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6.xml" ContentType="application/vnd.openxmlformats-officedocument.drawing+xml"/>
  <Override PartName="/xl/drawings/drawing5.xml" ContentType="application/vnd.openxmlformats-officedocument.drawing+xml"/>
  <Override PartName="/xl/drawings/drawing4.xml" ContentType="application/vnd.openxmlformats-officedocument.drawing+xml"/>
  <Override PartName="/xl/worksheets/sheet1.xml" ContentType="application/vnd.openxmlformats-officedocument.spreadsheetml.worksheet+xml"/>
  <Override PartName="/xl/charts/chart5.xml" ContentType="application/vnd.openxmlformats-officedocument.drawingml.char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2.xml" ContentType="application/vnd.openxmlformats-officedocument.drawingml.chart+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worksheets/sheet7.xml" ContentType="application/vnd.openxmlformats-officedocument.spreadsheetml.worksheet+xml"/>
  <Override PartName="/xl/worksheets/sheet5.xml" ContentType="application/vnd.openxmlformats-officedocument.spreadsheetml.worksheet+xml"/>
  <Override PartName="/xl/charts/chart4.xml" ContentType="application/vnd.openxmlformats-officedocument.drawingml.chart+xml"/>
  <Override PartName="/xl/worksheets/sheet6.xml" ContentType="application/vnd.openxmlformats-officedocument.spreadsheetml.worksheet+xml"/>
  <Override PartName="/xl/charts/chart3.xml" ContentType="application/vnd.openxmlformats-officedocument.drawingml.chart+xml"/>
  <Override PartName="/docProps/custom.xml" ContentType="application/vnd.openxmlformats-officedocument.custom-properties+xml"/>
  <Override PartName="/customXml/itemProps1.xml" ContentType="application/vnd.openxmlformats-officedocument.customXmlProperties+xml"/>
  <Override PartName="/xl/calcChain.xml" ContentType="application/vnd.openxmlformats-officedocument.spreadsheetml.calcChain+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customXml/itemProps5.xml" ContentType="application/vnd.openxmlformats-officedocument.customXmlProperties+xml"/>
  <Override PartName="/customXml/itemProps4.xml" ContentType="application/vnd.openxmlformats-officedocument.customXmlProperties+xml"/>
  <Override PartName="/customXml/itemProps6.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20" yWindow="120" windowWidth="20730" windowHeight="11760" tabRatio="618" activeTab="2"/>
  </bookViews>
  <sheets>
    <sheet name="1 Datos Básicos" sheetId="1" r:id="rId1"/>
    <sheet name="2 Plan de Trabajo" sheetId="5" r:id="rId2"/>
    <sheet name="3 Indicadores" sheetId="8" r:id="rId3"/>
    <sheet name="4 Riesgos" sheetId="11" r:id="rId4"/>
    <sheet name="5 Recursos Financieros" sheetId="12" r:id="rId5"/>
    <sheet name="6 Calificación Definitiva" sheetId="13" r:id="rId6"/>
    <sheet name="tablas referencia" sheetId="7" state="hidden" r:id="rId7"/>
  </sheets>
  <calcPr calcId="145621"/>
</workbook>
</file>

<file path=xl/calcChain.xml><?xml version="1.0" encoding="utf-8"?>
<calcChain xmlns="http://schemas.openxmlformats.org/spreadsheetml/2006/main">
  <c r="I102" i="8" l="1"/>
  <c r="I84" i="8"/>
  <c r="I66" i="8"/>
  <c r="I48" i="8"/>
  <c r="I30" i="8"/>
  <c r="L16" i="5" l="1"/>
  <c r="M16" i="5" s="1"/>
  <c r="N16" i="5" s="1"/>
  <c r="L17" i="5"/>
  <c r="M17" i="5" s="1"/>
  <c r="N17" i="5" s="1"/>
  <c r="L18" i="5"/>
  <c r="M18" i="5" s="1"/>
  <c r="N18" i="5" s="1"/>
  <c r="L19" i="5"/>
  <c r="M19" i="5" s="1"/>
  <c r="N19" i="5" s="1"/>
  <c r="L20" i="5"/>
  <c r="M20" i="5" s="1"/>
  <c r="N20" i="5" s="1"/>
  <c r="L21" i="5"/>
  <c r="M21" i="5" s="1"/>
  <c r="N21" i="5" s="1"/>
  <c r="L22" i="5"/>
  <c r="M22" i="5" s="1"/>
  <c r="N22" i="5" s="1"/>
  <c r="L23" i="5"/>
  <c r="M23" i="5" s="1"/>
  <c r="N23" i="5" s="1"/>
  <c r="L24" i="5"/>
  <c r="M24" i="5" s="1"/>
  <c r="N24" i="5" s="1"/>
  <c r="L25" i="5"/>
  <c r="M25" i="5" s="1"/>
  <c r="N25" i="5" s="1"/>
  <c r="L26" i="5"/>
  <c r="M26" i="5" s="1"/>
  <c r="N26" i="5" s="1"/>
  <c r="L27" i="5"/>
  <c r="M27" i="5" s="1"/>
  <c r="N27" i="5" s="1"/>
  <c r="L28" i="5"/>
  <c r="O28" i="5" s="1"/>
  <c r="L29" i="5"/>
  <c r="M29" i="5" s="1"/>
  <c r="N29" i="5" s="1"/>
  <c r="L30" i="5"/>
  <c r="M30" i="5" s="1"/>
  <c r="N30" i="5" s="1"/>
  <c r="L31" i="5"/>
  <c r="M31" i="5" s="1"/>
  <c r="N31" i="5" s="1"/>
  <c r="L32" i="5"/>
  <c r="L33" i="5"/>
  <c r="M33" i="5" s="1"/>
  <c r="N33" i="5" s="1"/>
  <c r="L34" i="5"/>
  <c r="M34" i="5" s="1"/>
  <c r="N34" i="5" s="1"/>
  <c r="M32" i="5"/>
  <c r="N32" i="5" s="1"/>
  <c r="O32" i="5"/>
  <c r="O23" i="5" l="1"/>
  <c r="O19" i="5"/>
  <c r="M28" i="5"/>
  <c r="N28" i="5" s="1"/>
  <c r="O30" i="5"/>
  <c r="O20" i="5"/>
  <c r="O16" i="5"/>
  <c r="O31" i="5"/>
  <c r="O34" i="5"/>
  <c r="O24" i="5"/>
  <c r="O18" i="5"/>
  <c r="O22" i="5"/>
  <c r="O27" i="5"/>
  <c r="O26" i="5"/>
  <c r="O33" i="5"/>
  <c r="O29" i="5"/>
  <c r="O25" i="5"/>
  <c r="O21" i="5"/>
  <c r="O17" i="5"/>
  <c r="E26" i="1"/>
  <c r="E27" i="1"/>
  <c r="E25" i="1"/>
  <c r="I35" i="5" l="1"/>
  <c r="L15" i="5"/>
  <c r="O15" i="5" s="1"/>
  <c r="M15" i="5" l="1"/>
  <c r="N15" i="5" s="1"/>
  <c r="C11" i="13"/>
  <c r="C11" i="12"/>
  <c r="C11" i="11"/>
  <c r="C11" i="8"/>
  <c r="E98" i="8" l="1"/>
  <c r="G80" i="8"/>
  <c r="C80" i="8"/>
  <c r="E62" i="8"/>
  <c r="H98" i="8"/>
  <c r="D98" i="8"/>
  <c r="F80" i="8"/>
  <c r="H62" i="8"/>
  <c r="D62" i="8"/>
  <c r="G98" i="8"/>
  <c r="C98" i="8"/>
  <c r="E80" i="8"/>
  <c r="G62" i="8"/>
  <c r="C62" i="8"/>
  <c r="F98" i="8"/>
  <c r="H80" i="8"/>
  <c r="D80" i="8"/>
  <c r="F62" i="8"/>
  <c r="E44" i="8"/>
  <c r="H44" i="8"/>
  <c r="D44" i="8"/>
  <c r="G44" i="8"/>
  <c r="C44" i="8"/>
  <c r="F44" i="8"/>
  <c r="H101" i="8"/>
  <c r="G101" i="8"/>
  <c r="F101" i="8"/>
  <c r="E101" i="8"/>
  <c r="D101" i="8"/>
  <c r="C101" i="8"/>
  <c r="I100" i="8"/>
  <c r="I99" i="8"/>
  <c r="H83" i="8"/>
  <c r="G83" i="8"/>
  <c r="F83" i="8"/>
  <c r="E83" i="8"/>
  <c r="D83" i="8"/>
  <c r="C83" i="8"/>
  <c r="I82" i="8"/>
  <c r="I81" i="8"/>
  <c r="I83" i="8" l="1"/>
  <c r="D111" i="8" s="1"/>
  <c r="F111" i="8" s="1"/>
  <c r="I101" i="8"/>
  <c r="E17" i="13"/>
  <c r="C10" i="13"/>
  <c r="C9" i="13"/>
  <c r="C8" i="13"/>
  <c r="C10" i="12"/>
  <c r="C9" i="12"/>
  <c r="C8" i="12"/>
  <c r="D112" i="8" l="1"/>
  <c r="F112" i="8" s="1"/>
  <c r="C10" i="11"/>
  <c r="C9" i="11"/>
  <c r="C8" i="11"/>
  <c r="E113" i="8"/>
  <c r="C10" i="8"/>
  <c r="C9" i="8"/>
  <c r="C8" i="8"/>
  <c r="C11" i="5"/>
  <c r="C10" i="5"/>
  <c r="C9" i="5"/>
  <c r="C8" i="5"/>
  <c r="H65" i="8" l="1"/>
  <c r="G65" i="8"/>
  <c r="F65" i="8"/>
  <c r="E65" i="8"/>
  <c r="D65" i="8"/>
  <c r="C65" i="8"/>
  <c r="I64" i="8"/>
  <c r="I63" i="8"/>
  <c r="H47" i="8"/>
  <c r="G47" i="8"/>
  <c r="F47" i="8"/>
  <c r="E47" i="8"/>
  <c r="D47" i="8"/>
  <c r="C47" i="8"/>
  <c r="I46" i="8"/>
  <c r="I45" i="8"/>
  <c r="I47" i="8" l="1"/>
  <c r="I65" i="8"/>
  <c r="D110" i="8" s="1"/>
  <c r="F110" i="8" s="1"/>
  <c r="I28" i="8"/>
  <c r="I27" i="8"/>
  <c r="D29" i="8"/>
  <c r="E29" i="8"/>
  <c r="F29" i="8"/>
  <c r="G29" i="8"/>
  <c r="H29" i="8"/>
  <c r="H26" i="8"/>
  <c r="G26" i="8"/>
  <c r="F26" i="8"/>
  <c r="E26" i="8"/>
  <c r="D26" i="8"/>
  <c r="C26" i="8"/>
  <c r="C29" i="8"/>
  <c r="D109" i="8" l="1"/>
  <c r="F109" i="8" s="1"/>
  <c r="I29" i="8"/>
  <c r="D108" i="8" s="1"/>
  <c r="F108" i="8" s="1"/>
  <c r="F113" i="8" l="1"/>
  <c r="D16" i="13" s="1"/>
  <c r="F16" i="13" s="1"/>
  <c r="O35" i="5" l="1"/>
  <c r="D42" i="5" l="1"/>
  <c r="D41" i="5"/>
  <c r="D40" i="5"/>
  <c r="D39" i="5"/>
  <c r="D44" i="5" l="1"/>
  <c r="D15" i="13" s="1"/>
  <c r="D43" i="5"/>
  <c r="F15" i="13" l="1"/>
  <c r="F17" i="13" s="1"/>
</calcChain>
</file>

<file path=xl/sharedStrings.xml><?xml version="1.0" encoding="utf-8"?>
<sst xmlns="http://schemas.openxmlformats.org/spreadsheetml/2006/main" count="4455" uniqueCount="317">
  <si>
    <t>SUPERINTENDENCIA DE SOCIEDADES</t>
  </si>
  <si>
    <t>FORMATO: PLAN DE ACCIÓN OPERATIVO</t>
  </si>
  <si>
    <t>Código: GC-F-019</t>
  </si>
  <si>
    <t>PROCESO: GESTIÓN INTEGRAL</t>
  </si>
  <si>
    <t>Fecha: 30 de junio de 2017</t>
  </si>
  <si>
    <t>SISTEMA DE GESTIÓN INTEGRADO</t>
  </si>
  <si>
    <t>Versión: 002</t>
  </si>
  <si>
    <t>DEPENDENCIA:</t>
  </si>
  <si>
    <t>SEDE:</t>
  </si>
  <si>
    <t>VIGENCIA:</t>
  </si>
  <si>
    <t>SEMESTRE:</t>
  </si>
  <si>
    <t>DATOS BÁSICOS</t>
  </si>
  <si>
    <t>NOMBRE DEL FUNCIONARIO</t>
  </si>
  <si>
    <t>CARGO</t>
  </si>
  <si>
    <t>ACTIVIDAD N°</t>
  </si>
  <si>
    <t>DESCRIPCIÓN DE LA ACTIVIDAD</t>
  </si>
  <si>
    <t xml:space="preserve">PESO % DE LA ACTIVIDAD </t>
  </si>
  <si>
    <t>ENTREGABLE DE LA ACTIVIDAD</t>
  </si>
  <si>
    <t>DESCRIPCIÓN DE LA EVIDENCIA DE LA ACTIVIDAD</t>
  </si>
  <si>
    <t>Cumplió parcialmente</t>
  </si>
  <si>
    <t>Cumplió</t>
  </si>
  <si>
    <t>No cumplió</t>
  </si>
  <si>
    <t>CANTIDAD DE ENTREGABLES REPORTADOS</t>
  </si>
  <si>
    <t>% cumplimiento de la meta</t>
  </si>
  <si>
    <t>criterio de cumplimiento</t>
  </si>
  <si>
    <t>Cumplió y superó las expectativas</t>
  </si>
  <si>
    <t>Cumplió y subestimó la meta propuesta</t>
  </si>
  <si>
    <t>Recomendaciones</t>
  </si>
  <si>
    <t>Apreciado Líder, para el próximo período por favor revise la meta propuesta y dimensione los esfuerzos requeridos para poder dar cumplimiento a la misma.</t>
  </si>
  <si>
    <t>Apreciado Líder, para el próximo período por favor modifique la meta propuesta. Los resultados indican que su equipo puede lograr resultados adicionales a los propuestos.</t>
  </si>
  <si>
    <t>Cumplió la meta propuesta de manera satisfactoria</t>
  </si>
  <si>
    <t>% DE CUMPLIMIENTO DE LA META DE LA ACTIVIDAD</t>
  </si>
  <si>
    <t>CRITERIO DE CUMPLIMIENTO DE LA ACTIVIDAD</t>
  </si>
  <si>
    <t>OBSERVACIONES RESPECTO AL CUMPLIMIENTO DE LA ACTIVIDAD</t>
  </si>
  <si>
    <t>EVALUACIÓN DEL CUMPLIMIENTO AL PLAN DE TRABAJO</t>
  </si>
  <si>
    <t>CALIFIACIÓN OBTENIDA - PLAN DE TRABAJO</t>
  </si>
  <si>
    <t>Apreciado Líder, los resultados indican que definió una meta considerablemente inferior a los resultados que su equipo puede lograr. Es necesario que modifique la meta para el próximo período.</t>
  </si>
  <si>
    <t>1.1. OBJETIVOS DEL PLAN DE ACCIÓN OPERATIVO</t>
  </si>
  <si>
    <t>1.2. EQUIPO DE TRABAJO</t>
  </si>
  <si>
    <t xml:space="preserve">2.1. PLAN DE TRABAJO </t>
  </si>
  <si>
    <t>Número de actividades evaluadas:</t>
  </si>
  <si>
    <t>Calificación obtenida - Plan de trabajo:</t>
  </si>
  <si>
    <t>Número de actividades que se cumplieron satisfactoriamente:</t>
  </si>
  <si>
    <t>Número de actividades que se cumplieron pero se subestimó la meta propuesta:</t>
  </si>
  <si>
    <t>Número de actividades que se cumplieron parcialmente:</t>
  </si>
  <si>
    <t>Número de actividades que no se cumplieron:</t>
  </si>
  <si>
    <t>ÍTEM</t>
  </si>
  <si>
    <t>2.2.1.</t>
  </si>
  <si>
    <t>2.2.2.</t>
  </si>
  <si>
    <t>2.2.3.</t>
  </si>
  <si>
    <t>2.2.4.</t>
  </si>
  <si>
    <t>2.2.5.</t>
  </si>
  <si>
    <t>2.2.6.</t>
  </si>
  <si>
    <t>COMENTARIOS DEL EVALUADO</t>
  </si>
  <si>
    <t>RESULTADO</t>
  </si>
  <si>
    <t>COMENTARIOS DEL EVALUADOR</t>
  </si>
  <si>
    <t>INDICADOR N°</t>
  </si>
  <si>
    <t>DESCRIPCIÓN DEL INDICADOR</t>
  </si>
  <si>
    <t>FRECUENCIA DE MEDICIÓN</t>
  </si>
  <si>
    <t>Meta</t>
  </si>
  <si>
    <t>DESCRIIPCIÓN DEL DENOMINADOR:</t>
  </si>
  <si>
    <t>Mensual</t>
  </si>
  <si>
    <t>Trimestral</t>
  </si>
  <si>
    <t>Bimestral</t>
  </si>
  <si>
    <t>Mes</t>
  </si>
  <si>
    <t>Frecuencia</t>
  </si>
  <si>
    <t>DESCRIPCIÓN DEL NUMERADOR:</t>
  </si>
  <si>
    <t>Acumulado semestre</t>
  </si>
  <si>
    <t>Análisis del resultado:</t>
  </si>
  <si>
    <t>INFORMACIÓN DEL INDICADOR N° 1</t>
  </si>
  <si>
    <t>FECHA INICIO</t>
  </si>
  <si>
    <t>FECHA FIN</t>
  </si>
  <si>
    <t>Tipología indicadores</t>
  </si>
  <si>
    <t>Eficacia</t>
  </si>
  <si>
    <t>Eficiencia</t>
  </si>
  <si>
    <t>Calidad</t>
  </si>
  <si>
    <t>TIPOLOGÍA DEL INDICADOR:</t>
  </si>
  <si>
    <t>3.1. INDICADORES DEL GRUPO O DEPENDENCIA</t>
  </si>
  <si>
    <t>DATOS DE REGISTRO DEL INDICADOR N° 1</t>
  </si>
  <si>
    <t>COMPORTAMIENTO DEL INDICADOR N° 1</t>
  </si>
  <si>
    <t>Numerador:</t>
  </si>
  <si>
    <t>Denominador:</t>
  </si>
  <si>
    <t>Resultado período:</t>
  </si>
  <si>
    <t>Meta:</t>
  </si>
  <si>
    <t>NOMBRE DEL INDICADOR:</t>
  </si>
  <si>
    <t>INFORMACIÓN DEL INDICADOR N° 2</t>
  </si>
  <si>
    <t>COMPORTAMIENTO DEL INDICADOR N° 2</t>
  </si>
  <si>
    <t>DATOS DE REGISTRO DEL INDICADOR N° 2</t>
  </si>
  <si>
    <t>Resultado período</t>
  </si>
  <si>
    <t>Numerador</t>
  </si>
  <si>
    <t>Denominador</t>
  </si>
  <si>
    <t>INFORMACIÓN DEL INDICADOR N° 3</t>
  </si>
  <si>
    <t>COMPORTAMIENTO DEL INDICADOR N° 3</t>
  </si>
  <si>
    <t>DATOS DE REGISTRO DEL INDICADOR N° 3</t>
  </si>
  <si>
    <t>Sedes</t>
  </si>
  <si>
    <t>Barranquilla</t>
  </si>
  <si>
    <t>Bogotá</t>
  </si>
  <si>
    <t>Bucaramanga</t>
  </si>
  <si>
    <t>Cali</t>
  </si>
  <si>
    <t>Cartagena</t>
  </si>
  <si>
    <t>Medellín</t>
  </si>
  <si>
    <t>Dependencia</t>
  </si>
  <si>
    <t>Despacho del Superintendente de Sociedades</t>
  </si>
  <si>
    <t>Despacho del Superintendente de Sociedades - Grupo de Registro de Especialistas</t>
  </si>
  <si>
    <t>Despacho del Superintendente de Sociedades - Oficina de Control Interno</t>
  </si>
  <si>
    <t>Despacho del Superintendente de Sociedades - Oficina Asesora Jurídica</t>
  </si>
  <si>
    <t>Despacho del Superintendente de Sociedades - Grupo de Defensa Judicial</t>
  </si>
  <si>
    <t>Despacho del Superintendente de Sociedades - Oficina Asesora de Planeación</t>
  </si>
  <si>
    <t>Oficina Asesora de Planeación - Grupo de Arquitectura de Negocio y del SGI</t>
  </si>
  <si>
    <t>Despacho del Superintendente de Sociedades - Dirección de Informática y Desarrollo</t>
  </si>
  <si>
    <t>Dirección de Informática y Desarrollo - Grupo de Sistemas y Arquitectura de Tecnología</t>
  </si>
  <si>
    <t>Dirección de Informática y Desarrollo - Grupo de Innovación, Desarrollo y Arquitectura de Aplicaciones</t>
  </si>
  <si>
    <t>Delegatura de Asuntos Económicos y Contables</t>
  </si>
  <si>
    <t>Delegatura de Asuntos Económicos y Contables - Grupo de Estudios Económicos y Financieros</t>
  </si>
  <si>
    <t>Delegatura de Asuntos Económicos y Contables - Grupo de Regulación e Investigación Contable</t>
  </si>
  <si>
    <t>Delegatura de Asuntos Económicos y Contables - Grupo de Arquitectura de Datos</t>
  </si>
  <si>
    <t>Delegatura de Asuntos Económicos y Contables - Grupo de Recursos y Requerimientos Empresariales</t>
  </si>
  <si>
    <t>Delegatura de Asuntos Económicos y Contables - Grupo de Investigaciones Especiales</t>
  </si>
  <si>
    <t>Delegatura de Asuntos Económicos y Contables - Grupo de Informes Empresariales</t>
  </si>
  <si>
    <t>Delegatura de Procedimientos Mercantiles</t>
  </si>
  <si>
    <t>Delegatura de Procedimientos Mercantiles - Grupo de Jurisdicción Societaria I</t>
  </si>
  <si>
    <t>Delegatura de Procedimientos Mercantiles - Grupo de Jurisdicción Societaria II</t>
  </si>
  <si>
    <t>Delegatura de Procedimientos Mercantiles - Grupo de Conciliación y Arbitraje Societario</t>
  </si>
  <si>
    <t xml:space="preserve">Delegatura de Procedimientos de Insolvencia - </t>
  </si>
  <si>
    <t>Delegatura de Procedimientos de Insolvencia - Grupo de Intervenidas</t>
  </si>
  <si>
    <t>Delegatura de Procedimientos de Insolvencia - Grupo de Liquidaciones</t>
  </si>
  <si>
    <t>Delegatura de Procedimientos de Insolvencia - Grupo de Procesos Especiales</t>
  </si>
  <si>
    <t>Delegatura de Procedimientos de Insolvencia - Grupo de Reorganización</t>
  </si>
  <si>
    <t>Delegatura de Procedimientos de Insolvencia - Grupo de Acuerdos de Insolvencia en Ejecución</t>
  </si>
  <si>
    <t>Delegatura de Inspección , Vigilancia y Control</t>
  </si>
  <si>
    <t>Delegatura de Inspección , Vigilancia y Control - Dirección de Supervisión de Sociedades</t>
  </si>
  <si>
    <t>Delegatura de Inspección , Vigilancia y Control - Grupo de Control de Sociedades y Seguimiento a Acuerdos de Reestructuración</t>
  </si>
  <si>
    <t>Delegatura de Inspección , Vigilancia y Control - Grupo de Régimen Cambiario</t>
  </si>
  <si>
    <t>Delegatura de Inspección , Vigilancia y Control - Grupo de Investigaciones Administrativas</t>
  </si>
  <si>
    <t>Delegatura de Inspección , Vigilancia y Control - Dirección de Supervisión de Asuntos Especiales y Empresariales</t>
  </si>
  <si>
    <t>Delegatura de Inspección , Vigilancia y Control - Grupo de Análisis y Seguimiento Financiero</t>
  </si>
  <si>
    <t>Delegatura de Inspección , Vigilancia y Control - Grupo de Supervisión Especial</t>
  </si>
  <si>
    <t>Delegatura de Inspección , Vigilancia y Control - Grupo de Trámites Societarios</t>
  </si>
  <si>
    <t>Delegatura de Inspección , Vigilancia y Control - Grupo de Conglomerados</t>
  </si>
  <si>
    <t>Secretaría General</t>
  </si>
  <si>
    <t>Secretaría General - Grupo de Administración de Personal</t>
  </si>
  <si>
    <t>Secretaría General - Grupo de Desarrollo del Talento Humano</t>
  </si>
  <si>
    <t>Secretaría General - Grupo de Control Disciplinario</t>
  </si>
  <si>
    <t>Secretaría General - Grupo de Apoyo Judicial</t>
  </si>
  <si>
    <t>Secretaría General - Subdirección Financiera</t>
  </si>
  <si>
    <t>Secretaría General - Grupo de Contabilidad</t>
  </si>
  <si>
    <t>Secretaría General - Grupo de Presupuesto</t>
  </si>
  <si>
    <t>Secretaría General - Grupo de Tesorería</t>
  </si>
  <si>
    <t>Secretaría General - Grupo de Gestión de Cobro Persuasivo y Coactivo</t>
  </si>
  <si>
    <t>Secretaría General - Subdirección Administrativa</t>
  </si>
  <si>
    <t>Secretaría General - Grupo de Gestión Documental</t>
  </si>
  <si>
    <t>Secretaría General - Grupo de Contratos</t>
  </si>
  <si>
    <t>Secretaría General - Grupo de Atención al Ciudadano</t>
  </si>
  <si>
    <t>Secretaría General - Grupo Administrativo</t>
  </si>
  <si>
    <t>Secretaría General - Grupo de Notificaciones Administrativas</t>
  </si>
  <si>
    <t>Vigencia</t>
  </si>
  <si>
    <t>Semestre</t>
  </si>
  <si>
    <t>3.2.1</t>
  </si>
  <si>
    <t>Indicador N° 1</t>
  </si>
  <si>
    <t>3.2.2</t>
  </si>
  <si>
    <t>3.2.3</t>
  </si>
  <si>
    <t>Indicador N° 2</t>
  </si>
  <si>
    <t>Indicador N° 3</t>
  </si>
  <si>
    <t>3.2. RESULTADOS OBTENIDOS- EVALUACIÓN DE CUMPLIMIENTO DE LOS INDICADORES</t>
  </si>
  <si>
    <t>PESO % INDICADOR</t>
  </si>
  <si>
    <t>PUNTUACIÓN OBTENIDA</t>
  </si>
  <si>
    <t>DESCRIPCIÓN DEL RIESGO</t>
  </si>
  <si>
    <t>RIESGO N°</t>
  </si>
  <si>
    <t>VALORACIÓN DEL RIESGO</t>
  </si>
  <si>
    <t>ACTIVIDADES DE CONTROL Y MITIGACIÓN</t>
  </si>
  <si>
    <t xml:space="preserve">RESPONSABLE </t>
  </si>
  <si>
    <t>5.1. RECURSOS  FINANCIEROS REQUERIDOS  PARA LA EJECUCIÓN DEL PLAN DE TRABAJO</t>
  </si>
  <si>
    <t>FUENTE DE LOS RECURSOS</t>
  </si>
  <si>
    <t>ACTIVIDAD PARA LA CUAL SE REQUIEREN LOS RECURSOS</t>
  </si>
  <si>
    <t>N° DE C.D.P</t>
  </si>
  <si>
    <t>VALOR ($) REQUERIDO</t>
  </si>
  <si>
    <t>COMENTARIOS Y OBSERVACIONES</t>
  </si>
  <si>
    <t>Riesgos</t>
  </si>
  <si>
    <t>Bajo</t>
  </si>
  <si>
    <t>Medio</t>
  </si>
  <si>
    <t>Alto</t>
  </si>
  <si>
    <t>Extremo</t>
  </si>
  <si>
    <t>Fuente Recursos</t>
  </si>
  <si>
    <t>Presupuesto Inversión</t>
  </si>
  <si>
    <t>Presupuesto Funcionamiento</t>
  </si>
  <si>
    <t>Página 1 de 6</t>
  </si>
  <si>
    <t>Página 2 de 6</t>
  </si>
  <si>
    <t>Página 3 de 6</t>
  </si>
  <si>
    <t>Página 4 de 6</t>
  </si>
  <si>
    <t>Página 5 de 6</t>
  </si>
  <si>
    <t>Página 6 de 6</t>
  </si>
  <si>
    <t>CALIFICACIÓN OBTENIDA</t>
  </si>
  <si>
    <t>PESO %</t>
  </si>
  <si>
    <t>Calificación obtenida - Indicadores:</t>
  </si>
  <si>
    <t>CALIFICACIÓN DEFINITIVA</t>
  </si>
  <si>
    <t>6.1. CALIFICACIÓN DEFINITIVA - CUMPLIMIENTO DEL PLAN DE ACCIÓN OPERATIVO</t>
  </si>
  <si>
    <t>INFORMACIÓN DEL INDICADOR N° 4</t>
  </si>
  <si>
    <t>COMPORTAMIENTO DEL INDICADOR N° 4</t>
  </si>
  <si>
    <t>DATOS DE REGISTRO DEL INDICADOR N° 4</t>
  </si>
  <si>
    <t>3.2.4</t>
  </si>
  <si>
    <t>3.2.5</t>
  </si>
  <si>
    <t>Indicador N° 4</t>
  </si>
  <si>
    <t>Indicador N° 5</t>
  </si>
  <si>
    <t>INFORMACIÓN DEL INDICADOR N° 5</t>
  </si>
  <si>
    <t>COMPORTAMIENTO DEL INDICADOR N° 5</t>
  </si>
  <si>
    <t>DATOS DE REGISTRO DEL INDICADOR N° 5</t>
  </si>
  <si>
    <t>OBJETIVOS GENERALES:</t>
  </si>
  <si>
    <t>OBJETIVOS ESPECÍFICOS:</t>
  </si>
  <si>
    <t>ROL</t>
  </si>
  <si>
    <t>FUNCIONES</t>
  </si>
  <si>
    <t>Regionales</t>
  </si>
  <si>
    <t>Rol</t>
  </si>
  <si>
    <t>Patrocinador</t>
  </si>
  <si>
    <t>Gerente</t>
  </si>
  <si>
    <t>Líder Funcional</t>
  </si>
  <si>
    <t>DESCRIPCIÓN DEL DENOMINADOR:</t>
  </si>
  <si>
    <t>COMENTARIOS Y OBSERVACIONES DE LA VERIFICACIÓN</t>
  </si>
  <si>
    <t>Funciones</t>
  </si>
  <si>
    <t>• Ejecuta oportunamente las actividades asignadas y relacionadas con el plan de trabajo.
• Reportar al gerente los avances y dificultades respecto a la ejecución del plan de trabajo propuesto. 
• Comunicar oportunamente al gerente las novedades generadas en los diferentes frentes de trabajo.
• Asistir al gerente en el logro de los objetivos propuestos.
• Revisar y validar que el entregable para cada actividad del plan de trabajo cumple con los compromisos adquiridos.
• Validar que la evidencia reportada para cada actividad es coherente con el entregable definido.
• Realizar el cargue y reporte de las evidencias que soportan el desarrollo y cumplimiento del plan de trabajo y de los indicadores.</t>
  </si>
  <si>
    <t>• Coordina las actividades necesarias para la ejecución del plan de trabajo establecido.
• Participa en la estructuración del plan de trabajo y la definición de indicadores.
• Coordina al equipo de trabajo asignado al interior del plan de trabajo.
• Realiza seguimiento al desarrollo del plan de trabajo definido y el cumplimiento a los indicadores.
• Reporta oportunamente al equipo de trabajo las novedades presentadas durante la ejecución del plan de trabajo.
• Participa en la toma de cesiones respecto a los cambios que requiera el plan de trabajo.
• Informar a todos los miembros del equipo los cambios y decisiones que afectan el plan de trabajo.
• Participa en la solución de imprevistos con las partes interesadas y el equipo de trabajo.</t>
  </si>
  <si>
    <t>2.2. RESULTADOS OBTENIDOS- EVALUACIÓN DE CUMPLIMIENTO PLAN DE TRABAJO</t>
  </si>
  <si>
    <t>4.1. RIESGOS ASOCIADOS A LA EJECUCIÓN DEL PLAN DE TRABAJO Y EL CUMPLIMIENTO DE LOS INDICADORES</t>
  </si>
  <si>
    <t>N° DE CONTRATO/ORDEN DE COMPRA/RESOLUCIÓN</t>
  </si>
  <si>
    <t>Calificación obtenida - Cumplimiento Plan de trabajo:</t>
  </si>
  <si>
    <t>Calificación obtenida - Cumplimiento Indicadores:</t>
  </si>
  <si>
    <t>Coordinar, orientar y dirigir en el área de trabajo las labores y actividades orientadas al cumplimiento de los procesos y procedimientos que se desarrollen dentro de la jurisdicción territorial  en materia jurisdiccional y supervisión a las sociedades comerciales, sucursales de sociedades extranjeras y personas naturales comerciantes respecto a los procesos de insolvencia de conformidad con los procedimientos y requisitos señalados por la normatividad vigente en la materia.</t>
  </si>
  <si>
    <t>Manizales</t>
  </si>
  <si>
    <t>Autos</t>
  </si>
  <si>
    <t>Oficios</t>
  </si>
  <si>
    <t xml:space="preserve">Oficios 
</t>
  </si>
  <si>
    <t>Realizar las gestiones necesarias oportunas, eficientes y eficaces para recuperar, depurar y sanear la cartera a favor de la Superintendencia</t>
  </si>
  <si>
    <t>Administrar justicia empresarial y de insolvencia, de manera oportuna, efectiva y transparente.</t>
  </si>
  <si>
    <t>Ejecutar oportunamente la política de supervisión, con fundamento en los principios de igualdad, moralidad, eficacia, economía, celeridad, imparcialidad y publicidad,</t>
  </si>
  <si>
    <t>Atender de manera eficiente y oportuna los requerimientos de los usuarios internos y externos, cumplir a cabalidad con los procesos de gestión documental y con los sistemas de apoyo y aplicar las directrices establecidas en el manual de archivo satelital.</t>
  </si>
  <si>
    <t xml:space="preserve">Intendente Regional </t>
  </si>
  <si>
    <t>Actualizar, conforme al manual de archivo, las carpetas que conforman los expedientes  del archivo satelital de la Intendencia aperturados con anterioridad al 2015, de acuerdo con la meta propuesta.</t>
  </si>
  <si>
    <t>COMPROMISOS ADQUIRIDOS</t>
  </si>
  <si>
    <t>Realizar las audiencias de autorización de los acuerdos de validación o de confirmación de los acuerdos de reorganización.</t>
  </si>
  <si>
    <t xml:space="preserve">Eficiencia en el impulso de cobro coactivo </t>
  </si>
  <si>
    <t>Medir el impacto del seguimiento a los procesos coactivos</t>
  </si>
  <si>
    <t>Atención oportuna en las Solicitudes de reorganización y validación</t>
  </si>
  <si>
    <t>Medir el porcentaje de solicitudes de reorganización y validación con pronunciamiento en un termino menor o igual a 10 días habiles</t>
  </si>
  <si>
    <t xml:space="preserve">Número de solicitudes con pronunciamiento menor o igual a 10 días habiles </t>
  </si>
  <si>
    <t>Total de solicitudes con pronunciamiento</t>
  </si>
  <si>
    <t xml:space="preserve">Número de procesos con autos de calificación proferidos </t>
  </si>
  <si>
    <t>Medir el porcentaje de procesos de liquidación con auto calificación y graduación</t>
  </si>
  <si>
    <t>Oportunidad de las investigaciones</t>
  </si>
  <si>
    <t>Oportunidad de respuesta a los derechos de petición</t>
  </si>
  <si>
    <t>Medir la oportunidad en la respuesta a los derechos de petición</t>
  </si>
  <si>
    <t xml:space="preserve">Número de derechos de petición con respuesta menor o igual a 15 días habiles </t>
  </si>
  <si>
    <t>• Orienta el equipo de trabajo hacia la consecución de los resultados.
• Toma decisiones claves que impactan el desarrollo del plan de trabajo.
• Aprueba el plan de trabajo presentado por el equipo de trabajo.
• Gestiona la consecución de los recursos necesarios para el desarrollo del plan de trabajo.
• Define los indicadores de gestión para evaluar el desempeño del equipo.
• Informar al Gerente los cambios y decisiones que afectan el plan de trabajo.</t>
  </si>
  <si>
    <t>Tipo de meta</t>
  </si>
  <si>
    <t>META TOTAL SEMESTRE:</t>
  </si>
  <si>
    <t>TIPO DE META:</t>
  </si>
  <si>
    <t>Parcial</t>
  </si>
  <si>
    <t>METAS PARCIALES</t>
  </si>
  <si>
    <t>Total</t>
  </si>
  <si>
    <t>Resultado semestre</t>
  </si>
  <si>
    <t>CANTIDAD DE ENTREGABLES
(respecto de los compromisos adquiridos)</t>
  </si>
  <si>
    <t>Funcionario que asiste al Gerente en el seguimiento al cumplimiento del plan de trabajo e indicadores</t>
  </si>
  <si>
    <t>Estudiar  las solicitudes de reorganización dentro del término establecido.</t>
  </si>
  <si>
    <t>Impulsar los procesos de cobro coactivo, de acuerdo con el manual de cobro coactivo</t>
  </si>
  <si>
    <t>Estudiar las solicitudes de validación extrajudicial de procesos de insolvencia  dentro del término establecido.</t>
  </si>
  <si>
    <t>Autos y oficios de admisión/rechazo de solicitudes de validación</t>
  </si>
  <si>
    <t>Estudiar las solicitudes de liquidación judicial dentro del término establecido.</t>
  </si>
  <si>
    <t>Realizar el seguimiento a los acuerdos recuperatorios en ejecución a cargo de  la Intendencia .</t>
  </si>
  <si>
    <t>Resolver las solicitudes reformas estatutarias consistentes en fusión, escisión y disminución de capital, ya sean con autorización previa o régimen de autorización general.</t>
  </si>
  <si>
    <t xml:space="preserve">* Autos
* Oficios
* Resoluciones </t>
  </si>
  <si>
    <t>Autos y oficios de admiisón/inadmisión/rechazo de solicitud de reorganización</t>
  </si>
  <si>
    <t>Autos y oficios de admisión/rechazo de solicitud de liquidación judicial</t>
  </si>
  <si>
    <t>* Actas
* Resoluciones
* Oficios</t>
  </si>
  <si>
    <t>* Oficios de notificación 
* Correos electrónicos de notificación</t>
  </si>
  <si>
    <t>Profesional Especializado o Universitario que asiste al Intendente</t>
  </si>
  <si>
    <t>Reportes del sistema de radicación Post@l e informes incluidos en el expediente</t>
  </si>
  <si>
    <t>Reportes del sistema de radicación Post@l: 
* Trámite de solicitud de reorganización
* Trámite de admisión de la solicitud de reorganización</t>
  </si>
  <si>
    <t>Reportes del sistema de radicación Post@l:
* Trámite de solicitud de validación
* Trámite de admiisón de la solicitud de validación</t>
  </si>
  <si>
    <t>Reportes del sistema post@l</t>
  </si>
  <si>
    <t>Universo de medición: Se tomarán las solicitudes que se reciben hasta 15 días antes del corte del periodo evaluado.</t>
  </si>
  <si>
    <t>* Reportes del sistema post@l 
* Formato de atención de consultas ATC-F-001  (se diligencia físico y luego se tabula)</t>
  </si>
  <si>
    <t>* Reportes del sistema postal (para las notificaciones vía oficio)
* Reportes de certimail (para las notificaciones vía correo electrónico)</t>
  </si>
  <si>
    <t>Universo de medición: Todas las actas radicadas con el número de trámite 016017 de Post@l</t>
  </si>
  <si>
    <t xml:space="preserve">Universo de medición:  Se tomarán todas las sociedades pendientes de estudio de muestras de períodos anteriores + Todas las sociedades pendientes de estudio de la muestra actual
Entregables a reportar: Respectivos oficios que fueron enviados a las sociedades </t>
  </si>
  <si>
    <t>Actas de las audiencias</t>
  </si>
  <si>
    <t>Realizar la notificación de los actos administrativos asignados a la dependencia cumpliendo con los términos del CPACA</t>
  </si>
  <si>
    <t>Medir la oportunidad en el acto adminsitrativo que define la investigación</t>
  </si>
  <si>
    <t>Oportunidad de la calificación y graduación de creditos e inventarios valorados  en proceso de liquidación</t>
  </si>
  <si>
    <t>Número de investigaciones aperturadas el semestre anterior</t>
  </si>
  <si>
    <t>Total de derechos peticiones con respuesta emitida durante el segundo semestre de 2017</t>
  </si>
  <si>
    <t>YORLLY ALANNY ALZATE OSORIO</t>
  </si>
  <si>
    <t>JUAN EDUARDO LOPEZ GOMEZ</t>
  </si>
  <si>
    <t>GLORIA PATRICIA GIRALDO ARCILA</t>
  </si>
  <si>
    <t>Ejecutar el plan de terminación de procesos de liquidacion</t>
  </si>
  <si>
    <t>Realizar estudio y seguimiento económico y contable, con base en los estados financieros a diciembre 31 de 2015 (4 muestra de sociedades) y 2016 (12 muestra de sociedades)</t>
  </si>
  <si>
    <t>Universo de medición: las 200 carpetas</t>
  </si>
  <si>
    <r>
      <rPr>
        <b/>
        <sz val="12"/>
        <color theme="1"/>
        <rFont val="Arial"/>
        <family val="2"/>
      </rPr>
      <t xml:space="preserve">* </t>
    </r>
    <r>
      <rPr>
        <sz val="12"/>
        <color theme="1"/>
        <rFont val="Arial"/>
        <family val="2"/>
      </rPr>
      <t>Oficios
* Formato de atención de consultas (para consultas telefónicas y presenciales)</t>
    </r>
  </si>
  <si>
    <t xml:space="preserve">valor    </t>
  </si>
  <si>
    <t>Recaudo Real Por Multas y Contribuciones</t>
  </si>
  <si>
    <t>Atender de manera eficiente y oportuna las consultas jurídicas y contables, escritas, personales y telefónicas formuladas por los usuarios, de conformidad con la ley y las doctrinas vigentes de la Entidad.</t>
  </si>
  <si>
    <t>* Informes con detalles de número de carpetas actualizadas, que registran el avance a lo largo del semestre.</t>
  </si>
  <si>
    <r>
      <rPr>
        <u/>
        <sz val="10"/>
        <rFont val="Arial"/>
        <family val="2"/>
      </rPr>
      <t xml:space="preserve">
</t>
    </r>
    <r>
      <rPr>
        <sz val="10"/>
        <rFont val="Arial"/>
        <family val="2"/>
      </rPr>
      <t>Número de procesos iniciados dentro de los 8 y 2 meses anteriores al periodo a evaluar</t>
    </r>
  </si>
  <si>
    <t xml:space="preserve">INCAPACIDADES </t>
  </si>
  <si>
    <t>ASIGNACION DE ACTIVIDADES DE OTROS GRUPOS DE TRABAJO</t>
  </si>
  <si>
    <t>Fomentar el trabajo en equipo</t>
  </si>
  <si>
    <t>Intendente</t>
  </si>
  <si>
    <t>Programar con anterioridad las respectivas actividades a fin de evitar interferencia en el desarrollo de las actividades propias de cada equipo de trabajo.</t>
  </si>
  <si>
    <r>
      <t>Número de investigaciones con pronunciamiento de fondo en un período menor o igual a</t>
    </r>
    <r>
      <rPr>
        <sz val="10"/>
        <rFont val="Arial"/>
        <family val="2"/>
      </rPr>
      <t xml:space="preserve"> 12 meses</t>
    </r>
    <r>
      <rPr>
        <sz val="10"/>
        <color theme="1"/>
        <rFont val="Arial"/>
        <family val="2"/>
      </rPr>
      <t xml:space="preserve"> desde la apertura</t>
    </r>
  </si>
  <si>
    <t xml:space="preserve">                      </t>
  </si>
  <si>
    <t>Valor de los recursos previstos a recaudar por multa y contribución ($1,500,000)</t>
  </si>
  <si>
    <t>Atender las solicitudes de investigaciones administrativas, de conformidad con los preceptos legales</t>
  </si>
  <si>
    <t>Debe impulsarse 40 procesos seleccionados de cobro coactivo durante el período a  evaluar.</t>
  </si>
  <si>
    <t xml:space="preserve">Universo de medición: Todas las solicitudes en estudio del período anterior + Todas las solicitudes que se reciben hasta 10 días antes del corte del periodo evaluado </t>
  </si>
  <si>
    <t>Universo de medición: Todas las solicitudes en estudio del período anterior + Todas la solicitudes que se reciben hasta 10 días antes del corte del periodo evaluado.</t>
  </si>
  <si>
    <t>Universo de medición: Se tomarán todas las solicitudes en estudio del período anterior + Todas las solicitudes que se reciben hasta 10 días antes del corte del periodo evaluado.</t>
  </si>
  <si>
    <t>Universo de medición: Se tomarán todas las consultas realizadas y atendidas durante el periodo a evaluar,</t>
  </si>
  <si>
    <t>Universo de medición: Se tomarán las resoluciones que son suceptibles de notificación dentro del del periodo evaluado (se excluiran aquellas notificaciones que por el tiempo que toma en notificar no es posible notificar antes del final del periodo a evaluar,</t>
  </si>
  <si>
    <t>Universo de medición: Se tomarán todas las solicitudes vigentes de períodos anteriores + Todas las solicitudes que se reciben hasta 15 días antes del corte del periodo evaluado,
Entregables a reportar:  Reporte Post@l (Códigos de trámite  021008 al 021013)</t>
  </si>
  <si>
    <t>* Expedientes actualizados.
* Cronograma de actividades,
* Informes</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</si>
</sst>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_(* \(#,##0.00\);_(* &quot;-&quot;??_);_(@_)"/>
    <numFmt numFmtId="164" formatCode="0.0%"/>
    <numFmt numFmtId="165" formatCode="[$-240A]d&quot; de &quot;mmmm&quot; de &quot;yyyy;@"/>
  </numFmts>
  <fonts count="26" x14ac:knownFonts="1">
    <font>
      <sz val="11"/>
      <color theme="1"/>
      <name val="Calibri"/>
      <family val="2"/>
      <scheme val="minor"/>
    </font>
    <font>
      <sz val="11"/>
      <color theme="1"/>
      <name val="Calibri"/>
      <family val="2"/>
      <scheme val="minor"/>
    </font>
    <font>
      <sz val="10"/>
      <name val="Arial"/>
      <family val="2"/>
    </font>
    <font>
      <sz val="11"/>
      <color theme="1"/>
      <name val="Arial"/>
      <family val="2"/>
    </font>
    <font>
      <sz val="12"/>
      <color theme="1"/>
      <name val="Arial"/>
      <family val="2"/>
    </font>
    <font>
      <b/>
      <sz val="12"/>
      <color theme="1"/>
      <name val="Arial"/>
      <family val="2"/>
    </font>
    <font>
      <sz val="10"/>
      <color theme="1"/>
      <name val="Arial"/>
      <family val="2"/>
    </font>
    <font>
      <b/>
      <sz val="10"/>
      <name val="Arial"/>
      <family val="2"/>
    </font>
    <font>
      <b/>
      <sz val="10"/>
      <color theme="0"/>
      <name val="Arial"/>
      <family val="2"/>
    </font>
    <font>
      <b/>
      <sz val="18"/>
      <color theme="1"/>
      <name val="Arial"/>
      <family val="2"/>
    </font>
    <font>
      <b/>
      <sz val="18"/>
      <color theme="0"/>
      <name val="Arial"/>
      <family val="2"/>
    </font>
    <font>
      <b/>
      <sz val="11"/>
      <color theme="0"/>
      <name val="Arial"/>
      <family val="2"/>
    </font>
    <font>
      <b/>
      <sz val="12"/>
      <name val="Arial"/>
      <family val="2"/>
    </font>
    <font>
      <b/>
      <sz val="12"/>
      <color theme="0"/>
      <name val="Arial"/>
      <family val="2"/>
    </font>
    <font>
      <sz val="10"/>
      <color theme="1"/>
      <name val="Calibri"/>
      <family val="2"/>
      <scheme val="minor"/>
    </font>
    <font>
      <b/>
      <sz val="10"/>
      <color theme="1"/>
      <name val="Calibri"/>
      <family val="2"/>
      <scheme val="minor"/>
    </font>
    <font>
      <sz val="10"/>
      <color rgb="FF0000FF"/>
      <name val="Calibri"/>
      <family val="2"/>
      <scheme val="minor"/>
    </font>
    <font>
      <b/>
      <sz val="10"/>
      <color rgb="FF0000FF"/>
      <name val="Calibri"/>
      <family val="2"/>
      <scheme val="minor"/>
    </font>
    <font>
      <b/>
      <sz val="11"/>
      <color theme="1"/>
      <name val="Calibri"/>
      <family val="2"/>
      <scheme val="minor"/>
    </font>
    <font>
      <b/>
      <sz val="14"/>
      <color theme="0"/>
      <name val="Arial"/>
      <family val="2"/>
    </font>
    <font>
      <b/>
      <sz val="11"/>
      <color theme="1"/>
      <name val="Arial"/>
      <family val="2"/>
    </font>
    <font>
      <b/>
      <sz val="16"/>
      <color theme="0"/>
      <name val="Arial"/>
      <family val="2"/>
    </font>
    <font>
      <b/>
      <sz val="16"/>
      <color theme="1"/>
      <name val="Arial"/>
      <family val="2"/>
    </font>
    <font>
      <sz val="16"/>
      <color theme="1"/>
      <name val="Arial"/>
      <family val="2"/>
    </font>
    <font>
      <sz val="12"/>
      <name val="Arial"/>
      <family val="2"/>
    </font>
    <font>
      <u/>
      <sz val="10"/>
      <name val="Arial"/>
      <family val="2"/>
    </font>
  </fonts>
  <fills count="13">
    <fill>
      <patternFill patternType="none"/>
    </fill>
    <fill>
      <patternFill patternType="gray125"/>
    </fill>
    <fill>
      <patternFill patternType="solid">
        <fgColor rgb="FFCCFFFF"/>
        <bgColor indexed="64"/>
      </patternFill>
    </fill>
    <fill>
      <patternFill patternType="solid">
        <fgColor rgb="FF0070C0"/>
        <bgColor indexed="64"/>
      </patternFill>
    </fill>
    <fill>
      <patternFill patternType="gray0625">
        <fgColor theme="4" tint="0.59996337778862885"/>
        <bgColor rgb="FFEFFFFF"/>
      </patternFill>
    </fill>
    <fill>
      <patternFill patternType="gray0625">
        <fgColor theme="3" tint="0.79998168889431442"/>
        <bgColor rgb="FFEFFFFF"/>
      </patternFill>
    </fill>
    <fill>
      <patternFill patternType="solid">
        <fgColor rgb="FFCCFF33"/>
        <bgColor indexed="64"/>
      </patternFill>
    </fill>
    <fill>
      <patternFill patternType="gray0625">
        <fgColor theme="8" tint="0.79995117038483843"/>
        <bgColor rgb="FFEFFFFF"/>
      </patternFill>
    </fill>
    <fill>
      <patternFill patternType="gray0625">
        <fgColor theme="8" tint="0.79998168889431442"/>
        <bgColor rgb="FFF0FFFF"/>
      </patternFill>
    </fill>
    <fill>
      <patternFill patternType="gray0625">
        <fgColor rgb="FFCCFFFF"/>
        <bgColor rgb="FFF0FFFF"/>
      </patternFill>
    </fill>
    <fill>
      <patternFill patternType="solid">
        <fgColor rgb="FFFFFFCC"/>
        <bgColor indexed="64"/>
      </patternFill>
    </fill>
    <fill>
      <patternFill patternType="solid">
        <fgColor rgb="FFF0FFFF"/>
        <bgColor theme="0"/>
      </patternFill>
    </fill>
    <fill>
      <patternFill patternType="solid">
        <fgColor rgb="FFEFFFFF"/>
        <bgColor theme="0"/>
      </patternFill>
    </fill>
  </fills>
  <borders count="74">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hair">
        <color indexed="64"/>
      </left>
      <right/>
      <top style="medium">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medium">
        <color indexed="64"/>
      </bottom>
      <diagonal/>
    </border>
    <border>
      <left/>
      <right style="hair">
        <color indexed="64"/>
      </right>
      <top style="medium">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medium">
        <color indexed="64"/>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right/>
      <top style="medium">
        <color indexed="64"/>
      </top>
      <bottom style="hair">
        <color indexed="64"/>
      </bottom>
      <diagonal/>
    </border>
    <border>
      <left/>
      <right/>
      <top style="hair">
        <color indexed="64"/>
      </top>
      <bottom style="hair">
        <color indexed="64"/>
      </bottom>
      <diagonal/>
    </border>
    <border>
      <left/>
      <right/>
      <top style="hair">
        <color indexed="64"/>
      </top>
      <bottom style="medium">
        <color indexed="64"/>
      </bottom>
      <diagonal/>
    </border>
    <border>
      <left/>
      <right style="medium">
        <color indexed="64"/>
      </right>
      <top style="hair">
        <color indexed="64"/>
      </top>
      <bottom style="hair">
        <color indexed="64"/>
      </bottom>
      <diagonal/>
    </border>
    <border>
      <left/>
      <right style="medium">
        <color indexed="64"/>
      </right>
      <top style="hair">
        <color auto="1"/>
      </top>
      <bottom style="medium">
        <color indexed="64"/>
      </bottom>
      <diagonal/>
    </border>
    <border>
      <left style="medium">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medium">
        <color indexed="64"/>
      </right>
      <top/>
      <bottom style="hair">
        <color indexed="64"/>
      </bottom>
      <diagonal/>
    </border>
    <border>
      <left/>
      <right style="medium">
        <color indexed="64"/>
      </right>
      <top style="medium">
        <color indexed="64"/>
      </top>
      <bottom style="hair">
        <color auto="1"/>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hair">
        <color auto="1"/>
      </bottom>
      <diagonal/>
    </border>
    <border>
      <left style="medium">
        <color indexed="64"/>
      </left>
      <right/>
      <top style="hair">
        <color indexed="64"/>
      </top>
      <bottom style="hair">
        <color auto="1"/>
      </bottom>
      <diagonal/>
    </border>
    <border>
      <left/>
      <right/>
      <top style="thin">
        <color indexed="64"/>
      </top>
      <bottom style="thin">
        <color indexed="64"/>
      </bottom>
      <diagonal/>
    </border>
    <border>
      <left style="medium">
        <color indexed="64"/>
      </left>
      <right/>
      <top style="hair">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diagonal/>
    </border>
    <border>
      <left style="medium">
        <color indexed="64"/>
      </left>
      <right/>
      <top style="hair">
        <color indexed="64"/>
      </top>
      <bottom/>
      <diagonal/>
    </border>
    <border>
      <left/>
      <right/>
      <top style="hair">
        <color indexed="64"/>
      </top>
      <bottom/>
      <diagonal/>
    </border>
    <border>
      <left style="hair">
        <color indexed="64"/>
      </left>
      <right style="hair">
        <color indexed="64"/>
      </right>
      <top style="hair">
        <color indexed="64"/>
      </top>
      <bottom/>
      <diagonal/>
    </border>
    <border>
      <left style="hair">
        <color indexed="64"/>
      </left>
      <right style="hair">
        <color indexed="64"/>
      </right>
      <top style="medium">
        <color indexed="64"/>
      </top>
      <bottom style="medium">
        <color indexed="64"/>
      </bottom>
      <diagonal/>
    </border>
    <border>
      <left style="medium">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style="hair">
        <color indexed="64"/>
      </right>
      <top/>
      <bottom style="medium">
        <color indexed="64"/>
      </bottom>
      <diagonal/>
    </border>
    <border>
      <left style="hair">
        <color indexed="64"/>
      </left>
      <right style="medium">
        <color indexed="64"/>
      </right>
      <top/>
      <bottom style="medium">
        <color indexed="64"/>
      </bottom>
      <diagonal/>
    </border>
    <border>
      <left/>
      <right style="hair">
        <color indexed="64"/>
      </right>
      <top/>
      <bottom style="hair">
        <color indexed="64"/>
      </bottom>
      <diagonal/>
    </border>
    <border>
      <left style="medium">
        <color indexed="64"/>
      </left>
      <right style="medium">
        <color indexed="64"/>
      </right>
      <top/>
      <bottom style="thin">
        <color indexed="64"/>
      </bottom>
      <diagonal/>
    </border>
    <border>
      <left/>
      <right style="medium">
        <color indexed="64"/>
      </right>
      <top style="hair">
        <color indexed="64"/>
      </top>
      <bottom/>
      <diagonal/>
    </border>
    <border>
      <left style="medium">
        <color indexed="64"/>
      </left>
      <right style="hair">
        <color indexed="64"/>
      </right>
      <top style="hair">
        <color indexed="64"/>
      </top>
      <bottom/>
      <diagonal/>
    </border>
    <border>
      <left/>
      <right style="medium">
        <color indexed="64"/>
      </right>
      <top/>
      <bottom style="hair">
        <color auto="1"/>
      </bottom>
      <diagonal/>
    </border>
    <border>
      <left style="hair">
        <color indexed="64"/>
      </left>
      <right/>
      <top/>
      <bottom style="hair">
        <color auto="1"/>
      </bottom>
      <diagonal/>
    </border>
  </borders>
  <cellStyleXfs count="4">
    <xf numFmtId="0" fontId="0" fillId="0" borderId="0"/>
    <xf numFmtId="9" fontId="1" fillId="0" borderId="0" applyFont="0" applyFill="0" applyBorder="0" applyAlignment="0" applyProtection="0"/>
    <xf numFmtId="0" fontId="2" fillId="0" borderId="0"/>
    <xf numFmtId="43" fontId="1" fillId="0" borderId="0" applyFont="0" applyFill="0" applyBorder="0" applyAlignment="0" applyProtection="0"/>
  </cellStyleXfs>
  <cellXfs count="334">
    <xf numFmtId="0" fontId="0" fillId="0" borderId="0" xfId="0"/>
    <xf numFmtId="0" fontId="7" fillId="0" borderId="0" xfId="2" applyFont="1" applyFill="1" applyBorder="1" applyAlignment="1" applyProtection="1">
      <alignment vertical="center" wrapText="1"/>
    </xf>
    <xf numFmtId="0" fontId="6" fillId="0" borderId="0" xfId="0" applyFont="1" applyBorder="1" applyAlignment="1" applyProtection="1">
      <alignment horizontal="left" vertical="center" wrapText="1"/>
    </xf>
    <xf numFmtId="0" fontId="10" fillId="3" borderId="10" xfId="0" applyFont="1" applyFill="1" applyBorder="1" applyAlignment="1" applyProtection="1">
      <alignment horizontal="center" vertical="center" wrapText="1"/>
    </xf>
    <xf numFmtId="0" fontId="11" fillId="3" borderId="11" xfId="0" applyFont="1" applyFill="1" applyBorder="1" applyAlignment="1" applyProtection="1">
      <alignment horizontal="left" vertical="center" wrapText="1"/>
    </xf>
    <xf numFmtId="0" fontId="11" fillId="3" borderId="13" xfId="0" applyFont="1" applyFill="1" applyBorder="1" applyAlignment="1" applyProtection="1">
      <alignment horizontal="left" vertical="center" wrapText="1"/>
    </xf>
    <xf numFmtId="0" fontId="11" fillId="3" borderId="15" xfId="0" applyFont="1" applyFill="1" applyBorder="1" applyAlignment="1" applyProtection="1">
      <alignment horizontal="left" vertical="center" wrapText="1"/>
    </xf>
    <xf numFmtId="0" fontId="6" fillId="0" borderId="0" xfId="0" applyFont="1" applyFill="1" applyBorder="1" applyAlignment="1" applyProtection="1">
      <alignment horizontal="left" vertical="center" wrapText="1"/>
    </xf>
    <xf numFmtId="0" fontId="9" fillId="0" borderId="9" xfId="0" applyFont="1" applyFill="1" applyBorder="1" applyAlignment="1" applyProtection="1">
      <alignment horizontal="center" vertical="center" wrapText="1"/>
    </xf>
    <xf numFmtId="0" fontId="13" fillId="3" borderId="1" xfId="0" applyFont="1" applyFill="1" applyBorder="1" applyAlignment="1" applyProtection="1">
      <alignment horizontal="center" vertical="center" wrapText="1"/>
    </xf>
    <xf numFmtId="0" fontId="8" fillId="3" borderId="17" xfId="0" applyFont="1" applyFill="1" applyBorder="1" applyAlignment="1" applyProtection="1">
      <alignment vertical="center" wrapText="1"/>
    </xf>
    <xf numFmtId="0" fontId="6" fillId="0" borderId="4" xfId="0" applyFont="1" applyBorder="1" applyAlignment="1" applyProtection="1">
      <alignment horizontal="left" vertical="center" wrapText="1"/>
    </xf>
    <xf numFmtId="0" fontId="8" fillId="3" borderId="20" xfId="0" applyFont="1" applyFill="1" applyBorder="1" applyAlignment="1" applyProtection="1">
      <alignment vertical="center" wrapText="1"/>
    </xf>
    <xf numFmtId="0" fontId="8" fillId="3" borderId="23" xfId="0" applyFont="1" applyFill="1" applyBorder="1" applyAlignment="1" applyProtection="1">
      <alignment horizontal="left" vertical="center" wrapText="1"/>
    </xf>
    <xf numFmtId="0" fontId="8" fillId="3" borderId="1" xfId="0" applyFont="1" applyFill="1" applyBorder="1" applyAlignment="1" applyProtection="1">
      <alignment horizontal="center" vertical="center" wrapText="1"/>
    </xf>
    <xf numFmtId="0" fontId="8" fillId="3" borderId="64" xfId="0" applyFont="1" applyFill="1" applyBorder="1" applyAlignment="1" applyProtection="1">
      <alignment horizontal="center" vertical="center" wrapText="1"/>
    </xf>
    <xf numFmtId="0" fontId="8" fillId="3" borderId="63" xfId="0" applyFont="1" applyFill="1" applyBorder="1" applyAlignment="1" applyProtection="1">
      <alignment horizontal="center" vertical="center" wrapText="1"/>
    </xf>
    <xf numFmtId="0" fontId="8" fillId="3" borderId="10" xfId="0" applyFont="1" applyFill="1" applyBorder="1" applyAlignment="1" applyProtection="1">
      <alignment horizontal="center" vertical="center" wrapText="1"/>
    </xf>
    <xf numFmtId="0" fontId="8" fillId="3" borderId="34" xfId="0" applyFont="1" applyFill="1" applyBorder="1" applyAlignment="1" applyProtection="1">
      <alignment horizontal="left" vertical="center" wrapText="1"/>
    </xf>
    <xf numFmtId="0" fontId="8" fillId="3" borderId="35" xfId="0" applyFont="1" applyFill="1" applyBorder="1" applyAlignment="1" applyProtection="1">
      <alignment horizontal="left" vertical="center" wrapText="1"/>
    </xf>
    <xf numFmtId="9" fontId="3" fillId="7" borderId="32" xfId="1" applyFont="1" applyFill="1" applyBorder="1" applyAlignment="1" applyProtection="1">
      <alignment horizontal="center" vertical="center" wrapText="1"/>
    </xf>
    <xf numFmtId="9" fontId="3" fillId="7" borderId="21" xfId="1" applyFont="1" applyFill="1" applyBorder="1" applyAlignment="1" applyProtection="1">
      <alignment horizontal="center" vertical="center" wrapText="1"/>
    </xf>
    <xf numFmtId="9" fontId="3" fillId="7" borderId="22" xfId="1" applyFont="1" applyFill="1" applyBorder="1" applyAlignment="1" applyProtection="1">
      <alignment horizontal="center" vertical="center" wrapText="1"/>
    </xf>
    <xf numFmtId="0" fontId="8" fillId="3" borderId="58" xfId="0" applyFont="1" applyFill="1" applyBorder="1" applyAlignment="1" applyProtection="1">
      <alignment horizontal="left" vertical="center" wrapText="1"/>
    </xf>
    <xf numFmtId="0" fontId="8" fillId="3" borderId="36" xfId="0" applyFont="1" applyFill="1" applyBorder="1" applyAlignment="1" applyProtection="1">
      <alignment horizontal="left" vertical="center" wrapText="1"/>
    </xf>
    <xf numFmtId="0" fontId="8" fillId="3" borderId="65" xfId="0" applyFont="1" applyFill="1" applyBorder="1" applyAlignment="1" applyProtection="1">
      <alignment horizontal="center" vertical="center" wrapText="1"/>
    </xf>
    <xf numFmtId="0" fontId="6" fillId="0" borderId="48" xfId="0" applyFont="1" applyBorder="1" applyAlignment="1" applyProtection="1">
      <alignment horizontal="center" vertical="center" wrapText="1"/>
    </xf>
    <xf numFmtId="0" fontId="6" fillId="0" borderId="37" xfId="0" applyFont="1" applyBorder="1" applyAlignment="1" applyProtection="1">
      <alignment horizontal="left" vertical="center" wrapText="1"/>
    </xf>
    <xf numFmtId="164" fontId="6" fillId="9" borderId="34" xfId="1" applyNumberFormat="1" applyFont="1" applyFill="1" applyBorder="1" applyAlignment="1" applyProtection="1">
      <alignment horizontal="center" vertical="center" wrapText="1"/>
    </xf>
    <xf numFmtId="0" fontId="6" fillId="0" borderId="49" xfId="0" applyFont="1" applyBorder="1" applyAlignment="1" applyProtection="1">
      <alignment horizontal="center" vertical="center" wrapText="1"/>
    </xf>
    <xf numFmtId="0" fontId="6" fillId="0" borderId="38" xfId="0" applyFont="1" applyBorder="1" applyAlignment="1" applyProtection="1">
      <alignment horizontal="left" vertical="center" wrapText="1"/>
    </xf>
    <xf numFmtId="164" fontId="6" fillId="9" borderId="35" xfId="1" applyNumberFormat="1" applyFont="1" applyFill="1" applyBorder="1" applyAlignment="1" applyProtection="1">
      <alignment horizontal="center" vertical="center" wrapText="1"/>
    </xf>
    <xf numFmtId="0" fontId="6" fillId="0" borderId="51" xfId="0" applyFont="1" applyBorder="1" applyAlignment="1" applyProtection="1">
      <alignment horizontal="center" vertical="center" wrapText="1"/>
    </xf>
    <xf numFmtId="0" fontId="6" fillId="0" borderId="39" xfId="0" applyFont="1" applyBorder="1" applyAlignment="1" applyProtection="1">
      <alignment horizontal="left" vertical="center" wrapText="1"/>
    </xf>
    <xf numFmtId="164" fontId="6" fillId="9" borderId="36" xfId="1" applyNumberFormat="1" applyFont="1" applyFill="1" applyBorder="1" applyAlignment="1" applyProtection="1">
      <alignment horizontal="center" vertical="center" wrapText="1"/>
    </xf>
    <xf numFmtId="9" fontId="8" fillId="3" borderId="1" xfId="0" applyNumberFormat="1" applyFont="1" applyFill="1" applyBorder="1" applyAlignment="1" applyProtection="1">
      <alignment horizontal="center" vertical="center" wrapText="1"/>
    </xf>
    <xf numFmtId="0" fontId="2" fillId="0" borderId="12" xfId="0" applyFont="1" applyBorder="1" applyAlignment="1" applyProtection="1">
      <alignment vertical="center" wrapText="1"/>
    </xf>
    <xf numFmtId="0" fontId="2" fillId="0" borderId="14" xfId="0" applyFont="1" applyBorder="1" applyAlignment="1" applyProtection="1">
      <alignment vertical="center" wrapText="1"/>
    </xf>
    <xf numFmtId="0" fontId="2" fillId="0" borderId="16" xfId="0" applyFont="1" applyBorder="1" applyAlignment="1" applyProtection="1">
      <alignment vertical="center" wrapText="1"/>
    </xf>
    <xf numFmtId="0" fontId="13" fillId="3" borderId="11" xfId="0" applyFont="1" applyFill="1" applyBorder="1" applyAlignment="1" applyProtection="1">
      <alignment horizontal="left" vertical="center" wrapText="1"/>
    </xf>
    <xf numFmtId="0" fontId="13" fillId="3" borderId="13" xfId="0" applyFont="1" applyFill="1" applyBorder="1" applyAlignment="1" applyProtection="1">
      <alignment horizontal="left" vertical="center" wrapText="1"/>
    </xf>
    <xf numFmtId="0" fontId="13" fillId="3" borderId="15" xfId="0" applyFont="1" applyFill="1" applyBorder="1" applyAlignment="1" applyProtection="1">
      <alignment horizontal="left" vertical="center" wrapText="1"/>
    </xf>
    <xf numFmtId="0" fontId="14" fillId="0" borderId="0" xfId="0" applyFont="1" applyBorder="1" applyAlignment="1" applyProtection="1">
      <alignment vertical="center" wrapText="1"/>
    </xf>
    <xf numFmtId="0" fontId="14" fillId="0" borderId="0" xfId="0" applyFont="1" applyBorder="1" applyAlignment="1" applyProtection="1">
      <alignment horizontal="center" vertical="center" wrapText="1"/>
    </xf>
    <xf numFmtId="0" fontId="14" fillId="7" borderId="0" xfId="0" applyFont="1" applyFill="1" applyBorder="1" applyAlignment="1" applyProtection="1">
      <alignment horizontal="left" vertical="center" wrapText="1"/>
    </xf>
    <xf numFmtId="0" fontId="15" fillId="6" borderId="0" xfId="0" applyFont="1" applyFill="1" applyBorder="1" applyAlignment="1" applyProtection="1">
      <alignment horizontal="center" vertical="center" wrapText="1"/>
    </xf>
    <xf numFmtId="0" fontId="15" fillId="6" borderId="0" xfId="0" applyFont="1" applyFill="1" applyBorder="1" applyAlignment="1" applyProtection="1">
      <alignment vertical="center" wrapText="1"/>
    </xf>
    <xf numFmtId="0" fontId="17" fillId="6" borderId="0" xfId="0" applyFont="1" applyFill="1" applyBorder="1" applyAlignment="1" applyProtection="1">
      <alignment horizontal="center" vertical="center" wrapText="1"/>
    </xf>
    <xf numFmtId="164" fontId="14" fillId="2" borderId="0" xfId="0" applyNumberFormat="1" applyFont="1" applyFill="1" applyBorder="1" applyAlignment="1" applyProtection="1">
      <alignment horizontal="center" vertical="center" wrapText="1"/>
    </xf>
    <xf numFmtId="0" fontId="14" fillId="2" borderId="0" xfId="0" applyFont="1" applyFill="1" applyBorder="1" applyAlignment="1" applyProtection="1">
      <alignment horizontal="center" vertical="center" wrapText="1"/>
    </xf>
    <xf numFmtId="0" fontId="14" fillId="2" borderId="0" xfId="0" applyFont="1" applyFill="1" applyBorder="1" applyAlignment="1" applyProtection="1">
      <alignment vertical="center" wrapText="1"/>
    </xf>
    <xf numFmtId="0" fontId="16" fillId="2" borderId="0" xfId="0" applyFont="1" applyFill="1" applyBorder="1" applyAlignment="1" applyProtection="1">
      <alignment vertical="center" wrapText="1"/>
    </xf>
    <xf numFmtId="0" fontId="16" fillId="0" borderId="0" xfId="0" applyFont="1" applyFill="1" applyBorder="1" applyAlignment="1" applyProtection="1">
      <alignment vertical="center" wrapText="1"/>
    </xf>
    <xf numFmtId="0" fontId="14" fillId="0" borderId="0" xfId="0" applyFont="1" applyBorder="1" applyAlignment="1" applyProtection="1">
      <alignment horizontal="left" vertical="center" wrapText="1"/>
    </xf>
    <xf numFmtId="0" fontId="14" fillId="2" borderId="0" xfId="0" applyFont="1" applyFill="1" applyBorder="1" applyAlignment="1" applyProtection="1">
      <alignment horizontal="left" vertical="center" wrapText="1"/>
    </xf>
    <xf numFmtId="0" fontId="14" fillId="2" borderId="0" xfId="0" applyFont="1" applyFill="1" applyBorder="1" applyAlignment="1" applyProtection="1">
      <alignment horizontal="justify" vertical="center" wrapText="1"/>
    </xf>
    <xf numFmtId="0" fontId="8" fillId="3" borderId="9" xfId="0" applyFont="1" applyFill="1" applyBorder="1" applyAlignment="1" applyProtection="1">
      <alignment horizontal="center" vertical="center" wrapText="1"/>
    </xf>
    <xf numFmtId="2" fontId="4" fillId="7" borderId="58" xfId="0" applyNumberFormat="1" applyFont="1" applyFill="1" applyBorder="1" applyAlignment="1" applyProtection="1">
      <alignment horizontal="center" vertical="center" wrapText="1"/>
    </xf>
    <xf numFmtId="2" fontId="4" fillId="7" borderId="59" xfId="0" applyNumberFormat="1" applyFont="1" applyFill="1" applyBorder="1" applyAlignment="1" applyProtection="1">
      <alignment horizontal="center" vertical="center" wrapText="1"/>
    </xf>
    <xf numFmtId="9" fontId="3" fillId="7" borderId="62" xfId="1" applyFont="1" applyFill="1" applyBorder="1" applyAlignment="1" applyProtection="1">
      <alignment horizontal="center" vertical="center" wrapText="1"/>
    </xf>
    <xf numFmtId="0" fontId="13" fillId="3" borderId="34" xfId="0" applyFont="1" applyFill="1" applyBorder="1" applyAlignment="1" applyProtection="1">
      <alignment horizontal="center" vertical="center" wrapText="1"/>
    </xf>
    <xf numFmtId="0" fontId="13" fillId="3" borderId="58" xfId="0" applyFont="1" applyFill="1" applyBorder="1" applyAlignment="1" applyProtection="1">
      <alignment horizontal="center" vertical="center" wrapText="1"/>
    </xf>
    <xf numFmtId="0" fontId="13" fillId="3" borderId="35" xfId="0" applyFont="1" applyFill="1" applyBorder="1" applyAlignment="1" applyProtection="1">
      <alignment horizontal="center" vertical="center" wrapText="1"/>
    </xf>
    <xf numFmtId="0" fontId="13" fillId="3" borderId="59" xfId="0" applyFont="1" applyFill="1" applyBorder="1" applyAlignment="1" applyProtection="1">
      <alignment horizontal="center" vertical="center" wrapText="1"/>
    </xf>
    <xf numFmtId="0" fontId="13" fillId="3" borderId="36" xfId="0" applyFont="1" applyFill="1" applyBorder="1" applyAlignment="1" applyProtection="1">
      <alignment horizontal="center" vertical="center" wrapText="1"/>
    </xf>
    <xf numFmtId="0" fontId="4" fillId="0" borderId="0" xfId="0" applyFont="1" applyBorder="1" applyAlignment="1" applyProtection="1">
      <alignment horizontal="left" vertical="center" wrapText="1"/>
    </xf>
    <xf numFmtId="0" fontId="13" fillId="3" borderId="69" xfId="0" applyFont="1" applyFill="1" applyBorder="1" applyAlignment="1" applyProtection="1">
      <alignment horizontal="left" vertical="center" wrapText="1"/>
    </xf>
    <xf numFmtId="0" fontId="13" fillId="3" borderId="42" xfId="0" applyFont="1" applyFill="1" applyBorder="1" applyAlignment="1" applyProtection="1">
      <alignment horizontal="center" vertical="center" wrapText="1"/>
    </xf>
    <xf numFmtId="9" fontId="6" fillId="4" borderId="43" xfId="1" applyNumberFormat="1" applyFont="1" applyFill="1" applyBorder="1" applyAlignment="1" applyProtection="1">
      <alignment horizontal="center" vertical="center" wrapText="1"/>
    </xf>
    <xf numFmtId="9" fontId="6" fillId="11" borderId="43" xfId="0" applyNumberFormat="1" applyFont="1" applyFill="1" applyBorder="1" applyAlignment="1" applyProtection="1">
      <alignment horizontal="center" vertical="center" wrapText="1"/>
    </xf>
    <xf numFmtId="0" fontId="6" fillId="8" borderId="43" xfId="0" applyFont="1" applyFill="1" applyBorder="1" applyAlignment="1" applyProtection="1">
      <alignment horizontal="left" vertical="center" wrapText="1"/>
    </xf>
    <xf numFmtId="43" fontId="6" fillId="5" borderId="43" xfId="3" applyFont="1" applyFill="1" applyBorder="1" applyAlignment="1" applyProtection="1">
      <alignment horizontal="center" vertical="center" wrapText="1"/>
    </xf>
    <xf numFmtId="0" fontId="13" fillId="3" borderId="20" xfId="0" applyFont="1" applyFill="1" applyBorder="1" applyAlignment="1" applyProtection="1">
      <alignment horizontal="center" vertical="center" wrapText="1"/>
    </xf>
    <xf numFmtId="0" fontId="13" fillId="3" borderId="23" xfId="0" applyFont="1" applyFill="1" applyBorder="1" applyAlignment="1" applyProtection="1">
      <alignment horizontal="center" vertical="center" wrapText="1"/>
    </xf>
    <xf numFmtId="9" fontId="6" fillId="4" borderId="24" xfId="1" applyNumberFormat="1" applyFont="1" applyFill="1" applyBorder="1" applyAlignment="1" applyProtection="1">
      <alignment horizontal="center" vertical="center" wrapText="1"/>
    </xf>
    <xf numFmtId="9" fontId="6" fillId="11" borderId="24" xfId="0" applyNumberFormat="1" applyFont="1" applyFill="1" applyBorder="1" applyAlignment="1" applyProtection="1">
      <alignment horizontal="center" vertical="center" wrapText="1"/>
    </xf>
    <xf numFmtId="0" fontId="6" fillId="8" borderId="24" xfId="0" applyFont="1" applyFill="1" applyBorder="1" applyAlignment="1" applyProtection="1">
      <alignment horizontal="left" vertical="center" wrapText="1"/>
    </xf>
    <xf numFmtId="9" fontId="13" fillId="3" borderId="1" xfId="0" applyNumberFormat="1" applyFont="1" applyFill="1" applyBorder="1" applyAlignment="1" applyProtection="1">
      <alignment horizontal="center" vertical="center" wrapText="1"/>
    </xf>
    <xf numFmtId="9" fontId="6" fillId="0" borderId="0" xfId="0" applyNumberFormat="1" applyFont="1" applyBorder="1" applyAlignment="1" applyProtection="1">
      <alignment horizontal="center" vertical="center" wrapText="1"/>
    </xf>
    <xf numFmtId="43" fontId="4" fillId="5" borderId="1" xfId="3" applyFont="1" applyFill="1" applyBorder="1" applyAlignment="1" applyProtection="1">
      <alignment horizontal="center" vertical="center" wrapText="1"/>
    </xf>
    <xf numFmtId="9" fontId="6" fillId="0" borderId="0" xfId="1" applyFont="1" applyFill="1" applyBorder="1" applyAlignment="1" applyProtection="1">
      <alignment horizontal="center" vertical="center" wrapText="1"/>
    </xf>
    <xf numFmtId="0" fontId="6" fillId="0" borderId="0" xfId="0" applyFont="1" applyBorder="1" applyAlignment="1" applyProtection="1">
      <alignment vertical="center" wrapText="1"/>
    </xf>
    <xf numFmtId="9" fontId="6" fillId="0" borderId="0" xfId="0" applyNumberFormat="1" applyFont="1" applyBorder="1" applyAlignment="1" applyProtection="1">
      <alignment vertical="center" wrapText="1"/>
    </xf>
    <xf numFmtId="0" fontId="5" fillId="0" borderId="17" xfId="0" applyFont="1" applyBorder="1" applyAlignment="1" applyProtection="1">
      <alignment horizontal="center" vertical="center" wrapText="1"/>
    </xf>
    <xf numFmtId="0" fontId="6" fillId="0" borderId="28" xfId="0" applyFont="1" applyBorder="1" applyAlignment="1" applyProtection="1">
      <alignment vertical="center" wrapText="1"/>
    </xf>
    <xf numFmtId="0" fontId="5" fillId="0" borderId="20" xfId="0" applyFont="1" applyBorder="1" applyAlignment="1" applyProtection="1">
      <alignment horizontal="center" vertical="center" wrapText="1"/>
    </xf>
    <xf numFmtId="0" fontId="6" fillId="0" borderId="29" xfId="0" applyFont="1" applyBorder="1" applyAlignment="1" applyProtection="1">
      <alignment vertical="center" wrapText="1"/>
    </xf>
    <xf numFmtId="0" fontId="4" fillId="0" borderId="34" xfId="0" applyFont="1" applyFill="1" applyBorder="1" applyAlignment="1" applyProtection="1">
      <alignment horizontal="center" vertical="center" wrapText="1"/>
    </xf>
    <xf numFmtId="0" fontId="4" fillId="0" borderId="35" xfId="0" applyFont="1" applyFill="1" applyBorder="1" applyAlignment="1" applyProtection="1">
      <alignment horizontal="center" vertical="center" wrapText="1"/>
    </xf>
    <xf numFmtId="0" fontId="4" fillId="0" borderId="36" xfId="0" applyFont="1" applyFill="1" applyBorder="1" applyAlignment="1" applyProtection="1">
      <alignment horizontal="center" vertical="center" wrapText="1"/>
    </xf>
    <xf numFmtId="43" fontId="4" fillId="7" borderId="48" xfId="3" applyFont="1" applyFill="1" applyBorder="1" applyAlignment="1" applyProtection="1">
      <alignment horizontal="center" vertical="center" wrapText="1"/>
    </xf>
    <xf numFmtId="43" fontId="4" fillId="7" borderId="49" xfId="3" applyFont="1" applyFill="1" applyBorder="1" applyAlignment="1" applyProtection="1">
      <alignment horizontal="center" vertical="center" wrapText="1"/>
    </xf>
    <xf numFmtId="43" fontId="3" fillId="7" borderId="58" xfId="3" applyFont="1" applyFill="1" applyBorder="1" applyAlignment="1" applyProtection="1">
      <alignment horizontal="center" vertical="center" wrapText="1"/>
    </xf>
    <xf numFmtId="43" fontId="3" fillId="7" borderId="35" xfId="3" applyFont="1" applyFill="1" applyBorder="1" applyAlignment="1" applyProtection="1">
      <alignment horizontal="center" vertical="center" wrapText="1"/>
    </xf>
    <xf numFmtId="43" fontId="3" fillId="7" borderId="59" xfId="3" applyFont="1" applyFill="1" applyBorder="1" applyAlignment="1" applyProtection="1">
      <alignment horizontal="center" vertical="center" wrapText="1"/>
    </xf>
    <xf numFmtId="43" fontId="3" fillId="7" borderId="19" xfId="3" applyFont="1" applyFill="1" applyBorder="1" applyAlignment="1" applyProtection="1">
      <alignment horizontal="center" vertical="center" wrapText="1"/>
    </xf>
    <xf numFmtId="43" fontId="3" fillId="7" borderId="22" xfId="3" applyFont="1" applyFill="1" applyBorder="1" applyAlignment="1" applyProtection="1">
      <alignment horizontal="center" vertical="center" wrapText="1"/>
    </xf>
    <xf numFmtId="0" fontId="19" fillId="3" borderId="5" xfId="0" applyFont="1" applyFill="1" applyBorder="1" applyAlignment="1" applyProtection="1">
      <alignment horizontal="center" vertical="center" wrapText="1"/>
    </xf>
    <xf numFmtId="0" fontId="21" fillId="3" borderId="66" xfId="0" applyFont="1" applyFill="1" applyBorder="1" applyAlignment="1" applyProtection="1">
      <alignment horizontal="center" vertical="center" wrapText="1"/>
    </xf>
    <xf numFmtId="0" fontId="21" fillId="3" borderId="67" xfId="0" applyFont="1" applyFill="1" applyBorder="1" applyAlignment="1" applyProtection="1">
      <alignment vertical="center" wrapText="1"/>
    </xf>
    <xf numFmtId="43" fontId="22" fillId="7" borderId="54" xfId="3" applyFont="1" applyFill="1" applyBorder="1" applyAlignment="1" applyProtection="1">
      <alignment horizontal="center" vertical="center" wrapText="1"/>
    </xf>
    <xf numFmtId="0" fontId="5" fillId="0" borderId="23" xfId="0" applyFont="1" applyBorder="1" applyAlignment="1" applyProtection="1">
      <alignment horizontal="center" vertical="center" wrapText="1"/>
    </xf>
    <xf numFmtId="0" fontId="6" fillId="0" borderId="30" xfId="0" applyFont="1" applyBorder="1" applyAlignment="1" applyProtection="1">
      <alignment vertical="center" wrapText="1"/>
    </xf>
    <xf numFmtId="43" fontId="4" fillId="7" borderId="51" xfId="3" applyFont="1" applyFill="1" applyBorder="1" applyAlignment="1" applyProtection="1">
      <alignment horizontal="center" vertical="center" wrapText="1"/>
    </xf>
    <xf numFmtId="9" fontId="21" fillId="3" borderId="5" xfId="0" applyNumberFormat="1" applyFont="1" applyFill="1" applyBorder="1" applyAlignment="1" applyProtection="1">
      <alignment horizontal="center" vertical="center" wrapText="1"/>
    </xf>
    <xf numFmtId="43" fontId="21" fillId="3" borderId="1" xfId="3" applyFont="1" applyFill="1" applyBorder="1" applyAlignment="1" applyProtection="1">
      <alignment horizontal="center" vertical="center" wrapText="1"/>
    </xf>
    <xf numFmtId="43" fontId="4" fillId="7" borderId="58" xfId="3" applyFont="1" applyFill="1" applyBorder="1" applyAlignment="1" applyProtection="1">
      <alignment horizontal="center" vertical="center" wrapText="1"/>
    </xf>
    <xf numFmtId="43" fontId="13" fillId="3" borderId="1" xfId="3" applyFont="1" applyFill="1" applyBorder="1" applyAlignment="1" applyProtection="1">
      <alignment horizontal="center" vertical="center" wrapText="1"/>
    </xf>
    <xf numFmtId="0" fontId="4" fillId="10" borderId="34" xfId="0" applyFont="1" applyFill="1" applyBorder="1" applyAlignment="1" applyProtection="1">
      <alignment horizontal="left" vertical="center" wrapText="1"/>
      <protection locked="0"/>
    </xf>
    <xf numFmtId="0" fontId="4" fillId="10" borderId="35" xfId="0" applyFont="1" applyFill="1" applyBorder="1" applyAlignment="1" applyProtection="1">
      <alignment horizontal="left" vertical="center" wrapText="1"/>
      <protection locked="0"/>
    </xf>
    <xf numFmtId="0" fontId="4" fillId="10" borderId="36" xfId="0" applyFont="1" applyFill="1" applyBorder="1" applyAlignment="1" applyProtection="1">
      <alignment horizontal="left" vertical="center" wrapText="1"/>
      <protection locked="0"/>
    </xf>
    <xf numFmtId="0" fontId="6" fillId="10" borderId="21" xfId="0" applyFont="1" applyFill="1" applyBorder="1" applyAlignment="1" applyProtection="1">
      <alignment horizontal="left" vertical="center" wrapText="1"/>
      <protection locked="0"/>
    </xf>
    <xf numFmtId="0" fontId="6" fillId="10" borderId="21" xfId="0" applyFont="1" applyFill="1" applyBorder="1" applyAlignment="1" applyProtection="1">
      <alignment horizontal="center" vertical="center" wrapText="1"/>
      <protection locked="0"/>
    </xf>
    <xf numFmtId="165" fontId="6" fillId="10" borderId="21" xfId="0" applyNumberFormat="1" applyFont="1" applyFill="1" applyBorder="1" applyAlignment="1" applyProtection="1">
      <alignment horizontal="center" vertical="center" wrapText="1"/>
      <protection locked="0" hidden="1"/>
    </xf>
    <xf numFmtId="164" fontId="6" fillId="10" borderId="21" xfId="1" applyNumberFormat="1" applyFont="1" applyFill="1" applyBorder="1" applyAlignment="1" applyProtection="1">
      <alignment horizontal="center" vertical="center" wrapText="1"/>
      <protection locked="0"/>
    </xf>
    <xf numFmtId="0" fontId="6" fillId="10" borderId="22" xfId="0" applyFont="1" applyFill="1" applyBorder="1" applyAlignment="1" applyProtection="1">
      <alignment horizontal="left" vertical="center" wrapText="1"/>
      <protection locked="0"/>
    </xf>
    <xf numFmtId="0" fontId="6" fillId="0" borderId="20" xfId="0" applyFont="1" applyBorder="1" applyAlignment="1" applyProtection="1">
      <alignment horizontal="center" vertical="center" wrapText="1"/>
      <protection locked="0"/>
    </xf>
    <xf numFmtId="0" fontId="6" fillId="10" borderId="24" xfId="0" applyFont="1" applyFill="1" applyBorder="1" applyAlignment="1" applyProtection="1">
      <alignment horizontal="left" vertical="center" wrapText="1"/>
      <protection locked="0"/>
    </xf>
    <xf numFmtId="0" fontId="6" fillId="10" borderId="24" xfId="0" applyFont="1" applyFill="1" applyBorder="1" applyAlignment="1" applyProtection="1">
      <alignment horizontal="center" vertical="center" wrapText="1"/>
      <protection locked="0"/>
    </xf>
    <xf numFmtId="165" fontId="6" fillId="10" borderId="24" xfId="0" applyNumberFormat="1" applyFont="1" applyFill="1" applyBorder="1" applyAlignment="1" applyProtection="1">
      <alignment horizontal="center" vertical="center" wrapText="1"/>
      <protection locked="0" hidden="1"/>
    </xf>
    <xf numFmtId="164" fontId="6" fillId="10" borderId="24" xfId="1" applyNumberFormat="1" applyFont="1" applyFill="1" applyBorder="1" applyAlignment="1" applyProtection="1">
      <alignment horizontal="center" vertical="center" wrapText="1"/>
      <protection locked="0"/>
    </xf>
    <xf numFmtId="0" fontId="6" fillId="10" borderId="25" xfId="0" applyFont="1" applyFill="1" applyBorder="1" applyAlignment="1" applyProtection="1">
      <alignment horizontal="left" vertical="center" wrapText="1"/>
      <protection locked="0"/>
    </xf>
    <xf numFmtId="0" fontId="6" fillId="0" borderId="23" xfId="0" applyFont="1" applyBorder="1" applyAlignment="1" applyProtection="1">
      <alignment horizontal="center" vertical="center" wrapText="1"/>
      <protection locked="0"/>
    </xf>
    <xf numFmtId="0" fontId="6" fillId="0" borderId="44" xfId="0" applyFont="1" applyBorder="1" applyAlignment="1" applyProtection="1">
      <alignment horizontal="left" vertical="center" wrapText="1"/>
      <protection locked="0"/>
    </xf>
    <xf numFmtId="0" fontId="6" fillId="0" borderId="22" xfId="0" applyFont="1" applyBorder="1" applyAlignment="1" applyProtection="1">
      <alignment horizontal="left" vertical="center" wrapText="1"/>
      <protection locked="0"/>
    </xf>
    <xf numFmtId="0" fontId="6" fillId="0" borderId="25" xfId="0" applyFont="1" applyBorder="1" applyAlignment="1" applyProtection="1">
      <alignment horizontal="left" vertical="center" wrapText="1"/>
      <protection locked="0"/>
    </xf>
    <xf numFmtId="43" fontId="6" fillId="10" borderId="31" xfId="3" applyFont="1" applyFill="1" applyBorder="1" applyAlignment="1" applyProtection="1">
      <alignment horizontal="center" vertical="center" wrapText="1"/>
      <protection locked="0"/>
    </xf>
    <xf numFmtId="43" fontId="6" fillId="10" borderId="18" xfId="3" applyFont="1" applyFill="1" applyBorder="1" applyAlignment="1" applyProtection="1">
      <alignment horizontal="center" vertical="center" wrapText="1"/>
      <protection locked="0"/>
    </xf>
    <xf numFmtId="43" fontId="6" fillId="10" borderId="32" xfId="3" applyFont="1" applyFill="1" applyBorder="1" applyAlignment="1" applyProtection="1">
      <alignment horizontal="center" vertical="center" wrapText="1"/>
      <protection locked="0"/>
    </xf>
    <xf numFmtId="43" fontId="6" fillId="10" borderId="21" xfId="3" applyFont="1" applyFill="1" applyBorder="1" applyAlignment="1" applyProtection="1">
      <alignment horizontal="center" vertical="center" wrapText="1"/>
      <protection locked="0"/>
    </xf>
    <xf numFmtId="0" fontId="6" fillId="10" borderId="33" xfId="0" applyFont="1" applyFill="1" applyBorder="1" applyAlignment="1" applyProtection="1">
      <alignment horizontal="left" vertical="center" wrapText="1"/>
      <protection locked="0"/>
    </xf>
    <xf numFmtId="9" fontId="6" fillId="10" borderId="58" xfId="1" applyFont="1" applyFill="1" applyBorder="1" applyAlignment="1" applyProtection="1">
      <alignment horizontal="center" vertical="center" wrapText="1"/>
      <protection locked="0"/>
    </xf>
    <xf numFmtId="9" fontId="6" fillId="10" borderId="35" xfId="1" applyFont="1" applyFill="1" applyBorder="1" applyAlignment="1" applyProtection="1">
      <alignment horizontal="center" vertical="center" wrapText="1"/>
      <protection locked="0"/>
    </xf>
    <xf numFmtId="9" fontId="6" fillId="10" borderId="36" xfId="1" applyFont="1" applyFill="1" applyBorder="1" applyAlignment="1" applyProtection="1">
      <alignment horizontal="center" vertical="center" wrapText="1"/>
      <protection locked="0"/>
    </xf>
    <xf numFmtId="0" fontId="6" fillId="10" borderId="58" xfId="0" applyFont="1" applyFill="1" applyBorder="1" applyAlignment="1" applyProtection="1">
      <alignment vertical="center" wrapText="1"/>
      <protection locked="0"/>
    </xf>
    <xf numFmtId="0" fontId="6" fillId="10" borderId="35" xfId="0" applyFont="1" applyFill="1" applyBorder="1" applyAlignment="1" applyProtection="1">
      <alignment vertical="center" wrapText="1"/>
      <protection locked="0"/>
    </xf>
    <xf numFmtId="0" fontId="6" fillId="10" borderId="36" xfId="0" applyFont="1" applyFill="1" applyBorder="1" applyAlignment="1" applyProtection="1">
      <alignment vertical="center" wrapText="1"/>
      <protection locked="0"/>
    </xf>
    <xf numFmtId="0" fontId="6" fillId="10" borderId="34" xfId="0" applyFont="1" applyFill="1" applyBorder="1" applyAlignment="1" applyProtection="1">
      <alignment horizontal="left" vertical="center" wrapText="1"/>
      <protection locked="0"/>
    </xf>
    <xf numFmtId="0" fontId="6" fillId="10" borderId="58" xfId="0" applyFont="1" applyFill="1" applyBorder="1" applyAlignment="1" applyProtection="1">
      <alignment horizontal="left" vertical="center" wrapText="1"/>
      <protection locked="0"/>
    </xf>
    <xf numFmtId="0" fontId="6" fillId="10" borderId="35" xfId="0" applyFont="1" applyFill="1" applyBorder="1" applyAlignment="1" applyProtection="1">
      <alignment horizontal="left" vertical="center" wrapText="1"/>
      <protection locked="0"/>
    </xf>
    <xf numFmtId="0" fontId="6" fillId="10" borderId="59" xfId="0" applyFont="1" applyFill="1" applyBorder="1" applyAlignment="1" applyProtection="1">
      <alignment horizontal="left" vertical="center" wrapText="1"/>
      <protection locked="0"/>
    </xf>
    <xf numFmtId="0" fontId="6" fillId="10" borderId="54" xfId="0" applyFont="1" applyFill="1" applyBorder="1" applyAlignment="1" applyProtection="1">
      <alignment horizontal="left" vertical="center" wrapText="1"/>
      <protection locked="0"/>
    </xf>
    <xf numFmtId="0" fontId="6" fillId="10" borderId="36" xfId="0" applyFont="1" applyFill="1" applyBorder="1" applyAlignment="1" applyProtection="1">
      <alignment horizontal="left" vertical="center" wrapText="1"/>
      <protection locked="0"/>
    </xf>
    <xf numFmtId="0" fontId="6" fillId="10" borderId="58" xfId="0" applyFont="1" applyFill="1" applyBorder="1" applyAlignment="1" applyProtection="1">
      <alignment horizontal="center" vertical="center" wrapText="1"/>
      <protection locked="0"/>
    </xf>
    <xf numFmtId="0" fontId="14" fillId="10" borderId="34" xfId="0" applyFont="1" applyFill="1" applyBorder="1" applyAlignment="1" applyProtection="1">
      <alignment vertical="center" wrapText="1"/>
      <protection locked="0"/>
    </xf>
    <xf numFmtId="0" fontId="6" fillId="10" borderId="34" xfId="0" applyFont="1" applyFill="1" applyBorder="1" applyAlignment="1" applyProtection="1">
      <alignment vertical="center" wrapText="1"/>
      <protection locked="0"/>
    </xf>
    <xf numFmtId="0" fontId="6" fillId="10" borderId="35" xfId="0" applyFont="1" applyFill="1" applyBorder="1" applyAlignment="1" applyProtection="1">
      <alignment horizontal="center" vertical="center" wrapText="1"/>
      <protection locked="0"/>
    </xf>
    <xf numFmtId="0" fontId="6" fillId="10" borderId="36" xfId="0" applyFont="1" applyFill="1" applyBorder="1" applyAlignment="1" applyProtection="1">
      <alignment horizontal="center" vertical="center" wrapText="1"/>
      <protection locked="0"/>
    </xf>
    <xf numFmtId="0" fontId="6" fillId="0" borderId="45" xfId="0" applyFont="1" applyFill="1" applyBorder="1" applyAlignment="1" applyProtection="1">
      <alignment horizontal="left" vertical="center" wrapText="1"/>
      <protection locked="0"/>
    </xf>
    <xf numFmtId="0" fontId="6" fillId="0" borderId="41" xfId="0" applyFont="1" applyFill="1" applyBorder="1" applyAlignment="1" applyProtection="1">
      <alignment horizontal="left" vertical="center" wrapText="1"/>
      <protection locked="0"/>
    </xf>
    <xf numFmtId="0" fontId="8" fillId="3" borderId="1" xfId="0" applyFont="1" applyFill="1" applyBorder="1" applyAlignment="1" applyProtection="1">
      <alignment horizontal="center" vertical="center" wrapText="1"/>
    </xf>
    <xf numFmtId="0" fontId="8" fillId="3" borderId="10" xfId="0" applyFont="1" applyFill="1" applyBorder="1" applyAlignment="1" applyProtection="1">
      <alignment horizontal="center" vertical="center" wrapText="1"/>
    </xf>
    <xf numFmtId="0" fontId="8" fillId="3" borderId="71" xfId="0" applyFont="1" applyFill="1" applyBorder="1" applyAlignment="1" applyProtection="1">
      <alignment vertical="center" wrapText="1"/>
    </xf>
    <xf numFmtId="9" fontId="20" fillId="12" borderId="44" xfId="1" applyFont="1" applyFill="1" applyBorder="1" applyAlignment="1" applyProtection="1">
      <alignment horizontal="center" vertical="center" wrapText="1"/>
    </xf>
    <xf numFmtId="0" fontId="6" fillId="10" borderId="41" xfId="0" applyFont="1" applyFill="1" applyBorder="1" applyAlignment="1" applyProtection="1">
      <alignment horizontal="left" vertical="center" wrapText="1"/>
      <protection locked="0"/>
    </xf>
    <xf numFmtId="9" fontId="3" fillId="0" borderId="68" xfId="1" applyFont="1" applyFill="1" applyBorder="1" applyAlignment="1" applyProtection="1">
      <alignment horizontal="center" vertical="center" wrapText="1"/>
      <protection locked="0"/>
    </xf>
    <xf numFmtId="9" fontId="3" fillId="0" borderId="43" xfId="1" applyFont="1" applyFill="1" applyBorder="1" applyAlignment="1" applyProtection="1">
      <alignment horizontal="center" vertical="center" wrapText="1"/>
      <protection locked="0"/>
    </xf>
    <xf numFmtId="0" fontId="6" fillId="0" borderId="21" xfId="0" applyFont="1" applyFill="1" applyBorder="1" applyAlignment="1" applyProtection="1">
      <alignment horizontal="center" vertical="center" wrapText="1"/>
      <protection locked="0"/>
    </xf>
    <xf numFmtId="0" fontId="6" fillId="0" borderId="24" xfId="0" applyFont="1" applyFill="1" applyBorder="1" applyAlignment="1" applyProtection="1">
      <alignment horizontal="center" vertical="center" wrapText="1"/>
      <protection locked="0"/>
    </xf>
    <xf numFmtId="0" fontId="4" fillId="10" borderId="43" xfId="0" applyFont="1" applyFill="1" applyBorder="1" applyAlignment="1" applyProtection="1">
      <alignment horizontal="left" vertical="center" wrapText="1"/>
      <protection locked="0"/>
    </xf>
    <xf numFmtId="165" fontId="4" fillId="10" borderId="43" xfId="0" applyNumberFormat="1" applyFont="1" applyFill="1" applyBorder="1" applyAlignment="1" applyProtection="1">
      <alignment horizontal="center" vertical="center" wrapText="1"/>
      <protection locked="0" hidden="1"/>
    </xf>
    <xf numFmtId="0" fontId="4" fillId="0" borderId="43" xfId="0" applyFont="1" applyFill="1" applyBorder="1" applyAlignment="1" applyProtection="1">
      <alignment horizontal="center" vertical="center" wrapText="1"/>
      <protection locked="0"/>
    </xf>
    <xf numFmtId="0" fontId="24" fillId="10" borderId="21" xfId="0" applyFont="1" applyFill="1" applyBorder="1" applyAlignment="1" applyProtection="1">
      <alignment horizontal="left" vertical="center" wrapText="1"/>
      <protection locked="0"/>
    </xf>
    <xf numFmtId="164" fontId="4" fillId="10" borderId="43" xfId="1" applyNumberFormat="1" applyFont="1" applyFill="1" applyBorder="1" applyAlignment="1" applyProtection="1">
      <alignment horizontal="center" vertical="center" wrapText="1"/>
      <protection locked="0"/>
    </xf>
    <xf numFmtId="0" fontId="24" fillId="10" borderId="44" xfId="0" applyFont="1" applyFill="1" applyBorder="1" applyAlignment="1" applyProtection="1">
      <alignment horizontal="left" vertical="center" wrapText="1"/>
      <protection locked="0"/>
    </xf>
    <xf numFmtId="0" fontId="4" fillId="10" borderId="21" xfId="0" applyFont="1" applyFill="1" applyBorder="1" applyAlignment="1" applyProtection="1">
      <alignment horizontal="left" vertical="center" wrapText="1"/>
      <protection locked="0"/>
    </xf>
    <xf numFmtId="164" fontId="4" fillId="10" borderId="21" xfId="1" applyNumberFormat="1" applyFont="1" applyFill="1" applyBorder="1" applyAlignment="1" applyProtection="1">
      <alignment horizontal="center" vertical="center" wrapText="1"/>
      <protection locked="0"/>
    </xf>
    <xf numFmtId="0" fontId="4" fillId="0" borderId="21" xfId="0" applyFont="1" applyFill="1" applyBorder="1" applyAlignment="1" applyProtection="1">
      <alignment horizontal="center" vertical="center" wrapText="1"/>
      <protection locked="0"/>
    </xf>
    <xf numFmtId="0" fontId="4" fillId="10" borderId="44" xfId="0" applyFont="1" applyFill="1" applyBorder="1" applyAlignment="1" applyProtection="1">
      <alignment horizontal="left" vertical="center" wrapText="1"/>
      <protection locked="0"/>
    </xf>
    <xf numFmtId="0" fontId="24" fillId="10" borderId="43" xfId="0" applyFont="1" applyFill="1" applyBorder="1" applyAlignment="1" applyProtection="1">
      <alignment horizontal="left" vertical="center" wrapText="1"/>
      <protection locked="0"/>
    </xf>
    <xf numFmtId="0" fontId="2" fillId="0" borderId="42" xfId="0" applyFont="1" applyBorder="1" applyAlignment="1" applyProtection="1">
      <alignment horizontal="center" vertical="center" wrapText="1"/>
      <protection locked="0"/>
    </xf>
    <xf numFmtId="0" fontId="2" fillId="0" borderId="20" xfId="0" applyFont="1" applyBorder="1" applyAlignment="1" applyProtection="1">
      <alignment horizontal="center" vertical="center" wrapText="1"/>
      <protection locked="0"/>
    </xf>
    <xf numFmtId="0" fontId="14" fillId="10" borderId="34" xfId="0" applyFont="1" applyFill="1" applyBorder="1" applyAlignment="1" applyProtection="1">
      <alignment horizontal="left" vertical="center" wrapText="1"/>
      <protection locked="0"/>
    </xf>
    <xf numFmtId="0" fontId="14" fillId="10" borderId="58" xfId="0" applyFont="1" applyFill="1" applyBorder="1" applyAlignment="1" applyProtection="1">
      <alignment horizontal="left" vertical="center" wrapText="1"/>
      <protection locked="0"/>
    </xf>
    <xf numFmtId="10" fontId="3" fillId="7" borderId="22" xfId="1" applyNumberFormat="1" applyFont="1" applyFill="1" applyBorder="1" applyAlignment="1" applyProtection="1">
      <alignment horizontal="center" vertical="center" wrapText="1"/>
    </xf>
    <xf numFmtId="0" fontId="13" fillId="3" borderId="8" xfId="0" applyFont="1" applyFill="1" applyBorder="1" applyAlignment="1" applyProtection="1">
      <alignment horizontal="center" vertical="center" wrapText="1"/>
    </xf>
    <xf numFmtId="0" fontId="13" fillId="3" borderId="10" xfId="0" applyFont="1" applyFill="1" applyBorder="1" applyAlignment="1" applyProtection="1">
      <alignment horizontal="center" vertical="center" wrapText="1"/>
    </xf>
    <xf numFmtId="0" fontId="4" fillId="0" borderId="48" xfId="0" applyFont="1" applyFill="1" applyBorder="1" applyAlignment="1" applyProtection="1">
      <alignment horizontal="left" vertical="center" wrapText="1"/>
    </xf>
    <xf numFmtId="0" fontId="4" fillId="0" borderId="45" xfId="0" applyFont="1" applyFill="1" applyBorder="1" applyAlignment="1" applyProtection="1">
      <alignment horizontal="left" vertical="center" wrapText="1"/>
    </xf>
    <xf numFmtId="0" fontId="4" fillId="0" borderId="49" xfId="0" applyFont="1" applyFill="1" applyBorder="1" applyAlignment="1" applyProtection="1">
      <alignment horizontal="left" vertical="center" wrapText="1"/>
    </xf>
    <xf numFmtId="0" fontId="4" fillId="0" borderId="40" xfId="0" applyFont="1" applyFill="1" applyBorder="1" applyAlignment="1" applyProtection="1">
      <alignment horizontal="left" vertical="center" wrapText="1"/>
    </xf>
    <xf numFmtId="0" fontId="4" fillId="0" borderId="51" xfId="0" applyFont="1" applyFill="1" applyBorder="1" applyAlignment="1" applyProtection="1">
      <alignment horizontal="left" vertical="center" wrapText="1"/>
    </xf>
    <xf numFmtId="0" fontId="4" fillId="0" borderId="41" xfId="0" applyFont="1" applyFill="1" applyBorder="1" applyAlignment="1" applyProtection="1">
      <alignment horizontal="left" vertical="center" wrapText="1"/>
    </xf>
    <xf numFmtId="0" fontId="10" fillId="3" borderId="8" xfId="0" applyFont="1" applyFill="1" applyBorder="1" applyAlignment="1" applyProtection="1">
      <alignment horizontal="center" vertical="center" wrapText="1"/>
    </xf>
    <xf numFmtId="0" fontId="10" fillId="3" borderId="9" xfId="0" applyFont="1" applyFill="1" applyBorder="1" applyAlignment="1" applyProtection="1">
      <alignment horizontal="center" vertical="center" wrapText="1"/>
    </xf>
    <xf numFmtId="0" fontId="10" fillId="3" borderId="10" xfId="0" applyFont="1" applyFill="1" applyBorder="1" applyAlignment="1" applyProtection="1">
      <alignment horizontal="center" vertical="center" wrapText="1"/>
    </xf>
    <xf numFmtId="0" fontId="4" fillId="10" borderId="48" xfId="0" applyFont="1" applyFill="1" applyBorder="1" applyAlignment="1" applyProtection="1">
      <alignment vertical="center" wrapText="1"/>
      <protection locked="0"/>
    </xf>
    <xf numFmtId="0" fontId="4" fillId="10" borderId="37" xfId="0" applyFont="1" applyFill="1" applyBorder="1" applyAlignment="1" applyProtection="1">
      <alignment vertical="center" wrapText="1"/>
      <protection locked="0"/>
    </xf>
    <xf numFmtId="0" fontId="4" fillId="10" borderId="45" xfId="0" applyFont="1" applyFill="1" applyBorder="1" applyAlignment="1" applyProtection="1">
      <alignment vertical="center" wrapText="1"/>
      <protection locked="0"/>
    </xf>
    <xf numFmtId="0" fontId="4" fillId="10" borderId="49" xfId="0" applyFont="1" applyFill="1" applyBorder="1" applyAlignment="1" applyProtection="1">
      <alignment vertical="center" wrapText="1"/>
      <protection locked="0"/>
    </xf>
    <xf numFmtId="0" fontId="4" fillId="10" borderId="38" xfId="0" applyFont="1" applyFill="1" applyBorder="1" applyAlignment="1" applyProtection="1">
      <alignment vertical="center" wrapText="1"/>
      <protection locked="0"/>
    </xf>
    <xf numFmtId="0" fontId="4" fillId="10" borderId="40" xfId="0" applyFont="1" applyFill="1" applyBorder="1" applyAlignment="1" applyProtection="1">
      <alignment vertical="center" wrapText="1"/>
      <protection locked="0"/>
    </xf>
    <xf numFmtId="0" fontId="4" fillId="10" borderId="51" xfId="0" applyFont="1" applyFill="1" applyBorder="1" applyAlignment="1" applyProtection="1">
      <alignment vertical="center" wrapText="1"/>
      <protection locked="0"/>
    </xf>
    <xf numFmtId="0" fontId="4" fillId="10" borderId="39" xfId="0" applyFont="1" applyFill="1" applyBorder="1" applyAlignment="1" applyProtection="1">
      <alignment vertical="center" wrapText="1"/>
      <protection locked="0"/>
    </xf>
    <xf numFmtId="0" fontId="4" fillId="10" borderId="41" xfId="0" applyFont="1" applyFill="1" applyBorder="1" applyAlignment="1" applyProtection="1">
      <alignment vertical="center" wrapText="1"/>
      <protection locked="0"/>
    </xf>
    <xf numFmtId="0" fontId="13" fillId="3" borderId="26" xfId="0" applyFont="1" applyFill="1" applyBorder="1" applyAlignment="1" applyProtection="1">
      <alignment horizontal="left" vertical="center" wrapText="1"/>
    </xf>
    <xf numFmtId="0" fontId="13" fillId="3" borderId="27" xfId="0" applyFont="1" applyFill="1" applyBorder="1" applyAlignment="1" applyProtection="1">
      <alignment horizontal="left" vertical="center" wrapText="1"/>
    </xf>
    <xf numFmtId="0" fontId="13" fillId="3" borderId="54" xfId="0" applyFont="1" applyFill="1" applyBorder="1" applyAlignment="1" applyProtection="1">
      <alignment horizontal="left" vertical="center" wrapText="1"/>
    </xf>
    <xf numFmtId="0" fontId="7" fillId="0" borderId="52" xfId="2" applyFont="1" applyFill="1" applyBorder="1" applyAlignment="1" applyProtection="1">
      <alignment horizontal="center" vertical="center" wrapText="1"/>
    </xf>
    <xf numFmtId="0" fontId="7" fillId="0" borderId="53" xfId="2" applyFont="1" applyFill="1" applyBorder="1" applyAlignment="1" applyProtection="1">
      <alignment horizontal="center" vertical="center" wrapText="1"/>
    </xf>
    <xf numFmtId="0" fontId="7" fillId="0" borderId="12" xfId="2" applyFont="1" applyFill="1" applyBorder="1" applyAlignment="1" applyProtection="1">
      <alignment horizontal="center" vertical="center" wrapText="1"/>
    </xf>
    <xf numFmtId="0" fontId="7" fillId="0" borderId="55" xfId="2" applyFont="1" applyFill="1" applyBorder="1" applyAlignment="1" applyProtection="1">
      <alignment horizontal="center" vertical="center" wrapText="1"/>
    </xf>
    <xf numFmtId="0" fontId="7" fillId="0" borderId="50" xfId="2" applyFont="1" applyFill="1" applyBorder="1" applyAlignment="1" applyProtection="1">
      <alignment horizontal="center" vertical="center" wrapText="1"/>
    </xf>
    <xf numFmtId="0" fontId="7" fillId="0" borderId="14" xfId="2" applyFont="1" applyFill="1" applyBorder="1" applyAlignment="1" applyProtection="1">
      <alignment horizontal="center" vertical="center" wrapText="1"/>
    </xf>
    <xf numFmtId="0" fontId="7" fillId="0" borderId="56" xfId="2" applyFont="1" applyFill="1" applyBorder="1" applyAlignment="1" applyProtection="1">
      <alignment horizontal="center" vertical="center" wrapText="1"/>
    </xf>
    <xf numFmtId="0" fontId="7" fillId="0" borderId="57" xfId="2" applyFont="1" applyFill="1" applyBorder="1" applyAlignment="1" applyProtection="1">
      <alignment horizontal="center" vertical="center" wrapText="1"/>
    </xf>
    <xf numFmtId="0" fontId="7" fillId="0" borderId="16" xfId="2" applyFont="1" applyFill="1" applyBorder="1" applyAlignment="1" applyProtection="1">
      <alignment horizontal="center" vertical="center" wrapText="1"/>
    </xf>
    <xf numFmtId="0" fontId="10" fillId="3" borderId="2" xfId="0" applyFont="1" applyFill="1" applyBorder="1" applyAlignment="1" applyProtection="1">
      <alignment horizontal="center" vertical="center" wrapText="1"/>
    </xf>
    <xf numFmtId="0" fontId="10" fillId="3" borderId="46" xfId="0" applyFont="1" applyFill="1" applyBorder="1" applyAlignment="1" applyProtection="1">
      <alignment horizontal="center" vertical="center" wrapText="1"/>
    </xf>
    <xf numFmtId="0" fontId="10" fillId="3" borderId="47" xfId="0" applyFont="1" applyFill="1" applyBorder="1" applyAlignment="1" applyProtection="1">
      <alignment horizontal="center" vertical="center" wrapText="1"/>
    </xf>
    <xf numFmtId="0" fontId="4" fillId="10" borderId="52" xfId="0" applyFont="1" applyFill="1" applyBorder="1" applyAlignment="1" applyProtection="1">
      <alignment horizontal="left" vertical="center" wrapText="1"/>
      <protection locked="0"/>
    </xf>
    <xf numFmtId="0" fontId="4" fillId="10" borderId="53" xfId="0" applyFont="1" applyFill="1" applyBorder="1" applyAlignment="1" applyProtection="1">
      <alignment horizontal="left" vertical="center" wrapText="1"/>
      <protection locked="0"/>
    </xf>
    <xf numFmtId="0" fontId="4" fillId="10" borderId="12" xfId="0" applyFont="1" applyFill="1" applyBorder="1" applyAlignment="1" applyProtection="1">
      <alignment horizontal="left" vertical="center" wrapText="1"/>
      <protection locked="0"/>
    </xf>
    <xf numFmtId="0" fontId="4" fillId="10" borderId="55" xfId="0" applyFont="1" applyFill="1" applyBorder="1" applyAlignment="1" applyProtection="1">
      <alignment horizontal="left" vertical="center" wrapText="1"/>
      <protection locked="0"/>
    </xf>
    <xf numFmtId="0" fontId="4" fillId="10" borderId="50" xfId="0" applyFont="1" applyFill="1" applyBorder="1" applyAlignment="1" applyProtection="1">
      <alignment horizontal="left" vertical="center" wrapText="1"/>
      <protection locked="0"/>
    </xf>
    <xf numFmtId="0" fontId="4" fillId="10" borderId="14" xfId="0" applyFont="1" applyFill="1" applyBorder="1" applyAlignment="1" applyProtection="1">
      <alignment horizontal="left" vertical="center" wrapText="1"/>
      <protection locked="0"/>
    </xf>
    <xf numFmtId="0" fontId="4" fillId="10" borderId="56" xfId="0" applyFont="1" applyFill="1" applyBorder="1" applyAlignment="1" applyProtection="1">
      <alignment horizontal="left" vertical="center" wrapText="1"/>
      <protection locked="0"/>
    </xf>
    <xf numFmtId="0" fontId="4" fillId="10" borderId="57" xfId="0" applyFont="1" applyFill="1" applyBorder="1" applyAlignment="1" applyProtection="1">
      <alignment horizontal="left" vertical="center" wrapText="1"/>
      <protection locked="0"/>
    </xf>
    <xf numFmtId="0" fontId="4" fillId="10" borderId="16" xfId="0" applyFont="1" applyFill="1" applyBorder="1" applyAlignment="1" applyProtection="1">
      <alignment horizontal="left" vertical="center" wrapText="1"/>
      <protection locked="0"/>
    </xf>
    <xf numFmtId="0" fontId="6" fillId="0" borderId="2" xfId="0" applyFont="1" applyBorder="1" applyAlignment="1" applyProtection="1">
      <alignment horizontal="center" vertical="center" wrapText="1"/>
    </xf>
    <xf numFmtId="0" fontId="6" fillId="0" borderId="3" xfId="0" applyFont="1" applyBorder="1" applyAlignment="1" applyProtection="1">
      <alignment horizontal="center" vertical="center" wrapText="1"/>
    </xf>
    <xf numFmtId="0" fontId="6" fillId="0" borderId="5" xfId="0" applyFont="1" applyBorder="1" applyAlignment="1" applyProtection="1">
      <alignment horizontal="center" vertical="center" wrapText="1"/>
    </xf>
    <xf numFmtId="0" fontId="6" fillId="10" borderId="51" xfId="0" applyFont="1" applyFill="1" applyBorder="1" applyAlignment="1" applyProtection="1">
      <alignment horizontal="center" vertical="center" wrapText="1"/>
      <protection locked="0"/>
    </xf>
    <xf numFmtId="0" fontId="6" fillId="10" borderId="39" xfId="0" applyFont="1" applyFill="1" applyBorder="1" applyAlignment="1" applyProtection="1">
      <alignment horizontal="center" vertical="center" wrapText="1"/>
      <protection locked="0"/>
    </xf>
    <xf numFmtId="0" fontId="6" fillId="10" borderId="41" xfId="0" applyFont="1" applyFill="1" applyBorder="1" applyAlignment="1" applyProtection="1">
      <alignment horizontal="center" vertical="center" wrapText="1"/>
      <protection locked="0"/>
    </xf>
    <xf numFmtId="0" fontId="23" fillId="10" borderId="5" xfId="0" applyFont="1" applyFill="1" applyBorder="1" applyAlignment="1" applyProtection="1">
      <alignment horizontal="center" vertical="center" wrapText="1"/>
      <protection locked="0"/>
    </xf>
    <xf numFmtId="0" fontId="23" fillId="10" borderId="6" xfId="0" applyFont="1" applyFill="1" applyBorder="1" applyAlignment="1" applyProtection="1">
      <alignment horizontal="center" vertical="center" wrapText="1"/>
      <protection locked="0"/>
    </xf>
    <xf numFmtId="0" fontId="23" fillId="10" borderId="7" xfId="0" applyFont="1" applyFill="1" applyBorder="1" applyAlignment="1" applyProtection="1">
      <alignment horizontal="center" vertical="center" wrapText="1"/>
      <protection locked="0"/>
    </xf>
    <xf numFmtId="0" fontId="6" fillId="0" borderId="49" xfId="0" applyFont="1" applyFill="1" applyBorder="1" applyAlignment="1" applyProtection="1">
      <alignment horizontal="center" vertical="center" wrapText="1"/>
      <protection locked="0"/>
    </xf>
    <xf numFmtId="0" fontId="6" fillId="0" borderId="38" xfId="0" applyFont="1" applyFill="1" applyBorder="1" applyAlignment="1" applyProtection="1">
      <alignment horizontal="center" vertical="center" wrapText="1"/>
      <protection locked="0"/>
    </xf>
    <xf numFmtId="0" fontId="6" fillId="0" borderId="40" xfId="0" applyFont="1" applyFill="1" applyBorder="1" applyAlignment="1" applyProtection="1">
      <alignment horizontal="center" vertical="center" wrapText="1"/>
      <protection locked="0"/>
    </xf>
    <xf numFmtId="0" fontId="6" fillId="0" borderId="60" xfId="0" applyFont="1" applyFill="1" applyBorder="1" applyAlignment="1" applyProtection="1">
      <alignment horizontal="center" vertical="center" wrapText="1"/>
      <protection locked="0"/>
    </xf>
    <xf numFmtId="0" fontId="6" fillId="0" borderId="61" xfId="0" applyFont="1" applyFill="1" applyBorder="1" applyAlignment="1" applyProtection="1">
      <alignment horizontal="center" vertical="center" wrapText="1"/>
      <protection locked="0"/>
    </xf>
    <xf numFmtId="0" fontId="6" fillId="0" borderId="70" xfId="0" applyFont="1" applyFill="1" applyBorder="1" applyAlignment="1" applyProtection="1">
      <alignment horizontal="center" vertical="center" wrapText="1"/>
      <protection locked="0"/>
    </xf>
    <xf numFmtId="0" fontId="23" fillId="0" borderId="8" xfId="0" applyFont="1" applyFill="1" applyBorder="1" applyAlignment="1" applyProtection="1">
      <alignment horizontal="center" vertical="center" wrapText="1"/>
      <protection locked="0"/>
    </xf>
    <xf numFmtId="0" fontId="23" fillId="0" borderId="9" xfId="0" applyFont="1" applyFill="1" applyBorder="1" applyAlignment="1" applyProtection="1">
      <alignment horizontal="center" vertical="center" wrapText="1"/>
      <protection locked="0"/>
    </xf>
    <xf numFmtId="0" fontId="23" fillId="0" borderId="10" xfId="0" applyFont="1" applyFill="1" applyBorder="1" applyAlignment="1" applyProtection="1">
      <alignment horizontal="center" vertical="center" wrapText="1"/>
      <protection locked="0"/>
    </xf>
    <xf numFmtId="0" fontId="6" fillId="10" borderId="48" xfId="0" applyFont="1" applyFill="1" applyBorder="1" applyAlignment="1" applyProtection="1">
      <alignment horizontal="center" vertical="center" wrapText="1"/>
      <protection locked="0"/>
    </xf>
    <xf numFmtId="0" fontId="6" fillId="10" borderId="37" xfId="0" applyFont="1" applyFill="1" applyBorder="1" applyAlignment="1" applyProtection="1">
      <alignment horizontal="center" vertical="center" wrapText="1"/>
      <protection locked="0"/>
    </xf>
    <xf numFmtId="0" fontId="6" fillId="10" borderId="45" xfId="0" applyFont="1" applyFill="1" applyBorder="1" applyAlignment="1" applyProtection="1">
      <alignment horizontal="center" vertical="center" wrapText="1"/>
      <protection locked="0"/>
    </xf>
    <xf numFmtId="0" fontId="6" fillId="0" borderId="48" xfId="0" applyFont="1" applyFill="1" applyBorder="1" applyAlignment="1" applyProtection="1">
      <alignment horizontal="center" vertical="center" wrapText="1"/>
      <protection locked="0"/>
    </xf>
    <xf numFmtId="0" fontId="6" fillId="0" borderId="37" xfId="0" applyFont="1" applyFill="1" applyBorder="1" applyAlignment="1" applyProtection="1">
      <alignment horizontal="center" vertical="center" wrapText="1"/>
      <protection locked="0"/>
    </xf>
    <xf numFmtId="0" fontId="6" fillId="0" borderId="45" xfId="0" applyFont="1" applyFill="1" applyBorder="1" applyAlignment="1" applyProtection="1">
      <alignment horizontal="center" vertical="center" wrapText="1"/>
      <protection locked="0"/>
    </xf>
    <xf numFmtId="0" fontId="6" fillId="10" borderId="49" xfId="0" applyFont="1" applyFill="1" applyBorder="1" applyAlignment="1" applyProtection="1">
      <alignment horizontal="center" vertical="center" wrapText="1"/>
      <protection locked="0"/>
    </xf>
    <xf numFmtId="0" fontId="6" fillId="10" borderId="38" xfId="0" applyFont="1" applyFill="1" applyBorder="1" applyAlignment="1" applyProtection="1">
      <alignment horizontal="center" vertical="center" wrapText="1"/>
      <protection locked="0"/>
    </xf>
    <xf numFmtId="0" fontId="6" fillId="10" borderId="40" xfId="0" applyFont="1" applyFill="1" applyBorder="1" applyAlignment="1" applyProtection="1">
      <alignment horizontal="center" vertical="center" wrapText="1"/>
      <protection locked="0"/>
    </xf>
    <xf numFmtId="0" fontId="12" fillId="0" borderId="52" xfId="2" applyFont="1" applyFill="1" applyBorder="1" applyAlignment="1" applyProtection="1">
      <alignment horizontal="center" vertical="center" wrapText="1"/>
    </xf>
    <xf numFmtId="0" fontId="12" fillId="0" borderId="53" xfId="2" applyFont="1" applyFill="1" applyBorder="1" applyAlignment="1" applyProtection="1">
      <alignment horizontal="center" vertical="center" wrapText="1"/>
    </xf>
    <xf numFmtId="0" fontId="12" fillId="0" borderId="12" xfId="2" applyFont="1" applyFill="1" applyBorder="1" applyAlignment="1" applyProtection="1">
      <alignment horizontal="center" vertical="center" wrapText="1"/>
    </xf>
    <xf numFmtId="0" fontId="12" fillId="0" borderId="55" xfId="2" applyFont="1" applyFill="1" applyBorder="1" applyAlignment="1" applyProtection="1">
      <alignment horizontal="center" vertical="center" wrapText="1"/>
    </xf>
    <xf numFmtId="0" fontId="12" fillId="0" borderId="50" xfId="2" applyFont="1" applyFill="1" applyBorder="1" applyAlignment="1" applyProtection="1">
      <alignment horizontal="center" vertical="center" wrapText="1"/>
    </xf>
    <xf numFmtId="0" fontId="12" fillId="0" borderId="14" xfId="2" applyFont="1" applyFill="1" applyBorder="1" applyAlignment="1" applyProtection="1">
      <alignment horizontal="center" vertical="center" wrapText="1"/>
    </xf>
    <xf numFmtId="0" fontId="12" fillId="0" borderId="56" xfId="2" applyFont="1" applyFill="1" applyBorder="1" applyAlignment="1" applyProtection="1">
      <alignment horizontal="center" vertical="center" wrapText="1"/>
    </xf>
    <xf numFmtId="0" fontId="12" fillId="0" borderId="57" xfId="2" applyFont="1" applyFill="1" applyBorder="1" applyAlignment="1" applyProtection="1">
      <alignment horizontal="center" vertical="center" wrapText="1"/>
    </xf>
    <xf numFmtId="0" fontId="12" fillId="0" borderId="16" xfId="2" applyFont="1" applyFill="1" applyBorder="1" applyAlignment="1" applyProtection="1">
      <alignment horizontal="center" vertical="center" wrapText="1"/>
    </xf>
    <xf numFmtId="0" fontId="4" fillId="0" borderId="55" xfId="0" applyFont="1" applyFill="1" applyBorder="1" applyAlignment="1" applyProtection="1">
      <alignment horizontal="left" vertical="center" wrapText="1"/>
    </xf>
    <xf numFmtId="0" fontId="4" fillId="0" borderId="50" xfId="0" applyFont="1" applyFill="1" applyBorder="1" applyAlignment="1" applyProtection="1">
      <alignment horizontal="left" vertical="center" wrapText="1"/>
    </xf>
    <xf numFmtId="0" fontId="4" fillId="0" borderId="14" xfId="0" applyFont="1" applyFill="1" applyBorder="1" applyAlignment="1" applyProtection="1">
      <alignment horizontal="left" vertical="center" wrapText="1"/>
    </xf>
    <xf numFmtId="0" fontId="4" fillId="0" borderId="56" xfId="0" applyFont="1" applyFill="1" applyBorder="1" applyAlignment="1" applyProtection="1">
      <alignment horizontal="left" vertical="center" wrapText="1"/>
    </xf>
    <xf numFmtId="0" fontId="4" fillId="0" borderId="57" xfId="0" applyFont="1" applyFill="1" applyBorder="1" applyAlignment="1" applyProtection="1">
      <alignment horizontal="left" vertical="center" wrapText="1"/>
    </xf>
    <xf numFmtId="0" fontId="4" fillId="0" borderId="16" xfId="0" applyFont="1" applyFill="1" applyBorder="1" applyAlignment="1" applyProtection="1">
      <alignment horizontal="left" vertical="center" wrapText="1"/>
    </xf>
    <xf numFmtId="0" fontId="2" fillId="0" borderId="52" xfId="0" applyFont="1" applyBorder="1" applyAlignment="1" applyProtection="1">
      <alignment horizontal="left" vertical="center" wrapText="1"/>
    </xf>
    <xf numFmtId="0" fontId="2" fillId="0" borderId="12" xfId="0" applyFont="1" applyBorder="1" applyAlignment="1" applyProtection="1">
      <alignment horizontal="left" vertical="center" wrapText="1"/>
    </xf>
    <xf numFmtId="0" fontId="2" fillId="0" borderId="55" xfId="0" applyFont="1" applyBorder="1" applyAlignment="1" applyProtection="1">
      <alignment horizontal="left" vertical="center" wrapText="1"/>
    </xf>
    <xf numFmtId="0" fontId="2" fillId="0" borderId="14" xfId="0" applyFont="1" applyBorder="1" applyAlignment="1" applyProtection="1">
      <alignment horizontal="left" vertical="center" wrapText="1"/>
    </xf>
    <xf numFmtId="0" fontId="2" fillId="0" borderId="56" xfId="0" applyFont="1" applyBorder="1" applyAlignment="1" applyProtection="1">
      <alignment horizontal="left" vertical="center" wrapText="1"/>
    </xf>
    <xf numFmtId="0" fontId="2" fillId="0" borderId="16" xfId="0" applyFont="1" applyBorder="1" applyAlignment="1" applyProtection="1">
      <alignment horizontal="left" vertical="center" wrapText="1"/>
    </xf>
    <xf numFmtId="0" fontId="10" fillId="3" borderId="64" xfId="0" applyFont="1" applyFill="1" applyBorder="1" applyAlignment="1" applyProtection="1">
      <alignment horizontal="center" vertical="center" wrapText="1"/>
    </xf>
    <xf numFmtId="0" fontId="10" fillId="3" borderId="63" xfId="0" applyFont="1" applyFill="1" applyBorder="1" applyAlignment="1" applyProtection="1">
      <alignment horizontal="center" vertical="center" wrapText="1"/>
    </xf>
    <xf numFmtId="0" fontId="10" fillId="3" borderId="65" xfId="0" applyFont="1" applyFill="1" applyBorder="1" applyAlignment="1" applyProtection="1">
      <alignment horizontal="center" vertical="center" wrapText="1"/>
    </xf>
    <xf numFmtId="0" fontId="13" fillId="3" borderId="9" xfId="0" applyFont="1" applyFill="1" applyBorder="1" applyAlignment="1" applyProtection="1">
      <alignment horizontal="center" vertical="center" wrapText="1"/>
    </xf>
    <xf numFmtId="0" fontId="4" fillId="0" borderId="52" xfId="0" applyFont="1" applyFill="1" applyBorder="1" applyAlignment="1" applyProtection="1">
      <alignment horizontal="left" vertical="center" wrapText="1"/>
    </xf>
    <xf numFmtId="0" fontId="4" fillId="0" borderId="53" xfId="0" applyFont="1" applyFill="1" applyBorder="1" applyAlignment="1" applyProtection="1">
      <alignment horizontal="left" vertical="center" wrapText="1"/>
    </xf>
    <xf numFmtId="0" fontId="4" fillId="0" borderId="12" xfId="0" applyFont="1" applyFill="1" applyBorder="1" applyAlignment="1" applyProtection="1">
      <alignment horizontal="left" vertical="center" wrapText="1"/>
    </xf>
    <xf numFmtId="0" fontId="19" fillId="3" borderId="8" xfId="0" applyFont="1" applyFill="1" applyBorder="1" applyAlignment="1" applyProtection="1">
      <alignment horizontal="center" vertical="center" wrapText="1"/>
    </xf>
    <xf numFmtId="0" fontId="19" fillId="3" borderId="9" xfId="0" applyFont="1" applyFill="1" applyBorder="1" applyAlignment="1" applyProtection="1">
      <alignment horizontal="center" vertical="center" wrapText="1"/>
    </xf>
    <xf numFmtId="0" fontId="19" fillId="3" borderId="10" xfId="0" applyFont="1" applyFill="1" applyBorder="1" applyAlignment="1" applyProtection="1">
      <alignment horizontal="center" vertical="center" wrapText="1"/>
    </xf>
    <xf numFmtId="0" fontId="19" fillId="3" borderId="5" xfId="0" applyFont="1" applyFill="1" applyBorder="1" applyAlignment="1" applyProtection="1">
      <alignment horizontal="center" vertical="center" wrapText="1"/>
    </xf>
    <xf numFmtId="0" fontId="19" fillId="3" borderId="6" xfId="0" applyFont="1" applyFill="1" applyBorder="1" applyAlignment="1" applyProtection="1">
      <alignment horizontal="center" vertical="center" wrapText="1"/>
    </xf>
    <xf numFmtId="0" fontId="19" fillId="3" borderId="7" xfId="0" applyFont="1" applyFill="1" applyBorder="1" applyAlignment="1" applyProtection="1">
      <alignment horizontal="center" vertical="center" wrapText="1"/>
    </xf>
    <xf numFmtId="0" fontId="2" fillId="10" borderId="29" xfId="0" applyFont="1" applyFill="1" applyBorder="1" applyAlignment="1" applyProtection="1">
      <alignment horizontal="left" vertical="center" wrapText="1"/>
      <protection locked="0"/>
    </xf>
    <xf numFmtId="0" fontId="2" fillId="10" borderId="40" xfId="0" applyFont="1" applyFill="1" applyBorder="1" applyAlignment="1" applyProtection="1">
      <alignment horizontal="left" vertical="center" wrapText="1"/>
      <protection locked="0"/>
    </xf>
    <xf numFmtId="0" fontId="2" fillId="10" borderId="29" xfId="0" applyFont="1" applyFill="1" applyBorder="1" applyAlignment="1" applyProtection="1">
      <alignment horizontal="left" vertical="center"/>
      <protection locked="0"/>
    </xf>
    <xf numFmtId="0" fontId="2" fillId="10" borderId="40" xfId="0" applyFont="1" applyFill="1" applyBorder="1" applyAlignment="1" applyProtection="1">
      <alignment horizontal="left" vertical="center"/>
      <protection locked="0"/>
    </xf>
    <xf numFmtId="0" fontId="8" fillId="3" borderId="8" xfId="0" applyFont="1" applyFill="1" applyBorder="1" applyAlignment="1" applyProtection="1">
      <alignment horizontal="center" vertical="center" wrapText="1"/>
    </xf>
    <xf numFmtId="0" fontId="11" fillId="3" borderId="9" xfId="0" applyFont="1" applyFill="1" applyBorder="1" applyAlignment="1" applyProtection="1">
      <alignment horizontal="center" vertical="center" wrapText="1"/>
    </xf>
    <xf numFmtId="0" fontId="11" fillId="3" borderId="10" xfId="0" applyFont="1" applyFill="1" applyBorder="1" applyAlignment="1" applyProtection="1">
      <alignment horizontal="center" vertical="center" wrapText="1"/>
    </xf>
    <xf numFmtId="0" fontId="2" fillId="10" borderId="28" xfId="0" applyFont="1" applyFill="1" applyBorder="1" applyAlignment="1" applyProtection="1">
      <alignment horizontal="left" vertical="center" wrapText="1"/>
      <protection locked="0"/>
    </xf>
    <xf numFmtId="0" fontId="2" fillId="10" borderId="45" xfId="0" applyFont="1" applyFill="1" applyBorder="1" applyAlignment="1" applyProtection="1">
      <alignment horizontal="left" vertical="center" wrapText="1"/>
      <protection locked="0"/>
    </xf>
    <xf numFmtId="0" fontId="13" fillId="3" borderId="26" xfId="0" applyFont="1" applyFill="1" applyBorder="1" applyAlignment="1" applyProtection="1">
      <alignment horizontal="center" vertical="center" wrapText="1"/>
    </xf>
    <xf numFmtId="0" fontId="13" fillId="3" borderId="27" xfId="0" applyFont="1" applyFill="1" applyBorder="1" applyAlignment="1" applyProtection="1">
      <alignment horizontal="center" vertical="center" wrapText="1"/>
    </xf>
    <xf numFmtId="0" fontId="2" fillId="10" borderId="73" xfId="0" applyFont="1" applyFill="1" applyBorder="1" applyAlignment="1" applyProtection="1">
      <alignment horizontal="center" vertical="center" wrapText="1"/>
      <protection locked="0"/>
    </xf>
    <xf numFmtId="0" fontId="2" fillId="10" borderId="72" xfId="0" applyFont="1" applyFill="1" applyBorder="1" applyAlignment="1" applyProtection="1">
      <alignment horizontal="center" vertical="center" wrapText="1"/>
      <protection locked="0"/>
    </xf>
    <xf numFmtId="9" fontId="2" fillId="10" borderId="30" xfId="1" applyFont="1" applyFill="1" applyBorder="1" applyAlignment="1" applyProtection="1">
      <alignment horizontal="left" vertical="center" wrapText="1"/>
      <protection locked="0"/>
    </xf>
    <xf numFmtId="9" fontId="2" fillId="10" borderId="41" xfId="1" applyFont="1" applyFill="1" applyBorder="1" applyAlignment="1" applyProtection="1">
      <alignment horizontal="left" vertical="center" wrapText="1"/>
      <protection locked="0"/>
    </xf>
    <xf numFmtId="0" fontId="6" fillId="10" borderId="28" xfId="0" applyFont="1" applyFill="1" applyBorder="1" applyAlignment="1" applyProtection="1">
      <alignment horizontal="left" vertical="center" wrapText="1"/>
      <protection locked="0"/>
    </xf>
    <xf numFmtId="0" fontId="6" fillId="10" borderId="45" xfId="0" applyFont="1" applyFill="1" applyBorder="1" applyAlignment="1" applyProtection="1">
      <alignment horizontal="left" vertical="center" wrapText="1"/>
      <protection locked="0"/>
    </xf>
    <xf numFmtId="0" fontId="6" fillId="10" borderId="29" xfId="0" applyFont="1" applyFill="1" applyBorder="1" applyAlignment="1" applyProtection="1">
      <alignment horizontal="left" vertical="center" wrapText="1"/>
      <protection locked="0"/>
    </xf>
    <xf numFmtId="0" fontId="6" fillId="10" borderId="40" xfId="0" applyFont="1" applyFill="1" applyBorder="1" applyAlignment="1" applyProtection="1">
      <alignment horizontal="left" vertical="center" wrapText="1"/>
      <protection locked="0"/>
    </xf>
    <xf numFmtId="0" fontId="6" fillId="10" borderId="29" xfId="0" applyFont="1" applyFill="1" applyBorder="1" applyAlignment="1" applyProtection="1">
      <alignment horizontal="left" vertical="center"/>
      <protection locked="0"/>
    </xf>
    <xf numFmtId="0" fontId="6" fillId="10" borderId="40" xfId="0" applyFont="1" applyFill="1" applyBorder="1" applyAlignment="1" applyProtection="1">
      <alignment horizontal="left" vertical="center"/>
      <protection locked="0"/>
    </xf>
    <xf numFmtId="0" fontId="6" fillId="10" borderId="29" xfId="0" applyFont="1" applyFill="1" applyBorder="1" applyAlignment="1" applyProtection="1">
      <alignment horizontal="center" vertical="center"/>
      <protection locked="0"/>
    </xf>
    <xf numFmtId="0" fontId="6" fillId="10" borderId="40" xfId="0" applyFont="1" applyFill="1" applyBorder="1" applyAlignment="1" applyProtection="1">
      <alignment horizontal="center" vertical="center"/>
      <protection locked="0"/>
    </xf>
    <xf numFmtId="9" fontId="6" fillId="10" borderId="30" xfId="1" applyFont="1" applyFill="1" applyBorder="1" applyAlignment="1" applyProtection="1">
      <alignment horizontal="left" vertical="center" wrapText="1"/>
      <protection locked="0"/>
    </xf>
    <xf numFmtId="9" fontId="6" fillId="10" borderId="41" xfId="1" applyFont="1" applyFill="1" applyBorder="1" applyAlignment="1" applyProtection="1">
      <alignment horizontal="left" vertical="center" wrapText="1"/>
      <protection locked="0"/>
    </xf>
    <xf numFmtId="0" fontId="2" fillId="10" borderId="29" xfId="0" applyFont="1" applyFill="1" applyBorder="1" applyAlignment="1" applyProtection="1">
      <alignment horizontal="left" vertical="top" wrapText="1"/>
      <protection locked="0"/>
    </xf>
    <xf numFmtId="0" fontId="2" fillId="10" borderId="40" xfId="0" applyFont="1" applyFill="1" applyBorder="1" applyAlignment="1" applyProtection="1">
      <alignment horizontal="left" vertical="top" wrapText="1"/>
      <protection locked="0"/>
    </xf>
    <xf numFmtId="0" fontId="21" fillId="3" borderId="5" xfId="0" applyFont="1" applyFill="1" applyBorder="1" applyAlignment="1" applyProtection="1">
      <alignment horizontal="center" vertical="center" wrapText="1"/>
    </xf>
    <xf numFmtId="0" fontId="21" fillId="3" borderId="6" xfId="0" applyFont="1" applyFill="1" applyBorder="1" applyAlignment="1" applyProtection="1">
      <alignment horizontal="center" vertical="center" wrapText="1"/>
    </xf>
    <xf numFmtId="0" fontId="21" fillId="3" borderId="7" xfId="0" applyFont="1" applyFill="1" applyBorder="1" applyAlignment="1" applyProtection="1">
      <alignment horizontal="center" vertical="center" wrapText="1"/>
    </xf>
    <xf numFmtId="0" fontId="6" fillId="0" borderId="51" xfId="0" applyFont="1" applyFill="1" applyBorder="1" applyAlignment="1" applyProtection="1">
      <alignment horizontal="center" vertical="center" wrapText="1"/>
      <protection locked="0"/>
    </xf>
    <xf numFmtId="0" fontId="6" fillId="0" borderId="41" xfId="0" applyFont="1" applyFill="1" applyBorder="1" applyAlignment="1" applyProtection="1">
      <alignment horizontal="center" vertical="center" wrapText="1"/>
      <protection locked="0"/>
    </xf>
    <xf numFmtId="0" fontId="4" fillId="0" borderId="52" xfId="0" applyFont="1" applyBorder="1" applyAlignment="1" applyProtection="1">
      <alignment horizontal="left" vertical="center" wrapText="1"/>
    </xf>
    <xf numFmtId="0" fontId="4" fillId="0" borderId="53" xfId="0" applyFont="1" applyBorder="1" applyAlignment="1" applyProtection="1">
      <alignment horizontal="left" vertical="center" wrapText="1"/>
    </xf>
    <xf numFmtId="0" fontId="4" fillId="0" borderId="12" xfId="0" applyFont="1" applyBorder="1" applyAlignment="1" applyProtection="1">
      <alignment horizontal="left" vertical="center" wrapText="1"/>
    </xf>
    <xf numFmtId="0" fontId="4" fillId="0" borderId="55" xfId="0" applyFont="1" applyBorder="1" applyAlignment="1" applyProtection="1">
      <alignment horizontal="left" vertical="center" wrapText="1"/>
    </xf>
    <xf numFmtId="0" fontId="4" fillId="0" borderId="50" xfId="0" applyFont="1" applyBorder="1" applyAlignment="1" applyProtection="1">
      <alignment horizontal="left" vertical="center" wrapText="1"/>
    </xf>
    <xf numFmtId="0" fontId="4" fillId="0" borderId="14" xfId="0" applyFont="1" applyBorder="1" applyAlignment="1" applyProtection="1">
      <alignment horizontal="left" vertical="center" wrapText="1"/>
    </xf>
    <xf numFmtId="0" fontId="4" fillId="0" borderId="56" xfId="0" applyFont="1" applyBorder="1" applyAlignment="1" applyProtection="1">
      <alignment horizontal="left" vertical="center" wrapText="1"/>
    </xf>
    <xf numFmtId="0" fontId="4" fillId="0" borderId="57" xfId="0" applyFont="1" applyBorder="1" applyAlignment="1" applyProtection="1">
      <alignment horizontal="left" vertical="center" wrapText="1"/>
    </xf>
    <xf numFmtId="0" fontId="4" fillId="0" borderId="16" xfId="0" applyFont="1" applyBorder="1" applyAlignment="1" applyProtection="1">
      <alignment horizontal="left" vertical="center" wrapText="1"/>
    </xf>
    <xf numFmtId="0" fontId="6" fillId="10" borderId="36" xfId="0" applyFont="1" applyFill="1" applyBorder="1" applyAlignment="1" applyProtection="1">
      <alignment horizontal="center" vertical="center" wrapText="1"/>
      <protection locked="0"/>
    </xf>
    <xf numFmtId="0" fontId="14" fillId="10" borderId="49" xfId="0" applyFont="1" applyFill="1" applyBorder="1" applyAlignment="1" applyProtection="1">
      <alignment horizontal="left" vertical="center" wrapText="1"/>
      <protection locked="0"/>
    </xf>
    <xf numFmtId="0" fontId="14" fillId="10" borderId="40" xfId="0" applyFont="1" applyFill="1" applyBorder="1" applyAlignment="1" applyProtection="1">
      <alignment horizontal="left" vertical="center" wrapText="1"/>
      <protection locked="0"/>
    </xf>
    <xf numFmtId="0" fontId="6" fillId="10" borderId="35" xfId="0" applyFont="1" applyFill="1" applyBorder="1" applyAlignment="1" applyProtection="1">
      <alignment horizontal="center" vertical="center" wrapText="1"/>
      <protection locked="0"/>
    </xf>
    <xf numFmtId="0" fontId="8" fillId="3" borderId="1" xfId="0" applyFont="1" applyFill="1" applyBorder="1" applyAlignment="1" applyProtection="1">
      <alignment horizontal="center" vertical="center" wrapText="1"/>
    </xf>
    <xf numFmtId="0" fontId="14" fillId="10" borderId="48" xfId="0" applyFont="1" applyFill="1" applyBorder="1" applyAlignment="1" applyProtection="1">
      <alignment horizontal="left" vertical="center" wrapText="1"/>
      <protection locked="0"/>
    </xf>
    <xf numFmtId="0" fontId="14" fillId="10" borderId="45" xfId="0" applyFont="1" applyFill="1" applyBorder="1" applyAlignment="1" applyProtection="1">
      <alignment horizontal="left" vertical="center" wrapText="1"/>
      <protection locked="0"/>
    </xf>
    <xf numFmtId="0" fontId="8" fillId="3" borderId="9" xfId="0" applyFont="1" applyFill="1" applyBorder="1" applyAlignment="1" applyProtection="1">
      <alignment horizontal="center" vertical="center" wrapText="1"/>
    </xf>
    <xf numFmtId="0" fontId="8" fillId="3" borderId="10" xfId="0" applyFont="1" applyFill="1" applyBorder="1" applyAlignment="1" applyProtection="1">
      <alignment horizontal="center" vertical="center" wrapText="1"/>
    </xf>
    <xf numFmtId="0" fontId="20" fillId="0" borderId="48" xfId="0" applyFont="1" applyBorder="1" applyAlignment="1" applyProtection="1">
      <alignment horizontal="left" vertical="center" wrapText="1"/>
    </xf>
    <xf numFmtId="0" fontId="18" fillId="0" borderId="37" xfId="0" applyFont="1" applyBorder="1" applyAlignment="1" applyProtection="1">
      <alignment horizontal="left" vertical="center" wrapText="1"/>
    </xf>
    <xf numFmtId="0" fontId="20" fillId="0" borderId="60" xfId="0" applyFont="1" applyBorder="1" applyAlignment="1" applyProtection="1">
      <alignment horizontal="left" vertical="center" wrapText="1"/>
    </xf>
    <xf numFmtId="0" fontId="20" fillId="0" borderId="61" xfId="0" applyFont="1" applyBorder="1" applyAlignment="1" applyProtection="1">
      <alignment horizontal="left" vertical="center" wrapText="1"/>
    </xf>
  </cellXfs>
  <cellStyles count="4">
    <cellStyle name="Millares" xfId="3" builtinId="3"/>
    <cellStyle name="Normal" xfId="0" builtinId="0"/>
    <cellStyle name="Normal 2" xfId="2"/>
    <cellStyle name="Porcentaje" xfId="1" builtinId="5"/>
  </cellStyles>
  <dxfs count="28">
    <dxf>
      <font>
        <b/>
        <i val="0"/>
        <color theme="0"/>
      </font>
      <fill>
        <patternFill>
          <bgColor rgb="FFFF0000"/>
        </patternFill>
      </fill>
    </dxf>
    <dxf>
      <fill>
        <patternFill patternType="gray0625">
          <fgColor rgb="FFE6FFFF"/>
          <bgColor rgb="FFE6FFFF"/>
        </patternFill>
      </fill>
    </dxf>
    <dxf>
      <font>
        <b/>
        <i val="0"/>
        <color theme="0"/>
      </font>
      <fill>
        <patternFill>
          <bgColor rgb="FFFF0000"/>
        </patternFill>
      </fill>
    </dxf>
    <dxf>
      <font>
        <b/>
        <i val="0"/>
        <color auto="1"/>
      </font>
      <fill>
        <patternFill>
          <bgColor rgb="FFCCFF33"/>
        </patternFill>
      </fill>
    </dxf>
    <dxf>
      <fill>
        <patternFill>
          <bgColor rgb="FFFFFFCC"/>
        </patternFill>
      </fill>
    </dxf>
    <dxf>
      <font>
        <b/>
        <i val="0"/>
        <color theme="0"/>
      </font>
      <fill>
        <patternFill>
          <bgColor rgb="FFFF0000"/>
        </patternFill>
      </fill>
    </dxf>
    <dxf>
      <font>
        <b/>
        <i val="0"/>
      </font>
      <fill>
        <patternFill>
          <bgColor rgb="FFFF9900"/>
        </patternFill>
      </fill>
    </dxf>
    <dxf>
      <font>
        <b/>
        <i val="0"/>
        <color auto="1"/>
      </font>
      <fill>
        <patternFill>
          <bgColor rgb="FFCCFF33"/>
        </patternFill>
      </fill>
    </dxf>
    <dxf>
      <font>
        <b/>
        <i val="0"/>
      </font>
      <fill>
        <patternFill>
          <bgColor rgb="FFFFFF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ill>
        <patternFill patternType="gray0625">
          <fgColor rgb="FFE6FFFF"/>
          <bgColor rgb="FFE6FFFF"/>
        </patternFill>
      </fill>
    </dxf>
    <dxf>
      <font>
        <b/>
        <i val="0"/>
        <color theme="0"/>
      </font>
      <fill>
        <patternFill>
          <bgColor rgb="FFFF0000"/>
        </patternFill>
      </fill>
    </dxf>
    <dxf>
      <font>
        <b/>
        <i val="0"/>
        <color auto="1"/>
      </font>
      <fill>
        <patternFill>
          <bgColor rgb="FFCCFF33"/>
        </patternFill>
      </fill>
    </dxf>
    <dxf>
      <font>
        <b/>
        <i val="0"/>
        <color auto="1"/>
      </font>
      <fill>
        <patternFill patternType="gray0625">
          <fgColor rgb="FFCCFFFF"/>
          <bgColor rgb="FFEFFFFF"/>
        </patternFill>
      </fill>
    </dxf>
    <dxf>
      <font>
        <b/>
        <i val="0"/>
        <color theme="0"/>
      </font>
      <fill>
        <patternFill>
          <bgColor rgb="FFFF0000"/>
        </patternFill>
      </fill>
    </dxf>
    <dxf>
      <fill>
        <patternFill patternType="gray0625">
          <fgColor rgb="FFE6FFFF"/>
          <bgColor rgb="FFE6FFFF"/>
        </patternFill>
      </fill>
    </dxf>
    <dxf>
      <font>
        <b/>
        <i val="0"/>
        <color theme="0"/>
      </font>
      <fill>
        <patternFill>
          <bgColor rgb="FFFF0000"/>
        </patternFill>
      </fill>
    </dxf>
    <dxf>
      <font>
        <b/>
        <i val="0"/>
        <color auto="1"/>
      </font>
      <fill>
        <patternFill>
          <bgColor rgb="FFCCFF33"/>
        </patternFill>
      </fill>
    </dxf>
    <dxf>
      <font>
        <b/>
        <i val="0"/>
        <color theme="0"/>
      </font>
      <fill>
        <patternFill>
          <bgColor rgb="FFFF6600"/>
        </patternFill>
      </fill>
    </dxf>
    <dxf>
      <font>
        <b/>
        <i val="0"/>
        <color rgb="FF006600"/>
      </font>
      <fill>
        <patternFill>
          <bgColor rgb="FF66FF33"/>
        </patternFill>
      </fill>
    </dxf>
    <dxf>
      <font>
        <b/>
        <i val="0"/>
        <color theme="0"/>
      </font>
      <fill>
        <patternFill>
          <bgColor rgb="FFFF0000"/>
        </patternFill>
      </fill>
    </dxf>
    <dxf>
      <font>
        <b/>
        <i val="0"/>
        <color rgb="FF002060"/>
      </font>
      <fill>
        <patternFill>
          <bgColor rgb="FFFFFF99"/>
        </patternFill>
      </fill>
    </dxf>
    <dxf>
      <font>
        <b/>
        <i val="0"/>
        <color rgb="FF003300"/>
      </font>
      <fill>
        <patternFill>
          <bgColor rgb="FFCCFF33"/>
        </patternFill>
      </fill>
    </dxf>
  </dxfs>
  <tableStyles count="0" defaultTableStyle="TableStyleMedium2" defaultPivotStyle="PivotStyleLight16"/>
  <colors>
    <mruColors>
      <color rgb="FFFFFFCC"/>
      <color rgb="FFEFFFFF"/>
      <color rgb="FFCCFFFF"/>
      <color rgb="FFF0FFFF"/>
      <color rgb="FFCCFF33"/>
      <color rgb="FF0000FF"/>
      <color rgb="FFFF9900"/>
      <color rgb="FFFFFF00"/>
      <color rgb="FFE6FFFF"/>
      <color rgb="FF99CC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ustomXml" Target="../customXml/item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CO"/>
  <c:roundedCorners val="1"/>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761983699405997E-2"/>
          <c:y val="0.14804032739876"/>
          <c:w val="0.6932406176500665"/>
          <c:h val="0.66487041071509911"/>
        </c:manualLayout>
      </c:layout>
      <c:barChart>
        <c:barDir val="col"/>
        <c:grouping val="clustered"/>
        <c:varyColors val="0"/>
        <c:ser>
          <c:idx val="0"/>
          <c:order val="0"/>
          <c:tx>
            <c:strRef>
              <c:f>'3 Indicadores'!$B$29</c:f>
              <c:strCache>
                <c:ptCount val="1"/>
                <c:pt idx="0">
                  <c:v>Resultado período:</c:v>
                </c:pt>
              </c:strCache>
            </c:strRef>
          </c:tx>
          <c:spPr>
            <a:solidFill>
              <a:srgbClr val="CCFF33"/>
            </a:solidFill>
          </c:spPr>
          <c:invertIfNegative val="0"/>
          <c:dLbls>
            <c:spPr>
              <a:noFill/>
              <a:ln>
                <a:noFill/>
              </a:ln>
              <a:effectLst/>
            </c:spPr>
            <c:txPr>
              <a:bodyPr/>
              <a:lstStyle/>
              <a:p>
                <a:pPr>
                  <a:defRPr sz="900" b="1">
                    <a:latin typeface="Arial" pitchFamily="34" charset="0"/>
                    <a:cs typeface="Arial"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'3 Indicadores'!$C$26:$H$26</c:f>
              <c:strCache>
                <c:ptCount val="6"/>
                <c:pt idx="0">
                  <c:v>Enero</c:v>
                </c:pt>
                <c:pt idx="1">
                  <c:v>Febrero</c:v>
                </c:pt>
                <c:pt idx="2">
                  <c:v>Marzo</c:v>
                </c:pt>
                <c:pt idx="3">
                  <c:v>Abril</c:v>
                </c:pt>
                <c:pt idx="4">
                  <c:v>Mayo</c:v>
                </c:pt>
                <c:pt idx="5">
                  <c:v>Junio</c:v>
                </c:pt>
              </c:strCache>
            </c:strRef>
          </c:cat>
          <c:val>
            <c:numRef>
              <c:f>'3 Indicadores'!$C$29:$H$29</c:f>
              <c:numCache>
                <c:formatCode>0%</c:formatCode>
                <c:ptCount val="6"/>
                <c:pt idx="0">
                  <c:v>0</c:v>
                </c:pt>
                <c:pt idx="1">
                  <c:v>0</c:v>
                </c:pt>
                <c:pt idx="2">
                  <c:v>0</c:v>
                </c:pt>
                <c:pt idx="3">
                  <c:v>0</c:v>
                </c:pt>
                <c:pt idx="4">
                  <c:v>0</c:v>
                </c:pt>
                <c:pt idx="5">
                  <c:v>0</c:v>
                </c:pt>
              </c:numCache>
            </c:numRef>
          </c:val>
        </c:ser>
        <c:dLbls>
          <c:showLegendKey val="0"/>
          <c:showVal val="0"/>
          <c:showCatName val="0"/>
          <c:showSerName val="0"/>
          <c:showPercent val="0"/>
          <c:showBubbleSize val="0"/>
        </c:dLbls>
        <c:gapWidth val="150"/>
        <c:axId val="206273920"/>
        <c:axId val="206296576"/>
      </c:barChart>
      <c:lineChart>
        <c:grouping val="stacked"/>
        <c:varyColors val="0"/>
        <c:ser>
          <c:idx val="1"/>
          <c:order val="1"/>
          <c:tx>
            <c:strRef>
              <c:f>'3 Indicadores'!$B$30</c:f>
              <c:strCache>
                <c:ptCount val="1"/>
                <c:pt idx="0">
                  <c:v>Meta:</c:v>
                </c:pt>
              </c:strCache>
            </c:strRef>
          </c:tx>
          <c:spPr>
            <a:ln w="38100">
              <a:solidFill>
                <a:srgbClr val="0000FF"/>
              </a:solidFill>
            </a:ln>
          </c:spPr>
          <c:marker>
            <c:symbol val="diamond"/>
            <c:size val="12"/>
            <c:spPr>
              <a:solidFill>
                <a:srgbClr val="0000FF"/>
              </a:solidFill>
              <a:ln>
                <a:noFill/>
              </a:ln>
            </c:spPr>
          </c:marker>
          <c:cat>
            <c:strRef>
              <c:f>'3 Indicadores'!$C$26:$H$26</c:f>
              <c:strCache>
                <c:ptCount val="6"/>
                <c:pt idx="0">
                  <c:v>Enero</c:v>
                </c:pt>
                <c:pt idx="1">
                  <c:v>Febrero</c:v>
                </c:pt>
                <c:pt idx="2">
                  <c:v>Marzo</c:v>
                </c:pt>
                <c:pt idx="3">
                  <c:v>Abril</c:v>
                </c:pt>
                <c:pt idx="4">
                  <c:v>Mayo</c:v>
                </c:pt>
                <c:pt idx="5">
                  <c:v>Junio</c:v>
                </c:pt>
              </c:strCache>
            </c:strRef>
          </c:cat>
          <c:val>
            <c:numRef>
              <c:f>'3 Indicadores'!$C$30:$H$30</c:f>
              <c:numCache>
                <c:formatCode>0%</c:formatCode>
                <c:ptCount val="6"/>
              </c:numCache>
            </c:numRef>
          </c:val>
          <c:smooth val="1"/>
        </c:ser>
        <c:dLbls>
          <c:showLegendKey val="0"/>
          <c:showVal val="0"/>
          <c:showCatName val="0"/>
          <c:showSerName val="0"/>
          <c:showPercent val="0"/>
          <c:showBubbleSize val="0"/>
        </c:dLbls>
        <c:marker val="1"/>
        <c:smooth val="0"/>
        <c:axId val="206273920"/>
        <c:axId val="206296576"/>
      </c:lineChart>
      <c:catAx>
        <c:axId val="206273920"/>
        <c:scaling>
          <c:orientation val="minMax"/>
        </c:scaling>
        <c:delete val="0"/>
        <c:axPos val="b"/>
        <c:numFmt formatCode="General" sourceLinked="0"/>
        <c:majorTickMark val="out"/>
        <c:minorTickMark val="none"/>
        <c:tickLblPos val="nextTo"/>
        <c:txPr>
          <a:bodyPr/>
          <a:lstStyle/>
          <a:p>
            <a:pPr>
              <a:defRPr b="1">
                <a:latin typeface="Arial" pitchFamily="34" charset="0"/>
                <a:cs typeface="Arial" pitchFamily="34" charset="0"/>
              </a:defRPr>
            </a:pPr>
            <a:endParaRPr lang="es-CO"/>
          </a:p>
        </c:txPr>
        <c:crossAx val="206296576"/>
        <c:crosses val="autoZero"/>
        <c:auto val="1"/>
        <c:lblAlgn val="ctr"/>
        <c:lblOffset val="100"/>
        <c:noMultiLvlLbl val="0"/>
      </c:catAx>
      <c:valAx>
        <c:axId val="206296576"/>
        <c:scaling>
          <c:orientation val="minMax"/>
          <c:max val="1"/>
          <c:min val="0"/>
        </c:scaling>
        <c:delete val="0"/>
        <c:axPos val="l"/>
        <c:majorGridlines>
          <c:spPr>
            <a:ln>
              <a:solidFill>
                <a:schemeClr val="bg1">
                  <a:lumMod val="85000"/>
                </a:schemeClr>
              </a:solidFill>
              <a:prstDash val="sysDash"/>
            </a:ln>
          </c:spPr>
        </c:majorGridlines>
        <c:numFmt formatCode="0%" sourceLinked="1"/>
        <c:majorTickMark val="out"/>
        <c:minorTickMark val="none"/>
        <c:tickLblPos val="nextTo"/>
        <c:spPr>
          <a:ln>
            <a:prstDash val="sysDot"/>
          </a:ln>
        </c:spPr>
        <c:txPr>
          <a:bodyPr/>
          <a:lstStyle/>
          <a:p>
            <a:pPr>
              <a:defRPr sz="800" b="0">
                <a:latin typeface="Arial" pitchFamily="34" charset="0"/>
                <a:cs typeface="Arial" pitchFamily="34" charset="0"/>
              </a:defRPr>
            </a:pPr>
            <a:endParaRPr lang="es-CO"/>
          </a:p>
        </c:txPr>
        <c:crossAx val="206273920"/>
        <c:crosses val="autoZero"/>
        <c:crossBetween val="between"/>
        <c:majorUnit val="0.1"/>
        <c:minorUnit val="0.1"/>
      </c:valAx>
    </c:plotArea>
    <c:legend>
      <c:legendPos val="r"/>
      <c:layout>
        <c:manualLayout>
          <c:xMode val="edge"/>
          <c:yMode val="edge"/>
          <c:x val="0.78193650605930332"/>
          <c:y val="0.48203633823974329"/>
          <c:w val="0.18479088962563889"/>
          <c:h val="0.17527684163469398"/>
        </c:manualLayout>
      </c:layout>
      <c:overlay val="0"/>
      <c:txPr>
        <a:bodyPr/>
        <a:lstStyle/>
        <a:p>
          <a:pPr>
            <a:defRPr>
              <a:latin typeface="Arial" pitchFamily="34" charset="0"/>
              <a:cs typeface="Arial" pitchFamily="34" charset="0"/>
            </a:defRPr>
          </a:pPr>
          <a:endParaRPr lang="es-CO"/>
        </a:p>
      </c:txPr>
    </c:legend>
    <c:plotVisOnly val="1"/>
    <c:dispBlanksAs val="gap"/>
    <c:showDLblsOverMax val="0"/>
  </c:chart>
  <c:spPr>
    <a:ln>
      <a:noFill/>
    </a:ln>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CO"/>
  <c:roundedCorners val="1"/>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761983699405997E-2"/>
          <c:y val="0.14804032739876"/>
          <c:w val="0.6932406176500665"/>
          <c:h val="0.66487041071509911"/>
        </c:manualLayout>
      </c:layout>
      <c:barChart>
        <c:barDir val="col"/>
        <c:grouping val="clustered"/>
        <c:varyColors val="0"/>
        <c:ser>
          <c:idx val="0"/>
          <c:order val="0"/>
          <c:tx>
            <c:strRef>
              <c:f>'3 Indicadores'!$B$47</c:f>
              <c:strCache>
                <c:ptCount val="1"/>
                <c:pt idx="0">
                  <c:v>Resultado período</c:v>
                </c:pt>
              </c:strCache>
            </c:strRef>
          </c:tx>
          <c:spPr>
            <a:gradFill>
              <a:gsLst>
                <a:gs pos="100000">
                  <a:srgbClr val="B8CAEB"/>
                </a:gs>
                <a:gs pos="0">
                  <a:schemeClr val="accent1">
                    <a:tint val="66000"/>
                    <a:satMod val="160000"/>
                  </a:schemeClr>
                </a:gs>
                <a:gs pos="100000">
                  <a:schemeClr val="accent1">
                    <a:tint val="44500"/>
                    <a:satMod val="160000"/>
                  </a:schemeClr>
                </a:gs>
                <a:gs pos="100000">
                  <a:schemeClr val="accent1">
                    <a:tint val="23500"/>
                    <a:satMod val="160000"/>
                  </a:schemeClr>
                </a:gs>
              </a:gsLst>
              <a:lin ang="5400000" scaled="0"/>
            </a:gradFill>
          </c:spPr>
          <c:invertIfNegative val="0"/>
          <c:dLbls>
            <c:spPr>
              <a:noFill/>
              <a:ln>
                <a:noFill/>
              </a:ln>
              <a:effectLst/>
            </c:spPr>
            <c:txPr>
              <a:bodyPr/>
              <a:lstStyle/>
              <a:p>
                <a:pPr>
                  <a:defRPr sz="900" b="1"/>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'3 Indicadores'!$C$44:$H$44</c:f>
              <c:strCache>
                <c:ptCount val="6"/>
                <c:pt idx="0">
                  <c:v>Enero</c:v>
                </c:pt>
                <c:pt idx="1">
                  <c:v>Febrero</c:v>
                </c:pt>
                <c:pt idx="2">
                  <c:v>Marzo</c:v>
                </c:pt>
                <c:pt idx="3">
                  <c:v>Abril</c:v>
                </c:pt>
                <c:pt idx="4">
                  <c:v>Mayo</c:v>
                </c:pt>
                <c:pt idx="5">
                  <c:v>Junio</c:v>
                </c:pt>
              </c:strCache>
            </c:strRef>
          </c:cat>
          <c:val>
            <c:numRef>
              <c:f>'3 Indicadores'!$C$47:$H$47</c:f>
              <c:numCache>
                <c:formatCode>0%</c:formatCode>
                <c:ptCount val="6"/>
                <c:pt idx="0">
                  <c:v>0</c:v>
                </c:pt>
                <c:pt idx="1">
                  <c:v>0</c:v>
                </c:pt>
                <c:pt idx="2">
                  <c:v>0</c:v>
                </c:pt>
                <c:pt idx="3">
                  <c:v>0</c:v>
                </c:pt>
                <c:pt idx="4">
                  <c:v>0</c:v>
                </c:pt>
                <c:pt idx="5">
                  <c:v>0</c:v>
                </c:pt>
              </c:numCache>
            </c:numRef>
          </c:val>
        </c:ser>
        <c:dLbls>
          <c:showLegendKey val="0"/>
          <c:showVal val="0"/>
          <c:showCatName val="0"/>
          <c:showSerName val="0"/>
          <c:showPercent val="0"/>
          <c:showBubbleSize val="0"/>
        </c:dLbls>
        <c:gapWidth val="150"/>
        <c:axId val="206400128"/>
        <c:axId val="206406400"/>
      </c:barChart>
      <c:lineChart>
        <c:grouping val="stacked"/>
        <c:varyColors val="0"/>
        <c:ser>
          <c:idx val="1"/>
          <c:order val="1"/>
          <c:tx>
            <c:strRef>
              <c:f>'3 Indicadores'!$B$48</c:f>
              <c:strCache>
                <c:ptCount val="1"/>
                <c:pt idx="0">
                  <c:v>Meta</c:v>
                </c:pt>
              </c:strCache>
            </c:strRef>
          </c:tx>
          <c:spPr>
            <a:ln w="38100">
              <a:solidFill>
                <a:srgbClr val="0000FF"/>
              </a:solidFill>
            </a:ln>
          </c:spPr>
          <c:marker>
            <c:symbol val="diamond"/>
            <c:size val="12"/>
            <c:spPr>
              <a:solidFill>
                <a:srgbClr val="0000FF"/>
              </a:solidFill>
              <a:ln>
                <a:noFill/>
              </a:ln>
            </c:spPr>
          </c:marker>
          <c:cat>
            <c:strRef>
              <c:f>'3 Indicadores'!$C$44:$H$44</c:f>
              <c:strCache>
                <c:ptCount val="6"/>
                <c:pt idx="0">
                  <c:v>Enero</c:v>
                </c:pt>
                <c:pt idx="1">
                  <c:v>Febrero</c:v>
                </c:pt>
                <c:pt idx="2">
                  <c:v>Marzo</c:v>
                </c:pt>
                <c:pt idx="3">
                  <c:v>Abril</c:v>
                </c:pt>
                <c:pt idx="4">
                  <c:v>Mayo</c:v>
                </c:pt>
                <c:pt idx="5">
                  <c:v>Junio</c:v>
                </c:pt>
              </c:strCache>
            </c:strRef>
          </c:cat>
          <c:val>
            <c:numRef>
              <c:f>'3 Indicadores'!$C$48:$H$48</c:f>
              <c:numCache>
                <c:formatCode>0%</c:formatCode>
                <c:ptCount val="6"/>
              </c:numCache>
            </c:numRef>
          </c:val>
          <c:smooth val="1"/>
        </c:ser>
        <c:dLbls>
          <c:showLegendKey val="0"/>
          <c:showVal val="0"/>
          <c:showCatName val="0"/>
          <c:showSerName val="0"/>
          <c:showPercent val="0"/>
          <c:showBubbleSize val="0"/>
        </c:dLbls>
        <c:marker val="1"/>
        <c:smooth val="0"/>
        <c:axId val="206400128"/>
        <c:axId val="206406400"/>
      </c:lineChart>
      <c:catAx>
        <c:axId val="206400128"/>
        <c:scaling>
          <c:orientation val="minMax"/>
        </c:scaling>
        <c:delete val="0"/>
        <c:axPos val="b"/>
        <c:numFmt formatCode="General" sourceLinked="0"/>
        <c:majorTickMark val="out"/>
        <c:minorTickMark val="none"/>
        <c:tickLblPos val="nextTo"/>
        <c:txPr>
          <a:bodyPr/>
          <a:lstStyle/>
          <a:p>
            <a:pPr>
              <a:defRPr b="1"/>
            </a:pPr>
            <a:endParaRPr lang="es-CO"/>
          </a:p>
        </c:txPr>
        <c:crossAx val="206406400"/>
        <c:crosses val="autoZero"/>
        <c:auto val="1"/>
        <c:lblAlgn val="ctr"/>
        <c:lblOffset val="100"/>
        <c:noMultiLvlLbl val="0"/>
      </c:catAx>
      <c:valAx>
        <c:axId val="206406400"/>
        <c:scaling>
          <c:orientation val="minMax"/>
          <c:max val="1"/>
          <c:min val="0"/>
        </c:scaling>
        <c:delete val="0"/>
        <c:axPos val="l"/>
        <c:majorGridlines>
          <c:spPr>
            <a:ln>
              <a:solidFill>
                <a:schemeClr val="bg1">
                  <a:lumMod val="85000"/>
                </a:schemeClr>
              </a:solidFill>
              <a:prstDash val="sysDash"/>
            </a:ln>
          </c:spPr>
        </c:majorGridlines>
        <c:numFmt formatCode="0%" sourceLinked="1"/>
        <c:majorTickMark val="out"/>
        <c:minorTickMark val="none"/>
        <c:tickLblPos val="nextTo"/>
        <c:spPr>
          <a:ln>
            <a:prstDash val="sysDot"/>
          </a:ln>
        </c:spPr>
        <c:txPr>
          <a:bodyPr/>
          <a:lstStyle/>
          <a:p>
            <a:pPr>
              <a:defRPr sz="800"/>
            </a:pPr>
            <a:endParaRPr lang="es-CO"/>
          </a:p>
        </c:txPr>
        <c:crossAx val="206400128"/>
        <c:crosses val="autoZero"/>
        <c:crossBetween val="between"/>
        <c:majorUnit val="0.1"/>
        <c:minorUnit val="0.1"/>
      </c:valAx>
    </c:plotArea>
    <c:legend>
      <c:legendPos val="r"/>
      <c:layout>
        <c:manualLayout>
          <c:xMode val="edge"/>
          <c:yMode val="edge"/>
          <c:x val="0.78407132323722128"/>
          <c:y val="0.52741375351135744"/>
          <c:w val="0.20042653095348148"/>
          <c:h val="0.17708644623887615"/>
        </c:manualLayout>
      </c:layout>
      <c:overlay val="0"/>
    </c:legend>
    <c:plotVisOnly val="1"/>
    <c:dispBlanksAs val="gap"/>
    <c:showDLblsOverMax val="0"/>
  </c:chart>
  <c:spPr>
    <a:ln>
      <a:noFill/>
    </a:ln>
  </c:spPr>
  <c:txPr>
    <a:bodyPr/>
    <a:lstStyle/>
    <a:p>
      <a:pPr>
        <a:defRPr sz="1000">
          <a:latin typeface="Arial" pitchFamily="34" charset="0"/>
          <a:cs typeface="Arial" pitchFamily="34" charset="0"/>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CO"/>
  <c:roundedCorners val="1"/>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761983699405997E-2"/>
          <c:y val="0.10309667911304606"/>
          <c:w val="0.6932406176500665"/>
          <c:h val="0.7547578303664394"/>
        </c:manualLayout>
      </c:layout>
      <c:barChart>
        <c:barDir val="col"/>
        <c:grouping val="clustered"/>
        <c:varyColors val="0"/>
        <c:ser>
          <c:idx val="0"/>
          <c:order val="0"/>
          <c:tx>
            <c:strRef>
              <c:f>'3 Indicadores'!$B$65</c:f>
              <c:strCache>
                <c:ptCount val="1"/>
                <c:pt idx="0">
                  <c:v>Resultado período</c:v>
                </c:pt>
              </c:strCache>
            </c:strRef>
          </c:tx>
          <c:spPr>
            <a:gradFill>
              <a:gsLst>
                <a:gs pos="0">
                  <a:srgbClr val="03D4A8"/>
                </a:gs>
                <a:gs pos="100000">
                  <a:srgbClr val="21D6E0"/>
                </a:gs>
                <a:gs pos="100000">
                  <a:srgbClr val="0087E6"/>
                </a:gs>
                <a:gs pos="100000">
                  <a:srgbClr val="005CBF"/>
                </a:gs>
              </a:gsLst>
              <a:lin ang="5400000" scaled="0"/>
            </a:gradFill>
          </c:spPr>
          <c:invertIfNegative val="0"/>
          <c:dLbls>
            <c:spPr>
              <a:noFill/>
              <a:ln>
                <a:noFill/>
              </a:ln>
              <a:effectLst/>
            </c:spPr>
            <c:txPr>
              <a:bodyPr/>
              <a:lstStyle/>
              <a:p>
                <a:pPr>
                  <a:defRPr sz="900" b="1"/>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'3 Indicadores'!$C$62:$H$62</c:f>
              <c:strCache>
                <c:ptCount val="6"/>
                <c:pt idx="0">
                  <c:v>Enero</c:v>
                </c:pt>
                <c:pt idx="1">
                  <c:v>Febrero</c:v>
                </c:pt>
                <c:pt idx="2">
                  <c:v>Marzo</c:v>
                </c:pt>
                <c:pt idx="3">
                  <c:v>Abril</c:v>
                </c:pt>
                <c:pt idx="4">
                  <c:v>Mayo</c:v>
                </c:pt>
                <c:pt idx="5">
                  <c:v>Junio</c:v>
                </c:pt>
              </c:strCache>
            </c:strRef>
          </c:cat>
          <c:val>
            <c:numRef>
              <c:f>'3 Indicadores'!$C$65:$H$65</c:f>
              <c:numCache>
                <c:formatCode>0%</c:formatCode>
                <c:ptCount val="6"/>
                <c:pt idx="0">
                  <c:v>0</c:v>
                </c:pt>
                <c:pt idx="1">
                  <c:v>0</c:v>
                </c:pt>
                <c:pt idx="2">
                  <c:v>0</c:v>
                </c:pt>
                <c:pt idx="3">
                  <c:v>0</c:v>
                </c:pt>
                <c:pt idx="4">
                  <c:v>0</c:v>
                </c:pt>
                <c:pt idx="5">
                  <c:v>0</c:v>
                </c:pt>
              </c:numCache>
            </c:numRef>
          </c:val>
        </c:ser>
        <c:dLbls>
          <c:showLegendKey val="0"/>
          <c:showVal val="0"/>
          <c:showCatName val="0"/>
          <c:showSerName val="0"/>
          <c:showPercent val="0"/>
          <c:showBubbleSize val="0"/>
        </c:dLbls>
        <c:gapWidth val="150"/>
        <c:axId val="206440320"/>
        <c:axId val="206450688"/>
      </c:barChart>
      <c:lineChart>
        <c:grouping val="stacked"/>
        <c:varyColors val="0"/>
        <c:ser>
          <c:idx val="1"/>
          <c:order val="1"/>
          <c:tx>
            <c:strRef>
              <c:f>'3 Indicadores'!$B$66</c:f>
              <c:strCache>
                <c:ptCount val="1"/>
                <c:pt idx="0">
                  <c:v>Meta</c:v>
                </c:pt>
              </c:strCache>
            </c:strRef>
          </c:tx>
          <c:spPr>
            <a:ln w="38100">
              <a:solidFill>
                <a:srgbClr val="0000FF"/>
              </a:solidFill>
            </a:ln>
          </c:spPr>
          <c:marker>
            <c:symbol val="diamond"/>
            <c:size val="12"/>
            <c:spPr>
              <a:solidFill>
                <a:srgbClr val="0000FF"/>
              </a:solidFill>
              <a:ln>
                <a:noFill/>
              </a:ln>
            </c:spPr>
          </c:marker>
          <c:cat>
            <c:strRef>
              <c:f>'3 Indicadores'!$C$62:$H$62</c:f>
              <c:strCache>
                <c:ptCount val="6"/>
                <c:pt idx="0">
                  <c:v>Enero</c:v>
                </c:pt>
                <c:pt idx="1">
                  <c:v>Febrero</c:v>
                </c:pt>
                <c:pt idx="2">
                  <c:v>Marzo</c:v>
                </c:pt>
                <c:pt idx="3">
                  <c:v>Abril</c:v>
                </c:pt>
                <c:pt idx="4">
                  <c:v>Mayo</c:v>
                </c:pt>
                <c:pt idx="5">
                  <c:v>Junio</c:v>
                </c:pt>
              </c:strCache>
            </c:strRef>
          </c:cat>
          <c:val>
            <c:numRef>
              <c:f>'3 Indicadores'!$C$66:$H$66</c:f>
              <c:numCache>
                <c:formatCode>0%</c:formatCode>
                <c:ptCount val="6"/>
              </c:numCache>
            </c:numRef>
          </c:val>
          <c:smooth val="1"/>
        </c:ser>
        <c:dLbls>
          <c:showLegendKey val="0"/>
          <c:showVal val="0"/>
          <c:showCatName val="0"/>
          <c:showSerName val="0"/>
          <c:showPercent val="0"/>
          <c:showBubbleSize val="0"/>
        </c:dLbls>
        <c:marker val="1"/>
        <c:smooth val="0"/>
        <c:axId val="206440320"/>
        <c:axId val="206450688"/>
      </c:lineChart>
      <c:catAx>
        <c:axId val="206440320"/>
        <c:scaling>
          <c:orientation val="minMax"/>
        </c:scaling>
        <c:delete val="0"/>
        <c:axPos val="b"/>
        <c:numFmt formatCode="General" sourceLinked="0"/>
        <c:majorTickMark val="out"/>
        <c:minorTickMark val="none"/>
        <c:tickLblPos val="nextTo"/>
        <c:txPr>
          <a:bodyPr/>
          <a:lstStyle/>
          <a:p>
            <a:pPr>
              <a:defRPr b="1"/>
            </a:pPr>
            <a:endParaRPr lang="es-CO"/>
          </a:p>
        </c:txPr>
        <c:crossAx val="206450688"/>
        <c:crosses val="autoZero"/>
        <c:auto val="1"/>
        <c:lblAlgn val="ctr"/>
        <c:lblOffset val="100"/>
        <c:noMultiLvlLbl val="0"/>
      </c:catAx>
      <c:valAx>
        <c:axId val="206450688"/>
        <c:scaling>
          <c:orientation val="minMax"/>
          <c:max val="1"/>
          <c:min val="0"/>
        </c:scaling>
        <c:delete val="0"/>
        <c:axPos val="l"/>
        <c:majorGridlines>
          <c:spPr>
            <a:ln>
              <a:solidFill>
                <a:schemeClr val="bg1">
                  <a:lumMod val="85000"/>
                </a:schemeClr>
              </a:solidFill>
              <a:prstDash val="sysDash"/>
            </a:ln>
          </c:spPr>
        </c:majorGridlines>
        <c:numFmt formatCode="0%" sourceLinked="1"/>
        <c:majorTickMark val="out"/>
        <c:minorTickMark val="none"/>
        <c:tickLblPos val="nextTo"/>
        <c:spPr>
          <a:ln>
            <a:prstDash val="sysDot"/>
          </a:ln>
        </c:spPr>
        <c:txPr>
          <a:bodyPr/>
          <a:lstStyle/>
          <a:p>
            <a:pPr>
              <a:defRPr sz="800"/>
            </a:pPr>
            <a:endParaRPr lang="es-CO"/>
          </a:p>
        </c:txPr>
        <c:crossAx val="206440320"/>
        <c:crosses val="autoZero"/>
        <c:crossBetween val="between"/>
        <c:majorUnit val="0.1"/>
        <c:minorUnit val="0.1"/>
      </c:valAx>
    </c:plotArea>
    <c:legend>
      <c:legendPos val="r"/>
      <c:layout>
        <c:manualLayout>
          <c:xMode val="edge"/>
          <c:yMode val="edge"/>
          <c:x val="0.78253281988751866"/>
          <c:y val="0.43253239256740389"/>
          <c:w val="0.19873615695399438"/>
          <c:h val="0.16709893456056524"/>
        </c:manualLayout>
      </c:layout>
      <c:overlay val="0"/>
    </c:legend>
    <c:plotVisOnly val="1"/>
    <c:dispBlanksAs val="gap"/>
    <c:showDLblsOverMax val="0"/>
  </c:chart>
  <c:spPr>
    <a:ln>
      <a:noFill/>
    </a:ln>
  </c:spPr>
  <c:txPr>
    <a:bodyPr/>
    <a:lstStyle/>
    <a:p>
      <a:pPr>
        <a:defRPr sz="1000">
          <a:latin typeface="Arial" pitchFamily="34" charset="0"/>
          <a:cs typeface="Arial" pitchFamily="34" charset="0"/>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s-CO"/>
  <c:roundedCorners val="1"/>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761983699405997E-2"/>
          <c:y val="0.14804032739876"/>
          <c:w val="0.6932406176500665"/>
          <c:h val="0.66487041071509911"/>
        </c:manualLayout>
      </c:layout>
      <c:barChart>
        <c:barDir val="col"/>
        <c:grouping val="clustered"/>
        <c:varyColors val="0"/>
        <c:ser>
          <c:idx val="0"/>
          <c:order val="0"/>
          <c:tx>
            <c:strRef>
              <c:f>'3 Indicadores'!$B$83</c:f>
              <c:strCache>
                <c:ptCount val="1"/>
                <c:pt idx="0">
                  <c:v>Resultado período</c:v>
                </c:pt>
              </c:strCache>
            </c:strRef>
          </c:tx>
          <c:spPr>
            <a:solidFill>
              <a:schemeClr val="accent6">
                <a:lumMod val="60000"/>
                <a:lumOff val="40000"/>
              </a:schemeClr>
            </a:solidFill>
          </c:spPr>
          <c:invertIfNegative val="0"/>
          <c:dLbls>
            <c:spPr>
              <a:noFill/>
              <a:ln>
                <a:noFill/>
              </a:ln>
              <a:effectLst/>
            </c:spPr>
            <c:txPr>
              <a:bodyPr/>
              <a:lstStyle/>
              <a:p>
                <a:pPr>
                  <a:defRPr sz="900" b="1"/>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'3 Indicadores'!$C$80:$H$80</c:f>
              <c:strCache>
                <c:ptCount val="6"/>
                <c:pt idx="0">
                  <c:v>Enero</c:v>
                </c:pt>
                <c:pt idx="1">
                  <c:v>Febrero</c:v>
                </c:pt>
                <c:pt idx="2">
                  <c:v>Marzo</c:v>
                </c:pt>
                <c:pt idx="3">
                  <c:v>Abril</c:v>
                </c:pt>
                <c:pt idx="4">
                  <c:v>Mayo</c:v>
                </c:pt>
                <c:pt idx="5">
                  <c:v>Junio</c:v>
                </c:pt>
              </c:strCache>
            </c:strRef>
          </c:cat>
          <c:val>
            <c:numRef>
              <c:f>'3 Indicadores'!$C$83:$H$83</c:f>
              <c:numCache>
                <c:formatCode>0%</c:formatCode>
                <c:ptCount val="6"/>
                <c:pt idx="0">
                  <c:v>0</c:v>
                </c:pt>
                <c:pt idx="1">
                  <c:v>0</c:v>
                </c:pt>
                <c:pt idx="2">
                  <c:v>0</c:v>
                </c:pt>
                <c:pt idx="3">
                  <c:v>0</c:v>
                </c:pt>
                <c:pt idx="4">
                  <c:v>0</c:v>
                </c:pt>
                <c:pt idx="5">
                  <c:v>0</c:v>
                </c:pt>
              </c:numCache>
            </c:numRef>
          </c:val>
        </c:ser>
        <c:dLbls>
          <c:showLegendKey val="0"/>
          <c:showVal val="0"/>
          <c:showCatName val="0"/>
          <c:showSerName val="0"/>
          <c:showPercent val="0"/>
          <c:showBubbleSize val="0"/>
        </c:dLbls>
        <c:gapWidth val="150"/>
        <c:axId val="206488704"/>
        <c:axId val="206490624"/>
      </c:barChart>
      <c:lineChart>
        <c:grouping val="stacked"/>
        <c:varyColors val="0"/>
        <c:ser>
          <c:idx val="1"/>
          <c:order val="1"/>
          <c:tx>
            <c:strRef>
              <c:f>'3 Indicadores'!$B$84</c:f>
              <c:strCache>
                <c:ptCount val="1"/>
                <c:pt idx="0">
                  <c:v>Meta</c:v>
                </c:pt>
              </c:strCache>
            </c:strRef>
          </c:tx>
          <c:spPr>
            <a:ln w="38100">
              <a:solidFill>
                <a:srgbClr val="0000FF"/>
              </a:solidFill>
            </a:ln>
          </c:spPr>
          <c:marker>
            <c:symbol val="diamond"/>
            <c:size val="12"/>
            <c:spPr>
              <a:solidFill>
                <a:srgbClr val="0000FF"/>
              </a:solidFill>
              <a:ln>
                <a:noFill/>
              </a:ln>
            </c:spPr>
          </c:marker>
          <c:cat>
            <c:strRef>
              <c:f>'3 Indicadores'!$C$80:$H$80</c:f>
              <c:strCache>
                <c:ptCount val="6"/>
                <c:pt idx="0">
                  <c:v>Enero</c:v>
                </c:pt>
                <c:pt idx="1">
                  <c:v>Febrero</c:v>
                </c:pt>
                <c:pt idx="2">
                  <c:v>Marzo</c:v>
                </c:pt>
                <c:pt idx="3">
                  <c:v>Abril</c:v>
                </c:pt>
                <c:pt idx="4">
                  <c:v>Mayo</c:v>
                </c:pt>
                <c:pt idx="5">
                  <c:v>Junio</c:v>
                </c:pt>
              </c:strCache>
            </c:strRef>
          </c:cat>
          <c:val>
            <c:numRef>
              <c:f>'3 Indicadores'!$C$84:$H$84</c:f>
              <c:numCache>
                <c:formatCode>0%</c:formatCode>
                <c:ptCount val="6"/>
              </c:numCache>
            </c:numRef>
          </c:val>
          <c:smooth val="1"/>
        </c:ser>
        <c:dLbls>
          <c:showLegendKey val="0"/>
          <c:showVal val="0"/>
          <c:showCatName val="0"/>
          <c:showSerName val="0"/>
          <c:showPercent val="0"/>
          <c:showBubbleSize val="0"/>
        </c:dLbls>
        <c:marker val="1"/>
        <c:smooth val="0"/>
        <c:axId val="206488704"/>
        <c:axId val="206490624"/>
      </c:lineChart>
      <c:catAx>
        <c:axId val="206488704"/>
        <c:scaling>
          <c:orientation val="minMax"/>
        </c:scaling>
        <c:delete val="0"/>
        <c:axPos val="b"/>
        <c:numFmt formatCode="General" sourceLinked="0"/>
        <c:majorTickMark val="out"/>
        <c:minorTickMark val="none"/>
        <c:tickLblPos val="nextTo"/>
        <c:txPr>
          <a:bodyPr/>
          <a:lstStyle/>
          <a:p>
            <a:pPr>
              <a:defRPr b="1"/>
            </a:pPr>
            <a:endParaRPr lang="es-CO"/>
          </a:p>
        </c:txPr>
        <c:crossAx val="206490624"/>
        <c:crosses val="autoZero"/>
        <c:auto val="1"/>
        <c:lblAlgn val="ctr"/>
        <c:lblOffset val="100"/>
        <c:noMultiLvlLbl val="0"/>
      </c:catAx>
      <c:valAx>
        <c:axId val="206490624"/>
        <c:scaling>
          <c:orientation val="minMax"/>
          <c:max val="1"/>
          <c:min val="0"/>
        </c:scaling>
        <c:delete val="0"/>
        <c:axPos val="l"/>
        <c:majorGridlines>
          <c:spPr>
            <a:ln>
              <a:solidFill>
                <a:schemeClr val="bg1">
                  <a:lumMod val="85000"/>
                </a:schemeClr>
              </a:solidFill>
              <a:prstDash val="sysDash"/>
            </a:ln>
          </c:spPr>
        </c:majorGridlines>
        <c:numFmt formatCode="0%" sourceLinked="1"/>
        <c:majorTickMark val="out"/>
        <c:minorTickMark val="none"/>
        <c:tickLblPos val="nextTo"/>
        <c:spPr>
          <a:ln>
            <a:prstDash val="sysDot"/>
          </a:ln>
        </c:spPr>
        <c:txPr>
          <a:bodyPr/>
          <a:lstStyle/>
          <a:p>
            <a:pPr>
              <a:defRPr sz="800"/>
            </a:pPr>
            <a:endParaRPr lang="es-CO"/>
          </a:p>
        </c:txPr>
        <c:crossAx val="206488704"/>
        <c:crosses val="autoZero"/>
        <c:crossBetween val="between"/>
        <c:majorUnit val="0.1"/>
        <c:minorUnit val="0.1"/>
      </c:valAx>
    </c:plotArea>
    <c:legend>
      <c:legendPos val="r"/>
      <c:layout>
        <c:manualLayout>
          <c:xMode val="edge"/>
          <c:yMode val="edge"/>
          <c:x val="0.79515606961369811"/>
          <c:y val="0.41255723079390222"/>
          <c:w val="0.18120030126887224"/>
          <c:h val="0.25001052752413977"/>
        </c:manualLayout>
      </c:layout>
      <c:overlay val="0"/>
    </c:legend>
    <c:plotVisOnly val="1"/>
    <c:dispBlanksAs val="gap"/>
    <c:showDLblsOverMax val="0"/>
  </c:chart>
  <c:spPr>
    <a:ln>
      <a:noFill/>
    </a:ln>
  </c:spPr>
  <c:txPr>
    <a:bodyPr/>
    <a:lstStyle/>
    <a:p>
      <a:pPr>
        <a:defRPr sz="1000">
          <a:latin typeface="Arial" pitchFamily="34" charset="0"/>
          <a:cs typeface="Arial" pitchFamily="34" charset="0"/>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s-CO"/>
  <c:roundedCorners val="1"/>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761983699405997E-2"/>
          <c:y val="0.14804032739876"/>
          <c:w val="0.6932406176500665"/>
          <c:h val="0.66487041071509911"/>
        </c:manualLayout>
      </c:layout>
      <c:barChart>
        <c:barDir val="col"/>
        <c:grouping val="clustered"/>
        <c:varyColors val="0"/>
        <c:ser>
          <c:idx val="0"/>
          <c:order val="0"/>
          <c:tx>
            <c:strRef>
              <c:f>'3 Indicadores'!$B$101</c:f>
              <c:strCache>
                <c:ptCount val="1"/>
                <c:pt idx="0">
                  <c:v>Resultado período</c:v>
                </c:pt>
              </c:strCache>
            </c:strRef>
          </c:tx>
          <c:spPr>
            <a:solidFill>
              <a:srgbClr val="FFFF00"/>
            </a:solidFill>
          </c:spPr>
          <c:invertIfNegative val="0"/>
          <c:cat>
            <c:strRef>
              <c:f>'3 Indicadores'!$C$98:$H$98</c:f>
              <c:strCache>
                <c:ptCount val="6"/>
                <c:pt idx="0">
                  <c:v>Enero</c:v>
                </c:pt>
                <c:pt idx="1">
                  <c:v>Febrero</c:v>
                </c:pt>
                <c:pt idx="2">
                  <c:v>Marzo</c:v>
                </c:pt>
                <c:pt idx="3">
                  <c:v>Abril</c:v>
                </c:pt>
                <c:pt idx="4">
                  <c:v>Mayo</c:v>
                </c:pt>
                <c:pt idx="5">
                  <c:v>Junio</c:v>
                </c:pt>
              </c:strCache>
            </c:strRef>
          </c:cat>
          <c:val>
            <c:numRef>
              <c:f>'3 Indicadores'!$C$101:$H$101</c:f>
              <c:numCache>
                <c:formatCode>0%</c:formatCode>
                <c:ptCount val="6"/>
                <c:pt idx="0">
                  <c:v>0</c:v>
                </c:pt>
                <c:pt idx="1">
                  <c:v>0</c:v>
                </c:pt>
                <c:pt idx="2">
                  <c:v>0</c:v>
                </c:pt>
                <c:pt idx="3">
                  <c:v>0</c:v>
                </c:pt>
                <c:pt idx="4">
                  <c:v>0</c:v>
                </c:pt>
                <c:pt idx="5">
                  <c:v>0</c:v>
                </c:pt>
              </c:numCache>
            </c:numRef>
          </c:val>
        </c:ser>
        <c:dLbls>
          <c:showLegendKey val="0"/>
          <c:showVal val="0"/>
          <c:showCatName val="0"/>
          <c:showSerName val="0"/>
          <c:showPercent val="0"/>
          <c:showBubbleSize val="0"/>
        </c:dLbls>
        <c:gapWidth val="150"/>
        <c:axId val="210646144"/>
        <c:axId val="210648064"/>
      </c:barChart>
      <c:lineChart>
        <c:grouping val="stacked"/>
        <c:varyColors val="0"/>
        <c:ser>
          <c:idx val="1"/>
          <c:order val="1"/>
          <c:tx>
            <c:strRef>
              <c:f>'3 Indicadores'!$B$102</c:f>
              <c:strCache>
                <c:ptCount val="1"/>
                <c:pt idx="0">
                  <c:v>Meta</c:v>
                </c:pt>
              </c:strCache>
            </c:strRef>
          </c:tx>
          <c:spPr>
            <a:ln w="38100">
              <a:solidFill>
                <a:srgbClr val="0000FF"/>
              </a:solidFill>
            </a:ln>
          </c:spPr>
          <c:marker>
            <c:symbol val="diamond"/>
            <c:size val="12"/>
            <c:spPr>
              <a:solidFill>
                <a:srgbClr val="0000FF"/>
              </a:solidFill>
              <a:ln>
                <a:noFill/>
              </a:ln>
            </c:spPr>
          </c:marker>
          <c:cat>
            <c:strRef>
              <c:f>'3 Indicadores'!$C$98:$H$98</c:f>
              <c:strCache>
                <c:ptCount val="6"/>
                <c:pt idx="0">
                  <c:v>Enero</c:v>
                </c:pt>
                <c:pt idx="1">
                  <c:v>Febrero</c:v>
                </c:pt>
                <c:pt idx="2">
                  <c:v>Marzo</c:v>
                </c:pt>
                <c:pt idx="3">
                  <c:v>Abril</c:v>
                </c:pt>
                <c:pt idx="4">
                  <c:v>Mayo</c:v>
                </c:pt>
                <c:pt idx="5">
                  <c:v>Junio</c:v>
                </c:pt>
              </c:strCache>
            </c:strRef>
          </c:cat>
          <c:val>
            <c:numRef>
              <c:f>'3 Indicadores'!$C$102:$H$102</c:f>
              <c:numCache>
                <c:formatCode>0%</c:formatCode>
                <c:ptCount val="6"/>
              </c:numCache>
            </c:numRef>
          </c:val>
          <c:smooth val="1"/>
        </c:ser>
        <c:dLbls>
          <c:showLegendKey val="0"/>
          <c:showVal val="0"/>
          <c:showCatName val="0"/>
          <c:showSerName val="0"/>
          <c:showPercent val="0"/>
          <c:showBubbleSize val="0"/>
        </c:dLbls>
        <c:marker val="1"/>
        <c:smooth val="0"/>
        <c:axId val="210646144"/>
        <c:axId val="210648064"/>
      </c:lineChart>
      <c:catAx>
        <c:axId val="210646144"/>
        <c:scaling>
          <c:orientation val="minMax"/>
        </c:scaling>
        <c:delete val="0"/>
        <c:axPos val="b"/>
        <c:numFmt formatCode="General" sourceLinked="0"/>
        <c:majorTickMark val="out"/>
        <c:minorTickMark val="none"/>
        <c:tickLblPos val="nextTo"/>
        <c:txPr>
          <a:bodyPr/>
          <a:lstStyle/>
          <a:p>
            <a:pPr>
              <a:defRPr b="1"/>
            </a:pPr>
            <a:endParaRPr lang="es-CO"/>
          </a:p>
        </c:txPr>
        <c:crossAx val="210648064"/>
        <c:crosses val="autoZero"/>
        <c:auto val="1"/>
        <c:lblAlgn val="ctr"/>
        <c:lblOffset val="100"/>
        <c:noMultiLvlLbl val="0"/>
      </c:catAx>
      <c:valAx>
        <c:axId val="210648064"/>
        <c:scaling>
          <c:orientation val="minMax"/>
          <c:max val="1"/>
          <c:min val="0"/>
        </c:scaling>
        <c:delete val="0"/>
        <c:axPos val="l"/>
        <c:majorGridlines>
          <c:spPr>
            <a:ln>
              <a:solidFill>
                <a:schemeClr val="bg1">
                  <a:lumMod val="85000"/>
                </a:schemeClr>
              </a:solidFill>
              <a:prstDash val="sysDash"/>
            </a:ln>
          </c:spPr>
        </c:majorGridlines>
        <c:numFmt formatCode="0%" sourceLinked="1"/>
        <c:majorTickMark val="out"/>
        <c:minorTickMark val="none"/>
        <c:tickLblPos val="nextTo"/>
        <c:spPr>
          <a:ln>
            <a:prstDash val="sysDot"/>
          </a:ln>
        </c:spPr>
        <c:txPr>
          <a:bodyPr/>
          <a:lstStyle/>
          <a:p>
            <a:pPr>
              <a:defRPr sz="800"/>
            </a:pPr>
            <a:endParaRPr lang="es-CO"/>
          </a:p>
        </c:txPr>
        <c:crossAx val="210646144"/>
        <c:crosses val="autoZero"/>
        <c:crossBetween val="between"/>
        <c:majorUnit val="0.1"/>
        <c:minorUnit val="0.1"/>
      </c:valAx>
    </c:plotArea>
    <c:legend>
      <c:legendPos val="r"/>
      <c:layout>
        <c:manualLayout>
          <c:xMode val="edge"/>
          <c:yMode val="edge"/>
          <c:x val="0.79515606961369811"/>
          <c:y val="0.41255723079390222"/>
          <c:w val="0.18120030126887224"/>
          <c:h val="0.25001052752413977"/>
        </c:manualLayout>
      </c:layout>
      <c:overlay val="0"/>
    </c:legend>
    <c:plotVisOnly val="1"/>
    <c:dispBlanksAs val="gap"/>
    <c:showDLblsOverMax val="0"/>
  </c:chart>
  <c:spPr>
    <a:ln>
      <a:noFill/>
    </a:ln>
  </c:spPr>
  <c:txPr>
    <a:bodyPr/>
    <a:lstStyle/>
    <a:p>
      <a:pPr>
        <a:defRPr sz="1000">
          <a:latin typeface="Arial" pitchFamily="34" charset="0"/>
          <a:cs typeface="Arial" pitchFamily="34" charset="0"/>
        </a:defRPr>
      </a:pPr>
      <a:endParaRPr lang="es-CO"/>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chart" Target="../charts/chart1.xml"/><Relationship Id="rId1" Type="http://schemas.openxmlformats.org/officeDocument/2006/relationships/image" Target="../media/image1.png"/><Relationship Id="rId6" Type="http://schemas.openxmlformats.org/officeDocument/2006/relationships/chart" Target="../charts/chart5.xml"/><Relationship Id="rId5" Type="http://schemas.openxmlformats.org/officeDocument/2006/relationships/chart" Target="../charts/chart4.xml"/><Relationship Id="rId4"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514351</xdr:colOff>
      <xdr:row>1</xdr:row>
      <xdr:rowOff>19050</xdr:rowOff>
    </xdr:from>
    <xdr:to>
      <xdr:col>1</xdr:col>
      <xdr:colOff>1459776</xdr:colOff>
      <xdr:row>4</xdr:row>
      <xdr:rowOff>190950</xdr:rowOff>
    </xdr:to>
    <xdr:pic>
      <xdr:nvPicPr>
        <xdr:cNvPr id="2" name="Picture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4401" y="190500"/>
          <a:ext cx="945425" cy="972000"/>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114301</xdr:colOff>
      <xdr:row>1</xdr:row>
      <xdr:rowOff>57150</xdr:rowOff>
    </xdr:from>
    <xdr:to>
      <xdr:col>1</xdr:col>
      <xdr:colOff>1059726</xdr:colOff>
      <xdr:row>4</xdr:row>
      <xdr:rowOff>229050</xdr:rowOff>
    </xdr:to>
    <xdr:pic>
      <xdr:nvPicPr>
        <xdr:cNvPr id="2" name="Picture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14351" y="228600"/>
          <a:ext cx="945425" cy="972000"/>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104776</xdr:colOff>
      <xdr:row>1</xdr:row>
      <xdr:rowOff>19050</xdr:rowOff>
    </xdr:from>
    <xdr:to>
      <xdr:col>1</xdr:col>
      <xdr:colOff>1050201</xdr:colOff>
      <xdr:row>4</xdr:row>
      <xdr:rowOff>190950</xdr:rowOff>
    </xdr:to>
    <xdr:pic>
      <xdr:nvPicPr>
        <xdr:cNvPr id="2" name="Picture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04826" y="190500"/>
          <a:ext cx="945425" cy="972000"/>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twoCellAnchor>
    <xdr:from>
      <xdr:col>5</xdr:col>
      <xdr:colOff>66674</xdr:colOff>
      <xdr:row>15</xdr:row>
      <xdr:rowOff>66674</xdr:rowOff>
    </xdr:from>
    <xdr:to>
      <xdr:col>8</xdr:col>
      <xdr:colOff>1485900</xdr:colOff>
      <xdr:row>23</xdr:row>
      <xdr:rowOff>200025</xdr:rowOff>
    </xdr:to>
    <xdr:graphicFrame macro="">
      <xdr:nvGraphicFramePr>
        <xdr:cNvPr id="4" name="3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142874</xdr:colOff>
      <xdr:row>33</xdr:row>
      <xdr:rowOff>66674</xdr:rowOff>
    </xdr:from>
    <xdr:to>
      <xdr:col>8</xdr:col>
      <xdr:colOff>1419225</xdr:colOff>
      <xdr:row>41</xdr:row>
      <xdr:rowOff>200025</xdr:rowOff>
    </xdr:to>
    <xdr:graphicFrame macro="">
      <xdr:nvGraphicFramePr>
        <xdr:cNvPr id="5" name="4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142874</xdr:colOff>
      <xdr:row>51</xdr:row>
      <xdr:rowOff>66674</xdr:rowOff>
    </xdr:from>
    <xdr:to>
      <xdr:col>8</xdr:col>
      <xdr:colOff>1447800</xdr:colOff>
      <xdr:row>59</xdr:row>
      <xdr:rowOff>200025</xdr:rowOff>
    </xdr:to>
    <xdr:graphicFrame macro="">
      <xdr:nvGraphicFramePr>
        <xdr:cNvPr id="6" name="5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5</xdr:col>
      <xdr:colOff>142874</xdr:colOff>
      <xdr:row>69</xdr:row>
      <xdr:rowOff>66674</xdr:rowOff>
    </xdr:from>
    <xdr:to>
      <xdr:col>8</xdr:col>
      <xdr:colOff>1409700</xdr:colOff>
      <xdr:row>77</xdr:row>
      <xdr:rowOff>200025</xdr:rowOff>
    </xdr:to>
    <xdr:graphicFrame macro="">
      <xdr:nvGraphicFramePr>
        <xdr:cNvPr id="8" name="7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142874</xdr:colOff>
      <xdr:row>87</xdr:row>
      <xdr:rowOff>66674</xdr:rowOff>
    </xdr:from>
    <xdr:to>
      <xdr:col>8</xdr:col>
      <xdr:colOff>1447800</xdr:colOff>
      <xdr:row>95</xdr:row>
      <xdr:rowOff>200025</xdr:rowOff>
    </xdr:to>
    <xdr:graphicFrame macro="">
      <xdr:nvGraphicFramePr>
        <xdr:cNvPr id="10" name="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104776</xdr:colOff>
      <xdr:row>1</xdr:row>
      <xdr:rowOff>19050</xdr:rowOff>
    </xdr:from>
    <xdr:to>
      <xdr:col>1</xdr:col>
      <xdr:colOff>1050201</xdr:colOff>
      <xdr:row>4</xdr:row>
      <xdr:rowOff>190950</xdr:rowOff>
    </xdr:to>
    <xdr:pic>
      <xdr:nvPicPr>
        <xdr:cNvPr id="2" name="Picture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04826" y="190500"/>
          <a:ext cx="945425" cy="972000"/>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219076</xdr:colOff>
      <xdr:row>1</xdr:row>
      <xdr:rowOff>38100</xdr:rowOff>
    </xdr:from>
    <xdr:to>
      <xdr:col>1</xdr:col>
      <xdr:colOff>1164501</xdr:colOff>
      <xdr:row>4</xdr:row>
      <xdr:rowOff>210000</xdr:rowOff>
    </xdr:to>
    <xdr:pic>
      <xdr:nvPicPr>
        <xdr:cNvPr id="2" name="Picture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19126" y="209550"/>
          <a:ext cx="945425" cy="972000"/>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104776</xdr:colOff>
      <xdr:row>1</xdr:row>
      <xdr:rowOff>19050</xdr:rowOff>
    </xdr:from>
    <xdr:to>
      <xdr:col>1</xdr:col>
      <xdr:colOff>1050201</xdr:colOff>
      <xdr:row>4</xdr:row>
      <xdr:rowOff>190950</xdr:rowOff>
    </xdr:to>
    <xdr:pic>
      <xdr:nvPicPr>
        <xdr:cNvPr id="2" name="Picture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04826" y="190500"/>
          <a:ext cx="945425" cy="972000"/>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G28"/>
  <sheetViews>
    <sheetView showGridLines="0" topLeftCell="A25" zoomScale="85" zoomScaleNormal="85" workbookViewId="0">
      <selection activeCell="H9" sqref="H9"/>
    </sheetView>
  </sheetViews>
  <sheetFormatPr baseColWidth="10" defaultRowHeight="12.75" x14ac:dyDescent="0.25"/>
  <cols>
    <col min="1" max="1" width="7.7109375" style="2" customWidth="1"/>
    <col min="2" max="2" width="32.5703125" style="2" customWidth="1"/>
    <col min="3" max="3" width="45.5703125" style="2" customWidth="1"/>
    <col min="4" max="4" width="20.85546875" style="2" customWidth="1"/>
    <col min="5" max="5" width="44.42578125" style="2" customWidth="1"/>
    <col min="6" max="6" width="53" style="2" customWidth="1"/>
    <col min="7" max="7" width="7.7109375" style="2" customWidth="1"/>
    <col min="8" max="16384" width="11.42578125" style="2"/>
  </cols>
  <sheetData>
    <row r="1" spans="2:7" ht="21" customHeight="1" thickBot="1" x14ac:dyDescent="0.3"/>
    <row r="2" spans="2:7" ht="21" customHeight="1" x14ac:dyDescent="0.25">
      <c r="B2" s="219"/>
      <c r="C2" s="198" t="s">
        <v>0</v>
      </c>
      <c r="D2" s="199"/>
      <c r="E2" s="200"/>
      <c r="F2" s="36" t="s">
        <v>2</v>
      </c>
      <c r="G2" s="1"/>
    </row>
    <row r="3" spans="2:7" ht="21" customHeight="1" x14ac:dyDescent="0.25">
      <c r="B3" s="220"/>
      <c r="C3" s="201" t="s">
        <v>5</v>
      </c>
      <c r="D3" s="202"/>
      <c r="E3" s="203"/>
      <c r="F3" s="37" t="s">
        <v>4</v>
      </c>
      <c r="G3" s="1"/>
    </row>
    <row r="4" spans="2:7" ht="21" customHeight="1" x14ac:dyDescent="0.25">
      <c r="B4" s="220"/>
      <c r="C4" s="201" t="s">
        <v>3</v>
      </c>
      <c r="D4" s="202"/>
      <c r="E4" s="203"/>
      <c r="F4" s="37" t="s">
        <v>6</v>
      </c>
      <c r="G4" s="1"/>
    </row>
    <row r="5" spans="2:7" ht="21" customHeight="1" thickBot="1" x14ac:dyDescent="0.3">
      <c r="B5" s="221"/>
      <c r="C5" s="204" t="s">
        <v>1</v>
      </c>
      <c r="D5" s="205"/>
      <c r="E5" s="206"/>
      <c r="F5" s="38" t="s">
        <v>185</v>
      </c>
      <c r="G5" s="1"/>
    </row>
    <row r="6" spans="2:7" ht="21" customHeight="1" thickBot="1" x14ac:dyDescent="0.3"/>
    <row r="7" spans="2:7" ht="31.5" customHeight="1" thickBot="1" x14ac:dyDescent="0.3">
      <c r="B7" s="183" t="s">
        <v>11</v>
      </c>
      <c r="C7" s="184"/>
      <c r="D7" s="184"/>
      <c r="E7" s="184"/>
      <c r="F7" s="185"/>
    </row>
    <row r="8" spans="2:7" ht="33" customHeight="1" x14ac:dyDescent="0.25">
      <c r="B8" s="39" t="s">
        <v>7</v>
      </c>
      <c r="C8" s="210" t="s">
        <v>210</v>
      </c>
      <c r="D8" s="211"/>
      <c r="E8" s="211"/>
      <c r="F8" s="212"/>
    </row>
    <row r="9" spans="2:7" ht="33" customHeight="1" x14ac:dyDescent="0.25">
      <c r="B9" s="40" t="s">
        <v>8</v>
      </c>
      <c r="C9" s="213" t="s">
        <v>226</v>
      </c>
      <c r="D9" s="214"/>
      <c r="E9" s="214"/>
      <c r="F9" s="215"/>
    </row>
    <row r="10" spans="2:7" ht="33" customHeight="1" x14ac:dyDescent="0.25">
      <c r="B10" s="40" t="s">
        <v>9</v>
      </c>
      <c r="C10" s="213">
        <v>2018</v>
      </c>
      <c r="D10" s="214"/>
      <c r="E10" s="214"/>
      <c r="F10" s="215"/>
    </row>
    <row r="11" spans="2:7" ht="33" customHeight="1" thickBot="1" x14ac:dyDescent="0.3">
      <c r="B11" s="41" t="s">
        <v>10</v>
      </c>
      <c r="C11" s="216">
        <v>1</v>
      </c>
      <c r="D11" s="217"/>
      <c r="E11" s="217"/>
      <c r="F11" s="218"/>
    </row>
    <row r="12" spans="2:7" ht="48" customHeight="1" thickBot="1" x14ac:dyDescent="0.3"/>
    <row r="13" spans="2:7" ht="39.75" customHeight="1" thickBot="1" x14ac:dyDescent="0.3">
      <c r="B13" s="183" t="s">
        <v>37</v>
      </c>
      <c r="C13" s="184"/>
      <c r="D13" s="184"/>
      <c r="E13" s="184"/>
      <c r="F13" s="185"/>
    </row>
    <row r="14" spans="2:7" ht="77.099999999999994" customHeight="1" x14ac:dyDescent="0.25">
      <c r="B14" s="196" t="s">
        <v>206</v>
      </c>
      <c r="C14" s="186" t="s">
        <v>225</v>
      </c>
      <c r="D14" s="187"/>
      <c r="E14" s="187"/>
      <c r="F14" s="188"/>
    </row>
    <row r="15" spans="2:7" ht="21" customHeight="1" x14ac:dyDescent="0.25">
      <c r="B15" s="196"/>
      <c r="C15" s="189"/>
      <c r="D15" s="190"/>
      <c r="E15" s="190"/>
      <c r="F15" s="191"/>
    </row>
    <row r="16" spans="2:7" ht="21" customHeight="1" thickBot="1" x14ac:dyDescent="0.3">
      <c r="B16" s="197"/>
      <c r="C16" s="192"/>
      <c r="D16" s="193"/>
      <c r="E16" s="193"/>
      <c r="F16" s="194"/>
    </row>
    <row r="17" spans="2:6" ht="77.099999999999994" customHeight="1" x14ac:dyDescent="0.25">
      <c r="B17" s="195" t="s">
        <v>207</v>
      </c>
      <c r="C17" s="186" t="s">
        <v>230</v>
      </c>
      <c r="D17" s="187"/>
      <c r="E17" s="187"/>
      <c r="F17" s="188"/>
    </row>
    <row r="18" spans="2:6" ht="77.099999999999994" customHeight="1" x14ac:dyDescent="0.25">
      <c r="B18" s="196"/>
      <c r="C18" s="189" t="s">
        <v>231</v>
      </c>
      <c r="D18" s="190"/>
      <c r="E18" s="190"/>
      <c r="F18" s="191"/>
    </row>
    <row r="19" spans="2:6" ht="77.099999999999994" customHeight="1" x14ac:dyDescent="0.25">
      <c r="B19" s="196"/>
      <c r="C19" s="189" t="s">
        <v>232</v>
      </c>
      <c r="D19" s="190"/>
      <c r="E19" s="190"/>
      <c r="F19" s="191"/>
    </row>
    <row r="20" spans="2:6" ht="77.099999999999994" customHeight="1" x14ac:dyDescent="0.25">
      <c r="B20" s="196"/>
      <c r="C20" s="189" t="s">
        <v>233</v>
      </c>
      <c r="D20" s="190"/>
      <c r="E20" s="190"/>
      <c r="F20" s="191"/>
    </row>
    <row r="21" spans="2:6" ht="77.099999999999994" customHeight="1" thickBot="1" x14ac:dyDescent="0.3">
      <c r="B21" s="197"/>
      <c r="C21" s="192"/>
      <c r="D21" s="193"/>
      <c r="E21" s="193"/>
      <c r="F21" s="194"/>
    </row>
    <row r="22" spans="2:6" ht="41.25" customHeight="1" thickBot="1" x14ac:dyDescent="0.3"/>
    <row r="23" spans="2:6" ht="34.5" customHeight="1" thickBot="1" x14ac:dyDescent="0.3">
      <c r="B23" s="207" t="s">
        <v>38</v>
      </c>
      <c r="C23" s="208"/>
      <c r="D23" s="208"/>
      <c r="E23" s="208"/>
      <c r="F23" s="209"/>
    </row>
    <row r="24" spans="2:6" ht="36.950000000000003" customHeight="1" thickBot="1" x14ac:dyDescent="0.3">
      <c r="B24" s="9" t="s">
        <v>12</v>
      </c>
      <c r="C24" s="9" t="s">
        <v>13</v>
      </c>
      <c r="D24" s="9" t="s">
        <v>208</v>
      </c>
      <c r="E24" s="175" t="s">
        <v>209</v>
      </c>
      <c r="F24" s="176"/>
    </row>
    <row r="25" spans="2:6" ht="112.5" customHeight="1" x14ac:dyDescent="0.25">
      <c r="B25" s="108" t="s">
        <v>288</v>
      </c>
      <c r="C25" s="108" t="s">
        <v>234</v>
      </c>
      <c r="D25" s="87" t="s">
        <v>212</v>
      </c>
      <c r="E25" s="177" t="str">
        <f>IFERROR(VLOOKUP(D25,'tablas referencia'!$J$55:$K$58,2,FALSE)," ")</f>
        <v>• Orienta el equipo de trabajo hacia la consecución de los resultados.
• Toma decisiones claves que impactan el desarrollo del plan de trabajo.
• Aprueba el plan de trabajo presentado por el equipo de trabajo.
• Gestiona la consecución de los recursos necesarios para el desarrollo del plan de trabajo.
• Define los indicadores de gestión para evaluar el desempeño del equipo.
• Informar al Gerente los cambios y decisiones que afectan el plan de trabajo.</v>
      </c>
      <c r="F25" s="178"/>
    </row>
    <row r="26" spans="2:6" ht="186.75" customHeight="1" x14ac:dyDescent="0.25">
      <c r="B26" s="109" t="s">
        <v>289</v>
      </c>
      <c r="C26" s="109" t="s">
        <v>272</v>
      </c>
      <c r="D26" s="88" t="s">
        <v>213</v>
      </c>
      <c r="E26" s="179" t="str">
        <f>IFERROR(VLOOKUP(D26,'tablas referencia'!$J$55:$K$58,2,FALSE)," ")</f>
        <v>• Coordina las actividades necesarias para la ejecución del plan de trabajo establecido.
• Participa en la estructuración del plan de trabajo y la definición de indicadores.
• Coordina al equipo de trabajo asignado al interior del plan de trabajo.
• Realiza seguimiento al desarrollo del plan de trabajo definido y el cumplimiento a los indicadores.
• Reporta oportunamente al equipo de trabajo las novedades presentadas durante la ejecución del plan de trabajo.
• Participa en la toma de cesiones respecto a los cambios que requiera el plan de trabajo.
• Informar a todos los miembros del equipo los cambios y decisiones que afectan el plan de trabajo.
• Participa en la solución de imprevistos con las partes interesadas y el equipo de trabajo.</v>
      </c>
      <c r="F26" s="180"/>
    </row>
    <row r="27" spans="2:6" ht="203.25" customHeight="1" thickBot="1" x14ac:dyDescent="0.3">
      <c r="B27" s="110" t="s">
        <v>290</v>
      </c>
      <c r="C27" s="110" t="s">
        <v>259</v>
      </c>
      <c r="D27" s="89" t="s">
        <v>214</v>
      </c>
      <c r="E27" s="181" t="str">
        <f>IFERROR(VLOOKUP(D27,'tablas referencia'!$J$55:$K$58,2,FALSE)," ")</f>
        <v>• Ejecuta oportunamente las actividades asignadas y relacionadas con el plan de trabajo.
• Reportar al gerente los avances y dificultades respecto a la ejecución del plan de trabajo propuesto. 
• Comunicar oportunamente al gerente las novedades generadas en los diferentes frentes de trabajo.
• Asistir al gerente en el logro de los objetivos propuestos.
• Revisar y validar que el entregable para cada actividad del plan de trabajo cumple con los compromisos adquiridos.
• Validar que la evidencia reportada para cada actividad es coherente con el entregable definido.
• Realizar el cargue y reporte de las evidencias que soportan el desarrollo y cumplimiento del plan de trabajo y de los indicadores.</v>
      </c>
      <c r="F27" s="182"/>
    </row>
    <row r="28" spans="2:6" ht="21" customHeight="1" x14ac:dyDescent="0.25"/>
  </sheetData>
  <sheetProtection password="EA5B" sheet="1" objects="1" scenarios="1" formatCells="0" formatColumns="0" formatRows="0"/>
  <mergeCells count="26">
    <mergeCell ref="C2:E2"/>
    <mergeCell ref="C3:E3"/>
    <mergeCell ref="C4:E4"/>
    <mergeCell ref="C5:E5"/>
    <mergeCell ref="B23:F23"/>
    <mergeCell ref="B7:F7"/>
    <mergeCell ref="C8:F8"/>
    <mergeCell ref="C9:F9"/>
    <mergeCell ref="C10:F10"/>
    <mergeCell ref="C11:F11"/>
    <mergeCell ref="B2:B5"/>
    <mergeCell ref="E24:F24"/>
    <mergeCell ref="E25:F25"/>
    <mergeCell ref="E26:F26"/>
    <mergeCell ref="E27:F27"/>
    <mergeCell ref="B13:F13"/>
    <mergeCell ref="C14:F14"/>
    <mergeCell ref="C15:F15"/>
    <mergeCell ref="C16:F16"/>
    <mergeCell ref="C17:F17"/>
    <mergeCell ref="C18:F18"/>
    <mergeCell ref="C19:F19"/>
    <mergeCell ref="C20:F20"/>
    <mergeCell ref="C21:F21"/>
    <mergeCell ref="B17:B21"/>
    <mergeCell ref="B14:B16"/>
  </mergeCells>
  <dataValidations count="2">
    <dataValidation type="textLength" allowBlank="1" showInputMessage="1" showErrorMessage="1" sqref="B25:C27">
      <formula1>1</formula1>
      <formula2>500</formula2>
    </dataValidation>
    <dataValidation type="textLength" allowBlank="1" showInputMessage="1" showErrorMessage="1" sqref="C14:F21">
      <formula1>1</formula1>
      <formula2>1000</formula2>
    </dataValidation>
  </dataValidations>
  <printOptions horizontalCentered="1" verticalCentered="1"/>
  <pageMargins left="0.78740157480314965" right="0.78740157480314965" top="0.78740157480314965" bottom="0.78740157480314965" header="0.39370078740157483" footer="0.39370078740157483"/>
  <pageSetup paperSize="5" scale="43" orientation="portrait" r:id="rId1"/>
  <headerFooter>
    <oddHeader>&amp;A</oddHeader>
    <oddFooter>Preparado por Nini Johanna Rodríguez Álvarez;ninrod;N.Johanna Rodríguez A &amp;D&amp;RPágina &amp;P</oddFooter>
  </headerFooter>
  <drawing r:id="rId2"/>
  <extLst>
    <ext xmlns:x14="http://schemas.microsoft.com/office/spreadsheetml/2009/9/main" uri="{CCE6A557-97BC-4b89-ADB6-D9C93CAAB3DF}">
      <x14:dataValidations xmlns:xm="http://schemas.microsoft.com/office/excel/2006/main" count="5">
        <x14:dataValidation type="list" allowBlank="1" showInputMessage="1" showErrorMessage="1" errorTitle="Atención!" error="Seleccione de la lista la sede a la cual pertenece" promptTitle="Sede" prompt="Seleccione de la lista la sede a la cual pertenece">
          <x14:formula1>
            <xm:f>'tablas referencia'!$J$22:$J$29</xm:f>
          </x14:formula1>
          <xm:sqref>C9</xm:sqref>
        </x14:dataValidation>
        <x14:dataValidation type="list" allowBlank="1" showInputMessage="1" showErrorMessage="1" errorTitle="Atención!" error="Seleccione de la lista el año o vigencia fiscal en curso" promptTitle="Vigencia" prompt="Seleccione de la lista el año o vigencia fiscal en curso">
          <x14:formula1>
            <xm:f>'tablas referencia'!$J$33:$J$37</xm:f>
          </x14:formula1>
          <xm:sqref>C10</xm:sqref>
        </x14:dataValidation>
        <x14:dataValidation type="list" allowBlank="1" showInputMessage="1" showErrorMessage="1" errorTitle="Atención!" error="Seleccione el semestre de la lista" promptTitle="Semestre" prompt="Seleccione el semestre de la lista">
          <x14:formula1>
            <xm:f>'tablas referencia'!$L$33:$L$35</xm:f>
          </x14:formula1>
          <xm:sqref>C11</xm:sqref>
        </x14:dataValidation>
        <x14:dataValidation type="list" allowBlank="1" showInputMessage="1" showErrorMessage="1" errorTitle="Atención!" error="Seleccione de la lista la dependencia a la cual pertenece" promptTitle="Dependencia" prompt="Seleccione de la lista la dependencia a la cual pertenece">
          <x14:formula1>
            <xm:f>'tablas referencia'!$N$14:$N$68</xm:f>
          </x14:formula1>
          <xm:sqref>C8</xm:sqref>
        </x14:dataValidation>
        <x14:dataValidation type="list" allowBlank="1" showInputMessage="1" showErrorMessage="1" errorTitle="Atención!" error="Seleccione un rol de la lista " promptTitle="Rol" prompt="Seleccione un rol de la lista ">
          <x14:formula1>
            <xm:f>'tablas referencia'!$J$55:$J$58</xm:f>
          </x14:formula1>
          <xm:sqref>D25:D27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2024"/>
  <sheetViews>
    <sheetView showGridLines="0" topLeftCell="A28" zoomScale="77" zoomScaleNormal="77" workbookViewId="0">
      <selection activeCell="A41" sqref="A41"/>
    </sheetView>
  </sheetViews>
  <sheetFormatPr baseColWidth="10" defaultRowHeight="12.75" x14ac:dyDescent="0.25"/>
  <cols>
    <col min="1" max="1" width="6.140625" style="2" customWidth="1"/>
    <col min="2" max="2" width="19.5703125" style="2" customWidth="1"/>
    <col min="3" max="3" width="68.85546875" style="2" bestFit="1" customWidth="1"/>
    <col min="4" max="4" width="35.140625" style="2" customWidth="1"/>
    <col min="5" max="5" width="23" style="2" bestFit="1" customWidth="1"/>
    <col min="6" max="6" width="27" style="2" bestFit="1" customWidth="1"/>
    <col min="7" max="7" width="20" style="2" customWidth="1"/>
    <col min="8" max="8" width="41.85546875" style="2" customWidth="1"/>
    <col min="9" max="9" width="20.42578125" style="2" customWidth="1"/>
    <col min="10" max="10" width="62.5703125" style="2" customWidth="1"/>
    <col min="11" max="11" width="15.5703125" style="2" bestFit="1" customWidth="1"/>
    <col min="12" max="12" width="16.28515625" style="2" bestFit="1" customWidth="1"/>
    <col min="13" max="13" width="22.5703125" style="2" bestFit="1" customWidth="1"/>
    <col min="14" max="14" width="87.5703125" style="2" bestFit="1" customWidth="1"/>
    <col min="15" max="15" width="13" style="2" bestFit="1" customWidth="1"/>
    <col min="16" max="16" width="53.85546875" style="2" bestFit="1" customWidth="1"/>
    <col min="17" max="18" width="0" style="2" hidden="1" customWidth="1"/>
    <col min="19" max="16384" width="11.42578125" style="2"/>
  </cols>
  <sheetData>
    <row r="1" spans="2:16" ht="21" customHeight="1" thickBot="1" x14ac:dyDescent="0.3"/>
    <row r="2" spans="2:16" ht="21" customHeight="1" x14ac:dyDescent="0.25">
      <c r="B2" s="219"/>
      <c r="C2" s="246" t="s">
        <v>0</v>
      </c>
      <c r="D2" s="247"/>
      <c r="E2" s="247"/>
      <c r="F2" s="247"/>
      <c r="G2" s="247"/>
      <c r="H2" s="248"/>
      <c r="I2" s="261" t="s">
        <v>2</v>
      </c>
      <c r="J2" s="262"/>
    </row>
    <row r="3" spans="2:16" ht="21" customHeight="1" x14ac:dyDescent="0.25">
      <c r="B3" s="220"/>
      <c r="C3" s="249" t="s">
        <v>5</v>
      </c>
      <c r="D3" s="250"/>
      <c r="E3" s="250"/>
      <c r="F3" s="250"/>
      <c r="G3" s="250"/>
      <c r="H3" s="251"/>
      <c r="I3" s="263" t="s">
        <v>4</v>
      </c>
      <c r="J3" s="264"/>
    </row>
    <row r="4" spans="2:16" ht="21" customHeight="1" x14ac:dyDescent="0.25">
      <c r="B4" s="220"/>
      <c r="C4" s="249" t="s">
        <v>3</v>
      </c>
      <c r="D4" s="250"/>
      <c r="E4" s="250"/>
      <c r="F4" s="250"/>
      <c r="G4" s="250"/>
      <c r="H4" s="251"/>
      <c r="I4" s="263" t="s">
        <v>6</v>
      </c>
      <c r="J4" s="264"/>
    </row>
    <row r="5" spans="2:16" ht="21" customHeight="1" thickBot="1" x14ac:dyDescent="0.3">
      <c r="B5" s="221"/>
      <c r="C5" s="252" t="s">
        <v>1</v>
      </c>
      <c r="D5" s="253"/>
      <c r="E5" s="253"/>
      <c r="F5" s="253"/>
      <c r="G5" s="253"/>
      <c r="H5" s="254"/>
      <c r="I5" s="265" t="s">
        <v>186</v>
      </c>
      <c r="J5" s="266"/>
    </row>
    <row r="6" spans="2:16" ht="21" customHeight="1" thickBot="1" x14ac:dyDescent="0.3"/>
    <row r="7" spans="2:16" s="65" customFormat="1" ht="33" customHeight="1" thickBot="1" x14ac:dyDescent="0.3">
      <c r="B7" s="175" t="s">
        <v>11</v>
      </c>
      <c r="C7" s="270"/>
      <c r="D7" s="270"/>
      <c r="E7" s="270"/>
      <c r="F7" s="270"/>
      <c r="G7" s="270"/>
      <c r="H7" s="270"/>
      <c r="I7" s="270"/>
      <c r="J7" s="176"/>
    </row>
    <row r="8" spans="2:16" s="65" customFormat="1" ht="33" customHeight="1" x14ac:dyDescent="0.25">
      <c r="B8" s="66" t="s">
        <v>7</v>
      </c>
      <c r="C8" s="271" t="str">
        <f>IF('1 Datos Básicos'!C8=0," ",'1 Datos Básicos'!C8)</f>
        <v>Regionales</v>
      </c>
      <c r="D8" s="272"/>
      <c r="E8" s="272"/>
      <c r="F8" s="272"/>
      <c r="G8" s="272"/>
      <c r="H8" s="272"/>
      <c r="I8" s="272"/>
      <c r="J8" s="273"/>
    </row>
    <row r="9" spans="2:16" s="65" customFormat="1" ht="33" customHeight="1" x14ac:dyDescent="0.25">
      <c r="B9" s="40" t="s">
        <v>8</v>
      </c>
      <c r="C9" s="255" t="str">
        <f>IF('1 Datos Básicos'!C9=0," ",'1 Datos Básicos'!C9)</f>
        <v>Manizales</v>
      </c>
      <c r="D9" s="256"/>
      <c r="E9" s="256"/>
      <c r="F9" s="256"/>
      <c r="G9" s="256"/>
      <c r="H9" s="256"/>
      <c r="I9" s="256"/>
      <c r="J9" s="257"/>
    </row>
    <row r="10" spans="2:16" s="65" customFormat="1" ht="33" customHeight="1" x14ac:dyDescent="0.25">
      <c r="B10" s="40" t="s">
        <v>9</v>
      </c>
      <c r="C10" s="255">
        <f>IF('1 Datos Básicos'!C10=0," ",'1 Datos Básicos'!C10)</f>
        <v>2018</v>
      </c>
      <c r="D10" s="256"/>
      <c r="E10" s="256"/>
      <c r="F10" s="256"/>
      <c r="G10" s="256"/>
      <c r="H10" s="256"/>
      <c r="I10" s="256"/>
      <c r="J10" s="257"/>
    </row>
    <row r="11" spans="2:16" s="65" customFormat="1" ht="33" customHeight="1" thickBot="1" x14ac:dyDescent="0.3">
      <c r="B11" s="41" t="s">
        <v>10</v>
      </c>
      <c r="C11" s="258">
        <f>IF('1 Datos Básicos'!C11=0," ",'1 Datos Básicos'!C11)</f>
        <v>1</v>
      </c>
      <c r="D11" s="259"/>
      <c r="E11" s="259"/>
      <c r="F11" s="259"/>
      <c r="G11" s="259"/>
      <c r="H11" s="259"/>
      <c r="I11" s="259"/>
      <c r="J11" s="260"/>
    </row>
    <row r="12" spans="2:16" ht="21" customHeight="1" thickBot="1" x14ac:dyDescent="0.3"/>
    <row r="13" spans="2:16" ht="40.5" customHeight="1" thickBot="1" x14ac:dyDescent="0.3">
      <c r="B13" s="183" t="s">
        <v>39</v>
      </c>
      <c r="C13" s="184"/>
      <c r="D13" s="184"/>
      <c r="E13" s="184"/>
      <c r="F13" s="184"/>
      <c r="G13" s="184"/>
      <c r="H13" s="184"/>
      <c r="I13" s="184"/>
      <c r="J13" s="3"/>
      <c r="K13" s="267" t="s">
        <v>34</v>
      </c>
      <c r="L13" s="268"/>
      <c r="M13" s="268"/>
      <c r="N13" s="268"/>
      <c r="O13" s="268"/>
      <c r="P13" s="269"/>
    </row>
    <row r="14" spans="2:16" ht="69.75" customHeight="1" thickBot="1" x14ac:dyDescent="0.3">
      <c r="B14" s="15" t="s">
        <v>14</v>
      </c>
      <c r="C14" s="16" t="s">
        <v>15</v>
      </c>
      <c r="D14" s="16" t="s">
        <v>17</v>
      </c>
      <c r="E14" s="16" t="s">
        <v>70</v>
      </c>
      <c r="F14" s="16" t="s">
        <v>71</v>
      </c>
      <c r="G14" s="16" t="s">
        <v>258</v>
      </c>
      <c r="H14" s="16" t="s">
        <v>18</v>
      </c>
      <c r="I14" s="16" t="s">
        <v>16</v>
      </c>
      <c r="J14" s="25" t="s">
        <v>236</v>
      </c>
      <c r="K14" s="15" t="s">
        <v>22</v>
      </c>
      <c r="L14" s="16" t="s">
        <v>31</v>
      </c>
      <c r="M14" s="16" t="s">
        <v>32</v>
      </c>
      <c r="N14" s="16" t="s">
        <v>33</v>
      </c>
      <c r="O14" s="16" t="s">
        <v>35</v>
      </c>
      <c r="P14" s="25" t="s">
        <v>216</v>
      </c>
    </row>
    <row r="15" spans="2:16" ht="67.5" customHeight="1" x14ac:dyDescent="0.25">
      <c r="B15" s="67">
        <v>1</v>
      </c>
      <c r="C15" s="169" t="s">
        <v>261</v>
      </c>
      <c r="D15" s="159" t="s">
        <v>267</v>
      </c>
      <c r="E15" s="160">
        <v>43101</v>
      </c>
      <c r="F15" s="160">
        <v>43281</v>
      </c>
      <c r="G15" s="161">
        <v>40</v>
      </c>
      <c r="H15" s="162" t="s">
        <v>273</v>
      </c>
      <c r="I15" s="163">
        <v>0.1</v>
      </c>
      <c r="J15" s="164" t="s">
        <v>309</v>
      </c>
      <c r="K15" s="170"/>
      <c r="L15" s="68">
        <f>IFERROR(ROUND(K15/G15,1)," ")</f>
        <v>0</v>
      </c>
      <c r="M15" s="69" t="str">
        <f>IFERROR(VLOOKUP(L15,'tablas referencia'!$B$13:$C$2005,2,FALSE)," ")</f>
        <v>No cumplió</v>
      </c>
      <c r="N15" s="70" t="str">
        <f>IFERROR(VLOOKUP(M15,'tablas referencia'!$C$13:$D$2005,2,FALSE)," ")</f>
        <v>Apreciado Líder, para el próximo período por favor revise la meta propuesta y dimensione los esfuerzos requeridos para poder dar cumplimiento a la misma.</v>
      </c>
      <c r="O15" s="71">
        <f>IFERROR((I15*L15)*10," ")</f>
        <v>0</v>
      </c>
      <c r="P15" s="123"/>
    </row>
    <row r="16" spans="2:16" ht="85.5" customHeight="1" x14ac:dyDescent="0.25">
      <c r="B16" s="72">
        <v>2</v>
      </c>
      <c r="C16" s="162" t="s">
        <v>260</v>
      </c>
      <c r="D16" s="162" t="s">
        <v>268</v>
      </c>
      <c r="E16" s="160">
        <v>43101</v>
      </c>
      <c r="F16" s="160">
        <v>43281</v>
      </c>
      <c r="G16" s="167"/>
      <c r="H16" s="165" t="s">
        <v>274</v>
      </c>
      <c r="I16" s="166">
        <v>0.1</v>
      </c>
      <c r="J16" s="164" t="s">
        <v>310</v>
      </c>
      <c r="K16" s="116"/>
      <c r="L16" s="68" t="str">
        <f t="shared" ref="L16:L34" si="0">IFERROR(ROUND(K16/G16,1)," ")</f>
        <v xml:space="preserve"> </v>
      </c>
      <c r="M16" s="69" t="str">
        <f>IFERROR(VLOOKUP(L16,'tablas referencia'!$B$13:$C$2005,2,FALSE)," ")</f>
        <v xml:space="preserve"> </v>
      </c>
      <c r="N16" s="70" t="str">
        <f>IFERROR(VLOOKUP(M16,'tablas referencia'!$C$13:$D$2005,2,FALSE)," ")</f>
        <v xml:space="preserve"> </v>
      </c>
      <c r="O16" s="71" t="str">
        <f t="shared" ref="O16:O34" si="1">IFERROR((I16*L16)*10," ")</f>
        <v xml:space="preserve"> </v>
      </c>
      <c r="P16" s="124"/>
    </row>
    <row r="17" spans="2:16" ht="60" customHeight="1" x14ac:dyDescent="0.25">
      <c r="B17" s="72">
        <v>3</v>
      </c>
      <c r="C17" s="162" t="s">
        <v>262</v>
      </c>
      <c r="D17" s="165" t="s">
        <v>263</v>
      </c>
      <c r="E17" s="160">
        <v>43101</v>
      </c>
      <c r="F17" s="160">
        <v>43281</v>
      </c>
      <c r="G17" s="167"/>
      <c r="H17" s="165" t="s">
        <v>275</v>
      </c>
      <c r="I17" s="166">
        <v>0.1</v>
      </c>
      <c r="J17" s="164" t="s">
        <v>311</v>
      </c>
      <c r="K17" s="116"/>
      <c r="L17" s="68" t="str">
        <f t="shared" si="0"/>
        <v xml:space="preserve"> </v>
      </c>
      <c r="M17" s="69" t="str">
        <f>IFERROR(VLOOKUP(L17,'tablas referencia'!$B$13:$C$2005,2,FALSE)," ")</f>
        <v xml:space="preserve"> </v>
      </c>
      <c r="N17" s="70" t="str">
        <f>IFERROR(VLOOKUP(M17,'tablas referencia'!$C$13:$D$2005,2,FALSE)," ")</f>
        <v xml:space="preserve"> </v>
      </c>
      <c r="O17" s="71" t="str">
        <f t="shared" si="1"/>
        <v xml:space="preserve"> </v>
      </c>
      <c r="P17" s="124"/>
    </row>
    <row r="18" spans="2:16" ht="49.5" customHeight="1" x14ac:dyDescent="0.25">
      <c r="B18" s="72">
        <v>4</v>
      </c>
      <c r="C18" s="162" t="s">
        <v>237</v>
      </c>
      <c r="D18" s="165" t="s">
        <v>282</v>
      </c>
      <c r="E18" s="160">
        <v>43101</v>
      </c>
      <c r="F18" s="160">
        <v>43281</v>
      </c>
      <c r="G18" s="167">
        <v>3</v>
      </c>
      <c r="H18" s="165" t="s">
        <v>276</v>
      </c>
      <c r="I18" s="166">
        <v>0.05</v>
      </c>
      <c r="J18" s="164" t="s">
        <v>280</v>
      </c>
      <c r="K18" s="116"/>
      <c r="L18" s="68">
        <f t="shared" si="0"/>
        <v>0</v>
      </c>
      <c r="M18" s="69" t="str">
        <f>IFERROR(VLOOKUP(L18,'tablas referencia'!$B$13:$C$2005,2,FALSE)," ")</f>
        <v>No cumplió</v>
      </c>
      <c r="N18" s="70" t="str">
        <f>IFERROR(VLOOKUP(M18,'tablas referencia'!$C$13:$D$2005,2,FALSE)," ")</f>
        <v>Apreciado Líder, para el próximo período por favor revise la meta propuesta y dimensione los esfuerzos requeridos para poder dar cumplimiento a la misma.</v>
      </c>
      <c r="O18" s="71">
        <f t="shared" si="1"/>
        <v>0</v>
      </c>
      <c r="P18" s="124"/>
    </row>
    <row r="19" spans="2:16" ht="63" customHeight="1" x14ac:dyDescent="0.25">
      <c r="B19" s="72">
        <v>5</v>
      </c>
      <c r="C19" s="162" t="s">
        <v>264</v>
      </c>
      <c r="D19" s="165" t="s">
        <v>269</v>
      </c>
      <c r="E19" s="160">
        <v>43101</v>
      </c>
      <c r="F19" s="160">
        <v>43281</v>
      </c>
      <c r="G19" s="167"/>
      <c r="H19" s="165" t="s">
        <v>276</v>
      </c>
      <c r="I19" s="166">
        <v>0.05</v>
      </c>
      <c r="J19" s="168" t="s">
        <v>312</v>
      </c>
      <c r="K19" s="116"/>
      <c r="L19" s="68" t="str">
        <f t="shared" si="0"/>
        <v xml:space="preserve"> </v>
      </c>
      <c r="M19" s="69" t="str">
        <f>IFERROR(VLOOKUP(L19,'tablas referencia'!$B$13:$C$2005,2,FALSE)," ")</f>
        <v xml:space="preserve"> </v>
      </c>
      <c r="N19" s="70" t="str">
        <f>IFERROR(VLOOKUP(M19,'tablas referencia'!$C$13:$D$2005,2,FALSE)," ")</f>
        <v xml:space="preserve"> </v>
      </c>
      <c r="O19" s="71" t="str">
        <f t="shared" si="1"/>
        <v xml:space="preserve"> </v>
      </c>
      <c r="P19" s="124"/>
    </row>
    <row r="20" spans="2:16" ht="52.5" customHeight="1" x14ac:dyDescent="0.25">
      <c r="B20" s="72">
        <v>6</v>
      </c>
      <c r="C20" s="162" t="s">
        <v>291</v>
      </c>
      <c r="D20" s="165" t="s">
        <v>227</v>
      </c>
      <c r="E20" s="160">
        <v>43101</v>
      </c>
      <c r="F20" s="160">
        <v>43281</v>
      </c>
      <c r="G20" s="167">
        <v>2</v>
      </c>
      <c r="H20" s="165" t="s">
        <v>276</v>
      </c>
      <c r="I20" s="166">
        <v>0.05</v>
      </c>
      <c r="J20" s="168"/>
      <c r="K20" s="116"/>
      <c r="L20" s="68">
        <f t="shared" si="0"/>
        <v>0</v>
      </c>
      <c r="M20" s="69" t="str">
        <f>IFERROR(VLOOKUP(L20,'tablas referencia'!$B$13:$C$2005,2,FALSE)," ")</f>
        <v>No cumplió</v>
      </c>
      <c r="N20" s="70" t="str">
        <f>IFERROR(VLOOKUP(M20,'tablas referencia'!$C$13:$D$2005,2,FALSE)," ")</f>
        <v>Apreciado Líder, para el próximo período por favor revise la meta propuesta y dimensione los esfuerzos requeridos para poder dar cumplimiento a la misma.</v>
      </c>
      <c r="O20" s="71">
        <f t="shared" si="1"/>
        <v>0</v>
      </c>
      <c r="P20" s="124"/>
    </row>
    <row r="21" spans="2:16" ht="80.099999999999994" customHeight="1" x14ac:dyDescent="0.25">
      <c r="B21" s="72">
        <v>7</v>
      </c>
      <c r="C21" s="162" t="s">
        <v>265</v>
      </c>
      <c r="D21" s="165" t="s">
        <v>228</v>
      </c>
      <c r="E21" s="160">
        <v>43101</v>
      </c>
      <c r="F21" s="160">
        <v>43281</v>
      </c>
      <c r="G21" s="167">
        <v>51</v>
      </c>
      <c r="H21" s="165" t="s">
        <v>276</v>
      </c>
      <c r="I21" s="166">
        <v>0.15</v>
      </c>
      <c r="J21" s="168"/>
      <c r="K21" s="116"/>
      <c r="L21" s="68">
        <f t="shared" si="0"/>
        <v>0</v>
      </c>
      <c r="M21" s="69" t="str">
        <f>IFERROR(VLOOKUP(L21,'tablas referencia'!$B$13:$C$2005,2,FALSE)," ")</f>
        <v>No cumplió</v>
      </c>
      <c r="N21" s="70" t="str">
        <f>IFERROR(VLOOKUP(M21,'tablas referencia'!$C$13:$D$2005,2,FALSE)," ")</f>
        <v>Apreciado Líder, para el próximo período por favor revise la meta propuesta y dimensione los esfuerzos requeridos para poder dar cumplimiento a la misma.</v>
      </c>
      <c r="O21" s="71">
        <f t="shared" si="1"/>
        <v>0</v>
      </c>
      <c r="P21" s="124"/>
    </row>
    <row r="22" spans="2:16" ht="80.099999999999994" customHeight="1" x14ac:dyDescent="0.25">
      <c r="B22" s="72">
        <v>8</v>
      </c>
      <c r="C22" s="162" t="s">
        <v>308</v>
      </c>
      <c r="D22" s="165" t="s">
        <v>270</v>
      </c>
      <c r="E22" s="160">
        <v>43101</v>
      </c>
      <c r="F22" s="160">
        <v>43281</v>
      </c>
      <c r="G22" s="167"/>
      <c r="H22" s="165" t="s">
        <v>276</v>
      </c>
      <c r="I22" s="166">
        <v>0.1</v>
      </c>
      <c r="J22" s="168" t="s">
        <v>277</v>
      </c>
      <c r="K22" s="116"/>
      <c r="L22" s="68" t="str">
        <f t="shared" si="0"/>
        <v xml:space="preserve"> </v>
      </c>
      <c r="M22" s="69" t="str">
        <f>IFERROR(VLOOKUP(L22,'tablas referencia'!$B$13:$C$2005,2,FALSE)," ")</f>
        <v xml:space="preserve"> </v>
      </c>
      <c r="N22" s="70" t="str">
        <f>IFERROR(VLOOKUP(M22,'tablas referencia'!$C$13:$D$2005,2,FALSE)," ")</f>
        <v xml:space="preserve"> </v>
      </c>
      <c r="O22" s="71" t="str">
        <f t="shared" si="1"/>
        <v xml:space="preserve"> </v>
      </c>
      <c r="P22" s="124"/>
    </row>
    <row r="23" spans="2:16" ht="105.75" customHeight="1" x14ac:dyDescent="0.25">
      <c r="B23" s="72">
        <v>9</v>
      </c>
      <c r="C23" s="162" t="s">
        <v>266</v>
      </c>
      <c r="D23" s="165" t="s">
        <v>229</v>
      </c>
      <c r="E23" s="160">
        <v>43101</v>
      </c>
      <c r="F23" s="160">
        <v>43281</v>
      </c>
      <c r="G23" s="167"/>
      <c r="H23" s="165" t="s">
        <v>276</v>
      </c>
      <c r="I23" s="166">
        <v>0.05</v>
      </c>
      <c r="J23" s="164" t="s">
        <v>315</v>
      </c>
      <c r="K23" s="116"/>
      <c r="L23" s="68" t="str">
        <f t="shared" si="0"/>
        <v xml:space="preserve"> </v>
      </c>
      <c r="M23" s="69" t="str">
        <f>IFERROR(VLOOKUP(L23,'tablas referencia'!$B$13:$C$2005,2,FALSE)," ")</f>
        <v xml:space="preserve"> </v>
      </c>
      <c r="N23" s="70" t="str">
        <f>IFERROR(VLOOKUP(M23,'tablas referencia'!$C$13:$D$2005,2,FALSE)," ")</f>
        <v xml:space="preserve"> </v>
      </c>
      <c r="O23" s="71" t="str">
        <f t="shared" si="1"/>
        <v xml:space="preserve"> </v>
      </c>
      <c r="P23" s="124"/>
    </row>
    <row r="24" spans="2:16" ht="99" customHeight="1" x14ac:dyDescent="0.25">
      <c r="B24" s="72">
        <v>10</v>
      </c>
      <c r="C24" s="162" t="s">
        <v>292</v>
      </c>
      <c r="D24" s="165" t="s">
        <v>229</v>
      </c>
      <c r="E24" s="160">
        <v>43101</v>
      </c>
      <c r="F24" s="160">
        <v>43281</v>
      </c>
      <c r="G24" s="167">
        <v>14</v>
      </c>
      <c r="H24" s="165" t="s">
        <v>276</v>
      </c>
      <c r="I24" s="166">
        <v>0.1</v>
      </c>
      <c r="J24" s="164" t="s">
        <v>281</v>
      </c>
      <c r="K24" s="171"/>
      <c r="L24" s="68">
        <f t="shared" si="0"/>
        <v>0</v>
      </c>
      <c r="M24" s="69" t="str">
        <f>IFERROR(VLOOKUP(L24,'tablas referencia'!$B$13:$C$2005,2,FALSE)," ")</f>
        <v>No cumplió</v>
      </c>
      <c r="N24" s="70" t="str">
        <f>IFERROR(VLOOKUP(M24,'tablas referencia'!$C$13:$D$2005,2,FALSE)," ")</f>
        <v>Apreciado Líder, para el próximo período por favor revise la meta propuesta y dimensione los esfuerzos requeridos para poder dar cumplimiento a la misma.</v>
      </c>
      <c r="O24" s="71">
        <f t="shared" si="1"/>
        <v>0</v>
      </c>
      <c r="P24" s="124"/>
    </row>
    <row r="25" spans="2:16" ht="80.099999999999994" customHeight="1" x14ac:dyDescent="0.25">
      <c r="B25" s="72">
        <v>11</v>
      </c>
      <c r="C25" s="162" t="s">
        <v>297</v>
      </c>
      <c r="D25" s="165" t="s">
        <v>294</v>
      </c>
      <c r="E25" s="160">
        <v>43101</v>
      </c>
      <c r="F25" s="160">
        <v>43281</v>
      </c>
      <c r="G25" s="167"/>
      <c r="H25" s="165" t="s">
        <v>278</v>
      </c>
      <c r="I25" s="166">
        <v>0.05</v>
      </c>
      <c r="J25" s="164" t="s">
        <v>313</v>
      </c>
      <c r="K25" s="116"/>
      <c r="L25" s="68" t="str">
        <f t="shared" si="0"/>
        <v xml:space="preserve"> </v>
      </c>
      <c r="M25" s="69" t="str">
        <f>IFERROR(VLOOKUP(L25,'tablas referencia'!$B$13:$C$2005,2,FALSE)," ")</f>
        <v xml:space="preserve"> </v>
      </c>
      <c r="N25" s="70" t="str">
        <f>IFERROR(VLOOKUP(M25,'tablas referencia'!$C$13:$D$2005,2,FALSE)," ")</f>
        <v xml:space="preserve"> </v>
      </c>
      <c r="O25" s="71" t="str">
        <f t="shared" si="1"/>
        <v xml:space="preserve"> </v>
      </c>
      <c r="P25" s="124"/>
    </row>
    <row r="26" spans="2:16" ht="78" customHeight="1" x14ac:dyDescent="0.25">
      <c r="B26" s="72">
        <v>12</v>
      </c>
      <c r="C26" s="162" t="s">
        <v>283</v>
      </c>
      <c r="D26" s="165" t="s">
        <v>271</v>
      </c>
      <c r="E26" s="160">
        <v>43101</v>
      </c>
      <c r="F26" s="160">
        <v>43281</v>
      </c>
      <c r="G26" s="167"/>
      <c r="H26" s="165" t="s">
        <v>279</v>
      </c>
      <c r="I26" s="166">
        <v>0.05</v>
      </c>
      <c r="J26" s="168" t="s">
        <v>314</v>
      </c>
      <c r="K26" s="116"/>
      <c r="L26" s="68" t="str">
        <f t="shared" si="0"/>
        <v xml:space="preserve"> </v>
      </c>
      <c r="M26" s="69" t="str">
        <f>IFERROR(VLOOKUP(L26,'tablas referencia'!$B$13:$C$2005,2,FALSE)," ")</f>
        <v xml:space="preserve"> </v>
      </c>
      <c r="N26" s="70" t="str">
        <f>IFERROR(VLOOKUP(M26,'tablas referencia'!$C$13:$D$2005,2,FALSE)," ")</f>
        <v xml:space="preserve"> </v>
      </c>
      <c r="O26" s="71" t="str">
        <f t="shared" si="1"/>
        <v xml:space="preserve"> </v>
      </c>
      <c r="P26" s="124"/>
    </row>
    <row r="27" spans="2:16" ht="80.099999999999994" customHeight="1" x14ac:dyDescent="0.25">
      <c r="B27" s="72">
        <v>13</v>
      </c>
      <c r="C27" s="162" t="s">
        <v>235</v>
      </c>
      <c r="D27" s="165" t="s">
        <v>316</v>
      </c>
      <c r="E27" s="160">
        <v>43101</v>
      </c>
      <c r="F27" s="160">
        <v>43281</v>
      </c>
      <c r="G27" s="167">
        <v>200</v>
      </c>
      <c r="H27" s="165" t="s">
        <v>298</v>
      </c>
      <c r="I27" s="166">
        <v>0.05</v>
      </c>
      <c r="J27" s="168" t="s">
        <v>293</v>
      </c>
      <c r="K27" s="116"/>
      <c r="L27" s="68">
        <f t="shared" si="0"/>
        <v>0</v>
      </c>
      <c r="M27" s="69" t="str">
        <f>IFERROR(VLOOKUP(L27,'tablas referencia'!$B$13:$C$2005,2,FALSE)," ")</f>
        <v>No cumplió</v>
      </c>
      <c r="N27" s="70" t="str">
        <f>IFERROR(VLOOKUP(M27,'tablas referencia'!$C$13:$D$2005,2,FALSE)," ")</f>
        <v>Apreciado Líder, para el próximo período por favor revise la meta propuesta y dimensione los esfuerzos requeridos para poder dar cumplimiento a la misma.</v>
      </c>
      <c r="O27" s="71">
        <f t="shared" si="1"/>
        <v>0</v>
      </c>
      <c r="P27" s="124"/>
    </row>
    <row r="28" spans="2:16" ht="80.099999999999994" customHeight="1" x14ac:dyDescent="0.25">
      <c r="B28" s="72">
        <v>14</v>
      </c>
      <c r="C28" s="162"/>
      <c r="D28" s="165"/>
      <c r="E28" s="160"/>
      <c r="F28" s="160"/>
      <c r="G28" s="167"/>
      <c r="H28" s="165"/>
      <c r="I28" s="166"/>
      <c r="J28" s="168"/>
      <c r="K28" s="171"/>
      <c r="L28" s="68" t="str">
        <f t="shared" si="0"/>
        <v xml:space="preserve"> </v>
      </c>
      <c r="M28" s="69" t="str">
        <f>IFERROR(VLOOKUP(L28,'tablas referencia'!$B$13:$C$2005,2,FALSE)," ")</f>
        <v xml:space="preserve"> </v>
      </c>
      <c r="N28" s="70" t="str">
        <f>IFERROR(VLOOKUP(M28,'tablas referencia'!$C$13:$D$2005,2,FALSE)," ")</f>
        <v xml:space="preserve"> </v>
      </c>
      <c r="O28" s="71" t="str">
        <f t="shared" si="1"/>
        <v xml:space="preserve"> </v>
      </c>
      <c r="P28" s="124"/>
    </row>
    <row r="29" spans="2:16" ht="42.95" customHeight="1" x14ac:dyDescent="0.25">
      <c r="B29" s="72">
        <v>15</v>
      </c>
      <c r="C29" s="111"/>
      <c r="D29" s="112"/>
      <c r="E29" s="113"/>
      <c r="F29" s="113"/>
      <c r="G29" s="157"/>
      <c r="H29" s="111"/>
      <c r="I29" s="114"/>
      <c r="J29" s="115"/>
      <c r="K29" s="116"/>
      <c r="L29" s="68" t="str">
        <f t="shared" si="0"/>
        <v xml:space="preserve"> </v>
      </c>
      <c r="M29" s="69" t="str">
        <f>IFERROR(VLOOKUP(L29,'tablas referencia'!$B$13:$C$2005,2,FALSE)," ")</f>
        <v xml:space="preserve"> </v>
      </c>
      <c r="N29" s="70" t="str">
        <f>IFERROR(VLOOKUP(M29,'tablas referencia'!$C$13:$D$2005,2,FALSE)," ")</f>
        <v xml:space="preserve"> </v>
      </c>
      <c r="O29" s="71" t="str">
        <f t="shared" si="1"/>
        <v xml:space="preserve"> </v>
      </c>
      <c r="P29" s="124"/>
    </row>
    <row r="30" spans="2:16" ht="42.95" customHeight="1" x14ac:dyDescent="0.25">
      <c r="B30" s="72">
        <v>16</v>
      </c>
      <c r="C30" s="111"/>
      <c r="D30" s="112"/>
      <c r="E30" s="113"/>
      <c r="F30" s="113"/>
      <c r="G30" s="157"/>
      <c r="H30" s="111"/>
      <c r="I30" s="114"/>
      <c r="J30" s="115"/>
      <c r="K30" s="116"/>
      <c r="L30" s="68" t="str">
        <f t="shared" si="0"/>
        <v xml:space="preserve"> </v>
      </c>
      <c r="M30" s="69" t="str">
        <f>IFERROR(VLOOKUP(L30,'tablas referencia'!$B$13:$C$2005,2,FALSE)," ")</f>
        <v xml:space="preserve"> </v>
      </c>
      <c r="N30" s="70" t="str">
        <f>IFERROR(VLOOKUP(M30,'tablas referencia'!$C$13:$D$2005,2,FALSE)," ")</f>
        <v xml:space="preserve"> </v>
      </c>
      <c r="O30" s="71" t="str">
        <f t="shared" si="1"/>
        <v xml:space="preserve"> </v>
      </c>
      <c r="P30" s="124"/>
    </row>
    <row r="31" spans="2:16" ht="42.95" customHeight="1" x14ac:dyDescent="0.25">
      <c r="B31" s="72">
        <v>17</v>
      </c>
      <c r="C31" s="111"/>
      <c r="D31" s="112"/>
      <c r="E31" s="113"/>
      <c r="F31" s="113"/>
      <c r="G31" s="157"/>
      <c r="H31" s="111"/>
      <c r="I31" s="114"/>
      <c r="J31" s="115"/>
      <c r="K31" s="116"/>
      <c r="L31" s="68" t="str">
        <f t="shared" si="0"/>
        <v xml:space="preserve"> </v>
      </c>
      <c r="M31" s="69" t="str">
        <f>IFERROR(VLOOKUP(L31,'tablas referencia'!$B$13:$C$2005,2,FALSE)," ")</f>
        <v xml:space="preserve"> </v>
      </c>
      <c r="N31" s="70" t="str">
        <f>IFERROR(VLOOKUP(M31,'tablas referencia'!$C$13:$D$2005,2,FALSE)," ")</f>
        <v xml:space="preserve"> </v>
      </c>
      <c r="O31" s="71" t="str">
        <f t="shared" si="1"/>
        <v xml:space="preserve"> </v>
      </c>
      <c r="P31" s="124"/>
    </row>
    <row r="32" spans="2:16" ht="42.95" customHeight="1" x14ac:dyDescent="0.25">
      <c r="B32" s="72">
        <v>18</v>
      </c>
      <c r="C32" s="111"/>
      <c r="D32" s="112"/>
      <c r="E32" s="113"/>
      <c r="F32" s="113"/>
      <c r="G32" s="157"/>
      <c r="H32" s="111"/>
      <c r="I32" s="114"/>
      <c r="J32" s="115"/>
      <c r="K32" s="116"/>
      <c r="L32" s="68" t="str">
        <f t="shared" si="0"/>
        <v xml:space="preserve"> </v>
      </c>
      <c r="M32" s="69" t="str">
        <f>IFERROR(VLOOKUP(L32,'tablas referencia'!$B$13:$C$2005,2,FALSE)," ")</f>
        <v xml:space="preserve"> </v>
      </c>
      <c r="N32" s="70" t="str">
        <f>IFERROR(VLOOKUP(M32,'tablas referencia'!$C$13:$D$2005,2,FALSE)," ")</f>
        <v xml:space="preserve"> </v>
      </c>
      <c r="O32" s="71" t="str">
        <f t="shared" si="1"/>
        <v xml:space="preserve"> </v>
      </c>
      <c r="P32" s="124"/>
    </row>
    <row r="33" spans="2:16" ht="42.95" customHeight="1" x14ac:dyDescent="0.25">
      <c r="B33" s="72">
        <v>19</v>
      </c>
      <c r="C33" s="111"/>
      <c r="D33" s="112"/>
      <c r="E33" s="113"/>
      <c r="F33" s="113"/>
      <c r="G33" s="157"/>
      <c r="H33" s="111"/>
      <c r="I33" s="114"/>
      <c r="J33" s="115"/>
      <c r="K33" s="116"/>
      <c r="L33" s="68" t="str">
        <f t="shared" si="0"/>
        <v xml:space="preserve"> </v>
      </c>
      <c r="M33" s="69" t="str">
        <f>IFERROR(VLOOKUP(L33,'tablas referencia'!$B$13:$C$2005,2,FALSE)," ")</f>
        <v xml:space="preserve"> </v>
      </c>
      <c r="N33" s="70" t="str">
        <f>IFERROR(VLOOKUP(M33,'tablas referencia'!$C$13:$D$2005,2,FALSE)," ")</f>
        <v xml:space="preserve"> </v>
      </c>
      <c r="O33" s="71" t="str">
        <f t="shared" si="1"/>
        <v xml:space="preserve"> </v>
      </c>
      <c r="P33" s="124"/>
    </row>
    <row r="34" spans="2:16" ht="42.95" customHeight="1" thickBot="1" x14ac:dyDescent="0.3">
      <c r="B34" s="73">
        <v>20</v>
      </c>
      <c r="C34" s="117"/>
      <c r="D34" s="118"/>
      <c r="E34" s="119"/>
      <c r="F34" s="119"/>
      <c r="G34" s="158"/>
      <c r="H34" s="117"/>
      <c r="I34" s="120"/>
      <c r="J34" s="121"/>
      <c r="K34" s="122"/>
      <c r="L34" s="74" t="str">
        <f t="shared" si="0"/>
        <v xml:space="preserve"> </v>
      </c>
      <c r="M34" s="75" t="str">
        <f>IFERROR(VLOOKUP(L34,'tablas referencia'!$B$13:$C$2005,2,FALSE)," ")</f>
        <v xml:space="preserve"> </v>
      </c>
      <c r="N34" s="76" t="str">
        <f>IFERROR(VLOOKUP(M34,'tablas referencia'!$C$13:$D$2005,2,FALSE)," ")</f>
        <v xml:space="preserve"> </v>
      </c>
      <c r="O34" s="71" t="str">
        <f t="shared" si="1"/>
        <v xml:space="preserve"> </v>
      </c>
      <c r="P34" s="125"/>
    </row>
    <row r="35" spans="2:16" ht="42.95" customHeight="1" thickBot="1" x14ac:dyDescent="0.3">
      <c r="I35" s="77">
        <f>SUM(I15:I34)</f>
        <v>1</v>
      </c>
      <c r="M35" s="78"/>
      <c r="O35" s="79">
        <f>SUM(O15:O34)</f>
        <v>0</v>
      </c>
    </row>
    <row r="36" spans="2:16" ht="32.25" customHeight="1" thickBot="1" x14ac:dyDescent="0.3">
      <c r="I36" s="80"/>
      <c r="J36" s="80"/>
      <c r="M36" s="78"/>
    </row>
    <row r="37" spans="2:16" s="81" customFormat="1" ht="42.95" customHeight="1" thickBot="1" x14ac:dyDescent="0.3">
      <c r="B37" s="183" t="s">
        <v>220</v>
      </c>
      <c r="C37" s="184"/>
      <c r="D37" s="184"/>
      <c r="E37" s="184"/>
      <c r="F37" s="184"/>
      <c r="G37" s="184"/>
      <c r="H37" s="184"/>
      <c r="I37" s="184"/>
      <c r="J37" s="184"/>
      <c r="K37" s="184"/>
      <c r="L37" s="185"/>
      <c r="M37" s="82"/>
    </row>
    <row r="38" spans="2:16" s="81" customFormat="1" ht="39.75" customHeight="1" thickBot="1" x14ac:dyDescent="0.3">
      <c r="B38" s="277" t="s">
        <v>46</v>
      </c>
      <c r="C38" s="278"/>
      <c r="D38" s="97" t="s">
        <v>54</v>
      </c>
      <c r="E38" s="277" t="s">
        <v>53</v>
      </c>
      <c r="F38" s="278"/>
      <c r="G38" s="278"/>
      <c r="H38" s="279"/>
      <c r="I38" s="274" t="s">
        <v>55</v>
      </c>
      <c r="J38" s="275"/>
      <c r="K38" s="275"/>
      <c r="L38" s="276"/>
      <c r="M38" s="82"/>
    </row>
    <row r="39" spans="2:16" s="81" customFormat="1" ht="33" customHeight="1" x14ac:dyDescent="0.25">
      <c r="B39" s="83" t="s">
        <v>47</v>
      </c>
      <c r="C39" s="84" t="s">
        <v>42</v>
      </c>
      <c r="D39" s="90">
        <f>COUNTIF(M15:M34,"Cumplió")</f>
        <v>0</v>
      </c>
      <c r="E39" s="237"/>
      <c r="F39" s="238"/>
      <c r="G39" s="238"/>
      <c r="H39" s="239"/>
      <c r="I39" s="240"/>
      <c r="J39" s="241"/>
      <c r="K39" s="241"/>
      <c r="L39" s="242"/>
      <c r="M39" s="82"/>
    </row>
    <row r="40" spans="2:16" s="81" customFormat="1" ht="33" customHeight="1" x14ac:dyDescent="0.25">
      <c r="B40" s="85" t="s">
        <v>48</v>
      </c>
      <c r="C40" s="86" t="s">
        <v>43</v>
      </c>
      <c r="D40" s="91">
        <f>COUNTIF(M15:M34,"Cumplió y subestimó la meta propuesta")</f>
        <v>0</v>
      </c>
      <c r="E40" s="243"/>
      <c r="F40" s="244"/>
      <c r="G40" s="244"/>
      <c r="H40" s="245"/>
      <c r="I40" s="228"/>
      <c r="J40" s="229"/>
      <c r="K40" s="229"/>
      <c r="L40" s="230"/>
      <c r="M40" s="82"/>
    </row>
    <row r="41" spans="2:16" s="81" customFormat="1" ht="33" customHeight="1" x14ac:dyDescent="0.25">
      <c r="B41" s="85" t="s">
        <v>49</v>
      </c>
      <c r="C41" s="86" t="s">
        <v>44</v>
      </c>
      <c r="D41" s="91">
        <f>COUNTIF(M15:M34,"Cumplió parcialmente")</f>
        <v>0</v>
      </c>
      <c r="E41" s="243"/>
      <c r="F41" s="244"/>
      <c r="G41" s="244"/>
      <c r="H41" s="245"/>
      <c r="I41" s="228"/>
      <c r="J41" s="229"/>
      <c r="K41" s="229"/>
      <c r="L41" s="230"/>
      <c r="M41" s="82"/>
    </row>
    <row r="42" spans="2:16" s="81" customFormat="1" ht="33" customHeight="1" x14ac:dyDescent="0.25">
      <c r="B42" s="85" t="s">
        <v>50</v>
      </c>
      <c r="C42" s="86" t="s">
        <v>45</v>
      </c>
      <c r="D42" s="91">
        <f>COUNTIF(M15:M34,"No cumplió")</f>
        <v>6</v>
      </c>
      <c r="E42" s="243"/>
      <c r="F42" s="244"/>
      <c r="G42" s="244"/>
      <c r="H42" s="245"/>
      <c r="I42" s="228"/>
      <c r="J42" s="229"/>
      <c r="K42" s="229"/>
      <c r="L42" s="230"/>
      <c r="M42" s="82"/>
    </row>
    <row r="43" spans="2:16" ht="33" customHeight="1" thickBot="1" x14ac:dyDescent="0.3">
      <c r="B43" s="101" t="s">
        <v>51</v>
      </c>
      <c r="C43" s="102" t="s">
        <v>40</v>
      </c>
      <c r="D43" s="103">
        <f>SUM(D39:D42)</f>
        <v>6</v>
      </c>
      <c r="E43" s="222"/>
      <c r="F43" s="223"/>
      <c r="G43" s="223"/>
      <c r="H43" s="224"/>
      <c r="I43" s="231"/>
      <c r="J43" s="232"/>
      <c r="K43" s="232"/>
      <c r="L43" s="233"/>
      <c r="M43" s="78"/>
    </row>
    <row r="44" spans="2:16" ht="36.950000000000003" customHeight="1" thickBot="1" x14ac:dyDescent="0.3">
      <c r="B44" s="98" t="s">
        <v>52</v>
      </c>
      <c r="C44" s="99" t="s">
        <v>41</v>
      </c>
      <c r="D44" s="100">
        <f>IFERROR(O35," ")</f>
        <v>0</v>
      </c>
      <c r="E44" s="225"/>
      <c r="F44" s="226"/>
      <c r="G44" s="226"/>
      <c r="H44" s="227"/>
      <c r="I44" s="234"/>
      <c r="J44" s="235"/>
      <c r="K44" s="235"/>
      <c r="L44" s="236"/>
      <c r="M44" s="78"/>
    </row>
    <row r="45" spans="2:16" ht="21" customHeight="1" x14ac:dyDescent="0.25">
      <c r="M45" s="78"/>
    </row>
    <row r="46" spans="2:16" x14ac:dyDescent="0.25">
      <c r="M46" s="78"/>
    </row>
    <row r="47" spans="2:16" x14ac:dyDescent="0.25">
      <c r="M47" s="78"/>
    </row>
    <row r="48" spans="2:16" x14ac:dyDescent="0.25">
      <c r="M48" s="78"/>
    </row>
    <row r="49" spans="13:13" x14ac:dyDescent="0.25">
      <c r="M49" s="78"/>
    </row>
    <row r="50" spans="13:13" x14ac:dyDescent="0.25">
      <c r="M50" s="78"/>
    </row>
    <row r="51" spans="13:13" x14ac:dyDescent="0.25">
      <c r="M51" s="78"/>
    </row>
    <row r="52" spans="13:13" x14ac:dyDescent="0.25">
      <c r="M52" s="78"/>
    </row>
    <row r="53" spans="13:13" x14ac:dyDescent="0.25">
      <c r="M53" s="78"/>
    </row>
    <row r="54" spans="13:13" x14ac:dyDescent="0.25">
      <c r="M54" s="78"/>
    </row>
    <row r="55" spans="13:13" x14ac:dyDescent="0.25">
      <c r="M55" s="78"/>
    </row>
    <row r="56" spans="13:13" x14ac:dyDescent="0.25">
      <c r="M56" s="78"/>
    </row>
    <row r="57" spans="13:13" x14ac:dyDescent="0.25">
      <c r="M57" s="78"/>
    </row>
    <row r="58" spans="13:13" x14ac:dyDescent="0.25">
      <c r="M58" s="78"/>
    </row>
    <row r="59" spans="13:13" x14ac:dyDescent="0.25">
      <c r="M59" s="78"/>
    </row>
    <row r="60" spans="13:13" x14ac:dyDescent="0.25">
      <c r="M60" s="78"/>
    </row>
    <row r="61" spans="13:13" x14ac:dyDescent="0.25">
      <c r="M61" s="78"/>
    </row>
    <row r="62" spans="13:13" x14ac:dyDescent="0.25">
      <c r="M62" s="78"/>
    </row>
    <row r="63" spans="13:13" x14ac:dyDescent="0.25">
      <c r="M63" s="78"/>
    </row>
    <row r="64" spans="13:13" x14ac:dyDescent="0.25">
      <c r="M64" s="78"/>
    </row>
    <row r="65" spans="13:13" x14ac:dyDescent="0.25">
      <c r="M65" s="78"/>
    </row>
    <row r="66" spans="13:13" x14ac:dyDescent="0.25">
      <c r="M66" s="78"/>
    </row>
    <row r="67" spans="13:13" x14ac:dyDescent="0.25">
      <c r="M67" s="78"/>
    </row>
    <row r="68" spans="13:13" x14ac:dyDescent="0.25">
      <c r="M68" s="78"/>
    </row>
    <row r="69" spans="13:13" x14ac:dyDescent="0.25">
      <c r="M69" s="78"/>
    </row>
    <row r="70" spans="13:13" x14ac:dyDescent="0.25">
      <c r="M70" s="78"/>
    </row>
    <row r="71" spans="13:13" x14ac:dyDescent="0.25">
      <c r="M71" s="78"/>
    </row>
    <row r="72" spans="13:13" x14ac:dyDescent="0.25">
      <c r="M72" s="78"/>
    </row>
    <row r="73" spans="13:13" x14ac:dyDescent="0.25">
      <c r="M73" s="78"/>
    </row>
    <row r="74" spans="13:13" x14ac:dyDescent="0.25">
      <c r="M74" s="78"/>
    </row>
    <row r="75" spans="13:13" x14ac:dyDescent="0.25">
      <c r="M75" s="78"/>
    </row>
    <row r="76" spans="13:13" x14ac:dyDescent="0.25">
      <c r="M76" s="78"/>
    </row>
    <row r="77" spans="13:13" x14ac:dyDescent="0.25">
      <c r="M77" s="78"/>
    </row>
    <row r="78" spans="13:13" x14ac:dyDescent="0.25">
      <c r="M78" s="78"/>
    </row>
    <row r="79" spans="13:13" x14ac:dyDescent="0.25">
      <c r="M79" s="78"/>
    </row>
    <row r="80" spans="13:13" x14ac:dyDescent="0.25">
      <c r="M80" s="78"/>
    </row>
    <row r="81" spans="13:13" x14ac:dyDescent="0.25">
      <c r="M81" s="78"/>
    </row>
    <row r="82" spans="13:13" x14ac:dyDescent="0.25">
      <c r="M82" s="78"/>
    </row>
    <row r="83" spans="13:13" x14ac:dyDescent="0.25">
      <c r="M83" s="78"/>
    </row>
    <row r="84" spans="13:13" x14ac:dyDescent="0.25">
      <c r="M84" s="78"/>
    </row>
    <row r="85" spans="13:13" x14ac:dyDescent="0.25">
      <c r="M85" s="78"/>
    </row>
    <row r="86" spans="13:13" x14ac:dyDescent="0.25">
      <c r="M86" s="78"/>
    </row>
    <row r="87" spans="13:13" x14ac:dyDescent="0.25">
      <c r="M87" s="78"/>
    </row>
    <row r="88" spans="13:13" x14ac:dyDescent="0.25">
      <c r="M88" s="78"/>
    </row>
    <row r="89" spans="13:13" x14ac:dyDescent="0.25">
      <c r="M89" s="78"/>
    </row>
    <row r="90" spans="13:13" x14ac:dyDescent="0.25">
      <c r="M90" s="78"/>
    </row>
    <row r="91" spans="13:13" x14ac:dyDescent="0.25">
      <c r="M91" s="78"/>
    </row>
    <row r="92" spans="13:13" x14ac:dyDescent="0.25">
      <c r="M92" s="78"/>
    </row>
    <row r="93" spans="13:13" x14ac:dyDescent="0.25">
      <c r="M93" s="78"/>
    </row>
    <row r="94" spans="13:13" x14ac:dyDescent="0.25">
      <c r="M94" s="78"/>
    </row>
    <row r="95" spans="13:13" x14ac:dyDescent="0.25">
      <c r="M95" s="78"/>
    </row>
    <row r="96" spans="13:13" x14ac:dyDescent="0.25">
      <c r="M96" s="78"/>
    </row>
    <row r="97" spans="13:13" x14ac:dyDescent="0.25">
      <c r="M97" s="78"/>
    </row>
    <row r="98" spans="13:13" x14ac:dyDescent="0.25">
      <c r="M98" s="78"/>
    </row>
    <row r="99" spans="13:13" x14ac:dyDescent="0.25">
      <c r="M99" s="78"/>
    </row>
    <row r="100" spans="13:13" x14ac:dyDescent="0.25">
      <c r="M100" s="78"/>
    </row>
    <row r="101" spans="13:13" x14ac:dyDescent="0.25">
      <c r="M101" s="78"/>
    </row>
    <row r="102" spans="13:13" x14ac:dyDescent="0.25">
      <c r="M102" s="78"/>
    </row>
    <row r="103" spans="13:13" x14ac:dyDescent="0.25">
      <c r="M103" s="78"/>
    </row>
    <row r="104" spans="13:13" x14ac:dyDescent="0.25">
      <c r="M104" s="78"/>
    </row>
    <row r="105" spans="13:13" x14ac:dyDescent="0.25">
      <c r="M105" s="78"/>
    </row>
    <row r="106" spans="13:13" x14ac:dyDescent="0.25">
      <c r="M106" s="78"/>
    </row>
    <row r="107" spans="13:13" x14ac:dyDescent="0.25">
      <c r="M107" s="78"/>
    </row>
    <row r="108" spans="13:13" x14ac:dyDescent="0.25">
      <c r="M108" s="78"/>
    </row>
    <row r="109" spans="13:13" x14ac:dyDescent="0.25">
      <c r="M109" s="78"/>
    </row>
    <row r="110" spans="13:13" x14ac:dyDescent="0.25">
      <c r="M110" s="78"/>
    </row>
    <row r="111" spans="13:13" x14ac:dyDescent="0.25">
      <c r="M111" s="78"/>
    </row>
    <row r="112" spans="13:13" x14ac:dyDescent="0.25">
      <c r="M112" s="78"/>
    </row>
    <row r="113" spans="13:13" x14ac:dyDescent="0.25">
      <c r="M113" s="78"/>
    </row>
    <row r="114" spans="13:13" x14ac:dyDescent="0.25">
      <c r="M114" s="78"/>
    </row>
    <row r="115" spans="13:13" x14ac:dyDescent="0.25">
      <c r="M115" s="78"/>
    </row>
    <row r="116" spans="13:13" x14ac:dyDescent="0.25">
      <c r="M116" s="78"/>
    </row>
    <row r="117" spans="13:13" x14ac:dyDescent="0.25">
      <c r="M117" s="78"/>
    </row>
    <row r="118" spans="13:13" x14ac:dyDescent="0.25">
      <c r="M118" s="78"/>
    </row>
    <row r="119" spans="13:13" x14ac:dyDescent="0.25">
      <c r="M119" s="78"/>
    </row>
    <row r="120" spans="13:13" x14ac:dyDescent="0.25">
      <c r="M120" s="78"/>
    </row>
    <row r="121" spans="13:13" x14ac:dyDescent="0.25">
      <c r="M121" s="78"/>
    </row>
    <row r="122" spans="13:13" x14ac:dyDescent="0.25">
      <c r="M122" s="78"/>
    </row>
    <row r="123" spans="13:13" x14ac:dyDescent="0.25">
      <c r="M123" s="78"/>
    </row>
    <row r="124" spans="13:13" x14ac:dyDescent="0.25">
      <c r="M124" s="78"/>
    </row>
    <row r="125" spans="13:13" x14ac:dyDescent="0.25">
      <c r="M125" s="78"/>
    </row>
    <row r="126" spans="13:13" x14ac:dyDescent="0.25">
      <c r="M126" s="78"/>
    </row>
    <row r="127" spans="13:13" x14ac:dyDescent="0.25">
      <c r="M127" s="78"/>
    </row>
    <row r="128" spans="13:13" x14ac:dyDescent="0.25">
      <c r="M128" s="78"/>
    </row>
    <row r="129" spans="13:13" x14ac:dyDescent="0.25">
      <c r="M129" s="78"/>
    </row>
    <row r="130" spans="13:13" x14ac:dyDescent="0.25">
      <c r="M130" s="78"/>
    </row>
    <row r="131" spans="13:13" x14ac:dyDescent="0.25">
      <c r="M131" s="78"/>
    </row>
    <row r="132" spans="13:13" x14ac:dyDescent="0.25">
      <c r="M132" s="78"/>
    </row>
    <row r="133" spans="13:13" x14ac:dyDescent="0.25">
      <c r="M133" s="78"/>
    </row>
    <row r="134" spans="13:13" x14ac:dyDescent="0.25">
      <c r="M134" s="78"/>
    </row>
    <row r="135" spans="13:13" x14ac:dyDescent="0.25">
      <c r="M135" s="78"/>
    </row>
    <row r="136" spans="13:13" x14ac:dyDescent="0.25">
      <c r="M136" s="78"/>
    </row>
    <row r="137" spans="13:13" x14ac:dyDescent="0.25">
      <c r="M137" s="78"/>
    </row>
    <row r="138" spans="13:13" x14ac:dyDescent="0.25">
      <c r="M138" s="78"/>
    </row>
    <row r="139" spans="13:13" x14ac:dyDescent="0.25">
      <c r="M139" s="78"/>
    </row>
    <row r="140" spans="13:13" x14ac:dyDescent="0.25">
      <c r="M140" s="78"/>
    </row>
    <row r="141" spans="13:13" x14ac:dyDescent="0.25">
      <c r="M141" s="78"/>
    </row>
    <row r="142" spans="13:13" x14ac:dyDescent="0.25">
      <c r="M142" s="78"/>
    </row>
    <row r="143" spans="13:13" x14ac:dyDescent="0.25">
      <c r="M143" s="78"/>
    </row>
    <row r="144" spans="13:13" x14ac:dyDescent="0.25">
      <c r="M144" s="78"/>
    </row>
    <row r="145" spans="13:13" x14ac:dyDescent="0.25">
      <c r="M145" s="78"/>
    </row>
    <row r="146" spans="13:13" x14ac:dyDescent="0.25">
      <c r="M146" s="78"/>
    </row>
    <row r="147" spans="13:13" x14ac:dyDescent="0.25">
      <c r="M147" s="78"/>
    </row>
    <row r="148" spans="13:13" x14ac:dyDescent="0.25">
      <c r="M148" s="78"/>
    </row>
    <row r="149" spans="13:13" x14ac:dyDescent="0.25">
      <c r="M149" s="78"/>
    </row>
    <row r="150" spans="13:13" x14ac:dyDescent="0.25">
      <c r="M150" s="78"/>
    </row>
    <row r="151" spans="13:13" x14ac:dyDescent="0.25">
      <c r="M151" s="78"/>
    </row>
    <row r="152" spans="13:13" x14ac:dyDescent="0.25">
      <c r="M152" s="78"/>
    </row>
    <row r="153" spans="13:13" x14ac:dyDescent="0.25">
      <c r="M153" s="78"/>
    </row>
    <row r="154" spans="13:13" x14ac:dyDescent="0.25">
      <c r="M154" s="78"/>
    </row>
    <row r="155" spans="13:13" x14ac:dyDescent="0.25">
      <c r="M155" s="78"/>
    </row>
    <row r="156" spans="13:13" x14ac:dyDescent="0.25">
      <c r="M156" s="78"/>
    </row>
    <row r="157" spans="13:13" x14ac:dyDescent="0.25">
      <c r="M157" s="78"/>
    </row>
    <row r="158" spans="13:13" x14ac:dyDescent="0.25">
      <c r="M158" s="78"/>
    </row>
    <row r="159" spans="13:13" x14ac:dyDescent="0.25">
      <c r="M159" s="78"/>
    </row>
    <row r="160" spans="13:13" x14ac:dyDescent="0.25">
      <c r="M160" s="78"/>
    </row>
    <row r="161" spans="13:13" x14ac:dyDescent="0.25">
      <c r="M161" s="78"/>
    </row>
    <row r="162" spans="13:13" x14ac:dyDescent="0.25">
      <c r="M162" s="78"/>
    </row>
    <row r="163" spans="13:13" x14ac:dyDescent="0.25">
      <c r="M163" s="78"/>
    </row>
    <row r="164" spans="13:13" x14ac:dyDescent="0.25">
      <c r="M164" s="78"/>
    </row>
    <row r="165" spans="13:13" x14ac:dyDescent="0.25">
      <c r="M165" s="78"/>
    </row>
    <row r="166" spans="13:13" x14ac:dyDescent="0.25">
      <c r="M166" s="78"/>
    </row>
    <row r="167" spans="13:13" x14ac:dyDescent="0.25">
      <c r="M167" s="78"/>
    </row>
    <row r="168" spans="13:13" x14ac:dyDescent="0.25">
      <c r="M168" s="78"/>
    </row>
    <row r="169" spans="13:13" x14ac:dyDescent="0.25">
      <c r="M169" s="78"/>
    </row>
    <row r="170" spans="13:13" x14ac:dyDescent="0.25">
      <c r="M170" s="78"/>
    </row>
    <row r="171" spans="13:13" x14ac:dyDescent="0.25">
      <c r="M171" s="78"/>
    </row>
    <row r="172" spans="13:13" x14ac:dyDescent="0.25">
      <c r="M172" s="78"/>
    </row>
    <row r="173" spans="13:13" x14ac:dyDescent="0.25">
      <c r="M173" s="78"/>
    </row>
    <row r="174" spans="13:13" x14ac:dyDescent="0.25">
      <c r="M174" s="78"/>
    </row>
    <row r="175" spans="13:13" x14ac:dyDescent="0.25">
      <c r="M175" s="78"/>
    </row>
    <row r="176" spans="13:13" x14ac:dyDescent="0.25">
      <c r="M176" s="78"/>
    </row>
    <row r="177" spans="13:13" x14ac:dyDescent="0.25">
      <c r="M177" s="78"/>
    </row>
    <row r="178" spans="13:13" x14ac:dyDescent="0.25">
      <c r="M178" s="78"/>
    </row>
    <row r="179" spans="13:13" x14ac:dyDescent="0.25">
      <c r="M179" s="78"/>
    </row>
    <row r="180" spans="13:13" x14ac:dyDescent="0.25">
      <c r="M180" s="78"/>
    </row>
    <row r="181" spans="13:13" x14ac:dyDescent="0.25">
      <c r="M181" s="78"/>
    </row>
    <row r="182" spans="13:13" x14ac:dyDescent="0.25">
      <c r="M182" s="78"/>
    </row>
    <row r="183" spans="13:13" x14ac:dyDescent="0.25">
      <c r="M183" s="78"/>
    </row>
    <row r="184" spans="13:13" x14ac:dyDescent="0.25">
      <c r="M184" s="78"/>
    </row>
    <row r="185" spans="13:13" x14ac:dyDescent="0.25">
      <c r="M185" s="78"/>
    </row>
    <row r="186" spans="13:13" x14ac:dyDescent="0.25">
      <c r="M186" s="78"/>
    </row>
    <row r="187" spans="13:13" x14ac:dyDescent="0.25">
      <c r="M187" s="78"/>
    </row>
    <row r="188" spans="13:13" x14ac:dyDescent="0.25">
      <c r="M188" s="78"/>
    </row>
    <row r="189" spans="13:13" x14ac:dyDescent="0.25">
      <c r="M189" s="78"/>
    </row>
    <row r="190" spans="13:13" x14ac:dyDescent="0.25">
      <c r="M190" s="78"/>
    </row>
    <row r="191" spans="13:13" x14ac:dyDescent="0.25">
      <c r="M191" s="78"/>
    </row>
    <row r="192" spans="13:13" x14ac:dyDescent="0.25">
      <c r="M192" s="78"/>
    </row>
    <row r="193" spans="13:13" x14ac:dyDescent="0.25">
      <c r="M193" s="78"/>
    </row>
    <row r="194" spans="13:13" x14ac:dyDescent="0.25">
      <c r="M194" s="78"/>
    </row>
    <row r="195" spans="13:13" x14ac:dyDescent="0.25">
      <c r="M195" s="78"/>
    </row>
    <row r="196" spans="13:13" x14ac:dyDescent="0.25">
      <c r="M196" s="78"/>
    </row>
    <row r="197" spans="13:13" x14ac:dyDescent="0.25">
      <c r="M197" s="78"/>
    </row>
    <row r="198" spans="13:13" x14ac:dyDescent="0.25">
      <c r="M198" s="78"/>
    </row>
    <row r="199" spans="13:13" x14ac:dyDescent="0.25">
      <c r="M199" s="78"/>
    </row>
    <row r="200" spans="13:13" x14ac:dyDescent="0.25">
      <c r="M200" s="78"/>
    </row>
    <row r="201" spans="13:13" x14ac:dyDescent="0.25">
      <c r="M201" s="78"/>
    </row>
    <row r="202" spans="13:13" x14ac:dyDescent="0.25">
      <c r="M202" s="78"/>
    </row>
    <row r="203" spans="13:13" x14ac:dyDescent="0.25">
      <c r="M203" s="78"/>
    </row>
    <row r="204" spans="13:13" x14ac:dyDescent="0.25">
      <c r="M204" s="78"/>
    </row>
    <row r="205" spans="13:13" x14ac:dyDescent="0.25">
      <c r="M205" s="78"/>
    </row>
    <row r="206" spans="13:13" x14ac:dyDescent="0.25">
      <c r="M206" s="78"/>
    </row>
    <row r="207" spans="13:13" x14ac:dyDescent="0.25">
      <c r="M207" s="78"/>
    </row>
    <row r="208" spans="13:13" x14ac:dyDescent="0.25">
      <c r="M208" s="78"/>
    </row>
    <row r="209" spans="13:13" x14ac:dyDescent="0.25">
      <c r="M209" s="78"/>
    </row>
    <row r="210" spans="13:13" x14ac:dyDescent="0.25">
      <c r="M210" s="78"/>
    </row>
    <row r="211" spans="13:13" x14ac:dyDescent="0.25">
      <c r="M211" s="78"/>
    </row>
    <row r="212" spans="13:13" x14ac:dyDescent="0.25">
      <c r="M212" s="78"/>
    </row>
    <row r="213" spans="13:13" x14ac:dyDescent="0.25">
      <c r="M213" s="78"/>
    </row>
    <row r="214" spans="13:13" x14ac:dyDescent="0.25">
      <c r="M214" s="78"/>
    </row>
    <row r="215" spans="13:13" x14ac:dyDescent="0.25">
      <c r="M215" s="78"/>
    </row>
    <row r="216" spans="13:13" x14ac:dyDescent="0.25">
      <c r="M216" s="78"/>
    </row>
    <row r="217" spans="13:13" x14ac:dyDescent="0.25">
      <c r="M217" s="78"/>
    </row>
    <row r="218" spans="13:13" x14ac:dyDescent="0.25">
      <c r="M218" s="78"/>
    </row>
    <row r="219" spans="13:13" x14ac:dyDescent="0.25">
      <c r="M219" s="78"/>
    </row>
    <row r="220" spans="13:13" x14ac:dyDescent="0.25">
      <c r="M220" s="78"/>
    </row>
    <row r="221" spans="13:13" x14ac:dyDescent="0.25">
      <c r="M221" s="78"/>
    </row>
    <row r="222" spans="13:13" x14ac:dyDescent="0.25">
      <c r="M222" s="78"/>
    </row>
    <row r="223" spans="13:13" x14ac:dyDescent="0.25">
      <c r="M223" s="78"/>
    </row>
    <row r="224" spans="13:13" x14ac:dyDescent="0.25">
      <c r="M224" s="78"/>
    </row>
    <row r="225" spans="13:13" x14ac:dyDescent="0.25">
      <c r="M225" s="78"/>
    </row>
    <row r="226" spans="13:13" x14ac:dyDescent="0.25">
      <c r="M226" s="78"/>
    </row>
    <row r="227" spans="13:13" x14ac:dyDescent="0.25">
      <c r="M227" s="78"/>
    </row>
    <row r="228" spans="13:13" x14ac:dyDescent="0.25">
      <c r="M228" s="78"/>
    </row>
    <row r="229" spans="13:13" x14ac:dyDescent="0.25">
      <c r="M229" s="78"/>
    </row>
    <row r="230" spans="13:13" x14ac:dyDescent="0.25">
      <c r="M230" s="78"/>
    </row>
    <row r="231" spans="13:13" x14ac:dyDescent="0.25">
      <c r="M231" s="78"/>
    </row>
    <row r="232" spans="13:13" x14ac:dyDescent="0.25">
      <c r="M232" s="78"/>
    </row>
    <row r="233" spans="13:13" x14ac:dyDescent="0.25">
      <c r="M233" s="78"/>
    </row>
    <row r="234" spans="13:13" x14ac:dyDescent="0.25">
      <c r="M234" s="78"/>
    </row>
    <row r="235" spans="13:13" x14ac:dyDescent="0.25">
      <c r="M235" s="78"/>
    </row>
    <row r="236" spans="13:13" x14ac:dyDescent="0.25">
      <c r="M236" s="78"/>
    </row>
    <row r="237" spans="13:13" x14ac:dyDescent="0.25">
      <c r="M237" s="78"/>
    </row>
    <row r="238" spans="13:13" x14ac:dyDescent="0.25">
      <c r="M238" s="78"/>
    </row>
    <row r="239" spans="13:13" x14ac:dyDescent="0.25">
      <c r="M239" s="78"/>
    </row>
    <row r="240" spans="13:13" x14ac:dyDescent="0.25">
      <c r="M240" s="78"/>
    </row>
    <row r="241" spans="13:13" x14ac:dyDescent="0.25">
      <c r="M241" s="78"/>
    </row>
    <row r="242" spans="13:13" x14ac:dyDescent="0.25">
      <c r="M242" s="78"/>
    </row>
    <row r="243" spans="13:13" x14ac:dyDescent="0.25">
      <c r="M243" s="78"/>
    </row>
    <row r="244" spans="13:13" x14ac:dyDescent="0.25">
      <c r="M244" s="78"/>
    </row>
    <row r="245" spans="13:13" x14ac:dyDescent="0.25">
      <c r="M245" s="78"/>
    </row>
    <row r="246" spans="13:13" x14ac:dyDescent="0.25">
      <c r="M246" s="78"/>
    </row>
    <row r="247" spans="13:13" x14ac:dyDescent="0.25">
      <c r="M247" s="78"/>
    </row>
    <row r="248" spans="13:13" x14ac:dyDescent="0.25">
      <c r="M248" s="78"/>
    </row>
    <row r="249" spans="13:13" x14ac:dyDescent="0.25">
      <c r="M249" s="78"/>
    </row>
    <row r="250" spans="13:13" x14ac:dyDescent="0.25">
      <c r="M250" s="78"/>
    </row>
    <row r="251" spans="13:13" x14ac:dyDescent="0.25">
      <c r="M251" s="78"/>
    </row>
    <row r="252" spans="13:13" x14ac:dyDescent="0.25">
      <c r="M252" s="78"/>
    </row>
    <row r="253" spans="13:13" x14ac:dyDescent="0.25">
      <c r="M253" s="78"/>
    </row>
    <row r="254" spans="13:13" x14ac:dyDescent="0.25">
      <c r="M254" s="78"/>
    </row>
    <row r="255" spans="13:13" x14ac:dyDescent="0.25">
      <c r="M255" s="78"/>
    </row>
    <row r="256" spans="13:13" x14ac:dyDescent="0.25">
      <c r="M256" s="78"/>
    </row>
    <row r="257" spans="13:13" x14ac:dyDescent="0.25">
      <c r="M257" s="78"/>
    </row>
    <row r="258" spans="13:13" x14ac:dyDescent="0.25">
      <c r="M258" s="78"/>
    </row>
    <row r="259" spans="13:13" x14ac:dyDescent="0.25">
      <c r="M259" s="78"/>
    </row>
    <row r="260" spans="13:13" x14ac:dyDescent="0.25">
      <c r="M260" s="78"/>
    </row>
    <row r="261" spans="13:13" x14ac:dyDescent="0.25">
      <c r="M261" s="78"/>
    </row>
    <row r="262" spans="13:13" x14ac:dyDescent="0.25">
      <c r="M262" s="78"/>
    </row>
    <row r="263" spans="13:13" x14ac:dyDescent="0.25">
      <c r="M263" s="78"/>
    </row>
    <row r="264" spans="13:13" x14ac:dyDescent="0.25">
      <c r="M264" s="78"/>
    </row>
    <row r="265" spans="13:13" x14ac:dyDescent="0.25">
      <c r="M265" s="78"/>
    </row>
    <row r="266" spans="13:13" x14ac:dyDescent="0.25">
      <c r="M266" s="78"/>
    </row>
    <row r="267" spans="13:13" x14ac:dyDescent="0.25">
      <c r="M267" s="78"/>
    </row>
    <row r="268" spans="13:13" x14ac:dyDescent="0.25">
      <c r="M268" s="78"/>
    </row>
    <row r="269" spans="13:13" x14ac:dyDescent="0.25">
      <c r="M269" s="78"/>
    </row>
    <row r="270" spans="13:13" x14ac:dyDescent="0.25">
      <c r="M270" s="78"/>
    </row>
    <row r="271" spans="13:13" x14ac:dyDescent="0.25">
      <c r="M271" s="78"/>
    </row>
    <row r="272" spans="13:13" x14ac:dyDescent="0.25">
      <c r="M272" s="78"/>
    </row>
    <row r="273" spans="13:13" x14ac:dyDescent="0.25">
      <c r="M273" s="78"/>
    </row>
    <row r="274" spans="13:13" x14ac:dyDescent="0.25">
      <c r="M274" s="78"/>
    </row>
    <row r="275" spans="13:13" x14ac:dyDescent="0.25">
      <c r="M275" s="78"/>
    </row>
    <row r="276" spans="13:13" x14ac:dyDescent="0.25">
      <c r="M276" s="78"/>
    </row>
    <row r="277" spans="13:13" x14ac:dyDescent="0.25">
      <c r="M277" s="78"/>
    </row>
    <row r="278" spans="13:13" x14ac:dyDescent="0.25">
      <c r="M278" s="78"/>
    </row>
    <row r="279" spans="13:13" x14ac:dyDescent="0.25">
      <c r="M279" s="78"/>
    </row>
    <row r="280" spans="13:13" x14ac:dyDescent="0.25">
      <c r="M280" s="78"/>
    </row>
    <row r="281" spans="13:13" x14ac:dyDescent="0.25">
      <c r="M281" s="78"/>
    </row>
    <row r="282" spans="13:13" x14ac:dyDescent="0.25">
      <c r="M282" s="78"/>
    </row>
    <row r="283" spans="13:13" x14ac:dyDescent="0.25">
      <c r="M283" s="78"/>
    </row>
    <row r="284" spans="13:13" x14ac:dyDescent="0.25">
      <c r="M284" s="78"/>
    </row>
    <row r="285" spans="13:13" x14ac:dyDescent="0.25">
      <c r="M285" s="78"/>
    </row>
    <row r="286" spans="13:13" x14ac:dyDescent="0.25">
      <c r="M286" s="78"/>
    </row>
    <row r="287" spans="13:13" x14ac:dyDescent="0.25">
      <c r="M287" s="78"/>
    </row>
    <row r="288" spans="13:13" x14ac:dyDescent="0.25">
      <c r="M288" s="78"/>
    </row>
    <row r="289" spans="13:13" x14ac:dyDescent="0.25">
      <c r="M289" s="78"/>
    </row>
    <row r="290" spans="13:13" x14ac:dyDescent="0.25">
      <c r="M290" s="78"/>
    </row>
    <row r="291" spans="13:13" x14ac:dyDescent="0.25">
      <c r="M291" s="78"/>
    </row>
    <row r="292" spans="13:13" x14ac:dyDescent="0.25">
      <c r="M292" s="78"/>
    </row>
    <row r="293" spans="13:13" x14ac:dyDescent="0.25">
      <c r="M293" s="78"/>
    </row>
    <row r="294" spans="13:13" x14ac:dyDescent="0.25">
      <c r="M294" s="78"/>
    </row>
    <row r="295" spans="13:13" x14ac:dyDescent="0.25">
      <c r="M295" s="78"/>
    </row>
    <row r="296" spans="13:13" x14ac:dyDescent="0.25">
      <c r="M296" s="78"/>
    </row>
    <row r="297" spans="13:13" x14ac:dyDescent="0.25">
      <c r="M297" s="78"/>
    </row>
    <row r="298" spans="13:13" x14ac:dyDescent="0.25">
      <c r="M298" s="78"/>
    </row>
    <row r="299" spans="13:13" x14ac:dyDescent="0.25">
      <c r="M299" s="78"/>
    </row>
    <row r="300" spans="13:13" x14ac:dyDescent="0.25">
      <c r="M300" s="78"/>
    </row>
    <row r="301" spans="13:13" x14ac:dyDescent="0.25">
      <c r="M301" s="78"/>
    </row>
    <row r="302" spans="13:13" x14ac:dyDescent="0.25">
      <c r="M302" s="78"/>
    </row>
    <row r="303" spans="13:13" x14ac:dyDescent="0.25">
      <c r="M303" s="78"/>
    </row>
    <row r="304" spans="13:13" x14ac:dyDescent="0.25">
      <c r="M304" s="78"/>
    </row>
    <row r="305" spans="13:13" x14ac:dyDescent="0.25">
      <c r="M305" s="78"/>
    </row>
    <row r="306" spans="13:13" x14ac:dyDescent="0.25">
      <c r="M306" s="78"/>
    </row>
    <row r="307" spans="13:13" x14ac:dyDescent="0.25">
      <c r="M307" s="78"/>
    </row>
    <row r="308" spans="13:13" x14ac:dyDescent="0.25">
      <c r="M308" s="78"/>
    </row>
    <row r="309" spans="13:13" x14ac:dyDescent="0.25">
      <c r="M309" s="78"/>
    </row>
    <row r="310" spans="13:13" x14ac:dyDescent="0.25">
      <c r="M310" s="78"/>
    </row>
    <row r="311" spans="13:13" x14ac:dyDescent="0.25">
      <c r="M311" s="78"/>
    </row>
    <row r="312" spans="13:13" x14ac:dyDescent="0.25">
      <c r="M312" s="78"/>
    </row>
    <row r="313" spans="13:13" x14ac:dyDescent="0.25">
      <c r="M313" s="78"/>
    </row>
    <row r="314" spans="13:13" x14ac:dyDescent="0.25">
      <c r="M314" s="78"/>
    </row>
    <row r="315" spans="13:13" x14ac:dyDescent="0.25">
      <c r="M315" s="78"/>
    </row>
    <row r="316" spans="13:13" x14ac:dyDescent="0.25">
      <c r="M316" s="78"/>
    </row>
    <row r="317" spans="13:13" x14ac:dyDescent="0.25">
      <c r="M317" s="78"/>
    </row>
    <row r="318" spans="13:13" x14ac:dyDescent="0.25">
      <c r="M318" s="78"/>
    </row>
    <row r="319" spans="13:13" x14ac:dyDescent="0.25">
      <c r="M319" s="78"/>
    </row>
    <row r="320" spans="13:13" x14ac:dyDescent="0.25">
      <c r="M320" s="78"/>
    </row>
    <row r="321" spans="13:13" x14ac:dyDescent="0.25">
      <c r="M321" s="78"/>
    </row>
    <row r="322" spans="13:13" x14ac:dyDescent="0.25">
      <c r="M322" s="78"/>
    </row>
    <row r="323" spans="13:13" x14ac:dyDescent="0.25">
      <c r="M323" s="78"/>
    </row>
    <row r="324" spans="13:13" x14ac:dyDescent="0.25">
      <c r="M324" s="78"/>
    </row>
    <row r="325" spans="13:13" x14ac:dyDescent="0.25">
      <c r="M325" s="78"/>
    </row>
    <row r="326" spans="13:13" x14ac:dyDescent="0.25">
      <c r="M326" s="78"/>
    </row>
    <row r="327" spans="13:13" x14ac:dyDescent="0.25">
      <c r="M327" s="78"/>
    </row>
    <row r="328" spans="13:13" x14ac:dyDescent="0.25">
      <c r="M328" s="78"/>
    </row>
    <row r="329" spans="13:13" x14ac:dyDescent="0.25">
      <c r="M329" s="78"/>
    </row>
    <row r="330" spans="13:13" x14ac:dyDescent="0.25">
      <c r="M330" s="78"/>
    </row>
    <row r="331" spans="13:13" x14ac:dyDescent="0.25">
      <c r="M331" s="78"/>
    </row>
    <row r="332" spans="13:13" x14ac:dyDescent="0.25">
      <c r="M332" s="78"/>
    </row>
    <row r="333" spans="13:13" x14ac:dyDescent="0.25">
      <c r="M333" s="78"/>
    </row>
    <row r="334" spans="13:13" x14ac:dyDescent="0.25">
      <c r="M334" s="78"/>
    </row>
    <row r="335" spans="13:13" x14ac:dyDescent="0.25">
      <c r="M335" s="78"/>
    </row>
    <row r="336" spans="13:13" x14ac:dyDescent="0.25">
      <c r="M336" s="78"/>
    </row>
    <row r="337" spans="13:13" x14ac:dyDescent="0.25">
      <c r="M337" s="78"/>
    </row>
    <row r="338" spans="13:13" x14ac:dyDescent="0.25">
      <c r="M338" s="78"/>
    </row>
    <row r="339" spans="13:13" x14ac:dyDescent="0.25">
      <c r="M339" s="78"/>
    </row>
    <row r="340" spans="13:13" x14ac:dyDescent="0.25">
      <c r="M340" s="78"/>
    </row>
    <row r="341" spans="13:13" x14ac:dyDescent="0.25">
      <c r="M341" s="78"/>
    </row>
    <row r="342" spans="13:13" x14ac:dyDescent="0.25">
      <c r="M342" s="78"/>
    </row>
    <row r="343" spans="13:13" x14ac:dyDescent="0.25">
      <c r="M343" s="78"/>
    </row>
    <row r="344" spans="13:13" x14ac:dyDescent="0.25">
      <c r="M344" s="78"/>
    </row>
    <row r="345" spans="13:13" x14ac:dyDescent="0.25">
      <c r="M345" s="78"/>
    </row>
    <row r="346" spans="13:13" x14ac:dyDescent="0.25">
      <c r="M346" s="78"/>
    </row>
    <row r="347" spans="13:13" x14ac:dyDescent="0.25">
      <c r="M347" s="78"/>
    </row>
    <row r="348" spans="13:13" x14ac:dyDescent="0.25">
      <c r="M348" s="78"/>
    </row>
    <row r="349" spans="13:13" x14ac:dyDescent="0.25">
      <c r="M349" s="78"/>
    </row>
    <row r="350" spans="13:13" x14ac:dyDescent="0.25">
      <c r="M350" s="78"/>
    </row>
    <row r="351" spans="13:13" x14ac:dyDescent="0.25">
      <c r="M351" s="78"/>
    </row>
    <row r="352" spans="13:13" x14ac:dyDescent="0.25">
      <c r="M352" s="78"/>
    </row>
    <row r="353" spans="13:13" x14ac:dyDescent="0.25">
      <c r="M353" s="78"/>
    </row>
    <row r="354" spans="13:13" x14ac:dyDescent="0.25">
      <c r="M354" s="78"/>
    </row>
    <row r="355" spans="13:13" x14ac:dyDescent="0.25">
      <c r="M355" s="78"/>
    </row>
    <row r="356" spans="13:13" x14ac:dyDescent="0.25">
      <c r="M356" s="78"/>
    </row>
    <row r="357" spans="13:13" x14ac:dyDescent="0.25">
      <c r="M357" s="78"/>
    </row>
    <row r="358" spans="13:13" x14ac:dyDescent="0.25">
      <c r="M358" s="78"/>
    </row>
    <row r="359" spans="13:13" x14ac:dyDescent="0.25">
      <c r="M359" s="78"/>
    </row>
    <row r="360" spans="13:13" x14ac:dyDescent="0.25">
      <c r="M360" s="78"/>
    </row>
    <row r="361" spans="13:13" x14ac:dyDescent="0.25">
      <c r="M361" s="78"/>
    </row>
    <row r="362" spans="13:13" x14ac:dyDescent="0.25">
      <c r="M362" s="78"/>
    </row>
    <row r="363" spans="13:13" x14ac:dyDescent="0.25">
      <c r="M363" s="78"/>
    </row>
    <row r="364" spans="13:13" x14ac:dyDescent="0.25">
      <c r="M364" s="78"/>
    </row>
    <row r="365" spans="13:13" x14ac:dyDescent="0.25">
      <c r="M365" s="78"/>
    </row>
    <row r="366" spans="13:13" x14ac:dyDescent="0.25">
      <c r="M366" s="78"/>
    </row>
    <row r="367" spans="13:13" x14ac:dyDescent="0.25">
      <c r="M367" s="78"/>
    </row>
    <row r="368" spans="13:13" x14ac:dyDescent="0.25">
      <c r="M368" s="78"/>
    </row>
    <row r="369" spans="13:13" x14ac:dyDescent="0.25">
      <c r="M369" s="78"/>
    </row>
    <row r="370" spans="13:13" x14ac:dyDescent="0.25">
      <c r="M370" s="78"/>
    </row>
    <row r="371" spans="13:13" x14ac:dyDescent="0.25">
      <c r="M371" s="78"/>
    </row>
    <row r="372" spans="13:13" x14ac:dyDescent="0.25">
      <c r="M372" s="78"/>
    </row>
    <row r="373" spans="13:13" x14ac:dyDescent="0.25">
      <c r="M373" s="78"/>
    </row>
    <row r="374" spans="13:13" x14ac:dyDescent="0.25">
      <c r="M374" s="78"/>
    </row>
    <row r="375" spans="13:13" x14ac:dyDescent="0.25">
      <c r="M375" s="78"/>
    </row>
    <row r="376" spans="13:13" x14ac:dyDescent="0.25">
      <c r="M376" s="78"/>
    </row>
    <row r="377" spans="13:13" x14ac:dyDescent="0.25">
      <c r="M377" s="78"/>
    </row>
    <row r="378" spans="13:13" x14ac:dyDescent="0.25">
      <c r="M378" s="78"/>
    </row>
    <row r="379" spans="13:13" x14ac:dyDescent="0.25">
      <c r="M379" s="78"/>
    </row>
    <row r="380" spans="13:13" x14ac:dyDescent="0.25">
      <c r="M380" s="78"/>
    </row>
    <row r="381" spans="13:13" x14ac:dyDescent="0.25">
      <c r="M381" s="78"/>
    </row>
    <row r="382" spans="13:13" x14ac:dyDescent="0.25">
      <c r="M382" s="78"/>
    </row>
    <row r="383" spans="13:13" x14ac:dyDescent="0.25">
      <c r="M383" s="78"/>
    </row>
    <row r="384" spans="13:13" x14ac:dyDescent="0.25">
      <c r="M384" s="78"/>
    </row>
    <row r="385" spans="13:13" x14ac:dyDescent="0.25">
      <c r="M385" s="78"/>
    </row>
    <row r="386" spans="13:13" x14ac:dyDescent="0.25">
      <c r="M386" s="78"/>
    </row>
    <row r="387" spans="13:13" x14ac:dyDescent="0.25">
      <c r="M387" s="78"/>
    </row>
    <row r="388" spans="13:13" x14ac:dyDescent="0.25">
      <c r="M388" s="78"/>
    </row>
    <row r="389" spans="13:13" x14ac:dyDescent="0.25">
      <c r="M389" s="78"/>
    </row>
    <row r="390" spans="13:13" x14ac:dyDescent="0.25">
      <c r="M390" s="78"/>
    </row>
    <row r="391" spans="13:13" x14ac:dyDescent="0.25">
      <c r="M391" s="78"/>
    </row>
    <row r="392" spans="13:13" x14ac:dyDescent="0.25">
      <c r="M392" s="78"/>
    </row>
    <row r="393" spans="13:13" x14ac:dyDescent="0.25">
      <c r="M393" s="78"/>
    </row>
    <row r="394" spans="13:13" x14ac:dyDescent="0.25">
      <c r="M394" s="78"/>
    </row>
    <row r="395" spans="13:13" x14ac:dyDescent="0.25">
      <c r="M395" s="78"/>
    </row>
    <row r="396" spans="13:13" x14ac:dyDescent="0.25">
      <c r="M396" s="78"/>
    </row>
    <row r="397" spans="13:13" x14ac:dyDescent="0.25">
      <c r="M397" s="78"/>
    </row>
    <row r="398" spans="13:13" x14ac:dyDescent="0.25">
      <c r="M398" s="78"/>
    </row>
    <row r="399" spans="13:13" x14ac:dyDescent="0.25">
      <c r="M399" s="78"/>
    </row>
    <row r="400" spans="13:13" x14ac:dyDescent="0.25">
      <c r="M400" s="78"/>
    </row>
    <row r="401" spans="13:13" x14ac:dyDescent="0.25">
      <c r="M401" s="78"/>
    </row>
    <row r="402" spans="13:13" x14ac:dyDescent="0.25">
      <c r="M402" s="78"/>
    </row>
    <row r="403" spans="13:13" x14ac:dyDescent="0.25">
      <c r="M403" s="78"/>
    </row>
    <row r="404" spans="13:13" x14ac:dyDescent="0.25">
      <c r="M404" s="78"/>
    </row>
    <row r="405" spans="13:13" x14ac:dyDescent="0.25">
      <c r="M405" s="78"/>
    </row>
    <row r="406" spans="13:13" x14ac:dyDescent="0.25">
      <c r="M406" s="78"/>
    </row>
    <row r="407" spans="13:13" x14ac:dyDescent="0.25">
      <c r="M407" s="78"/>
    </row>
    <row r="408" spans="13:13" x14ac:dyDescent="0.25">
      <c r="M408" s="78"/>
    </row>
    <row r="409" spans="13:13" x14ac:dyDescent="0.25">
      <c r="M409" s="78"/>
    </row>
    <row r="410" spans="13:13" x14ac:dyDescent="0.25">
      <c r="M410" s="78"/>
    </row>
    <row r="411" spans="13:13" x14ac:dyDescent="0.25">
      <c r="M411" s="78"/>
    </row>
    <row r="412" spans="13:13" x14ac:dyDescent="0.25">
      <c r="M412" s="78"/>
    </row>
    <row r="413" spans="13:13" x14ac:dyDescent="0.25">
      <c r="M413" s="78"/>
    </row>
    <row r="414" spans="13:13" x14ac:dyDescent="0.25">
      <c r="M414" s="78"/>
    </row>
    <row r="415" spans="13:13" x14ac:dyDescent="0.25">
      <c r="M415" s="78"/>
    </row>
    <row r="416" spans="13:13" x14ac:dyDescent="0.25">
      <c r="M416" s="78"/>
    </row>
    <row r="417" spans="13:13" x14ac:dyDescent="0.25">
      <c r="M417" s="78"/>
    </row>
    <row r="418" spans="13:13" x14ac:dyDescent="0.25">
      <c r="M418" s="78"/>
    </row>
    <row r="419" spans="13:13" x14ac:dyDescent="0.25">
      <c r="M419" s="78"/>
    </row>
    <row r="420" spans="13:13" x14ac:dyDescent="0.25">
      <c r="M420" s="78"/>
    </row>
    <row r="421" spans="13:13" x14ac:dyDescent="0.25">
      <c r="M421" s="78"/>
    </row>
    <row r="422" spans="13:13" x14ac:dyDescent="0.25">
      <c r="M422" s="78"/>
    </row>
    <row r="423" spans="13:13" x14ac:dyDescent="0.25">
      <c r="M423" s="78"/>
    </row>
    <row r="424" spans="13:13" x14ac:dyDescent="0.25">
      <c r="M424" s="78"/>
    </row>
    <row r="425" spans="13:13" x14ac:dyDescent="0.25">
      <c r="M425" s="78"/>
    </row>
    <row r="426" spans="13:13" x14ac:dyDescent="0.25">
      <c r="M426" s="78"/>
    </row>
    <row r="427" spans="13:13" x14ac:dyDescent="0.25">
      <c r="M427" s="78"/>
    </row>
    <row r="428" spans="13:13" x14ac:dyDescent="0.25">
      <c r="M428" s="78"/>
    </row>
    <row r="429" spans="13:13" x14ac:dyDescent="0.25">
      <c r="M429" s="78"/>
    </row>
    <row r="430" spans="13:13" x14ac:dyDescent="0.25">
      <c r="M430" s="78"/>
    </row>
    <row r="431" spans="13:13" x14ac:dyDescent="0.25">
      <c r="M431" s="78"/>
    </row>
    <row r="432" spans="13:13" x14ac:dyDescent="0.25">
      <c r="M432" s="78"/>
    </row>
    <row r="433" spans="13:13" x14ac:dyDescent="0.25">
      <c r="M433" s="78"/>
    </row>
    <row r="434" spans="13:13" x14ac:dyDescent="0.25">
      <c r="M434" s="78"/>
    </row>
    <row r="435" spans="13:13" x14ac:dyDescent="0.25">
      <c r="M435" s="78"/>
    </row>
    <row r="436" spans="13:13" x14ac:dyDescent="0.25">
      <c r="M436" s="78"/>
    </row>
    <row r="437" spans="13:13" x14ac:dyDescent="0.25">
      <c r="M437" s="78"/>
    </row>
    <row r="438" spans="13:13" x14ac:dyDescent="0.25">
      <c r="M438" s="78"/>
    </row>
    <row r="439" spans="13:13" x14ac:dyDescent="0.25">
      <c r="M439" s="78"/>
    </row>
    <row r="440" spans="13:13" x14ac:dyDescent="0.25">
      <c r="M440" s="78"/>
    </row>
    <row r="441" spans="13:13" x14ac:dyDescent="0.25">
      <c r="M441" s="78"/>
    </row>
    <row r="442" spans="13:13" x14ac:dyDescent="0.25">
      <c r="M442" s="78"/>
    </row>
    <row r="443" spans="13:13" x14ac:dyDescent="0.25">
      <c r="M443" s="78"/>
    </row>
    <row r="444" spans="13:13" x14ac:dyDescent="0.25">
      <c r="M444" s="78"/>
    </row>
    <row r="445" spans="13:13" x14ac:dyDescent="0.25">
      <c r="M445" s="78"/>
    </row>
    <row r="446" spans="13:13" x14ac:dyDescent="0.25">
      <c r="M446" s="78"/>
    </row>
    <row r="447" spans="13:13" x14ac:dyDescent="0.25">
      <c r="M447" s="78"/>
    </row>
    <row r="448" spans="13:13" x14ac:dyDescent="0.25">
      <c r="M448" s="78"/>
    </row>
    <row r="449" spans="13:13" x14ac:dyDescent="0.25">
      <c r="M449" s="78"/>
    </row>
    <row r="450" spans="13:13" x14ac:dyDescent="0.25">
      <c r="M450" s="78"/>
    </row>
    <row r="451" spans="13:13" x14ac:dyDescent="0.25">
      <c r="M451" s="78"/>
    </row>
    <row r="452" spans="13:13" x14ac:dyDescent="0.25">
      <c r="M452" s="78"/>
    </row>
    <row r="453" spans="13:13" x14ac:dyDescent="0.25">
      <c r="M453" s="78"/>
    </row>
    <row r="454" spans="13:13" x14ac:dyDescent="0.25">
      <c r="M454" s="78"/>
    </row>
    <row r="455" spans="13:13" x14ac:dyDescent="0.25">
      <c r="M455" s="78"/>
    </row>
    <row r="456" spans="13:13" x14ac:dyDescent="0.25">
      <c r="M456" s="78"/>
    </row>
    <row r="457" spans="13:13" x14ac:dyDescent="0.25">
      <c r="M457" s="78"/>
    </row>
    <row r="458" spans="13:13" x14ac:dyDescent="0.25">
      <c r="M458" s="78"/>
    </row>
    <row r="459" spans="13:13" x14ac:dyDescent="0.25">
      <c r="M459" s="78"/>
    </row>
    <row r="460" spans="13:13" x14ac:dyDescent="0.25">
      <c r="M460" s="78"/>
    </row>
    <row r="461" spans="13:13" x14ac:dyDescent="0.25">
      <c r="M461" s="78"/>
    </row>
    <row r="462" spans="13:13" x14ac:dyDescent="0.25">
      <c r="M462" s="78"/>
    </row>
    <row r="463" spans="13:13" x14ac:dyDescent="0.25">
      <c r="M463" s="78"/>
    </row>
    <row r="464" spans="13:13" x14ac:dyDescent="0.25">
      <c r="M464" s="78"/>
    </row>
    <row r="465" spans="13:13" x14ac:dyDescent="0.25">
      <c r="M465" s="78"/>
    </row>
    <row r="466" spans="13:13" x14ac:dyDescent="0.25">
      <c r="M466" s="78"/>
    </row>
    <row r="467" spans="13:13" x14ac:dyDescent="0.25">
      <c r="M467" s="78"/>
    </row>
    <row r="468" spans="13:13" x14ac:dyDescent="0.25">
      <c r="M468" s="78"/>
    </row>
    <row r="469" spans="13:13" x14ac:dyDescent="0.25">
      <c r="M469" s="78"/>
    </row>
    <row r="470" spans="13:13" x14ac:dyDescent="0.25">
      <c r="M470" s="78"/>
    </row>
    <row r="471" spans="13:13" x14ac:dyDescent="0.25">
      <c r="M471" s="78"/>
    </row>
    <row r="472" spans="13:13" x14ac:dyDescent="0.25">
      <c r="M472" s="78"/>
    </row>
    <row r="473" spans="13:13" x14ac:dyDescent="0.25">
      <c r="M473" s="78"/>
    </row>
    <row r="474" spans="13:13" x14ac:dyDescent="0.25">
      <c r="M474" s="78"/>
    </row>
    <row r="475" spans="13:13" x14ac:dyDescent="0.25">
      <c r="M475" s="78"/>
    </row>
    <row r="476" spans="13:13" x14ac:dyDescent="0.25">
      <c r="M476" s="78"/>
    </row>
    <row r="477" spans="13:13" x14ac:dyDescent="0.25">
      <c r="M477" s="78"/>
    </row>
    <row r="478" spans="13:13" x14ac:dyDescent="0.25">
      <c r="M478" s="78"/>
    </row>
    <row r="479" spans="13:13" x14ac:dyDescent="0.25">
      <c r="M479" s="78"/>
    </row>
    <row r="480" spans="13:13" x14ac:dyDescent="0.25">
      <c r="M480" s="78"/>
    </row>
    <row r="481" spans="13:13" x14ac:dyDescent="0.25">
      <c r="M481" s="78"/>
    </row>
    <row r="482" spans="13:13" x14ac:dyDescent="0.25">
      <c r="M482" s="78"/>
    </row>
    <row r="483" spans="13:13" x14ac:dyDescent="0.25">
      <c r="M483" s="78"/>
    </row>
    <row r="484" spans="13:13" x14ac:dyDescent="0.25">
      <c r="M484" s="78"/>
    </row>
    <row r="485" spans="13:13" x14ac:dyDescent="0.25">
      <c r="M485" s="78"/>
    </row>
    <row r="486" spans="13:13" x14ac:dyDescent="0.25">
      <c r="M486" s="78"/>
    </row>
    <row r="487" spans="13:13" x14ac:dyDescent="0.25">
      <c r="M487" s="78"/>
    </row>
    <row r="488" spans="13:13" x14ac:dyDescent="0.25">
      <c r="M488" s="78"/>
    </row>
    <row r="489" spans="13:13" x14ac:dyDescent="0.25">
      <c r="M489" s="78"/>
    </row>
    <row r="490" spans="13:13" x14ac:dyDescent="0.25">
      <c r="M490" s="78"/>
    </row>
    <row r="491" spans="13:13" x14ac:dyDescent="0.25">
      <c r="M491" s="78"/>
    </row>
    <row r="492" spans="13:13" x14ac:dyDescent="0.25">
      <c r="M492" s="78"/>
    </row>
    <row r="493" spans="13:13" x14ac:dyDescent="0.25">
      <c r="M493" s="78"/>
    </row>
    <row r="494" spans="13:13" x14ac:dyDescent="0.25">
      <c r="M494" s="78"/>
    </row>
    <row r="495" spans="13:13" x14ac:dyDescent="0.25">
      <c r="M495" s="78"/>
    </row>
    <row r="496" spans="13:13" x14ac:dyDescent="0.25">
      <c r="M496" s="78"/>
    </row>
    <row r="497" spans="13:13" x14ac:dyDescent="0.25">
      <c r="M497" s="78"/>
    </row>
    <row r="498" spans="13:13" x14ac:dyDescent="0.25">
      <c r="M498" s="78"/>
    </row>
    <row r="499" spans="13:13" x14ac:dyDescent="0.25">
      <c r="M499" s="78"/>
    </row>
    <row r="500" spans="13:13" x14ac:dyDescent="0.25">
      <c r="M500" s="78"/>
    </row>
    <row r="501" spans="13:13" x14ac:dyDescent="0.25">
      <c r="M501" s="78"/>
    </row>
    <row r="502" spans="13:13" x14ac:dyDescent="0.25">
      <c r="M502" s="78"/>
    </row>
    <row r="503" spans="13:13" x14ac:dyDescent="0.25">
      <c r="M503" s="78"/>
    </row>
    <row r="504" spans="13:13" x14ac:dyDescent="0.25">
      <c r="M504" s="78"/>
    </row>
    <row r="505" spans="13:13" x14ac:dyDescent="0.25">
      <c r="M505" s="78"/>
    </row>
    <row r="506" spans="13:13" x14ac:dyDescent="0.25">
      <c r="M506" s="78"/>
    </row>
    <row r="507" spans="13:13" x14ac:dyDescent="0.25">
      <c r="M507" s="78"/>
    </row>
    <row r="508" spans="13:13" x14ac:dyDescent="0.25">
      <c r="M508" s="78"/>
    </row>
    <row r="509" spans="13:13" x14ac:dyDescent="0.25">
      <c r="M509" s="78"/>
    </row>
    <row r="510" spans="13:13" x14ac:dyDescent="0.25">
      <c r="M510" s="78"/>
    </row>
    <row r="511" spans="13:13" x14ac:dyDescent="0.25">
      <c r="M511" s="78"/>
    </row>
    <row r="512" spans="13:13" x14ac:dyDescent="0.25">
      <c r="M512" s="78"/>
    </row>
    <row r="513" spans="13:13" x14ac:dyDescent="0.25">
      <c r="M513" s="78"/>
    </row>
    <row r="514" spans="13:13" x14ac:dyDescent="0.25">
      <c r="M514" s="78"/>
    </row>
    <row r="515" spans="13:13" x14ac:dyDescent="0.25">
      <c r="M515" s="78"/>
    </row>
    <row r="516" spans="13:13" x14ac:dyDescent="0.25">
      <c r="M516" s="78"/>
    </row>
    <row r="517" spans="13:13" x14ac:dyDescent="0.25">
      <c r="M517" s="78"/>
    </row>
    <row r="518" spans="13:13" x14ac:dyDescent="0.25">
      <c r="M518" s="78"/>
    </row>
    <row r="519" spans="13:13" x14ac:dyDescent="0.25">
      <c r="M519" s="78"/>
    </row>
    <row r="520" spans="13:13" x14ac:dyDescent="0.25">
      <c r="M520" s="78"/>
    </row>
    <row r="521" spans="13:13" x14ac:dyDescent="0.25">
      <c r="M521" s="78"/>
    </row>
    <row r="522" spans="13:13" x14ac:dyDescent="0.25">
      <c r="M522" s="78"/>
    </row>
    <row r="523" spans="13:13" x14ac:dyDescent="0.25">
      <c r="M523" s="78"/>
    </row>
    <row r="524" spans="13:13" x14ac:dyDescent="0.25">
      <c r="M524" s="78"/>
    </row>
    <row r="525" spans="13:13" x14ac:dyDescent="0.25">
      <c r="M525" s="78"/>
    </row>
    <row r="526" spans="13:13" x14ac:dyDescent="0.25">
      <c r="M526" s="78"/>
    </row>
    <row r="527" spans="13:13" x14ac:dyDescent="0.25">
      <c r="M527" s="78"/>
    </row>
    <row r="528" spans="13:13" x14ac:dyDescent="0.25">
      <c r="M528" s="78"/>
    </row>
    <row r="529" spans="13:13" x14ac:dyDescent="0.25">
      <c r="M529" s="78"/>
    </row>
    <row r="530" spans="13:13" x14ac:dyDescent="0.25">
      <c r="M530" s="78"/>
    </row>
    <row r="531" spans="13:13" x14ac:dyDescent="0.25">
      <c r="M531" s="78"/>
    </row>
    <row r="532" spans="13:13" x14ac:dyDescent="0.25">
      <c r="M532" s="78"/>
    </row>
    <row r="533" spans="13:13" x14ac:dyDescent="0.25">
      <c r="M533" s="78"/>
    </row>
    <row r="534" spans="13:13" x14ac:dyDescent="0.25">
      <c r="M534" s="78"/>
    </row>
    <row r="535" spans="13:13" x14ac:dyDescent="0.25">
      <c r="M535" s="78"/>
    </row>
    <row r="536" spans="13:13" x14ac:dyDescent="0.25">
      <c r="M536" s="78"/>
    </row>
    <row r="537" spans="13:13" x14ac:dyDescent="0.25">
      <c r="M537" s="78"/>
    </row>
    <row r="538" spans="13:13" x14ac:dyDescent="0.25">
      <c r="M538" s="78"/>
    </row>
    <row r="539" spans="13:13" x14ac:dyDescent="0.25">
      <c r="M539" s="78"/>
    </row>
    <row r="540" spans="13:13" x14ac:dyDescent="0.25">
      <c r="M540" s="78"/>
    </row>
    <row r="541" spans="13:13" x14ac:dyDescent="0.25">
      <c r="M541" s="78"/>
    </row>
    <row r="542" spans="13:13" x14ac:dyDescent="0.25">
      <c r="M542" s="78"/>
    </row>
    <row r="543" spans="13:13" x14ac:dyDescent="0.25">
      <c r="M543" s="78"/>
    </row>
    <row r="544" spans="13:13" x14ac:dyDescent="0.25">
      <c r="M544" s="78"/>
    </row>
    <row r="545" spans="13:13" x14ac:dyDescent="0.25">
      <c r="M545" s="78"/>
    </row>
    <row r="546" spans="13:13" x14ac:dyDescent="0.25">
      <c r="M546" s="78"/>
    </row>
    <row r="547" spans="13:13" x14ac:dyDescent="0.25">
      <c r="M547" s="78"/>
    </row>
    <row r="548" spans="13:13" x14ac:dyDescent="0.25">
      <c r="M548" s="78"/>
    </row>
    <row r="549" spans="13:13" x14ac:dyDescent="0.25">
      <c r="M549" s="78"/>
    </row>
    <row r="550" spans="13:13" x14ac:dyDescent="0.25">
      <c r="M550" s="78"/>
    </row>
    <row r="551" spans="13:13" x14ac:dyDescent="0.25">
      <c r="M551" s="78"/>
    </row>
    <row r="552" spans="13:13" x14ac:dyDescent="0.25">
      <c r="M552" s="78"/>
    </row>
    <row r="553" spans="13:13" x14ac:dyDescent="0.25">
      <c r="M553" s="78"/>
    </row>
    <row r="554" spans="13:13" x14ac:dyDescent="0.25">
      <c r="M554" s="78"/>
    </row>
    <row r="555" spans="13:13" x14ac:dyDescent="0.25">
      <c r="M555" s="78"/>
    </row>
    <row r="556" spans="13:13" x14ac:dyDescent="0.25">
      <c r="M556" s="78"/>
    </row>
    <row r="557" spans="13:13" x14ac:dyDescent="0.25">
      <c r="M557" s="78"/>
    </row>
    <row r="558" spans="13:13" x14ac:dyDescent="0.25">
      <c r="M558" s="78"/>
    </row>
    <row r="559" spans="13:13" x14ac:dyDescent="0.25">
      <c r="M559" s="78"/>
    </row>
    <row r="560" spans="13:13" x14ac:dyDescent="0.25">
      <c r="M560" s="78"/>
    </row>
    <row r="561" spans="13:13" x14ac:dyDescent="0.25">
      <c r="M561" s="78"/>
    </row>
    <row r="562" spans="13:13" x14ac:dyDescent="0.25">
      <c r="M562" s="78"/>
    </row>
    <row r="563" spans="13:13" x14ac:dyDescent="0.25">
      <c r="M563" s="78"/>
    </row>
    <row r="564" spans="13:13" x14ac:dyDescent="0.25">
      <c r="M564" s="78"/>
    </row>
    <row r="565" spans="13:13" x14ac:dyDescent="0.25">
      <c r="M565" s="78"/>
    </row>
    <row r="566" spans="13:13" x14ac:dyDescent="0.25">
      <c r="M566" s="78"/>
    </row>
    <row r="567" spans="13:13" x14ac:dyDescent="0.25">
      <c r="M567" s="78"/>
    </row>
    <row r="568" spans="13:13" x14ac:dyDescent="0.25">
      <c r="M568" s="78"/>
    </row>
    <row r="569" spans="13:13" x14ac:dyDescent="0.25">
      <c r="M569" s="78"/>
    </row>
    <row r="570" spans="13:13" x14ac:dyDescent="0.25">
      <c r="M570" s="78"/>
    </row>
    <row r="571" spans="13:13" x14ac:dyDescent="0.25">
      <c r="M571" s="78"/>
    </row>
    <row r="572" spans="13:13" x14ac:dyDescent="0.25">
      <c r="M572" s="78"/>
    </row>
    <row r="573" spans="13:13" x14ac:dyDescent="0.25">
      <c r="M573" s="78"/>
    </row>
    <row r="574" spans="13:13" x14ac:dyDescent="0.25">
      <c r="M574" s="78"/>
    </row>
    <row r="575" spans="13:13" x14ac:dyDescent="0.25">
      <c r="M575" s="78"/>
    </row>
    <row r="576" spans="13:13" x14ac:dyDescent="0.25">
      <c r="M576" s="78"/>
    </row>
    <row r="577" spans="13:13" x14ac:dyDescent="0.25">
      <c r="M577" s="78"/>
    </row>
    <row r="578" spans="13:13" x14ac:dyDescent="0.25">
      <c r="M578" s="78"/>
    </row>
    <row r="579" spans="13:13" x14ac:dyDescent="0.25">
      <c r="M579" s="78"/>
    </row>
    <row r="580" spans="13:13" x14ac:dyDescent="0.25">
      <c r="M580" s="78"/>
    </row>
    <row r="581" spans="13:13" x14ac:dyDescent="0.25">
      <c r="M581" s="78"/>
    </row>
    <row r="582" spans="13:13" x14ac:dyDescent="0.25">
      <c r="M582" s="78"/>
    </row>
    <row r="583" spans="13:13" x14ac:dyDescent="0.25">
      <c r="M583" s="78"/>
    </row>
    <row r="584" spans="13:13" x14ac:dyDescent="0.25">
      <c r="M584" s="78"/>
    </row>
    <row r="585" spans="13:13" x14ac:dyDescent="0.25">
      <c r="M585" s="78"/>
    </row>
    <row r="586" spans="13:13" x14ac:dyDescent="0.25">
      <c r="M586" s="78"/>
    </row>
    <row r="587" spans="13:13" x14ac:dyDescent="0.25">
      <c r="M587" s="78"/>
    </row>
    <row r="588" spans="13:13" x14ac:dyDescent="0.25">
      <c r="M588" s="78"/>
    </row>
    <row r="589" spans="13:13" x14ac:dyDescent="0.25">
      <c r="M589" s="78"/>
    </row>
    <row r="590" spans="13:13" x14ac:dyDescent="0.25">
      <c r="M590" s="78"/>
    </row>
    <row r="591" spans="13:13" x14ac:dyDescent="0.25">
      <c r="M591" s="78"/>
    </row>
    <row r="592" spans="13:13" x14ac:dyDescent="0.25">
      <c r="M592" s="78"/>
    </row>
    <row r="593" spans="13:13" x14ac:dyDescent="0.25">
      <c r="M593" s="78"/>
    </row>
    <row r="594" spans="13:13" x14ac:dyDescent="0.25">
      <c r="M594" s="78"/>
    </row>
    <row r="595" spans="13:13" x14ac:dyDescent="0.25">
      <c r="M595" s="78"/>
    </row>
    <row r="596" spans="13:13" x14ac:dyDescent="0.25">
      <c r="M596" s="78"/>
    </row>
    <row r="597" spans="13:13" x14ac:dyDescent="0.25">
      <c r="M597" s="78"/>
    </row>
    <row r="598" spans="13:13" x14ac:dyDescent="0.25">
      <c r="M598" s="78"/>
    </row>
    <row r="599" spans="13:13" x14ac:dyDescent="0.25">
      <c r="M599" s="78"/>
    </row>
    <row r="600" spans="13:13" x14ac:dyDescent="0.25">
      <c r="M600" s="78"/>
    </row>
    <row r="601" spans="13:13" x14ac:dyDescent="0.25">
      <c r="M601" s="78"/>
    </row>
    <row r="602" spans="13:13" x14ac:dyDescent="0.25">
      <c r="M602" s="78"/>
    </row>
    <row r="603" spans="13:13" x14ac:dyDescent="0.25">
      <c r="M603" s="78"/>
    </row>
    <row r="604" spans="13:13" x14ac:dyDescent="0.25">
      <c r="M604" s="78"/>
    </row>
    <row r="605" spans="13:13" x14ac:dyDescent="0.25">
      <c r="M605" s="78"/>
    </row>
    <row r="606" spans="13:13" x14ac:dyDescent="0.25">
      <c r="M606" s="78"/>
    </row>
    <row r="607" spans="13:13" x14ac:dyDescent="0.25">
      <c r="M607" s="78"/>
    </row>
    <row r="608" spans="13:13" x14ac:dyDescent="0.25">
      <c r="M608" s="78"/>
    </row>
    <row r="609" spans="13:13" x14ac:dyDescent="0.25">
      <c r="M609" s="78"/>
    </row>
    <row r="610" spans="13:13" x14ac:dyDescent="0.25">
      <c r="M610" s="78"/>
    </row>
    <row r="611" spans="13:13" x14ac:dyDescent="0.25">
      <c r="M611" s="78"/>
    </row>
    <row r="612" spans="13:13" x14ac:dyDescent="0.25">
      <c r="M612" s="78"/>
    </row>
    <row r="613" spans="13:13" x14ac:dyDescent="0.25">
      <c r="M613" s="78"/>
    </row>
    <row r="614" spans="13:13" x14ac:dyDescent="0.25">
      <c r="M614" s="78"/>
    </row>
    <row r="615" spans="13:13" x14ac:dyDescent="0.25">
      <c r="M615" s="78"/>
    </row>
    <row r="616" spans="13:13" x14ac:dyDescent="0.25">
      <c r="M616" s="78"/>
    </row>
    <row r="617" spans="13:13" x14ac:dyDescent="0.25">
      <c r="M617" s="78"/>
    </row>
    <row r="618" spans="13:13" x14ac:dyDescent="0.25">
      <c r="M618" s="78"/>
    </row>
    <row r="619" spans="13:13" x14ac:dyDescent="0.25">
      <c r="M619" s="78"/>
    </row>
    <row r="620" spans="13:13" x14ac:dyDescent="0.25">
      <c r="M620" s="78"/>
    </row>
    <row r="621" spans="13:13" x14ac:dyDescent="0.25">
      <c r="M621" s="78"/>
    </row>
    <row r="622" spans="13:13" x14ac:dyDescent="0.25">
      <c r="M622" s="78"/>
    </row>
    <row r="623" spans="13:13" x14ac:dyDescent="0.25">
      <c r="M623" s="78"/>
    </row>
    <row r="624" spans="13:13" x14ac:dyDescent="0.25">
      <c r="M624" s="78"/>
    </row>
    <row r="625" spans="13:13" x14ac:dyDescent="0.25">
      <c r="M625" s="78"/>
    </row>
    <row r="626" spans="13:13" x14ac:dyDescent="0.25">
      <c r="M626" s="78"/>
    </row>
    <row r="627" spans="13:13" x14ac:dyDescent="0.25">
      <c r="M627" s="78"/>
    </row>
    <row r="628" spans="13:13" x14ac:dyDescent="0.25">
      <c r="M628" s="78"/>
    </row>
    <row r="629" spans="13:13" x14ac:dyDescent="0.25">
      <c r="M629" s="78"/>
    </row>
    <row r="630" spans="13:13" x14ac:dyDescent="0.25">
      <c r="M630" s="78"/>
    </row>
    <row r="631" spans="13:13" x14ac:dyDescent="0.25">
      <c r="M631" s="78"/>
    </row>
    <row r="632" spans="13:13" x14ac:dyDescent="0.25">
      <c r="M632" s="78"/>
    </row>
    <row r="633" spans="13:13" x14ac:dyDescent="0.25">
      <c r="M633" s="78"/>
    </row>
    <row r="634" spans="13:13" x14ac:dyDescent="0.25">
      <c r="M634" s="78"/>
    </row>
    <row r="635" spans="13:13" x14ac:dyDescent="0.25">
      <c r="M635" s="78"/>
    </row>
    <row r="636" spans="13:13" x14ac:dyDescent="0.25">
      <c r="M636" s="78"/>
    </row>
    <row r="637" spans="13:13" x14ac:dyDescent="0.25">
      <c r="M637" s="78"/>
    </row>
    <row r="638" spans="13:13" x14ac:dyDescent="0.25">
      <c r="M638" s="78"/>
    </row>
    <row r="639" spans="13:13" x14ac:dyDescent="0.25">
      <c r="M639" s="78"/>
    </row>
    <row r="640" spans="13:13" x14ac:dyDescent="0.25">
      <c r="M640" s="78"/>
    </row>
    <row r="641" spans="13:13" x14ac:dyDescent="0.25">
      <c r="M641" s="78"/>
    </row>
    <row r="642" spans="13:13" x14ac:dyDescent="0.25">
      <c r="M642" s="78"/>
    </row>
    <row r="643" spans="13:13" x14ac:dyDescent="0.25">
      <c r="M643" s="78"/>
    </row>
    <row r="644" spans="13:13" x14ac:dyDescent="0.25">
      <c r="M644" s="78"/>
    </row>
    <row r="645" spans="13:13" x14ac:dyDescent="0.25">
      <c r="M645" s="78"/>
    </row>
    <row r="646" spans="13:13" x14ac:dyDescent="0.25">
      <c r="M646" s="78"/>
    </row>
    <row r="647" spans="13:13" x14ac:dyDescent="0.25">
      <c r="M647" s="78"/>
    </row>
    <row r="648" spans="13:13" x14ac:dyDescent="0.25">
      <c r="M648" s="78"/>
    </row>
    <row r="649" spans="13:13" x14ac:dyDescent="0.25">
      <c r="M649" s="78"/>
    </row>
    <row r="650" spans="13:13" x14ac:dyDescent="0.25">
      <c r="M650" s="78"/>
    </row>
    <row r="651" spans="13:13" x14ac:dyDescent="0.25">
      <c r="M651" s="78"/>
    </row>
    <row r="652" spans="13:13" x14ac:dyDescent="0.25">
      <c r="M652" s="78"/>
    </row>
    <row r="653" spans="13:13" x14ac:dyDescent="0.25">
      <c r="M653" s="78"/>
    </row>
    <row r="654" spans="13:13" x14ac:dyDescent="0.25">
      <c r="M654" s="78"/>
    </row>
    <row r="655" spans="13:13" x14ac:dyDescent="0.25">
      <c r="M655" s="78"/>
    </row>
    <row r="656" spans="13:13" x14ac:dyDescent="0.25">
      <c r="M656" s="78"/>
    </row>
    <row r="657" spans="13:13" x14ac:dyDescent="0.25">
      <c r="M657" s="78"/>
    </row>
    <row r="658" spans="13:13" x14ac:dyDescent="0.25">
      <c r="M658" s="78"/>
    </row>
    <row r="659" spans="13:13" x14ac:dyDescent="0.25">
      <c r="M659" s="78"/>
    </row>
    <row r="660" spans="13:13" x14ac:dyDescent="0.25">
      <c r="M660" s="78"/>
    </row>
    <row r="661" spans="13:13" x14ac:dyDescent="0.25">
      <c r="M661" s="78"/>
    </row>
    <row r="662" spans="13:13" x14ac:dyDescent="0.25">
      <c r="M662" s="78"/>
    </row>
    <row r="663" spans="13:13" x14ac:dyDescent="0.25">
      <c r="M663" s="78"/>
    </row>
    <row r="664" spans="13:13" x14ac:dyDescent="0.25">
      <c r="M664" s="78"/>
    </row>
    <row r="665" spans="13:13" x14ac:dyDescent="0.25">
      <c r="M665" s="78"/>
    </row>
    <row r="666" spans="13:13" x14ac:dyDescent="0.25">
      <c r="M666" s="78"/>
    </row>
    <row r="667" spans="13:13" x14ac:dyDescent="0.25">
      <c r="M667" s="78"/>
    </row>
    <row r="668" spans="13:13" x14ac:dyDescent="0.25">
      <c r="M668" s="78"/>
    </row>
    <row r="669" spans="13:13" x14ac:dyDescent="0.25">
      <c r="M669" s="78"/>
    </row>
    <row r="670" spans="13:13" x14ac:dyDescent="0.25">
      <c r="M670" s="78"/>
    </row>
    <row r="671" spans="13:13" x14ac:dyDescent="0.25">
      <c r="M671" s="78"/>
    </row>
    <row r="672" spans="13:13" x14ac:dyDescent="0.25">
      <c r="M672" s="78"/>
    </row>
    <row r="673" spans="13:13" x14ac:dyDescent="0.25">
      <c r="M673" s="78"/>
    </row>
    <row r="674" spans="13:13" x14ac:dyDescent="0.25">
      <c r="M674" s="78"/>
    </row>
    <row r="675" spans="13:13" x14ac:dyDescent="0.25">
      <c r="M675" s="78"/>
    </row>
    <row r="676" spans="13:13" x14ac:dyDescent="0.25">
      <c r="M676" s="78"/>
    </row>
    <row r="677" spans="13:13" x14ac:dyDescent="0.25">
      <c r="M677" s="78"/>
    </row>
    <row r="678" spans="13:13" x14ac:dyDescent="0.25">
      <c r="M678" s="78"/>
    </row>
    <row r="679" spans="13:13" x14ac:dyDescent="0.25">
      <c r="M679" s="78"/>
    </row>
    <row r="680" spans="13:13" x14ac:dyDescent="0.25">
      <c r="M680" s="78"/>
    </row>
    <row r="681" spans="13:13" x14ac:dyDescent="0.25">
      <c r="M681" s="78"/>
    </row>
    <row r="682" spans="13:13" x14ac:dyDescent="0.25">
      <c r="M682" s="78"/>
    </row>
    <row r="683" spans="13:13" x14ac:dyDescent="0.25">
      <c r="M683" s="78"/>
    </row>
    <row r="684" spans="13:13" x14ac:dyDescent="0.25">
      <c r="M684" s="78"/>
    </row>
    <row r="685" spans="13:13" x14ac:dyDescent="0.25">
      <c r="M685" s="78"/>
    </row>
    <row r="686" spans="13:13" x14ac:dyDescent="0.25">
      <c r="M686" s="78"/>
    </row>
    <row r="687" spans="13:13" x14ac:dyDescent="0.25">
      <c r="M687" s="78"/>
    </row>
    <row r="688" spans="13:13" x14ac:dyDescent="0.25">
      <c r="M688" s="78"/>
    </row>
    <row r="689" spans="13:13" x14ac:dyDescent="0.25">
      <c r="M689" s="78"/>
    </row>
    <row r="690" spans="13:13" x14ac:dyDescent="0.25">
      <c r="M690" s="78"/>
    </row>
    <row r="691" spans="13:13" x14ac:dyDescent="0.25">
      <c r="M691" s="78"/>
    </row>
    <row r="692" spans="13:13" x14ac:dyDescent="0.25">
      <c r="M692" s="78"/>
    </row>
    <row r="693" spans="13:13" x14ac:dyDescent="0.25">
      <c r="M693" s="78"/>
    </row>
    <row r="694" spans="13:13" x14ac:dyDescent="0.25">
      <c r="M694" s="78"/>
    </row>
    <row r="695" spans="13:13" x14ac:dyDescent="0.25">
      <c r="M695" s="78"/>
    </row>
    <row r="696" spans="13:13" x14ac:dyDescent="0.25">
      <c r="M696" s="78"/>
    </row>
    <row r="697" spans="13:13" x14ac:dyDescent="0.25">
      <c r="M697" s="78"/>
    </row>
    <row r="698" spans="13:13" x14ac:dyDescent="0.25">
      <c r="M698" s="78"/>
    </row>
    <row r="699" spans="13:13" x14ac:dyDescent="0.25">
      <c r="M699" s="78"/>
    </row>
    <row r="700" spans="13:13" x14ac:dyDescent="0.25">
      <c r="M700" s="78"/>
    </row>
    <row r="701" spans="13:13" x14ac:dyDescent="0.25">
      <c r="M701" s="78"/>
    </row>
    <row r="702" spans="13:13" x14ac:dyDescent="0.25">
      <c r="M702" s="78"/>
    </row>
    <row r="703" spans="13:13" x14ac:dyDescent="0.25">
      <c r="M703" s="78"/>
    </row>
    <row r="704" spans="13:13" x14ac:dyDescent="0.25">
      <c r="M704" s="78"/>
    </row>
    <row r="705" spans="13:13" x14ac:dyDescent="0.25">
      <c r="M705" s="78"/>
    </row>
    <row r="706" spans="13:13" x14ac:dyDescent="0.25">
      <c r="M706" s="78"/>
    </row>
    <row r="707" spans="13:13" x14ac:dyDescent="0.25">
      <c r="M707" s="78"/>
    </row>
    <row r="708" spans="13:13" x14ac:dyDescent="0.25">
      <c r="M708" s="78"/>
    </row>
    <row r="709" spans="13:13" x14ac:dyDescent="0.25">
      <c r="M709" s="78"/>
    </row>
    <row r="710" spans="13:13" x14ac:dyDescent="0.25">
      <c r="M710" s="78"/>
    </row>
    <row r="711" spans="13:13" x14ac:dyDescent="0.25">
      <c r="M711" s="78"/>
    </row>
    <row r="712" spans="13:13" x14ac:dyDescent="0.25">
      <c r="M712" s="78"/>
    </row>
    <row r="713" spans="13:13" x14ac:dyDescent="0.25">
      <c r="M713" s="78"/>
    </row>
    <row r="714" spans="13:13" x14ac:dyDescent="0.25">
      <c r="M714" s="78"/>
    </row>
    <row r="715" spans="13:13" x14ac:dyDescent="0.25">
      <c r="M715" s="78"/>
    </row>
    <row r="716" spans="13:13" x14ac:dyDescent="0.25">
      <c r="M716" s="78"/>
    </row>
    <row r="717" spans="13:13" x14ac:dyDescent="0.25">
      <c r="M717" s="78"/>
    </row>
    <row r="718" spans="13:13" x14ac:dyDescent="0.25">
      <c r="M718" s="78"/>
    </row>
    <row r="719" spans="13:13" x14ac:dyDescent="0.25">
      <c r="M719" s="78"/>
    </row>
    <row r="720" spans="13:13" x14ac:dyDescent="0.25">
      <c r="M720" s="78"/>
    </row>
    <row r="721" spans="13:13" x14ac:dyDescent="0.25">
      <c r="M721" s="78"/>
    </row>
    <row r="722" spans="13:13" x14ac:dyDescent="0.25">
      <c r="M722" s="78"/>
    </row>
    <row r="723" spans="13:13" x14ac:dyDescent="0.25">
      <c r="M723" s="78"/>
    </row>
    <row r="724" spans="13:13" x14ac:dyDescent="0.25">
      <c r="M724" s="78"/>
    </row>
    <row r="725" spans="13:13" x14ac:dyDescent="0.25">
      <c r="M725" s="78"/>
    </row>
    <row r="726" spans="13:13" x14ac:dyDescent="0.25">
      <c r="M726" s="78"/>
    </row>
    <row r="727" spans="13:13" x14ac:dyDescent="0.25">
      <c r="M727" s="78"/>
    </row>
    <row r="728" spans="13:13" x14ac:dyDescent="0.25">
      <c r="M728" s="78"/>
    </row>
    <row r="729" spans="13:13" x14ac:dyDescent="0.25">
      <c r="M729" s="78"/>
    </row>
    <row r="730" spans="13:13" x14ac:dyDescent="0.25">
      <c r="M730" s="78"/>
    </row>
    <row r="731" spans="13:13" x14ac:dyDescent="0.25">
      <c r="M731" s="78"/>
    </row>
    <row r="732" spans="13:13" x14ac:dyDescent="0.25">
      <c r="M732" s="78"/>
    </row>
    <row r="733" spans="13:13" x14ac:dyDescent="0.25">
      <c r="M733" s="78"/>
    </row>
    <row r="734" spans="13:13" x14ac:dyDescent="0.25">
      <c r="M734" s="78"/>
    </row>
    <row r="735" spans="13:13" x14ac:dyDescent="0.25">
      <c r="M735" s="78"/>
    </row>
    <row r="736" spans="13:13" x14ac:dyDescent="0.25">
      <c r="M736" s="78"/>
    </row>
    <row r="737" spans="13:13" x14ac:dyDescent="0.25">
      <c r="M737" s="78"/>
    </row>
    <row r="738" spans="13:13" x14ac:dyDescent="0.25">
      <c r="M738" s="78"/>
    </row>
    <row r="739" spans="13:13" x14ac:dyDescent="0.25">
      <c r="M739" s="78"/>
    </row>
    <row r="740" spans="13:13" x14ac:dyDescent="0.25">
      <c r="M740" s="78"/>
    </row>
    <row r="741" spans="13:13" x14ac:dyDescent="0.25">
      <c r="M741" s="78"/>
    </row>
    <row r="742" spans="13:13" x14ac:dyDescent="0.25">
      <c r="M742" s="78"/>
    </row>
    <row r="743" spans="13:13" x14ac:dyDescent="0.25">
      <c r="M743" s="78"/>
    </row>
    <row r="744" spans="13:13" x14ac:dyDescent="0.25">
      <c r="M744" s="78"/>
    </row>
    <row r="745" spans="13:13" x14ac:dyDescent="0.25">
      <c r="M745" s="78"/>
    </row>
    <row r="746" spans="13:13" x14ac:dyDescent="0.25">
      <c r="M746" s="78"/>
    </row>
    <row r="747" spans="13:13" x14ac:dyDescent="0.25">
      <c r="M747" s="78"/>
    </row>
    <row r="748" spans="13:13" x14ac:dyDescent="0.25">
      <c r="M748" s="78"/>
    </row>
    <row r="749" spans="13:13" x14ac:dyDescent="0.25">
      <c r="M749" s="78"/>
    </row>
    <row r="750" spans="13:13" x14ac:dyDescent="0.25">
      <c r="M750" s="78"/>
    </row>
    <row r="751" spans="13:13" x14ac:dyDescent="0.25">
      <c r="M751" s="78"/>
    </row>
    <row r="752" spans="13:13" x14ac:dyDescent="0.25">
      <c r="M752" s="78"/>
    </row>
    <row r="753" spans="13:13" x14ac:dyDescent="0.25">
      <c r="M753" s="78"/>
    </row>
    <row r="754" spans="13:13" x14ac:dyDescent="0.25">
      <c r="M754" s="78"/>
    </row>
    <row r="755" spans="13:13" x14ac:dyDescent="0.25">
      <c r="M755" s="78"/>
    </row>
    <row r="756" spans="13:13" x14ac:dyDescent="0.25">
      <c r="M756" s="78"/>
    </row>
    <row r="757" spans="13:13" x14ac:dyDescent="0.25">
      <c r="M757" s="78"/>
    </row>
    <row r="758" spans="13:13" x14ac:dyDescent="0.25">
      <c r="M758" s="78"/>
    </row>
    <row r="759" spans="13:13" x14ac:dyDescent="0.25">
      <c r="M759" s="78"/>
    </row>
    <row r="760" spans="13:13" x14ac:dyDescent="0.25">
      <c r="M760" s="78"/>
    </row>
    <row r="761" spans="13:13" x14ac:dyDescent="0.25">
      <c r="M761" s="78"/>
    </row>
    <row r="762" spans="13:13" x14ac:dyDescent="0.25">
      <c r="M762" s="78"/>
    </row>
    <row r="763" spans="13:13" x14ac:dyDescent="0.25">
      <c r="M763" s="78"/>
    </row>
    <row r="764" spans="13:13" x14ac:dyDescent="0.25">
      <c r="M764" s="78"/>
    </row>
    <row r="765" spans="13:13" x14ac:dyDescent="0.25">
      <c r="M765" s="78"/>
    </row>
    <row r="766" spans="13:13" x14ac:dyDescent="0.25">
      <c r="M766" s="78"/>
    </row>
    <row r="767" spans="13:13" x14ac:dyDescent="0.25">
      <c r="M767" s="78"/>
    </row>
    <row r="768" spans="13:13" x14ac:dyDescent="0.25">
      <c r="M768" s="78"/>
    </row>
    <row r="769" spans="13:13" x14ac:dyDescent="0.25">
      <c r="M769" s="78"/>
    </row>
    <row r="770" spans="13:13" x14ac:dyDescent="0.25">
      <c r="M770" s="78"/>
    </row>
    <row r="771" spans="13:13" x14ac:dyDescent="0.25">
      <c r="M771" s="78"/>
    </row>
    <row r="772" spans="13:13" x14ac:dyDescent="0.25">
      <c r="M772" s="78"/>
    </row>
    <row r="773" spans="13:13" x14ac:dyDescent="0.25">
      <c r="M773" s="78"/>
    </row>
    <row r="774" spans="13:13" x14ac:dyDescent="0.25">
      <c r="M774" s="78"/>
    </row>
    <row r="775" spans="13:13" x14ac:dyDescent="0.25">
      <c r="M775" s="78"/>
    </row>
    <row r="776" spans="13:13" x14ac:dyDescent="0.25">
      <c r="M776" s="78"/>
    </row>
    <row r="777" spans="13:13" x14ac:dyDescent="0.25">
      <c r="M777" s="78"/>
    </row>
    <row r="778" spans="13:13" x14ac:dyDescent="0.25">
      <c r="M778" s="78"/>
    </row>
    <row r="779" spans="13:13" x14ac:dyDescent="0.25">
      <c r="M779" s="78"/>
    </row>
    <row r="780" spans="13:13" x14ac:dyDescent="0.25">
      <c r="M780" s="78"/>
    </row>
    <row r="781" spans="13:13" x14ac:dyDescent="0.25">
      <c r="M781" s="78"/>
    </row>
    <row r="782" spans="13:13" x14ac:dyDescent="0.25">
      <c r="M782" s="78"/>
    </row>
    <row r="783" spans="13:13" x14ac:dyDescent="0.25">
      <c r="M783" s="78"/>
    </row>
    <row r="784" spans="13:13" x14ac:dyDescent="0.25">
      <c r="M784" s="78"/>
    </row>
    <row r="785" spans="13:13" x14ac:dyDescent="0.25">
      <c r="M785" s="78"/>
    </row>
    <row r="786" spans="13:13" x14ac:dyDescent="0.25">
      <c r="M786" s="78"/>
    </row>
    <row r="787" spans="13:13" x14ac:dyDescent="0.25">
      <c r="M787" s="78"/>
    </row>
    <row r="788" spans="13:13" x14ac:dyDescent="0.25">
      <c r="M788" s="78"/>
    </row>
    <row r="789" spans="13:13" x14ac:dyDescent="0.25">
      <c r="M789" s="78"/>
    </row>
    <row r="790" spans="13:13" x14ac:dyDescent="0.25">
      <c r="M790" s="78"/>
    </row>
    <row r="791" spans="13:13" x14ac:dyDescent="0.25">
      <c r="M791" s="78"/>
    </row>
    <row r="792" spans="13:13" x14ac:dyDescent="0.25">
      <c r="M792" s="78"/>
    </row>
    <row r="793" spans="13:13" x14ac:dyDescent="0.25">
      <c r="M793" s="78"/>
    </row>
    <row r="794" spans="13:13" x14ac:dyDescent="0.25">
      <c r="M794" s="78"/>
    </row>
    <row r="795" spans="13:13" x14ac:dyDescent="0.25">
      <c r="M795" s="78"/>
    </row>
    <row r="796" spans="13:13" x14ac:dyDescent="0.25">
      <c r="M796" s="78"/>
    </row>
    <row r="797" spans="13:13" x14ac:dyDescent="0.25">
      <c r="M797" s="78"/>
    </row>
    <row r="798" spans="13:13" x14ac:dyDescent="0.25">
      <c r="M798" s="78"/>
    </row>
    <row r="799" spans="13:13" x14ac:dyDescent="0.25">
      <c r="M799" s="78"/>
    </row>
    <row r="800" spans="13:13" x14ac:dyDescent="0.25">
      <c r="M800" s="78"/>
    </row>
    <row r="801" spans="13:13" x14ac:dyDescent="0.25">
      <c r="M801" s="78"/>
    </row>
    <row r="802" spans="13:13" x14ac:dyDescent="0.25">
      <c r="M802" s="78"/>
    </row>
    <row r="803" spans="13:13" x14ac:dyDescent="0.25">
      <c r="M803" s="78"/>
    </row>
    <row r="804" spans="13:13" x14ac:dyDescent="0.25">
      <c r="M804" s="78"/>
    </row>
    <row r="805" spans="13:13" x14ac:dyDescent="0.25">
      <c r="M805" s="78"/>
    </row>
    <row r="806" spans="13:13" x14ac:dyDescent="0.25">
      <c r="M806" s="78"/>
    </row>
    <row r="807" spans="13:13" x14ac:dyDescent="0.25">
      <c r="M807" s="78"/>
    </row>
    <row r="808" spans="13:13" x14ac:dyDescent="0.25">
      <c r="M808" s="78"/>
    </row>
    <row r="809" spans="13:13" x14ac:dyDescent="0.25">
      <c r="M809" s="78"/>
    </row>
    <row r="810" spans="13:13" x14ac:dyDescent="0.25">
      <c r="M810" s="78"/>
    </row>
    <row r="811" spans="13:13" x14ac:dyDescent="0.25">
      <c r="M811" s="78"/>
    </row>
    <row r="812" spans="13:13" x14ac:dyDescent="0.25">
      <c r="M812" s="78"/>
    </row>
    <row r="813" spans="13:13" x14ac:dyDescent="0.25">
      <c r="M813" s="78"/>
    </row>
    <row r="814" spans="13:13" x14ac:dyDescent="0.25">
      <c r="M814" s="78"/>
    </row>
    <row r="815" spans="13:13" x14ac:dyDescent="0.25">
      <c r="M815" s="78"/>
    </row>
    <row r="816" spans="13:13" x14ac:dyDescent="0.25">
      <c r="M816" s="78"/>
    </row>
    <row r="817" spans="13:13" x14ac:dyDescent="0.25">
      <c r="M817" s="78"/>
    </row>
    <row r="818" spans="13:13" x14ac:dyDescent="0.25">
      <c r="M818" s="78"/>
    </row>
    <row r="819" spans="13:13" x14ac:dyDescent="0.25">
      <c r="M819" s="78"/>
    </row>
    <row r="820" spans="13:13" x14ac:dyDescent="0.25">
      <c r="M820" s="78"/>
    </row>
    <row r="821" spans="13:13" x14ac:dyDescent="0.25">
      <c r="M821" s="78"/>
    </row>
    <row r="822" spans="13:13" x14ac:dyDescent="0.25">
      <c r="M822" s="78"/>
    </row>
    <row r="823" spans="13:13" x14ac:dyDescent="0.25">
      <c r="M823" s="78"/>
    </row>
    <row r="824" spans="13:13" x14ac:dyDescent="0.25">
      <c r="M824" s="78"/>
    </row>
    <row r="825" spans="13:13" x14ac:dyDescent="0.25">
      <c r="M825" s="78"/>
    </row>
    <row r="826" spans="13:13" x14ac:dyDescent="0.25">
      <c r="M826" s="78"/>
    </row>
    <row r="827" spans="13:13" x14ac:dyDescent="0.25">
      <c r="M827" s="78"/>
    </row>
    <row r="828" spans="13:13" x14ac:dyDescent="0.25">
      <c r="M828" s="78"/>
    </row>
    <row r="829" spans="13:13" x14ac:dyDescent="0.25">
      <c r="M829" s="78"/>
    </row>
    <row r="830" spans="13:13" x14ac:dyDescent="0.25">
      <c r="M830" s="78"/>
    </row>
    <row r="831" spans="13:13" x14ac:dyDescent="0.25">
      <c r="M831" s="78"/>
    </row>
    <row r="832" spans="13:13" x14ac:dyDescent="0.25">
      <c r="M832" s="78"/>
    </row>
    <row r="833" spans="13:13" x14ac:dyDescent="0.25">
      <c r="M833" s="78"/>
    </row>
    <row r="834" spans="13:13" x14ac:dyDescent="0.25">
      <c r="M834" s="78"/>
    </row>
    <row r="835" spans="13:13" x14ac:dyDescent="0.25">
      <c r="M835" s="78"/>
    </row>
    <row r="836" spans="13:13" x14ac:dyDescent="0.25">
      <c r="M836" s="78"/>
    </row>
    <row r="837" spans="13:13" x14ac:dyDescent="0.25">
      <c r="M837" s="78"/>
    </row>
    <row r="838" spans="13:13" x14ac:dyDescent="0.25">
      <c r="M838" s="78"/>
    </row>
    <row r="839" spans="13:13" x14ac:dyDescent="0.25">
      <c r="M839" s="78"/>
    </row>
    <row r="840" spans="13:13" x14ac:dyDescent="0.25">
      <c r="M840" s="78"/>
    </row>
    <row r="841" spans="13:13" x14ac:dyDescent="0.25">
      <c r="M841" s="78"/>
    </row>
    <row r="842" spans="13:13" x14ac:dyDescent="0.25">
      <c r="M842" s="78"/>
    </row>
    <row r="843" spans="13:13" x14ac:dyDescent="0.25">
      <c r="M843" s="78"/>
    </row>
    <row r="844" spans="13:13" x14ac:dyDescent="0.25">
      <c r="M844" s="78"/>
    </row>
    <row r="845" spans="13:13" x14ac:dyDescent="0.25">
      <c r="M845" s="78"/>
    </row>
    <row r="846" spans="13:13" x14ac:dyDescent="0.25">
      <c r="M846" s="78"/>
    </row>
    <row r="847" spans="13:13" x14ac:dyDescent="0.25">
      <c r="M847" s="78"/>
    </row>
    <row r="848" spans="13:13" x14ac:dyDescent="0.25">
      <c r="M848" s="78"/>
    </row>
    <row r="849" spans="13:13" x14ac:dyDescent="0.25">
      <c r="M849" s="78"/>
    </row>
    <row r="850" spans="13:13" x14ac:dyDescent="0.25">
      <c r="M850" s="78"/>
    </row>
    <row r="851" spans="13:13" x14ac:dyDescent="0.25">
      <c r="M851" s="78"/>
    </row>
    <row r="852" spans="13:13" x14ac:dyDescent="0.25">
      <c r="M852" s="78"/>
    </row>
    <row r="853" spans="13:13" x14ac:dyDescent="0.25">
      <c r="M853" s="78"/>
    </row>
    <row r="854" spans="13:13" x14ac:dyDescent="0.25">
      <c r="M854" s="78"/>
    </row>
    <row r="855" spans="13:13" x14ac:dyDescent="0.25">
      <c r="M855" s="78"/>
    </row>
    <row r="856" spans="13:13" x14ac:dyDescent="0.25">
      <c r="M856" s="78"/>
    </row>
    <row r="857" spans="13:13" x14ac:dyDescent="0.25">
      <c r="M857" s="78"/>
    </row>
    <row r="858" spans="13:13" x14ac:dyDescent="0.25">
      <c r="M858" s="78"/>
    </row>
    <row r="859" spans="13:13" x14ac:dyDescent="0.25">
      <c r="M859" s="78"/>
    </row>
    <row r="860" spans="13:13" x14ac:dyDescent="0.25">
      <c r="M860" s="78"/>
    </row>
    <row r="861" spans="13:13" x14ac:dyDescent="0.25">
      <c r="M861" s="78"/>
    </row>
    <row r="862" spans="13:13" x14ac:dyDescent="0.25">
      <c r="M862" s="78"/>
    </row>
    <row r="863" spans="13:13" x14ac:dyDescent="0.25">
      <c r="M863" s="78"/>
    </row>
    <row r="864" spans="13:13" x14ac:dyDescent="0.25">
      <c r="M864" s="78"/>
    </row>
    <row r="865" spans="13:13" x14ac:dyDescent="0.25">
      <c r="M865" s="78"/>
    </row>
    <row r="866" spans="13:13" x14ac:dyDescent="0.25">
      <c r="M866" s="78"/>
    </row>
    <row r="867" spans="13:13" x14ac:dyDescent="0.25">
      <c r="M867" s="78"/>
    </row>
    <row r="868" spans="13:13" x14ac:dyDescent="0.25">
      <c r="M868" s="78"/>
    </row>
    <row r="869" spans="13:13" x14ac:dyDescent="0.25">
      <c r="M869" s="78"/>
    </row>
    <row r="870" spans="13:13" x14ac:dyDescent="0.25">
      <c r="M870" s="78"/>
    </row>
    <row r="871" spans="13:13" x14ac:dyDescent="0.25">
      <c r="M871" s="78"/>
    </row>
    <row r="872" spans="13:13" x14ac:dyDescent="0.25">
      <c r="M872" s="78"/>
    </row>
    <row r="873" spans="13:13" x14ac:dyDescent="0.25">
      <c r="M873" s="78"/>
    </row>
    <row r="874" spans="13:13" x14ac:dyDescent="0.25">
      <c r="M874" s="78"/>
    </row>
    <row r="875" spans="13:13" x14ac:dyDescent="0.25">
      <c r="M875" s="78"/>
    </row>
    <row r="876" spans="13:13" x14ac:dyDescent="0.25">
      <c r="M876" s="78"/>
    </row>
    <row r="877" spans="13:13" x14ac:dyDescent="0.25">
      <c r="M877" s="78"/>
    </row>
    <row r="878" spans="13:13" x14ac:dyDescent="0.25">
      <c r="M878" s="78"/>
    </row>
    <row r="879" spans="13:13" x14ac:dyDescent="0.25">
      <c r="M879" s="78"/>
    </row>
    <row r="880" spans="13:13" x14ac:dyDescent="0.25">
      <c r="M880" s="78"/>
    </row>
    <row r="881" spans="13:13" x14ac:dyDescent="0.25">
      <c r="M881" s="78"/>
    </row>
    <row r="882" spans="13:13" x14ac:dyDescent="0.25">
      <c r="M882" s="78"/>
    </row>
    <row r="883" spans="13:13" x14ac:dyDescent="0.25">
      <c r="M883" s="78"/>
    </row>
    <row r="884" spans="13:13" x14ac:dyDescent="0.25">
      <c r="M884" s="78"/>
    </row>
    <row r="885" spans="13:13" x14ac:dyDescent="0.25">
      <c r="M885" s="78"/>
    </row>
    <row r="886" spans="13:13" x14ac:dyDescent="0.25">
      <c r="M886" s="78"/>
    </row>
    <row r="887" spans="13:13" x14ac:dyDescent="0.25">
      <c r="M887" s="78"/>
    </row>
    <row r="888" spans="13:13" x14ac:dyDescent="0.25">
      <c r="M888" s="78"/>
    </row>
    <row r="889" spans="13:13" x14ac:dyDescent="0.25">
      <c r="M889" s="78"/>
    </row>
    <row r="890" spans="13:13" x14ac:dyDescent="0.25">
      <c r="M890" s="78"/>
    </row>
    <row r="891" spans="13:13" x14ac:dyDescent="0.25">
      <c r="M891" s="78"/>
    </row>
    <row r="892" spans="13:13" x14ac:dyDescent="0.25">
      <c r="M892" s="78"/>
    </row>
    <row r="893" spans="13:13" x14ac:dyDescent="0.25">
      <c r="M893" s="78"/>
    </row>
    <row r="894" spans="13:13" x14ac:dyDescent="0.25">
      <c r="M894" s="78"/>
    </row>
    <row r="895" spans="13:13" x14ac:dyDescent="0.25">
      <c r="M895" s="78"/>
    </row>
    <row r="896" spans="13:13" x14ac:dyDescent="0.25">
      <c r="M896" s="78"/>
    </row>
    <row r="897" spans="13:13" x14ac:dyDescent="0.25">
      <c r="M897" s="78"/>
    </row>
    <row r="898" spans="13:13" x14ac:dyDescent="0.25">
      <c r="M898" s="78"/>
    </row>
    <row r="899" spans="13:13" x14ac:dyDescent="0.25">
      <c r="M899" s="78"/>
    </row>
    <row r="900" spans="13:13" x14ac:dyDescent="0.25">
      <c r="M900" s="78"/>
    </row>
    <row r="901" spans="13:13" x14ac:dyDescent="0.25">
      <c r="M901" s="78"/>
    </row>
    <row r="902" spans="13:13" x14ac:dyDescent="0.25">
      <c r="M902" s="78"/>
    </row>
    <row r="903" spans="13:13" x14ac:dyDescent="0.25">
      <c r="M903" s="78"/>
    </row>
    <row r="904" spans="13:13" x14ac:dyDescent="0.25">
      <c r="M904" s="78"/>
    </row>
    <row r="905" spans="13:13" x14ac:dyDescent="0.25">
      <c r="M905" s="78"/>
    </row>
    <row r="906" spans="13:13" x14ac:dyDescent="0.25">
      <c r="M906" s="78"/>
    </row>
    <row r="907" spans="13:13" x14ac:dyDescent="0.25">
      <c r="M907" s="78"/>
    </row>
    <row r="908" spans="13:13" x14ac:dyDescent="0.25">
      <c r="M908" s="78"/>
    </row>
    <row r="909" spans="13:13" x14ac:dyDescent="0.25">
      <c r="M909" s="78"/>
    </row>
    <row r="910" spans="13:13" x14ac:dyDescent="0.25">
      <c r="M910" s="78"/>
    </row>
    <row r="911" spans="13:13" x14ac:dyDescent="0.25">
      <c r="M911" s="78"/>
    </row>
    <row r="912" spans="13:13" x14ac:dyDescent="0.25">
      <c r="M912" s="78"/>
    </row>
    <row r="913" spans="13:13" x14ac:dyDescent="0.25">
      <c r="M913" s="78"/>
    </row>
    <row r="914" spans="13:13" x14ac:dyDescent="0.25">
      <c r="M914" s="78"/>
    </row>
    <row r="915" spans="13:13" x14ac:dyDescent="0.25">
      <c r="M915" s="78"/>
    </row>
    <row r="916" spans="13:13" x14ac:dyDescent="0.25">
      <c r="M916" s="78"/>
    </row>
    <row r="917" spans="13:13" x14ac:dyDescent="0.25">
      <c r="M917" s="78"/>
    </row>
    <row r="918" spans="13:13" x14ac:dyDescent="0.25">
      <c r="M918" s="78"/>
    </row>
    <row r="919" spans="13:13" x14ac:dyDescent="0.25">
      <c r="M919" s="78"/>
    </row>
    <row r="920" spans="13:13" x14ac:dyDescent="0.25">
      <c r="M920" s="78"/>
    </row>
    <row r="921" spans="13:13" x14ac:dyDescent="0.25">
      <c r="M921" s="78"/>
    </row>
    <row r="922" spans="13:13" x14ac:dyDescent="0.25">
      <c r="M922" s="78"/>
    </row>
    <row r="923" spans="13:13" x14ac:dyDescent="0.25">
      <c r="M923" s="78"/>
    </row>
    <row r="924" spans="13:13" x14ac:dyDescent="0.25">
      <c r="M924" s="78"/>
    </row>
    <row r="925" spans="13:13" x14ac:dyDescent="0.25">
      <c r="M925" s="78"/>
    </row>
    <row r="926" spans="13:13" x14ac:dyDescent="0.25">
      <c r="M926" s="78"/>
    </row>
    <row r="927" spans="13:13" x14ac:dyDescent="0.25">
      <c r="M927" s="78"/>
    </row>
    <row r="928" spans="13:13" x14ac:dyDescent="0.25">
      <c r="M928" s="78"/>
    </row>
    <row r="929" spans="13:13" x14ac:dyDescent="0.25">
      <c r="M929" s="78"/>
    </row>
    <row r="930" spans="13:13" x14ac:dyDescent="0.25">
      <c r="M930" s="78"/>
    </row>
    <row r="931" spans="13:13" x14ac:dyDescent="0.25">
      <c r="M931" s="78"/>
    </row>
    <row r="932" spans="13:13" x14ac:dyDescent="0.25">
      <c r="M932" s="78"/>
    </row>
    <row r="933" spans="13:13" x14ac:dyDescent="0.25">
      <c r="M933" s="78"/>
    </row>
    <row r="934" spans="13:13" x14ac:dyDescent="0.25">
      <c r="M934" s="78"/>
    </row>
    <row r="935" spans="13:13" x14ac:dyDescent="0.25">
      <c r="M935" s="78"/>
    </row>
    <row r="936" spans="13:13" x14ac:dyDescent="0.25">
      <c r="M936" s="78"/>
    </row>
    <row r="937" spans="13:13" x14ac:dyDescent="0.25">
      <c r="M937" s="78"/>
    </row>
    <row r="938" spans="13:13" x14ac:dyDescent="0.25">
      <c r="M938" s="78"/>
    </row>
    <row r="939" spans="13:13" x14ac:dyDescent="0.25">
      <c r="M939" s="78"/>
    </row>
    <row r="940" spans="13:13" x14ac:dyDescent="0.25">
      <c r="M940" s="78"/>
    </row>
    <row r="941" spans="13:13" x14ac:dyDescent="0.25">
      <c r="M941" s="78"/>
    </row>
    <row r="942" spans="13:13" x14ac:dyDescent="0.25">
      <c r="M942" s="78"/>
    </row>
    <row r="943" spans="13:13" x14ac:dyDescent="0.25">
      <c r="M943" s="78"/>
    </row>
    <row r="944" spans="13:13" x14ac:dyDescent="0.25">
      <c r="M944" s="78"/>
    </row>
    <row r="945" spans="13:13" x14ac:dyDescent="0.25">
      <c r="M945" s="78"/>
    </row>
    <row r="946" spans="13:13" x14ac:dyDescent="0.25">
      <c r="M946" s="78"/>
    </row>
    <row r="947" spans="13:13" x14ac:dyDescent="0.25">
      <c r="M947" s="78"/>
    </row>
    <row r="948" spans="13:13" x14ac:dyDescent="0.25">
      <c r="M948" s="78"/>
    </row>
    <row r="949" spans="13:13" x14ac:dyDescent="0.25">
      <c r="M949" s="78"/>
    </row>
    <row r="950" spans="13:13" x14ac:dyDescent="0.25">
      <c r="M950" s="78"/>
    </row>
    <row r="951" spans="13:13" x14ac:dyDescent="0.25">
      <c r="M951" s="78"/>
    </row>
    <row r="952" spans="13:13" x14ac:dyDescent="0.25">
      <c r="M952" s="78"/>
    </row>
    <row r="953" spans="13:13" x14ac:dyDescent="0.25">
      <c r="M953" s="78"/>
    </row>
    <row r="954" spans="13:13" x14ac:dyDescent="0.25">
      <c r="M954" s="78"/>
    </row>
    <row r="955" spans="13:13" x14ac:dyDescent="0.25">
      <c r="M955" s="78"/>
    </row>
    <row r="956" spans="13:13" x14ac:dyDescent="0.25">
      <c r="M956" s="78"/>
    </row>
    <row r="957" spans="13:13" x14ac:dyDescent="0.25">
      <c r="M957" s="78"/>
    </row>
    <row r="958" spans="13:13" x14ac:dyDescent="0.25">
      <c r="M958" s="78"/>
    </row>
    <row r="959" spans="13:13" x14ac:dyDescent="0.25">
      <c r="M959" s="78"/>
    </row>
    <row r="960" spans="13:13" x14ac:dyDescent="0.25">
      <c r="M960" s="78"/>
    </row>
    <row r="961" spans="13:13" x14ac:dyDescent="0.25">
      <c r="M961" s="78"/>
    </row>
    <row r="962" spans="13:13" x14ac:dyDescent="0.25">
      <c r="M962" s="78"/>
    </row>
    <row r="963" spans="13:13" x14ac:dyDescent="0.25">
      <c r="M963" s="78"/>
    </row>
    <row r="964" spans="13:13" x14ac:dyDescent="0.25">
      <c r="M964" s="78"/>
    </row>
    <row r="965" spans="13:13" x14ac:dyDescent="0.25">
      <c r="M965" s="78"/>
    </row>
    <row r="966" spans="13:13" x14ac:dyDescent="0.25">
      <c r="M966" s="78"/>
    </row>
    <row r="967" spans="13:13" x14ac:dyDescent="0.25">
      <c r="M967" s="78"/>
    </row>
    <row r="968" spans="13:13" x14ac:dyDescent="0.25">
      <c r="M968" s="78"/>
    </row>
    <row r="969" spans="13:13" x14ac:dyDescent="0.25">
      <c r="M969" s="78"/>
    </row>
    <row r="970" spans="13:13" x14ac:dyDescent="0.25">
      <c r="M970" s="78"/>
    </row>
    <row r="971" spans="13:13" x14ac:dyDescent="0.25">
      <c r="M971" s="78"/>
    </row>
    <row r="972" spans="13:13" x14ac:dyDescent="0.25">
      <c r="M972" s="78"/>
    </row>
    <row r="973" spans="13:13" x14ac:dyDescent="0.25">
      <c r="M973" s="78"/>
    </row>
    <row r="974" spans="13:13" x14ac:dyDescent="0.25">
      <c r="M974" s="78"/>
    </row>
    <row r="975" spans="13:13" x14ac:dyDescent="0.25">
      <c r="M975" s="78"/>
    </row>
    <row r="976" spans="13:13" x14ac:dyDescent="0.25">
      <c r="M976" s="78"/>
    </row>
    <row r="977" spans="13:13" x14ac:dyDescent="0.25">
      <c r="M977" s="78"/>
    </row>
    <row r="978" spans="13:13" x14ac:dyDescent="0.25">
      <c r="M978" s="78"/>
    </row>
    <row r="979" spans="13:13" x14ac:dyDescent="0.25">
      <c r="M979" s="78"/>
    </row>
    <row r="980" spans="13:13" x14ac:dyDescent="0.25">
      <c r="M980" s="78"/>
    </row>
    <row r="981" spans="13:13" x14ac:dyDescent="0.25">
      <c r="M981" s="78"/>
    </row>
    <row r="982" spans="13:13" x14ac:dyDescent="0.25">
      <c r="M982" s="78"/>
    </row>
    <row r="983" spans="13:13" x14ac:dyDescent="0.25">
      <c r="M983" s="78"/>
    </row>
    <row r="984" spans="13:13" x14ac:dyDescent="0.25">
      <c r="M984" s="78"/>
    </row>
    <row r="985" spans="13:13" x14ac:dyDescent="0.25">
      <c r="M985" s="78"/>
    </row>
    <row r="986" spans="13:13" x14ac:dyDescent="0.25">
      <c r="M986" s="78"/>
    </row>
    <row r="987" spans="13:13" x14ac:dyDescent="0.25">
      <c r="M987" s="78"/>
    </row>
    <row r="988" spans="13:13" x14ac:dyDescent="0.25">
      <c r="M988" s="78"/>
    </row>
    <row r="989" spans="13:13" x14ac:dyDescent="0.25">
      <c r="M989" s="78"/>
    </row>
    <row r="990" spans="13:13" x14ac:dyDescent="0.25">
      <c r="M990" s="78"/>
    </row>
    <row r="991" spans="13:13" x14ac:dyDescent="0.25">
      <c r="M991" s="78"/>
    </row>
    <row r="992" spans="13:13" x14ac:dyDescent="0.25">
      <c r="M992" s="78"/>
    </row>
    <row r="993" spans="13:13" x14ac:dyDescent="0.25">
      <c r="M993" s="78"/>
    </row>
    <row r="994" spans="13:13" x14ac:dyDescent="0.25">
      <c r="M994" s="78"/>
    </row>
    <row r="995" spans="13:13" x14ac:dyDescent="0.25">
      <c r="M995" s="78"/>
    </row>
    <row r="996" spans="13:13" x14ac:dyDescent="0.25">
      <c r="M996" s="78"/>
    </row>
    <row r="997" spans="13:13" x14ac:dyDescent="0.25">
      <c r="M997" s="78"/>
    </row>
    <row r="998" spans="13:13" x14ac:dyDescent="0.25">
      <c r="M998" s="78"/>
    </row>
    <row r="999" spans="13:13" x14ac:dyDescent="0.25">
      <c r="M999" s="78"/>
    </row>
    <row r="1000" spans="13:13" x14ac:dyDescent="0.25">
      <c r="M1000" s="78"/>
    </row>
    <row r="1001" spans="13:13" x14ac:dyDescent="0.25">
      <c r="M1001" s="78"/>
    </row>
    <row r="1002" spans="13:13" x14ac:dyDescent="0.25">
      <c r="M1002" s="78"/>
    </row>
    <row r="1003" spans="13:13" x14ac:dyDescent="0.25">
      <c r="M1003" s="78"/>
    </row>
    <row r="1004" spans="13:13" x14ac:dyDescent="0.25">
      <c r="M1004" s="78"/>
    </row>
    <row r="1005" spans="13:13" x14ac:dyDescent="0.25">
      <c r="M1005" s="78"/>
    </row>
    <row r="1006" spans="13:13" x14ac:dyDescent="0.25">
      <c r="M1006" s="78"/>
    </row>
    <row r="1007" spans="13:13" x14ac:dyDescent="0.25">
      <c r="M1007" s="78"/>
    </row>
    <row r="1008" spans="13:13" x14ac:dyDescent="0.25">
      <c r="M1008" s="78"/>
    </row>
    <row r="1009" spans="13:13" x14ac:dyDescent="0.25">
      <c r="M1009" s="78"/>
    </row>
    <row r="1010" spans="13:13" x14ac:dyDescent="0.25">
      <c r="M1010" s="78"/>
    </row>
    <row r="1011" spans="13:13" x14ac:dyDescent="0.25">
      <c r="M1011" s="78"/>
    </row>
    <row r="1012" spans="13:13" x14ac:dyDescent="0.25">
      <c r="M1012" s="78"/>
    </row>
    <row r="1013" spans="13:13" x14ac:dyDescent="0.25">
      <c r="M1013" s="78"/>
    </row>
    <row r="1014" spans="13:13" x14ac:dyDescent="0.25">
      <c r="M1014" s="78"/>
    </row>
    <row r="1015" spans="13:13" x14ac:dyDescent="0.25">
      <c r="M1015" s="78"/>
    </row>
    <row r="1016" spans="13:13" x14ac:dyDescent="0.25">
      <c r="M1016" s="78"/>
    </row>
    <row r="1017" spans="13:13" x14ac:dyDescent="0.25">
      <c r="M1017" s="78"/>
    </row>
    <row r="1018" spans="13:13" x14ac:dyDescent="0.25">
      <c r="M1018" s="78"/>
    </row>
    <row r="1019" spans="13:13" x14ac:dyDescent="0.25">
      <c r="M1019" s="78"/>
    </row>
    <row r="1020" spans="13:13" x14ac:dyDescent="0.25">
      <c r="M1020" s="78"/>
    </row>
    <row r="1021" spans="13:13" x14ac:dyDescent="0.25">
      <c r="M1021" s="78"/>
    </row>
    <row r="1022" spans="13:13" x14ac:dyDescent="0.25">
      <c r="M1022" s="78"/>
    </row>
    <row r="1023" spans="13:13" x14ac:dyDescent="0.25">
      <c r="M1023" s="78"/>
    </row>
    <row r="1024" spans="13:13" x14ac:dyDescent="0.25">
      <c r="M1024" s="78"/>
    </row>
    <row r="1025" spans="13:13" ht="83.25" customHeight="1" x14ac:dyDescent="0.25">
      <c r="M1025" s="78"/>
    </row>
    <row r="1026" spans="13:13" x14ac:dyDescent="0.25">
      <c r="M1026" s="78"/>
    </row>
    <row r="1027" spans="13:13" x14ac:dyDescent="0.25">
      <c r="M1027" s="78"/>
    </row>
    <row r="1028" spans="13:13" x14ac:dyDescent="0.25">
      <c r="M1028" s="78"/>
    </row>
    <row r="1029" spans="13:13" x14ac:dyDescent="0.25">
      <c r="M1029" s="78"/>
    </row>
    <row r="1030" spans="13:13" x14ac:dyDescent="0.25">
      <c r="M1030" s="78"/>
    </row>
    <row r="1031" spans="13:13" x14ac:dyDescent="0.25">
      <c r="M1031" s="78"/>
    </row>
    <row r="1032" spans="13:13" x14ac:dyDescent="0.25">
      <c r="M1032" s="78"/>
    </row>
    <row r="1033" spans="13:13" x14ac:dyDescent="0.25">
      <c r="M1033" s="78"/>
    </row>
    <row r="1034" spans="13:13" x14ac:dyDescent="0.25">
      <c r="M1034" s="78"/>
    </row>
    <row r="1035" spans="13:13" x14ac:dyDescent="0.25">
      <c r="M1035" s="78"/>
    </row>
    <row r="1036" spans="13:13" x14ac:dyDescent="0.25">
      <c r="M1036" s="78"/>
    </row>
    <row r="1037" spans="13:13" x14ac:dyDescent="0.25">
      <c r="M1037" s="78"/>
    </row>
    <row r="1038" spans="13:13" x14ac:dyDescent="0.25">
      <c r="M1038" s="78"/>
    </row>
    <row r="1039" spans="13:13" x14ac:dyDescent="0.25">
      <c r="M1039" s="78"/>
    </row>
    <row r="1040" spans="13:13" x14ac:dyDescent="0.25">
      <c r="M1040" s="78"/>
    </row>
    <row r="1041" spans="13:13" x14ac:dyDescent="0.25">
      <c r="M1041" s="78"/>
    </row>
    <row r="1042" spans="13:13" x14ac:dyDescent="0.25">
      <c r="M1042" s="78"/>
    </row>
    <row r="1043" spans="13:13" x14ac:dyDescent="0.25">
      <c r="M1043" s="78"/>
    </row>
    <row r="1044" spans="13:13" x14ac:dyDescent="0.25">
      <c r="M1044" s="78"/>
    </row>
    <row r="1045" spans="13:13" x14ac:dyDescent="0.25">
      <c r="M1045" s="78"/>
    </row>
    <row r="1046" spans="13:13" x14ac:dyDescent="0.25">
      <c r="M1046" s="78"/>
    </row>
    <row r="1047" spans="13:13" x14ac:dyDescent="0.25">
      <c r="M1047" s="78"/>
    </row>
    <row r="1048" spans="13:13" x14ac:dyDescent="0.25">
      <c r="M1048" s="78"/>
    </row>
    <row r="1049" spans="13:13" x14ac:dyDescent="0.25">
      <c r="M1049" s="78"/>
    </row>
    <row r="1050" spans="13:13" x14ac:dyDescent="0.25">
      <c r="M1050" s="78"/>
    </row>
    <row r="1051" spans="13:13" x14ac:dyDescent="0.25">
      <c r="M1051" s="78"/>
    </row>
    <row r="1052" spans="13:13" x14ac:dyDescent="0.25">
      <c r="M1052" s="78"/>
    </row>
    <row r="1053" spans="13:13" x14ac:dyDescent="0.25">
      <c r="M1053" s="78"/>
    </row>
    <row r="1054" spans="13:13" x14ac:dyDescent="0.25">
      <c r="M1054" s="78"/>
    </row>
    <row r="1055" spans="13:13" x14ac:dyDescent="0.25">
      <c r="M1055" s="78"/>
    </row>
    <row r="1056" spans="13:13" x14ac:dyDescent="0.25">
      <c r="M1056" s="78"/>
    </row>
    <row r="1057" spans="13:13" x14ac:dyDescent="0.25">
      <c r="M1057" s="78"/>
    </row>
    <row r="1058" spans="13:13" x14ac:dyDescent="0.25">
      <c r="M1058" s="78"/>
    </row>
    <row r="1059" spans="13:13" x14ac:dyDescent="0.25">
      <c r="M1059" s="78"/>
    </row>
    <row r="1060" spans="13:13" x14ac:dyDescent="0.25">
      <c r="M1060" s="78"/>
    </row>
    <row r="1061" spans="13:13" x14ac:dyDescent="0.25">
      <c r="M1061" s="78"/>
    </row>
    <row r="1062" spans="13:13" x14ac:dyDescent="0.25">
      <c r="M1062" s="78"/>
    </row>
    <row r="1063" spans="13:13" x14ac:dyDescent="0.25">
      <c r="M1063" s="78"/>
    </row>
    <row r="1064" spans="13:13" x14ac:dyDescent="0.25">
      <c r="M1064" s="78"/>
    </row>
    <row r="1065" spans="13:13" x14ac:dyDescent="0.25">
      <c r="M1065" s="78"/>
    </row>
    <row r="1066" spans="13:13" x14ac:dyDescent="0.25">
      <c r="M1066" s="78"/>
    </row>
    <row r="1067" spans="13:13" x14ac:dyDescent="0.25">
      <c r="M1067" s="78"/>
    </row>
    <row r="1068" spans="13:13" x14ac:dyDescent="0.25">
      <c r="M1068" s="78"/>
    </row>
    <row r="1069" spans="13:13" x14ac:dyDescent="0.25">
      <c r="M1069" s="78"/>
    </row>
    <row r="1070" spans="13:13" x14ac:dyDescent="0.25">
      <c r="M1070" s="78"/>
    </row>
    <row r="1071" spans="13:13" x14ac:dyDescent="0.25">
      <c r="M1071" s="78"/>
    </row>
    <row r="1072" spans="13:13" x14ac:dyDescent="0.25">
      <c r="M1072" s="78"/>
    </row>
    <row r="1073" spans="13:13" x14ac:dyDescent="0.25">
      <c r="M1073" s="78"/>
    </row>
    <row r="1074" spans="13:13" x14ac:dyDescent="0.25">
      <c r="M1074" s="78"/>
    </row>
    <row r="1075" spans="13:13" x14ac:dyDescent="0.25">
      <c r="M1075" s="78"/>
    </row>
    <row r="1076" spans="13:13" x14ac:dyDescent="0.25">
      <c r="M1076" s="78"/>
    </row>
    <row r="1077" spans="13:13" x14ac:dyDescent="0.25">
      <c r="M1077" s="78"/>
    </row>
    <row r="1078" spans="13:13" x14ac:dyDescent="0.25">
      <c r="M1078" s="78"/>
    </row>
    <row r="1079" spans="13:13" x14ac:dyDescent="0.25">
      <c r="M1079" s="78"/>
    </row>
    <row r="1080" spans="13:13" x14ac:dyDescent="0.25">
      <c r="M1080" s="78"/>
    </row>
    <row r="1081" spans="13:13" x14ac:dyDescent="0.25">
      <c r="M1081" s="78"/>
    </row>
    <row r="1082" spans="13:13" x14ac:dyDescent="0.25">
      <c r="M1082" s="78"/>
    </row>
    <row r="1083" spans="13:13" x14ac:dyDescent="0.25">
      <c r="M1083" s="78"/>
    </row>
    <row r="1084" spans="13:13" x14ac:dyDescent="0.25">
      <c r="M1084" s="78"/>
    </row>
    <row r="1085" spans="13:13" x14ac:dyDescent="0.25">
      <c r="M1085" s="78"/>
    </row>
    <row r="1086" spans="13:13" x14ac:dyDescent="0.25">
      <c r="M1086" s="78"/>
    </row>
    <row r="1087" spans="13:13" x14ac:dyDescent="0.25">
      <c r="M1087" s="78"/>
    </row>
    <row r="1088" spans="13:13" x14ac:dyDescent="0.25">
      <c r="M1088" s="78"/>
    </row>
    <row r="1089" spans="13:13" x14ac:dyDescent="0.25">
      <c r="M1089" s="78"/>
    </row>
    <row r="1090" spans="13:13" x14ac:dyDescent="0.25">
      <c r="M1090" s="78"/>
    </row>
    <row r="1091" spans="13:13" x14ac:dyDescent="0.25">
      <c r="M1091" s="78"/>
    </row>
    <row r="1092" spans="13:13" x14ac:dyDescent="0.25">
      <c r="M1092" s="78"/>
    </row>
    <row r="1093" spans="13:13" x14ac:dyDescent="0.25">
      <c r="M1093" s="78"/>
    </row>
    <row r="1094" spans="13:13" x14ac:dyDescent="0.25">
      <c r="M1094" s="78"/>
    </row>
    <row r="1095" spans="13:13" x14ac:dyDescent="0.25">
      <c r="M1095" s="78"/>
    </row>
    <row r="1096" spans="13:13" x14ac:dyDescent="0.25">
      <c r="M1096" s="78"/>
    </row>
    <row r="1097" spans="13:13" x14ac:dyDescent="0.25">
      <c r="M1097" s="78"/>
    </row>
    <row r="1098" spans="13:13" x14ac:dyDescent="0.25">
      <c r="M1098" s="78"/>
    </row>
    <row r="1099" spans="13:13" x14ac:dyDescent="0.25">
      <c r="M1099" s="78"/>
    </row>
    <row r="1100" spans="13:13" x14ac:dyDescent="0.25">
      <c r="M1100" s="78"/>
    </row>
    <row r="1101" spans="13:13" x14ac:dyDescent="0.25">
      <c r="M1101" s="78"/>
    </row>
    <row r="1102" spans="13:13" x14ac:dyDescent="0.25">
      <c r="M1102" s="78"/>
    </row>
    <row r="1103" spans="13:13" x14ac:dyDescent="0.25">
      <c r="M1103" s="78"/>
    </row>
    <row r="1104" spans="13:13" x14ac:dyDescent="0.25">
      <c r="M1104" s="78"/>
    </row>
    <row r="1105" spans="13:13" x14ac:dyDescent="0.25">
      <c r="M1105" s="78"/>
    </row>
    <row r="1106" spans="13:13" x14ac:dyDescent="0.25">
      <c r="M1106" s="78"/>
    </row>
    <row r="1107" spans="13:13" x14ac:dyDescent="0.25">
      <c r="M1107" s="78"/>
    </row>
    <row r="1108" spans="13:13" x14ac:dyDescent="0.25">
      <c r="M1108" s="78"/>
    </row>
    <row r="1109" spans="13:13" x14ac:dyDescent="0.25">
      <c r="M1109" s="78"/>
    </row>
    <row r="1110" spans="13:13" x14ac:dyDescent="0.25">
      <c r="M1110" s="78"/>
    </row>
    <row r="1111" spans="13:13" x14ac:dyDescent="0.25">
      <c r="M1111" s="78"/>
    </row>
    <row r="1112" spans="13:13" x14ac:dyDescent="0.25">
      <c r="M1112" s="78"/>
    </row>
    <row r="1113" spans="13:13" x14ac:dyDescent="0.25">
      <c r="M1113" s="78"/>
    </row>
    <row r="1114" spans="13:13" x14ac:dyDescent="0.25">
      <c r="M1114" s="78"/>
    </row>
    <row r="1115" spans="13:13" x14ac:dyDescent="0.25">
      <c r="M1115" s="78"/>
    </row>
    <row r="1116" spans="13:13" x14ac:dyDescent="0.25">
      <c r="M1116" s="78"/>
    </row>
    <row r="1117" spans="13:13" x14ac:dyDescent="0.25">
      <c r="M1117" s="78"/>
    </row>
    <row r="1118" spans="13:13" x14ac:dyDescent="0.25">
      <c r="M1118" s="78"/>
    </row>
    <row r="1119" spans="13:13" x14ac:dyDescent="0.25">
      <c r="M1119" s="78"/>
    </row>
    <row r="1120" spans="13:13" x14ac:dyDescent="0.25">
      <c r="M1120" s="78"/>
    </row>
    <row r="1121" spans="13:13" x14ac:dyDescent="0.25">
      <c r="M1121" s="78"/>
    </row>
    <row r="1122" spans="13:13" x14ac:dyDescent="0.25">
      <c r="M1122" s="78"/>
    </row>
    <row r="1123" spans="13:13" x14ac:dyDescent="0.25">
      <c r="M1123" s="78"/>
    </row>
    <row r="1124" spans="13:13" x14ac:dyDescent="0.25">
      <c r="M1124" s="78"/>
    </row>
    <row r="1125" spans="13:13" x14ac:dyDescent="0.25">
      <c r="M1125" s="78"/>
    </row>
    <row r="1126" spans="13:13" x14ac:dyDescent="0.25">
      <c r="M1126" s="78"/>
    </row>
    <row r="1127" spans="13:13" x14ac:dyDescent="0.25">
      <c r="M1127" s="78"/>
    </row>
    <row r="1128" spans="13:13" x14ac:dyDescent="0.25">
      <c r="M1128" s="78"/>
    </row>
    <row r="1129" spans="13:13" x14ac:dyDescent="0.25">
      <c r="M1129" s="78"/>
    </row>
    <row r="1130" spans="13:13" x14ac:dyDescent="0.25">
      <c r="M1130" s="78"/>
    </row>
    <row r="1131" spans="13:13" x14ac:dyDescent="0.25">
      <c r="M1131" s="78"/>
    </row>
    <row r="1132" spans="13:13" x14ac:dyDescent="0.25">
      <c r="M1132" s="78"/>
    </row>
    <row r="1133" spans="13:13" x14ac:dyDescent="0.25">
      <c r="M1133" s="78"/>
    </row>
    <row r="1134" spans="13:13" x14ac:dyDescent="0.25">
      <c r="M1134" s="78"/>
    </row>
    <row r="1135" spans="13:13" x14ac:dyDescent="0.25">
      <c r="M1135" s="78"/>
    </row>
    <row r="1136" spans="13:13" x14ac:dyDescent="0.25">
      <c r="M1136" s="78"/>
    </row>
    <row r="1137" spans="13:13" x14ac:dyDescent="0.25">
      <c r="M1137" s="78"/>
    </row>
    <row r="1138" spans="13:13" x14ac:dyDescent="0.25">
      <c r="M1138" s="78"/>
    </row>
    <row r="1139" spans="13:13" x14ac:dyDescent="0.25">
      <c r="M1139" s="78"/>
    </row>
    <row r="1140" spans="13:13" x14ac:dyDescent="0.25">
      <c r="M1140" s="78"/>
    </row>
    <row r="1141" spans="13:13" x14ac:dyDescent="0.25">
      <c r="M1141" s="78"/>
    </row>
    <row r="1142" spans="13:13" x14ac:dyDescent="0.25">
      <c r="M1142" s="78"/>
    </row>
    <row r="1143" spans="13:13" x14ac:dyDescent="0.25">
      <c r="M1143" s="78"/>
    </row>
    <row r="1144" spans="13:13" x14ac:dyDescent="0.25">
      <c r="M1144" s="78"/>
    </row>
    <row r="1145" spans="13:13" x14ac:dyDescent="0.25">
      <c r="M1145" s="78"/>
    </row>
    <row r="1146" spans="13:13" x14ac:dyDescent="0.25">
      <c r="M1146" s="78"/>
    </row>
    <row r="1147" spans="13:13" x14ac:dyDescent="0.25">
      <c r="M1147" s="78"/>
    </row>
    <row r="1148" spans="13:13" x14ac:dyDescent="0.25">
      <c r="M1148" s="78"/>
    </row>
    <row r="1149" spans="13:13" x14ac:dyDescent="0.25">
      <c r="M1149" s="78"/>
    </row>
    <row r="1150" spans="13:13" x14ac:dyDescent="0.25">
      <c r="M1150" s="78"/>
    </row>
    <row r="1151" spans="13:13" x14ac:dyDescent="0.25">
      <c r="M1151" s="78"/>
    </row>
    <row r="1152" spans="13:13" x14ac:dyDescent="0.25">
      <c r="M1152" s="78"/>
    </row>
    <row r="1153" spans="13:13" x14ac:dyDescent="0.25">
      <c r="M1153" s="78"/>
    </row>
    <row r="1154" spans="13:13" x14ac:dyDescent="0.25">
      <c r="M1154" s="78"/>
    </row>
    <row r="1155" spans="13:13" x14ac:dyDescent="0.25">
      <c r="M1155" s="78"/>
    </row>
    <row r="1156" spans="13:13" x14ac:dyDescent="0.25">
      <c r="M1156" s="78"/>
    </row>
    <row r="1157" spans="13:13" x14ac:dyDescent="0.25">
      <c r="M1157" s="78"/>
    </row>
    <row r="1158" spans="13:13" x14ac:dyDescent="0.25">
      <c r="M1158" s="78"/>
    </row>
    <row r="1159" spans="13:13" x14ac:dyDescent="0.25">
      <c r="M1159" s="78"/>
    </row>
    <row r="1160" spans="13:13" x14ac:dyDescent="0.25">
      <c r="M1160" s="78"/>
    </row>
    <row r="1161" spans="13:13" x14ac:dyDescent="0.25">
      <c r="M1161" s="78"/>
    </row>
    <row r="1162" spans="13:13" x14ac:dyDescent="0.25">
      <c r="M1162" s="78"/>
    </row>
    <row r="1163" spans="13:13" x14ac:dyDescent="0.25">
      <c r="M1163" s="78"/>
    </row>
    <row r="1164" spans="13:13" x14ac:dyDescent="0.25">
      <c r="M1164" s="78"/>
    </row>
    <row r="1165" spans="13:13" x14ac:dyDescent="0.25">
      <c r="M1165" s="78"/>
    </row>
    <row r="1166" spans="13:13" x14ac:dyDescent="0.25">
      <c r="M1166" s="78"/>
    </row>
    <row r="1167" spans="13:13" x14ac:dyDescent="0.25">
      <c r="M1167" s="78"/>
    </row>
    <row r="1168" spans="13:13" x14ac:dyDescent="0.25">
      <c r="M1168" s="78"/>
    </row>
    <row r="1169" spans="13:13" x14ac:dyDescent="0.25">
      <c r="M1169" s="78"/>
    </row>
    <row r="1170" spans="13:13" x14ac:dyDescent="0.25">
      <c r="M1170" s="78"/>
    </row>
    <row r="1171" spans="13:13" x14ac:dyDescent="0.25">
      <c r="M1171" s="78"/>
    </row>
    <row r="1172" spans="13:13" x14ac:dyDescent="0.25">
      <c r="M1172" s="78"/>
    </row>
    <row r="1173" spans="13:13" x14ac:dyDescent="0.25">
      <c r="M1173" s="78"/>
    </row>
    <row r="1174" spans="13:13" x14ac:dyDescent="0.25">
      <c r="M1174" s="78"/>
    </row>
    <row r="1175" spans="13:13" x14ac:dyDescent="0.25">
      <c r="M1175" s="78"/>
    </row>
    <row r="1176" spans="13:13" x14ac:dyDescent="0.25">
      <c r="M1176" s="78"/>
    </row>
    <row r="1177" spans="13:13" x14ac:dyDescent="0.25">
      <c r="M1177" s="78"/>
    </row>
    <row r="1178" spans="13:13" x14ac:dyDescent="0.25">
      <c r="M1178" s="78"/>
    </row>
    <row r="1179" spans="13:13" x14ac:dyDescent="0.25">
      <c r="M1179" s="78"/>
    </row>
    <row r="1180" spans="13:13" x14ac:dyDescent="0.25">
      <c r="M1180" s="78"/>
    </row>
    <row r="1181" spans="13:13" x14ac:dyDescent="0.25">
      <c r="M1181" s="78"/>
    </row>
    <row r="1182" spans="13:13" x14ac:dyDescent="0.25">
      <c r="M1182" s="78"/>
    </row>
    <row r="1183" spans="13:13" x14ac:dyDescent="0.25">
      <c r="M1183" s="78"/>
    </row>
    <row r="1184" spans="13:13" x14ac:dyDescent="0.25">
      <c r="M1184" s="78"/>
    </row>
    <row r="1185" spans="13:13" x14ac:dyDescent="0.25">
      <c r="M1185" s="78"/>
    </row>
    <row r="1186" spans="13:13" x14ac:dyDescent="0.25">
      <c r="M1186" s="78"/>
    </row>
    <row r="1187" spans="13:13" x14ac:dyDescent="0.25">
      <c r="M1187" s="78"/>
    </row>
    <row r="1188" spans="13:13" x14ac:dyDescent="0.25">
      <c r="M1188" s="78"/>
    </row>
    <row r="1189" spans="13:13" x14ac:dyDescent="0.25">
      <c r="M1189" s="78"/>
    </row>
    <row r="1190" spans="13:13" x14ac:dyDescent="0.25">
      <c r="M1190" s="78"/>
    </row>
    <row r="1191" spans="13:13" x14ac:dyDescent="0.25">
      <c r="M1191" s="78"/>
    </row>
    <row r="1192" spans="13:13" x14ac:dyDescent="0.25">
      <c r="M1192" s="78"/>
    </row>
    <row r="1193" spans="13:13" x14ac:dyDescent="0.25">
      <c r="M1193" s="78"/>
    </row>
    <row r="1194" spans="13:13" x14ac:dyDescent="0.25">
      <c r="M1194" s="78"/>
    </row>
    <row r="1195" spans="13:13" x14ac:dyDescent="0.25">
      <c r="M1195" s="78"/>
    </row>
    <row r="1196" spans="13:13" x14ac:dyDescent="0.25">
      <c r="M1196" s="78"/>
    </row>
    <row r="1197" spans="13:13" x14ac:dyDescent="0.25">
      <c r="M1197" s="78"/>
    </row>
    <row r="1198" spans="13:13" x14ac:dyDescent="0.25">
      <c r="M1198" s="78"/>
    </row>
    <row r="1199" spans="13:13" x14ac:dyDescent="0.25">
      <c r="M1199" s="78"/>
    </row>
    <row r="1200" spans="13:13" x14ac:dyDescent="0.25">
      <c r="M1200" s="78"/>
    </row>
    <row r="1201" spans="13:13" x14ac:dyDescent="0.25">
      <c r="M1201" s="78"/>
    </row>
    <row r="1202" spans="13:13" x14ac:dyDescent="0.25">
      <c r="M1202" s="78"/>
    </row>
    <row r="1203" spans="13:13" x14ac:dyDescent="0.25">
      <c r="M1203" s="78"/>
    </row>
    <row r="1204" spans="13:13" x14ac:dyDescent="0.25">
      <c r="M1204" s="78"/>
    </row>
    <row r="1205" spans="13:13" x14ac:dyDescent="0.25">
      <c r="M1205" s="78"/>
    </row>
    <row r="1206" spans="13:13" x14ac:dyDescent="0.25">
      <c r="M1206" s="78"/>
    </row>
    <row r="1207" spans="13:13" x14ac:dyDescent="0.25">
      <c r="M1207" s="78"/>
    </row>
    <row r="1208" spans="13:13" x14ac:dyDescent="0.25">
      <c r="M1208" s="78"/>
    </row>
    <row r="1209" spans="13:13" x14ac:dyDescent="0.25">
      <c r="M1209" s="78"/>
    </row>
    <row r="1210" spans="13:13" x14ac:dyDescent="0.25">
      <c r="M1210" s="78"/>
    </row>
    <row r="1211" spans="13:13" x14ac:dyDescent="0.25">
      <c r="M1211" s="78"/>
    </row>
    <row r="1212" spans="13:13" x14ac:dyDescent="0.25">
      <c r="M1212" s="78"/>
    </row>
    <row r="1213" spans="13:13" x14ac:dyDescent="0.25">
      <c r="M1213" s="78"/>
    </row>
    <row r="1214" spans="13:13" x14ac:dyDescent="0.25">
      <c r="M1214" s="78"/>
    </row>
    <row r="1215" spans="13:13" x14ac:dyDescent="0.25">
      <c r="M1215" s="78"/>
    </row>
    <row r="1216" spans="13:13" x14ac:dyDescent="0.25">
      <c r="M1216" s="78"/>
    </row>
    <row r="1217" spans="13:13" x14ac:dyDescent="0.25">
      <c r="M1217" s="78"/>
    </row>
    <row r="1218" spans="13:13" x14ac:dyDescent="0.25">
      <c r="M1218" s="78"/>
    </row>
    <row r="1219" spans="13:13" x14ac:dyDescent="0.25">
      <c r="M1219" s="78"/>
    </row>
    <row r="1220" spans="13:13" x14ac:dyDescent="0.25">
      <c r="M1220" s="78"/>
    </row>
    <row r="1221" spans="13:13" x14ac:dyDescent="0.25">
      <c r="M1221" s="78"/>
    </row>
    <row r="1222" spans="13:13" x14ac:dyDescent="0.25">
      <c r="M1222" s="78"/>
    </row>
    <row r="1223" spans="13:13" x14ac:dyDescent="0.25">
      <c r="M1223" s="78"/>
    </row>
    <row r="1224" spans="13:13" x14ac:dyDescent="0.25">
      <c r="M1224" s="78"/>
    </row>
    <row r="1225" spans="13:13" x14ac:dyDescent="0.25">
      <c r="M1225" s="78"/>
    </row>
    <row r="1226" spans="13:13" x14ac:dyDescent="0.25">
      <c r="M1226" s="78"/>
    </row>
    <row r="1227" spans="13:13" x14ac:dyDescent="0.25">
      <c r="M1227" s="78"/>
    </row>
    <row r="1228" spans="13:13" x14ac:dyDescent="0.25">
      <c r="M1228" s="78"/>
    </row>
    <row r="1229" spans="13:13" x14ac:dyDescent="0.25">
      <c r="M1229" s="78"/>
    </row>
    <row r="1230" spans="13:13" x14ac:dyDescent="0.25">
      <c r="M1230" s="78"/>
    </row>
    <row r="1231" spans="13:13" x14ac:dyDescent="0.25">
      <c r="M1231" s="78"/>
    </row>
    <row r="1232" spans="13:13" x14ac:dyDescent="0.25">
      <c r="M1232" s="78"/>
    </row>
    <row r="1233" spans="13:13" x14ac:dyDescent="0.25">
      <c r="M1233" s="78"/>
    </row>
    <row r="1234" spans="13:13" x14ac:dyDescent="0.25">
      <c r="M1234" s="78"/>
    </row>
    <row r="1235" spans="13:13" x14ac:dyDescent="0.25">
      <c r="M1235" s="78"/>
    </row>
    <row r="1236" spans="13:13" x14ac:dyDescent="0.25">
      <c r="M1236" s="78"/>
    </row>
    <row r="1237" spans="13:13" x14ac:dyDescent="0.25">
      <c r="M1237" s="78"/>
    </row>
    <row r="1238" spans="13:13" x14ac:dyDescent="0.25">
      <c r="M1238" s="78"/>
    </row>
    <row r="1239" spans="13:13" x14ac:dyDescent="0.25">
      <c r="M1239" s="78"/>
    </row>
    <row r="1240" spans="13:13" x14ac:dyDescent="0.25">
      <c r="M1240" s="78"/>
    </row>
    <row r="1241" spans="13:13" x14ac:dyDescent="0.25">
      <c r="M1241" s="78"/>
    </row>
    <row r="1242" spans="13:13" x14ac:dyDescent="0.25">
      <c r="M1242" s="78"/>
    </row>
    <row r="1243" spans="13:13" x14ac:dyDescent="0.25">
      <c r="M1243" s="78"/>
    </row>
    <row r="1244" spans="13:13" x14ac:dyDescent="0.25">
      <c r="M1244" s="78"/>
    </row>
    <row r="1245" spans="13:13" x14ac:dyDescent="0.25">
      <c r="M1245" s="78"/>
    </row>
    <row r="1246" spans="13:13" x14ac:dyDescent="0.25">
      <c r="M1246" s="78"/>
    </row>
    <row r="1247" spans="13:13" x14ac:dyDescent="0.25">
      <c r="M1247" s="78"/>
    </row>
    <row r="1248" spans="13:13" x14ac:dyDescent="0.25">
      <c r="M1248" s="78"/>
    </row>
    <row r="1249" spans="13:13" x14ac:dyDescent="0.25">
      <c r="M1249" s="78"/>
    </row>
    <row r="1250" spans="13:13" x14ac:dyDescent="0.25">
      <c r="M1250" s="78"/>
    </row>
    <row r="1251" spans="13:13" x14ac:dyDescent="0.25">
      <c r="M1251" s="78"/>
    </row>
    <row r="1252" spans="13:13" x14ac:dyDescent="0.25">
      <c r="M1252" s="78"/>
    </row>
    <row r="1253" spans="13:13" x14ac:dyDescent="0.25">
      <c r="M1253" s="78"/>
    </row>
    <row r="1254" spans="13:13" x14ac:dyDescent="0.25">
      <c r="M1254" s="78"/>
    </row>
    <row r="1255" spans="13:13" x14ac:dyDescent="0.25">
      <c r="M1255" s="78"/>
    </row>
    <row r="1256" spans="13:13" x14ac:dyDescent="0.25">
      <c r="M1256" s="78"/>
    </row>
    <row r="1257" spans="13:13" x14ac:dyDescent="0.25">
      <c r="M1257" s="78"/>
    </row>
    <row r="1258" spans="13:13" x14ac:dyDescent="0.25">
      <c r="M1258" s="78"/>
    </row>
    <row r="1259" spans="13:13" x14ac:dyDescent="0.25">
      <c r="M1259" s="78"/>
    </row>
    <row r="1260" spans="13:13" x14ac:dyDescent="0.25">
      <c r="M1260" s="78"/>
    </row>
    <row r="1261" spans="13:13" x14ac:dyDescent="0.25">
      <c r="M1261" s="78"/>
    </row>
    <row r="1262" spans="13:13" x14ac:dyDescent="0.25">
      <c r="M1262" s="78"/>
    </row>
    <row r="1263" spans="13:13" x14ac:dyDescent="0.25">
      <c r="M1263" s="78"/>
    </row>
    <row r="1264" spans="13:13" x14ac:dyDescent="0.25">
      <c r="M1264" s="78"/>
    </row>
    <row r="1265" spans="13:13" x14ac:dyDescent="0.25">
      <c r="M1265" s="78"/>
    </row>
    <row r="1266" spans="13:13" x14ac:dyDescent="0.25">
      <c r="M1266" s="78"/>
    </row>
    <row r="1267" spans="13:13" x14ac:dyDescent="0.25">
      <c r="M1267" s="78"/>
    </row>
    <row r="1268" spans="13:13" x14ac:dyDescent="0.25">
      <c r="M1268" s="78"/>
    </row>
    <row r="1269" spans="13:13" x14ac:dyDescent="0.25">
      <c r="M1269" s="78"/>
    </row>
    <row r="1270" spans="13:13" x14ac:dyDescent="0.25">
      <c r="M1270" s="78"/>
    </row>
    <row r="1271" spans="13:13" x14ac:dyDescent="0.25">
      <c r="M1271" s="78"/>
    </row>
    <row r="1272" spans="13:13" x14ac:dyDescent="0.25">
      <c r="M1272" s="78"/>
    </row>
    <row r="1273" spans="13:13" x14ac:dyDescent="0.25">
      <c r="M1273" s="78"/>
    </row>
    <row r="1274" spans="13:13" x14ac:dyDescent="0.25">
      <c r="M1274" s="78"/>
    </row>
    <row r="1275" spans="13:13" x14ac:dyDescent="0.25">
      <c r="M1275" s="78"/>
    </row>
    <row r="1276" spans="13:13" x14ac:dyDescent="0.25">
      <c r="M1276" s="78"/>
    </row>
    <row r="1277" spans="13:13" x14ac:dyDescent="0.25">
      <c r="M1277" s="78"/>
    </row>
    <row r="1278" spans="13:13" x14ac:dyDescent="0.25">
      <c r="M1278" s="78"/>
    </row>
    <row r="1279" spans="13:13" x14ac:dyDescent="0.25">
      <c r="M1279" s="78"/>
    </row>
    <row r="1280" spans="13:13" x14ac:dyDescent="0.25">
      <c r="M1280" s="78"/>
    </row>
    <row r="1281" spans="13:13" x14ac:dyDescent="0.25">
      <c r="M1281" s="78"/>
    </row>
    <row r="1282" spans="13:13" x14ac:dyDescent="0.25">
      <c r="M1282" s="78"/>
    </row>
    <row r="1283" spans="13:13" x14ac:dyDescent="0.25">
      <c r="M1283" s="78"/>
    </row>
    <row r="1284" spans="13:13" x14ac:dyDescent="0.25">
      <c r="M1284" s="78"/>
    </row>
    <row r="1285" spans="13:13" x14ac:dyDescent="0.25">
      <c r="M1285" s="78"/>
    </row>
    <row r="1286" spans="13:13" x14ac:dyDescent="0.25">
      <c r="M1286" s="78"/>
    </row>
    <row r="1287" spans="13:13" x14ac:dyDescent="0.25">
      <c r="M1287" s="78"/>
    </row>
    <row r="1288" spans="13:13" x14ac:dyDescent="0.25">
      <c r="M1288" s="78"/>
    </row>
    <row r="1289" spans="13:13" x14ac:dyDescent="0.25">
      <c r="M1289" s="78"/>
    </row>
    <row r="1290" spans="13:13" x14ac:dyDescent="0.25">
      <c r="M1290" s="78"/>
    </row>
    <row r="1291" spans="13:13" x14ac:dyDescent="0.25">
      <c r="M1291" s="78"/>
    </row>
    <row r="1292" spans="13:13" x14ac:dyDescent="0.25">
      <c r="M1292" s="78"/>
    </row>
    <row r="1293" spans="13:13" x14ac:dyDescent="0.25">
      <c r="M1293" s="78"/>
    </row>
    <row r="1294" spans="13:13" x14ac:dyDescent="0.25">
      <c r="M1294" s="78"/>
    </row>
    <row r="1295" spans="13:13" x14ac:dyDescent="0.25">
      <c r="M1295" s="78"/>
    </row>
    <row r="1296" spans="13:13" x14ac:dyDescent="0.25">
      <c r="M1296" s="78"/>
    </row>
    <row r="1297" spans="13:13" x14ac:dyDescent="0.25">
      <c r="M1297" s="78"/>
    </row>
    <row r="1298" spans="13:13" x14ac:dyDescent="0.25">
      <c r="M1298" s="78"/>
    </row>
    <row r="1299" spans="13:13" x14ac:dyDescent="0.25">
      <c r="M1299" s="78"/>
    </row>
    <row r="1300" spans="13:13" x14ac:dyDescent="0.25">
      <c r="M1300" s="78"/>
    </row>
    <row r="1301" spans="13:13" x14ac:dyDescent="0.25">
      <c r="M1301" s="78"/>
    </row>
    <row r="1302" spans="13:13" x14ac:dyDescent="0.25">
      <c r="M1302" s="78"/>
    </row>
    <row r="1303" spans="13:13" x14ac:dyDescent="0.25">
      <c r="M1303" s="78"/>
    </row>
    <row r="1304" spans="13:13" x14ac:dyDescent="0.25">
      <c r="M1304" s="78"/>
    </row>
    <row r="1305" spans="13:13" x14ac:dyDescent="0.25">
      <c r="M1305" s="78"/>
    </row>
    <row r="1306" spans="13:13" x14ac:dyDescent="0.25">
      <c r="M1306" s="78"/>
    </row>
    <row r="1307" spans="13:13" x14ac:dyDescent="0.25">
      <c r="M1307" s="78"/>
    </row>
    <row r="1308" spans="13:13" x14ac:dyDescent="0.25">
      <c r="M1308" s="78"/>
    </row>
    <row r="1309" spans="13:13" x14ac:dyDescent="0.25">
      <c r="M1309" s="78"/>
    </row>
    <row r="1310" spans="13:13" x14ac:dyDescent="0.25">
      <c r="M1310" s="78"/>
    </row>
    <row r="1311" spans="13:13" x14ac:dyDescent="0.25">
      <c r="M1311" s="78"/>
    </row>
    <row r="1312" spans="13:13" x14ac:dyDescent="0.25">
      <c r="M1312" s="78"/>
    </row>
    <row r="1313" spans="13:13" x14ac:dyDescent="0.25">
      <c r="M1313" s="78"/>
    </row>
    <row r="1314" spans="13:13" x14ac:dyDescent="0.25">
      <c r="M1314" s="78"/>
    </row>
    <row r="1315" spans="13:13" x14ac:dyDescent="0.25">
      <c r="M1315" s="78"/>
    </row>
    <row r="1316" spans="13:13" x14ac:dyDescent="0.25">
      <c r="M1316" s="78"/>
    </row>
    <row r="1317" spans="13:13" x14ac:dyDescent="0.25">
      <c r="M1317" s="78"/>
    </row>
    <row r="1318" spans="13:13" x14ac:dyDescent="0.25">
      <c r="M1318" s="78"/>
    </row>
    <row r="1319" spans="13:13" x14ac:dyDescent="0.25">
      <c r="M1319" s="78"/>
    </row>
    <row r="1320" spans="13:13" x14ac:dyDescent="0.25">
      <c r="M1320" s="78"/>
    </row>
    <row r="1321" spans="13:13" x14ac:dyDescent="0.25">
      <c r="M1321" s="78"/>
    </row>
    <row r="1322" spans="13:13" x14ac:dyDescent="0.25">
      <c r="M1322" s="78"/>
    </row>
    <row r="1323" spans="13:13" x14ac:dyDescent="0.25">
      <c r="M1323" s="78"/>
    </row>
    <row r="1324" spans="13:13" x14ac:dyDescent="0.25">
      <c r="M1324" s="78"/>
    </row>
    <row r="1325" spans="13:13" x14ac:dyDescent="0.25">
      <c r="M1325" s="78"/>
    </row>
    <row r="1326" spans="13:13" x14ac:dyDescent="0.25">
      <c r="M1326" s="78"/>
    </row>
    <row r="1327" spans="13:13" x14ac:dyDescent="0.25">
      <c r="M1327" s="78"/>
    </row>
    <row r="1328" spans="13:13" x14ac:dyDescent="0.25">
      <c r="M1328" s="78"/>
    </row>
    <row r="1329" spans="13:13" x14ac:dyDescent="0.25">
      <c r="M1329" s="78"/>
    </row>
    <row r="1330" spans="13:13" x14ac:dyDescent="0.25">
      <c r="M1330" s="78"/>
    </row>
    <row r="1331" spans="13:13" x14ac:dyDescent="0.25">
      <c r="M1331" s="78"/>
    </row>
    <row r="1332" spans="13:13" x14ac:dyDescent="0.25">
      <c r="M1332" s="78"/>
    </row>
    <row r="1333" spans="13:13" x14ac:dyDescent="0.25">
      <c r="M1333" s="78"/>
    </row>
    <row r="1334" spans="13:13" x14ac:dyDescent="0.25">
      <c r="M1334" s="78"/>
    </row>
    <row r="1335" spans="13:13" x14ac:dyDescent="0.25">
      <c r="M1335" s="78"/>
    </row>
    <row r="1336" spans="13:13" x14ac:dyDescent="0.25">
      <c r="M1336" s="78"/>
    </row>
    <row r="1337" spans="13:13" x14ac:dyDescent="0.25">
      <c r="M1337" s="78"/>
    </row>
    <row r="1338" spans="13:13" x14ac:dyDescent="0.25">
      <c r="M1338" s="78"/>
    </row>
    <row r="1339" spans="13:13" x14ac:dyDescent="0.25">
      <c r="M1339" s="78"/>
    </row>
    <row r="1340" spans="13:13" x14ac:dyDescent="0.25">
      <c r="M1340" s="78"/>
    </row>
    <row r="1341" spans="13:13" x14ac:dyDescent="0.25">
      <c r="M1341" s="78"/>
    </row>
    <row r="1342" spans="13:13" x14ac:dyDescent="0.25">
      <c r="M1342" s="78"/>
    </row>
    <row r="1343" spans="13:13" x14ac:dyDescent="0.25">
      <c r="M1343" s="78"/>
    </row>
    <row r="1344" spans="13:13" x14ac:dyDescent="0.25">
      <c r="M1344" s="78"/>
    </row>
    <row r="1345" spans="13:13" x14ac:dyDescent="0.25">
      <c r="M1345" s="78"/>
    </row>
    <row r="1346" spans="13:13" x14ac:dyDescent="0.25">
      <c r="M1346" s="78"/>
    </row>
    <row r="1347" spans="13:13" x14ac:dyDescent="0.25">
      <c r="M1347" s="78"/>
    </row>
    <row r="1348" spans="13:13" x14ac:dyDescent="0.25">
      <c r="M1348" s="78"/>
    </row>
    <row r="1349" spans="13:13" x14ac:dyDescent="0.25">
      <c r="M1349" s="78"/>
    </row>
    <row r="1350" spans="13:13" x14ac:dyDescent="0.25">
      <c r="M1350" s="78"/>
    </row>
    <row r="1351" spans="13:13" x14ac:dyDescent="0.25">
      <c r="M1351" s="78"/>
    </row>
    <row r="1352" spans="13:13" x14ac:dyDescent="0.25">
      <c r="M1352" s="78"/>
    </row>
    <row r="1353" spans="13:13" x14ac:dyDescent="0.25">
      <c r="M1353" s="78"/>
    </row>
    <row r="1354" spans="13:13" x14ac:dyDescent="0.25">
      <c r="M1354" s="78"/>
    </row>
    <row r="1355" spans="13:13" x14ac:dyDescent="0.25">
      <c r="M1355" s="78"/>
    </row>
    <row r="1356" spans="13:13" x14ac:dyDescent="0.25">
      <c r="M1356" s="78"/>
    </row>
    <row r="1357" spans="13:13" x14ac:dyDescent="0.25">
      <c r="M1357" s="78"/>
    </row>
    <row r="1358" spans="13:13" x14ac:dyDescent="0.25">
      <c r="M1358" s="78"/>
    </row>
    <row r="1359" spans="13:13" x14ac:dyDescent="0.25">
      <c r="M1359" s="78"/>
    </row>
    <row r="1360" spans="13:13" x14ac:dyDescent="0.25">
      <c r="M1360" s="78"/>
    </row>
    <row r="1361" spans="13:13" x14ac:dyDescent="0.25">
      <c r="M1361" s="78"/>
    </row>
    <row r="1362" spans="13:13" x14ac:dyDescent="0.25">
      <c r="M1362" s="78"/>
    </row>
    <row r="1363" spans="13:13" x14ac:dyDescent="0.25">
      <c r="M1363" s="78"/>
    </row>
    <row r="1364" spans="13:13" x14ac:dyDescent="0.25">
      <c r="M1364" s="78"/>
    </row>
    <row r="1365" spans="13:13" x14ac:dyDescent="0.25">
      <c r="M1365" s="78"/>
    </row>
    <row r="1366" spans="13:13" x14ac:dyDescent="0.25">
      <c r="M1366" s="78"/>
    </row>
    <row r="1367" spans="13:13" x14ac:dyDescent="0.25">
      <c r="M1367" s="78"/>
    </row>
    <row r="1368" spans="13:13" x14ac:dyDescent="0.25">
      <c r="M1368" s="78"/>
    </row>
    <row r="1369" spans="13:13" x14ac:dyDescent="0.25">
      <c r="M1369" s="78"/>
    </row>
    <row r="1370" spans="13:13" x14ac:dyDescent="0.25">
      <c r="M1370" s="78"/>
    </row>
    <row r="1371" spans="13:13" x14ac:dyDescent="0.25">
      <c r="M1371" s="78"/>
    </row>
    <row r="1372" spans="13:13" x14ac:dyDescent="0.25">
      <c r="M1372" s="78"/>
    </row>
    <row r="1373" spans="13:13" x14ac:dyDescent="0.25">
      <c r="M1373" s="78"/>
    </row>
    <row r="1374" spans="13:13" x14ac:dyDescent="0.25">
      <c r="M1374" s="78"/>
    </row>
    <row r="1375" spans="13:13" x14ac:dyDescent="0.25">
      <c r="M1375" s="78"/>
    </row>
    <row r="1376" spans="13:13" x14ac:dyDescent="0.25">
      <c r="M1376" s="78"/>
    </row>
    <row r="1377" spans="13:13" x14ac:dyDescent="0.25">
      <c r="M1377" s="78"/>
    </row>
    <row r="1378" spans="13:13" x14ac:dyDescent="0.25">
      <c r="M1378" s="78"/>
    </row>
    <row r="1379" spans="13:13" x14ac:dyDescent="0.25">
      <c r="M1379" s="78"/>
    </row>
    <row r="1380" spans="13:13" x14ac:dyDescent="0.25">
      <c r="M1380" s="78"/>
    </row>
    <row r="1381" spans="13:13" x14ac:dyDescent="0.25">
      <c r="M1381" s="78"/>
    </row>
    <row r="1382" spans="13:13" x14ac:dyDescent="0.25">
      <c r="M1382" s="78"/>
    </row>
    <row r="1383" spans="13:13" x14ac:dyDescent="0.25">
      <c r="M1383" s="78"/>
    </row>
    <row r="1384" spans="13:13" x14ac:dyDescent="0.25">
      <c r="M1384" s="78"/>
    </row>
    <row r="1385" spans="13:13" x14ac:dyDescent="0.25">
      <c r="M1385" s="78"/>
    </row>
    <row r="1386" spans="13:13" x14ac:dyDescent="0.25">
      <c r="M1386" s="78"/>
    </row>
    <row r="1387" spans="13:13" x14ac:dyDescent="0.25">
      <c r="M1387" s="78"/>
    </row>
    <row r="1388" spans="13:13" x14ac:dyDescent="0.25">
      <c r="M1388" s="78"/>
    </row>
    <row r="1389" spans="13:13" x14ac:dyDescent="0.25">
      <c r="M1389" s="78"/>
    </row>
    <row r="1390" spans="13:13" x14ac:dyDescent="0.25">
      <c r="M1390" s="78"/>
    </row>
    <row r="1391" spans="13:13" x14ac:dyDescent="0.25">
      <c r="M1391" s="78"/>
    </row>
    <row r="1392" spans="13:13" x14ac:dyDescent="0.25">
      <c r="M1392" s="78"/>
    </row>
    <row r="1393" spans="13:13" x14ac:dyDescent="0.25">
      <c r="M1393" s="78"/>
    </row>
    <row r="1394" spans="13:13" x14ac:dyDescent="0.25">
      <c r="M1394" s="78"/>
    </row>
    <row r="1395" spans="13:13" x14ac:dyDescent="0.25">
      <c r="M1395" s="78"/>
    </row>
    <row r="1396" spans="13:13" x14ac:dyDescent="0.25">
      <c r="M1396" s="78"/>
    </row>
    <row r="1397" spans="13:13" x14ac:dyDescent="0.25">
      <c r="M1397" s="78"/>
    </row>
    <row r="1398" spans="13:13" x14ac:dyDescent="0.25">
      <c r="M1398" s="78"/>
    </row>
    <row r="1399" spans="13:13" x14ac:dyDescent="0.25">
      <c r="M1399" s="78"/>
    </row>
    <row r="1400" spans="13:13" x14ac:dyDescent="0.25">
      <c r="M1400" s="78"/>
    </row>
    <row r="1401" spans="13:13" x14ac:dyDescent="0.25">
      <c r="M1401" s="78"/>
    </row>
    <row r="1402" spans="13:13" x14ac:dyDescent="0.25">
      <c r="M1402" s="78"/>
    </row>
    <row r="1403" spans="13:13" x14ac:dyDescent="0.25">
      <c r="M1403" s="78"/>
    </row>
    <row r="1404" spans="13:13" x14ac:dyDescent="0.25">
      <c r="M1404" s="78"/>
    </row>
    <row r="1405" spans="13:13" x14ac:dyDescent="0.25">
      <c r="M1405" s="78"/>
    </row>
    <row r="1406" spans="13:13" x14ac:dyDescent="0.25">
      <c r="M1406" s="78"/>
    </row>
    <row r="1407" spans="13:13" x14ac:dyDescent="0.25">
      <c r="M1407" s="78"/>
    </row>
    <row r="1408" spans="13:13" x14ac:dyDescent="0.25">
      <c r="M1408" s="78"/>
    </row>
    <row r="1409" spans="13:13" x14ac:dyDescent="0.25">
      <c r="M1409" s="78"/>
    </row>
    <row r="1410" spans="13:13" x14ac:dyDescent="0.25">
      <c r="M1410" s="78"/>
    </row>
    <row r="1411" spans="13:13" x14ac:dyDescent="0.25">
      <c r="M1411" s="78"/>
    </row>
    <row r="1412" spans="13:13" x14ac:dyDescent="0.25">
      <c r="M1412" s="78"/>
    </row>
    <row r="1413" spans="13:13" x14ac:dyDescent="0.25">
      <c r="M1413" s="78"/>
    </row>
    <row r="1414" spans="13:13" x14ac:dyDescent="0.25">
      <c r="M1414" s="78"/>
    </row>
    <row r="1415" spans="13:13" x14ac:dyDescent="0.25">
      <c r="M1415" s="78"/>
    </row>
    <row r="1416" spans="13:13" x14ac:dyDescent="0.25">
      <c r="M1416" s="78"/>
    </row>
    <row r="1417" spans="13:13" x14ac:dyDescent="0.25">
      <c r="M1417" s="78"/>
    </row>
    <row r="1418" spans="13:13" x14ac:dyDescent="0.25">
      <c r="M1418" s="78"/>
    </row>
    <row r="1419" spans="13:13" x14ac:dyDescent="0.25">
      <c r="M1419" s="78"/>
    </row>
    <row r="1420" spans="13:13" x14ac:dyDescent="0.25">
      <c r="M1420" s="78"/>
    </row>
    <row r="1421" spans="13:13" x14ac:dyDescent="0.25">
      <c r="M1421" s="78"/>
    </row>
    <row r="1422" spans="13:13" x14ac:dyDescent="0.25">
      <c r="M1422" s="78"/>
    </row>
    <row r="1423" spans="13:13" x14ac:dyDescent="0.25">
      <c r="M1423" s="78"/>
    </row>
    <row r="1424" spans="13:13" x14ac:dyDescent="0.25">
      <c r="M1424" s="78"/>
    </row>
    <row r="1425" spans="13:13" x14ac:dyDescent="0.25">
      <c r="M1425" s="78"/>
    </row>
    <row r="1426" spans="13:13" x14ac:dyDescent="0.25">
      <c r="M1426" s="78"/>
    </row>
    <row r="1427" spans="13:13" x14ac:dyDescent="0.25">
      <c r="M1427" s="78"/>
    </row>
    <row r="1428" spans="13:13" x14ac:dyDescent="0.25">
      <c r="M1428" s="78"/>
    </row>
    <row r="1429" spans="13:13" x14ac:dyDescent="0.25">
      <c r="M1429" s="78"/>
    </row>
    <row r="1430" spans="13:13" x14ac:dyDescent="0.25">
      <c r="M1430" s="78"/>
    </row>
    <row r="1431" spans="13:13" x14ac:dyDescent="0.25">
      <c r="M1431" s="78"/>
    </row>
    <row r="1432" spans="13:13" x14ac:dyDescent="0.25">
      <c r="M1432" s="78"/>
    </row>
    <row r="1433" spans="13:13" x14ac:dyDescent="0.25">
      <c r="M1433" s="78"/>
    </row>
    <row r="1434" spans="13:13" x14ac:dyDescent="0.25">
      <c r="M1434" s="78"/>
    </row>
    <row r="1435" spans="13:13" x14ac:dyDescent="0.25">
      <c r="M1435" s="78"/>
    </row>
    <row r="1436" spans="13:13" x14ac:dyDescent="0.25">
      <c r="M1436" s="78"/>
    </row>
    <row r="1437" spans="13:13" x14ac:dyDescent="0.25">
      <c r="M1437" s="78"/>
    </row>
    <row r="1438" spans="13:13" x14ac:dyDescent="0.25">
      <c r="M1438" s="78"/>
    </row>
    <row r="1439" spans="13:13" x14ac:dyDescent="0.25">
      <c r="M1439" s="78"/>
    </row>
    <row r="1440" spans="13:13" x14ac:dyDescent="0.25">
      <c r="M1440" s="78"/>
    </row>
    <row r="1441" spans="13:13" x14ac:dyDescent="0.25">
      <c r="M1441" s="78"/>
    </row>
    <row r="1442" spans="13:13" x14ac:dyDescent="0.25">
      <c r="M1442" s="78"/>
    </row>
    <row r="1443" spans="13:13" x14ac:dyDescent="0.25">
      <c r="M1443" s="78"/>
    </row>
    <row r="1444" spans="13:13" x14ac:dyDescent="0.25">
      <c r="M1444" s="78"/>
    </row>
    <row r="1445" spans="13:13" x14ac:dyDescent="0.25">
      <c r="M1445" s="78"/>
    </row>
    <row r="1446" spans="13:13" x14ac:dyDescent="0.25">
      <c r="M1446" s="78"/>
    </row>
    <row r="1447" spans="13:13" x14ac:dyDescent="0.25">
      <c r="M1447" s="78"/>
    </row>
    <row r="1448" spans="13:13" x14ac:dyDescent="0.25">
      <c r="M1448" s="78"/>
    </row>
    <row r="1449" spans="13:13" x14ac:dyDescent="0.25">
      <c r="M1449" s="78"/>
    </row>
    <row r="1450" spans="13:13" x14ac:dyDescent="0.25">
      <c r="M1450" s="78"/>
    </row>
    <row r="1451" spans="13:13" x14ac:dyDescent="0.25">
      <c r="M1451" s="78"/>
    </row>
    <row r="1452" spans="13:13" x14ac:dyDescent="0.25">
      <c r="M1452" s="78"/>
    </row>
    <row r="1453" spans="13:13" x14ac:dyDescent="0.25">
      <c r="M1453" s="78"/>
    </row>
    <row r="1454" spans="13:13" x14ac:dyDescent="0.25">
      <c r="M1454" s="78"/>
    </row>
    <row r="1455" spans="13:13" x14ac:dyDescent="0.25">
      <c r="M1455" s="78"/>
    </row>
    <row r="1456" spans="13:13" x14ac:dyDescent="0.25">
      <c r="M1456" s="78"/>
    </row>
    <row r="1457" spans="13:13" x14ac:dyDescent="0.25">
      <c r="M1457" s="78"/>
    </row>
    <row r="1458" spans="13:13" x14ac:dyDescent="0.25">
      <c r="M1458" s="78"/>
    </row>
    <row r="1459" spans="13:13" x14ac:dyDescent="0.25">
      <c r="M1459" s="78"/>
    </row>
    <row r="1460" spans="13:13" x14ac:dyDescent="0.25">
      <c r="M1460" s="78"/>
    </row>
    <row r="1461" spans="13:13" x14ac:dyDescent="0.25">
      <c r="M1461" s="78"/>
    </row>
    <row r="1462" spans="13:13" x14ac:dyDescent="0.25">
      <c r="M1462" s="78"/>
    </row>
    <row r="1463" spans="13:13" x14ac:dyDescent="0.25">
      <c r="M1463" s="78"/>
    </row>
    <row r="1464" spans="13:13" x14ac:dyDescent="0.25">
      <c r="M1464" s="78"/>
    </row>
    <row r="1465" spans="13:13" x14ac:dyDescent="0.25">
      <c r="M1465" s="78"/>
    </row>
    <row r="1466" spans="13:13" x14ac:dyDescent="0.25">
      <c r="M1466" s="78"/>
    </row>
    <row r="1467" spans="13:13" x14ac:dyDescent="0.25">
      <c r="M1467" s="78"/>
    </row>
    <row r="1468" spans="13:13" x14ac:dyDescent="0.25">
      <c r="M1468" s="78"/>
    </row>
    <row r="1469" spans="13:13" x14ac:dyDescent="0.25">
      <c r="M1469" s="78"/>
    </row>
    <row r="1470" spans="13:13" x14ac:dyDescent="0.25">
      <c r="M1470" s="78"/>
    </row>
    <row r="1471" spans="13:13" x14ac:dyDescent="0.25">
      <c r="M1471" s="78"/>
    </row>
    <row r="1472" spans="13:13" x14ac:dyDescent="0.25">
      <c r="M1472" s="78"/>
    </row>
    <row r="1473" spans="13:13" x14ac:dyDescent="0.25">
      <c r="M1473" s="78"/>
    </row>
    <row r="1474" spans="13:13" x14ac:dyDescent="0.25">
      <c r="M1474" s="78"/>
    </row>
    <row r="1475" spans="13:13" x14ac:dyDescent="0.25">
      <c r="M1475" s="78"/>
    </row>
    <row r="1476" spans="13:13" x14ac:dyDescent="0.25">
      <c r="M1476" s="78"/>
    </row>
    <row r="1477" spans="13:13" x14ac:dyDescent="0.25">
      <c r="M1477" s="78"/>
    </row>
    <row r="1478" spans="13:13" x14ac:dyDescent="0.25">
      <c r="M1478" s="78"/>
    </row>
    <row r="1479" spans="13:13" x14ac:dyDescent="0.25">
      <c r="M1479" s="78"/>
    </row>
    <row r="1480" spans="13:13" x14ac:dyDescent="0.25">
      <c r="M1480" s="78"/>
    </row>
    <row r="1481" spans="13:13" x14ac:dyDescent="0.25">
      <c r="M1481" s="78"/>
    </row>
    <row r="1482" spans="13:13" x14ac:dyDescent="0.25">
      <c r="M1482" s="78"/>
    </row>
    <row r="1483" spans="13:13" x14ac:dyDescent="0.25">
      <c r="M1483" s="78"/>
    </row>
    <row r="1484" spans="13:13" x14ac:dyDescent="0.25">
      <c r="M1484" s="78"/>
    </row>
    <row r="1485" spans="13:13" x14ac:dyDescent="0.25">
      <c r="M1485" s="78"/>
    </row>
    <row r="1486" spans="13:13" x14ac:dyDescent="0.25">
      <c r="M1486" s="78"/>
    </row>
    <row r="1487" spans="13:13" x14ac:dyDescent="0.25">
      <c r="M1487" s="78"/>
    </row>
    <row r="1488" spans="13:13" x14ac:dyDescent="0.25">
      <c r="M1488" s="78"/>
    </row>
    <row r="1489" spans="13:13" x14ac:dyDescent="0.25">
      <c r="M1489" s="78"/>
    </row>
    <row r="1490" spans="13:13" x14ac:dyDescent="0.25">
      <c r="M1490" s="78"/>
    </row>
    <row r="1491" spans="13:13" x14ac:dyDescent="0.25">
      <c r="M1491" s="78"/>
    </row>
    <row r="1492" spans="13:13" x14ac:dyDescent="0.25">
      <c r="M1492" s="78"/>
    </row>
    <row r="1493" spans="13:13" x14ac:dyDescent="0.25">
      <c r="M1493" s="78"/>
    </row>
    <row r="1494" spans="13:13" x14ac:dyDescent="0.25">
      <c r="M1494" s="78"/>
    </row>
    <row r="1495" spans="13:13" x14ac:dyDescent="0.25">
      <c r="M1495" s="78"/>
    </row>
    <row r="1496" spans="13:13" x14ac:dyDescent="0.25">
      <c r="M1496" s="78"/>
    </row>
    <row r="1497" spans="13:13" x14ac:dyDescent="0.25">
      <c r="M1497" s="78"/>
    </row>
    <row r="1498" spans="13:13" x14ac:dyDescent="0.25">
      <c r="M1498" s="78"/>
    </row>
    <row r="1499" spans="13:13" x14ac:dyDescent="0.25">
      <c r="M1499" s="78"/>
    </row>
    <row r="1500" spans="13:13" x14ac:dyDescent="0.25">
      <c r="M1500" s="78"/>
    </row>
    <row r="1501" spans="13:13" x14ac:dyDescent="0.25">
      <c r="M1501" s="78"/>
    </row>
    <row r="1502" spans="13:13" x14ac:dyDescent="0.25">
      <c r="M1502" s="78"/>
    </row>
    <row r="1503" spans="13:13" x14ac:dyDescent="0.25">
      <c r="M1503" s="78"/>
    </row>
    <row r="1504" spans="13:13" x14ac:dyDescent="0.25">
      <c r="M1504" s="78"/>
    </row>
    <row r="1505" spans="13:13" x14ac:dyDescent="0.25">
      <c r="M1505" s="78"/>
    </row>
    <row r="1506" spans="13:13" x14ac:dyDescent="0.25">
      <c r="M1506" s="78"/>
    </row>
    <row r="1507" spans="13:13" x14ac:dyDescent="0.25">
      <c r="M1507" s="78"/>
    </row>
    <row r="1508" spans="13:13" x14ac:dyDescent="0.25">
      <c r="M1508" s="78"/>
    </row>
    <row r="1509" spans="13:13" x14ac:dyDescent="0.25">
      <c r="M1509" s="78"/>
    </row>
    <row r="1510" spans="13:13" x14ac:dyDescent="0.25">
      <c r="M1510" s="78"/>
    </row>
    <row r="1511" spans="13:13" x14ac:dyDescent="0.25">
      <c r="M1511" s="78"/>
    </row>
    <row r="1512" spans="13:13" x14ac:dyDescent="0.25">
      <c r="M1512" s="78"/>
    </row>
    <row r="1513" spans="13:13" x14ac:dyDescent="0.25">
      <c r="M1513" s="78"/>
    </row>
    <row r="1514" spans="13:13" x14ac:dyDescent="0.25">
      <c r="M1514" s="78"/>
    </row>
    <row r="1515" spans="13:13" x14ac:dyDescent="0.25">
      <c r="M1515" s="78"/>
    </row>
    <row r="1516" spans="13:13" x14ac:dyDescent="0.25">
      <c r="M1516" s="78"/>
    </row>
    <row r="1517" spans="13:13" x14ac:dyDescent="0.25">
      <c r="M1517" s="78"/>
    </row>
    <row r="1518" spans="13:13" x14ac:dyDescent="0.25">
      <c r="M1518" s="78"/>
    </row>
    <row r="1519" spans="13:13" x14ac:dyDescent="0.25">
      <c r="M1519" s="78"/>
    </row>
    <row r="1520" spans="13:13" x14ac:dyDescent="0.25">
      <c r="M1520" s="78"/>
    </row>
    <row r="1521" spans="13:13" x14ac:dyDescent="0.25">
      <c r="M1521" s="78"/>
    </row>
    <row r="1522" spans="13:13" x14ac:dyDescent="0.25">
      <c r="M1522" s="78"/>
    </row>
    <row r="1523" spans="13:13" x14ac:dyDescent="0.25">
      <c r="M1523" s="78"/>
    </row>
    <row r="1524" spans="13:13" x14ac:dyDescent="0.25">
      <c r="M1524" s="78"/>
    </row>
    <row r="1525" spans="13:13" x14ac:dyDescent="0.25">
      <c r="M1525" s="78"/>
    </row>
    <row r="1526" spans="13:13" x14ac:dyDescent="0.25">
      <c r="M1526" s="78"/>
    </row>
    <row r="1527" spans="13:13" x14ac:dyDescent="0.25">
      <c r="M1527" s="78"/>
    </row>
    <row r="1528" spans="13:13" x14ac:dyDescent="0.25">
      <c r="M1528" s="78"/>
    </row>
    <row r="1529" spans="13:13" x14ac:dyDescent="0.25">
      <c r="M1529" s="78"/>
    </row>
    <row r="1530" spans="13:13" x14ac:dyDescent="0.25">
      <c r="M1530" s="78"/>
    </row>
    <row r="1531" spans="13:13" x14ac:dyDescent="0.25">
      <c r="M1531" s="78"/>
    </row>
    <row r="1532" spans="13:13" x14ac:dyDescent="0.25">
      <c r="M1532" s="78"/>
    </row>
    <row r="1533" spans="13:13" x14ac:dyDescent="0.25">
      <c r="M1533" s="78"/>
    </row>
    <row r="1534" spans="13:13" x14ac:dyDescent="0.25">
      <c r="M1534" s="78"/>
    </row>
    <row r="1535" spans="13:13" x14ac:dyDescent="0.25">
      <c r="M1535" s="78"/>
    </row>
    <row r="1536" spans="13:13" x14ac:dyDescent="0.25">
      <c r="M1536" s="78"/>
    </row>
    <row r="1537" spans="13:13" x14ac:dyDescent="0.25">
      <c r="M1537" s="78"/>
    </row>
    <row r="1538" spans="13:13" x14ac:dyDescent="0.25">
      <c r="M1538" s="78"/>
    </row>
    <row r="1539" spans="13:13" x14ac:dyDescent="0.25">
      <c r="M1539" s="78"/>
    </row>
    <row r="1540" spans="13:13" x14ac:dyDescent="0.25">
      <c r="M1540" s="78"/>
    </row>
    <row r="1541" spans="13:13" x14ac:dyDescent="0.25">
      <c r="M1541" s="78"/>
    </row>
    <row r="1542" spans="13:13" x14ac:dyDescent="0.25">
      <c r="M1542" s="78"/>
    </row>
    <row r="1543" spans="13:13" x14ac:dyDescent="0.25">
      <c r="M1543" s="78"/>
    </row>
    <row r="1544" spans="13:13" x14ac:dyDescent="0.25">
      <c r="M1544" s="78"/>
    </row>
    <row r="1545" spans="13:13" x14ac:dyDescent="0.25">
      <c r="M1545" s="78"/>
    </row>
    <row r="1546" spans="13:13" x14ac:dyDescent="0.25">
      <c r="M1546" s="78"/>
    </row>
    <row r="1547" spans="13:13" x14ac:dyDescent="0.25">
      <c r="M1547" s="78"/>
    </row>
    <row r="1548" spans="13:13" x14ac:dyDescent="0.25">
      <c r="M1548" s="78"/>
    </row>
    <row r="1549" spans="13:13" x14ac:dyDescent="0.25">
      <c r="M1549" s="78"/>
    </row>
    <row r="1550" spans="13:13" x14ac:dyDescent="0.25">
      <c r="M1550" s="78"/>
    </row>
    <row r="1551" spans="13:13" x14ac:dyDescent="0.25">
      <c r="M1551" s="78"/>
    </row>
    <row r="1552" spans="13:13" x14ac:dyDescent="0.25">
      <c r="M1552" s="78"/>
    </row>
    <row r="1553" spans="13:13" x14ac:dyDescent="0.25">
      <c r="M1553" s="78"/>
    </row>
    <row r="1554" spans="13:13" x14ac:dyDescent="0.25">
      <c r="M1554" s="78"/>
    </row>
    <row r="1555" spans="13:13" x14ac:dyDescent="0.25">
      <c r="M1555" s="78"/>
    </row>
    <row r="1556" spans="13:13" x14ac:dyDescent="0.25">
      <c r="M1556" s="78"/>
    </row>
    <row r="1557" spans="13:13" x14ac:dyDescent="0.25">
      <c r="M1557" s="78"/>
    </row>
    <row r="1558" spans="13:13" x14ac:dyDescent="0.25">
      <c r="M1558" s="78"/>
    </row>
    <row r="1559" spans="13:13" x14ac:dyDescent="0.25">
      <c r="M1559" s="78"/>
    </row>
    <row r="1560" spans="13:13" x14ac:dyDescent="0.25">
      <c r="M1560" s="78"/>
    </row>
    <row r="1561" spans="13:13" x14ac:dyDescent="0.25">
      <c r="M1561" s="78"/>
    </row>
    <row r="1562" spans="13:13" x14ac:dyDescent="0.25">
      <c r="M1562" s="78"/>
    </row>
    <row r="1563" spans="13:13" x14ac:dyDescent="0.25">
      <c r="M1563" s="78"/>
    </row>
    <row r="1564" spans="13:13" x14ac:dyDescent="0.25">
      <c r="M1564" s="78"/>
    </row>
    <row r="1565" spans="13:13" x14ac:dyDescent="0.25">
      <c r="M1565" s="78"/>
    </row>
    <row r="1566" spans="13:13" x14ac:dyDescent="0.25">
      <c r="M1566" s="78"/>
    </row>
    <row r="1567" spans="13:13" x14ac:dyDescent="0.25">
      <c r="M1567" s="78"/>
    </row>
    <row r="1568" spans="13:13" x14ac:dyDescent="0.25">
      <c r="M1568" s="78"/>
    </row>
    <row r="1569" spans="13:13" x14ac:dyDescent="0.25">
      <c r="M1569" s="78"/>
    </row>
    <row r="1570" spans="13:13" x14ac:dyDescent="0.25">
      <c r="M1570" s="78"/>
    </row>
    <row r="1571" spans="13:13" x14ac:dyDescent="0.25">
      <c r="M1571" s="78"/>
    </row>
    <row r="1572" spans="13:13" x14ac:dyDescent="0.25">
      <c r="M1572" s="78"/>
    </row>
    <row r="1573" spans="13:13" x14ac:dyDescent="0.25">
      <c r="M1573" s="78"/>
    </row>
    <row r="1574" spans="13:13" x14ac:dyDescent="0.25">
      <c r="M1574" s="78"/>
    </row>
    <row r="1575" spans="13:13" x14ac:dyDescent="0.25">
      <c r="M1575" s="78"/>
    </row>
    <row r="1576" spans="13:13" x14ac:dyDescent="0.25">
      <c r="M1576" s="78"/>
    </row>
    <row r="1577" spans="13:13" x14ac:dyDescent="0.25">
      <c r="M1577" s="78"/>
    </row>
    <row r="1578" spans="13:13" x14ac:dyDescent="0.25">
      <c r="M1578" s="78"/>
    </row>
    <row r="1579" spans="13:13" x14ac:dyDescent="0.25">
      <c r="M1579" s="78"/>
    </row>
    <row r="1580" spans="13:13" x14ac:dyDescent="0.25">
      <c r="M1580" s="78"/>
    </row>
    <row r="1581" spans="13:13" x14ac:dyDescent="0.25">
      <c r="M1581" s="78"/>
    </row>
    <row r="1582" spans="13:13" x14ac:dyDescent="0.25">
      <c r="M1582" s="78"/>
    </row>
    <row r="1583" spans="13:13" x14ac:dyDescent="0.25">
      <c r="M1583" s="78"/>
    </row>
    <row r="1584" spans="13:13" x14ac:dyDescent="0.25">
      <c r="M1584" s="78"/>
    </row>
    <row r="1585" spans="13:13" x14ac:dyDescent="0.25">
      <c r="M1585" s="78"/>
    </row>
    <row r="1586" spans="13:13" x14ac:dyDescent="0.25">
      <c r="M1586" s="78"/>
    </row>
    <row r="1587" spans="13:13" x14ac:dyDescent="0.25">
      <c r="M1587" s="78"/>
    </row>
    <row r="1588" spans="13:13" x14ac:dyDescent="0.25">
      <c r="M1588" s="78"/>
    </row>
    <row r="1589" spans="13:13" x14ac:dyDescent="0.25">
      <c r="M1589" s="78"/>
    </row>
    <row r="1590" spans="13:13" x14ac:dyDescent="0.25">
      <c r="M1590" s="78"/>
    </row>
    <row r="1591" spans="13:13" x14ac:dyDescent="0.25">
      <c r="M1591" s="78"/>
    </row>
    <row r="1592" spans="13:13" x14ac:dyDescent="0.25">
      <c r="M1592" s="78"/>
    </row>
    <row r="1593" spans="13:13" x14ac:dyDescent="0.25">
      <c r="M1593" s="78"/>
    </row>
    <row r="1594" spans="13:13" x14ac:dyDescent="0.25">
      <c r="M1594" s="78"/>
    </row>
    <row r="1595" spans="13:13" x14ac:dyDescent="0.25">
      <c r="M1595" s="78"/>
    </row>
    <row r="1596" spans="13:13" x14ac:dyDescent="0.25">
      <c r="M1596" s="78"/>
    </row>
    <row r="1597" spans="13:13" x14ac:dyDescent="0.25">
      <c r="M1597" s="78"/>
    </row>
    <row r="1598" spans="13:13" x14ac:dyDescent="0.25">
      <c r="M1598" s="78"/>
    </row>
    <row r="1599" spans="13:13" x14ac:dyDescent="0.25">
      <c r="M1599" s="78"/>
    </row>
    <row r="1600" spans="13:13" x14ac:dyDescent="0.25">
      <c r="M1600" s="78"/>
    </row>
    <row r="1601" spans="13:13" x14ac:dyDescent="0.25">
      <c r="M1601" s="78"/>
    </row>
    <row r="1602" spans="13:13" x14ac:dyDescent="0.25">
      <c r="M1602" s="78"/>
    </row>
    <row r="1603" spans="13:13" x14ac:dyDescent="0.25">
      <c r="M1603" s="78"/>
    </row>
    <row r="1604" spans="13:13" x14ac:dyDescent="0.25">
      <c r="M1604" s="78"/>
    </row>
    <row r="1605" spans="13:13" x14ac:dyDescent="0.25">
      <c r="M1605" s="78"/>
    </row>
    <row r="1606" spans="13:13" x14ac:dyDescent="0.25">
      <c r="M1606" s="78"/>
    </row>
    <row r="1607" spans="13:13" x14ac:dyDescent="0.25">
      <c r="M1607" s="78"/>
    </row>
    <row r="1608" spans="13:13" x14ac:dyDescent="0.25">
      <c r="M1608" s="78"/>
    </row>
    <row r="1609" spans="13:13" x14ac:dyDescent="0.25">
      <c r="M1609" s="78"/>
    </row>
    <row r="1610" spans="13:13" x14ac:dyDescent="0.25">
      <c r="M1610" s="78"/>
    </row>
    <row r="1611" spans="13:13" x14ac:dyDescent="0.25">
      <c r="M1611" s="78"/>
    </row>
    <row r="1612" spans="13:13" x14ac:dyDescent="0.25">
      <c r="M1612" s="78"/>
    </row>
    <row r="1613" spans="13:13" x14ac:dyDescent="0.25">
      <c r="M1613" s="78"/>
    </row>
    <row r="1614" spans="13:13" x14ac:dyDescent="0.25">
      <c r="M1614" s="78"/>
    </row>
    <row r="1615" spans="13:13" x14ac:dyDescent="0.25">
      <c r="M1615" s="78"/>
    </row>
    <row r="1616" spans="13:13" x14ac:dyDescent="0.25">
      <c r="M1616" s="78"/>
    </row>
    <row r="1617" spans="13:13" x14ac:dyDescent="0.25">
      <c r="M1617" s="78"/>
    </row>
    <row r="1618" spans="13:13" x14ac:dyDescent="0.25">
      <c r="M1618" s="78"/>
    </row>
    <row r="1619" spans="13:13" x14ac:dyDescent="0.25">
      <c r="M1619" s="78"/>
    </row>
    <row r="1620" spans="13:13" x14ac:dyDescent="0.25">
      <c r="M1620" s="78"/>
    </row>
    <row r="1621" spans="13:13" x14ac:dyDescent="0.25">
      <c r="M1621" s="78"/>
    </row>
    <row r="1622" spans="13:13" x14ac:dyDescent="0.25">
      <c r="M1622" s="78"/>
    </row>
    <row r="1623" spans="13:13" x14ac:dyDescent="0.25">
      <c r="M1623" s="78"/>
    </row>
    <row r="1624" spans="13:13" x14ac:dyDescent="0.25">
      <c r="M1624" s="78"/>
    </row>
    <row r="1625" spans="13:13" x14ac:dyDescent="0.25">
      <c r="M1625" s="78"/>
    </row>
    <row r="1626" spans="13:13" x14ac:dyDescent="0.25">
      <c r="M1626" s="78"/>
    </row>
    <row r="1627" spans="13:13" x14ac:dyDescent="0.25">
      <c r="M1627" s="78"/>
    </row>
    <row r="1628" spans="13:13" x14ac:dyDescent="0.25">
      <c r="M1628" s="78"/>
    </row>
    <row r="1629" spans="13:13" x14ac:dyDescent="0.25">
      <c r="M1629" s="78"/>
    </row>
    <row r="1630" spans="13:13" x14ac:dyDescent="0.25">
      <c r="M1630" s="78"/>
    </row>
    <row r="1631" spans="13:13" x14ac:dyDescent="0.25">
      <c r="M1631" s="78"/>
    </row>
    <row r="1632" spans="13:13" x14ac:dyDescent="0.25">
      <c r="M1632" s="78"/>
    </row>
    <row r="1633" spans="13:13" x14ac:dyDescent="0.25">
      <c r="M1633" s="78"/>
    </row>
    <row r="1634" spans="13:13" x14ac:dyDescent="0.25">
      <c r="M1634" s="78"/>
    </row>
    <row r="1635" spans="13:13" x14ac:dyDescent="0.25">
      <c r="M1635" s="78"/>
    </row>
    <row r="1636" spans="13:13" x14ac:dyDescent="0.25">
      <c r="M1636" s="78"/>
    </row>
    <row r="1637" spans="13:13" x14ac:dyDescent="0.25">
      <c r="M1637" s="78"/>
    </row>
    <row r="1638" spans="13:13" x14ac:dyDescent="0.25">
      <c r="M1638" s="78"/>
    </row>
    <row r="1639" spans="13:13" x14ac:dyDescent="0.25">
      <c r="M1639" s="78"/>
    </row>
    <row r="1640" spans="13:13" x14ac:dyDescent="0.25">
      <c r="M1640" s="78"/>
    </row>
    <row r="1641" spans="13:13" x14ac:dyDescent="0.25">
      <c r="M1641" s="78"/>
    </row>
    <row r="1642" spans="13:13" x14ac:dyDescent="0.25">
      <c r="M1642" s="78"/>
    </row>
    <row r="1643" spans="13:13" x14ac:dyDescent="0.25">
      <c r="M1643" s="78"/>
    </row>
    <row r="1644" spans="13:13" x14ac:dyDescent="0.25">
      <c r="M1644" s="78"/>
    </row>
    <row r="1645" spans="13:13" x14ac:dyDescent="0.25">
      <c r="M1645" s="78"/>
    </row>
    <row r="1646" spans="13:13" x14ac:dyDescent="0.25">
      <c r="M1646" s="78"/>
    </row>
    <row r="1647" spans="13:13" x14ac:dyDescent="0.25">
      <c r="M1647" s="78"/>
    </row>
    <row r="1648" spans="13:13" x14ac:dyDescent="0.25">
      <c r="M1648" s="78"/>
    </row>
    <row r="1649" spans="13:13" x14ac:dyDescent="0.25">
      <c r="M1649" s="78"/>
    </row>
    <row r="1650" spans="13:13" x14ac:dyDescent="0.25">
      <c r="M1650" s="78"/>
    </row>
    <row r="1651" spans="13:13" x14ac:dyDescent="0.25">
      <c r="M1651" s="78"/>
    </row>
    <row r="1652" spans="13:13" x14ac:dyDescent="0.25">
      <c r="M1652" s="78"/>
    </row>
    <row r="1653" spans="13:13" x14ac:dyDescent="0.25">
      <c r="M1653" s="78"/>
    </row>
    <row r="1654" spans="13:13" x14ac:dyDescent="0.25">
      <c r="M1654" s="78"/>
    </row>
    <row r="1655" spans="13:13" x14ac:dyDescent="0.25">
      <c r="M1655" s="78"/>
    </row>
    <row r="1656" spans="13:13" x14ac:dyDescent="0.25">
      <c r="M1656" s="78"/>
    </row>
    <row r="1657" spans="13:13" x14ac:dyDescent="0.25">
      <c r="M1657" s="78"/>
    </row>
    <row r="1658" spans="13:13" x14ac:dyDescent="0.25">
      <c r="M1658" s="78"/>
    </row>
    <row r="1659" spans="13:13" x14ac:dyDescent="0.25">
      <c r="M1659" s="78"/>
    </row>
    <row r="1660" spans="13:13" x14ac:dyDescent="0.25">
      <c r="M1660" s="78"/>
    </row>
    <row r="1661" spans="13:13" x14ac:dyDescent="0.25">
      <c r="M1661" s="78"/>
    </row>
    <row r="1662" spans="13:13" x14ac:dyDescent="0.25">
      <c r="M1662" s="78"/>
    </row>
    <row r="1663" spans="13:13" x14ac:dyDescent="0.25">
      <c r="M1663" s="78"/>
    </row>
    <row r="1664" spans="13:13" x14ac:dyDescent="0.25">
      <c r="M1664" s="78"/>
    </row>
    <row r="1665" spans="13:13" x14ac:dyDescent="0.25">
      <c r="M1665" s="78"/>
    </row>
    <row r="1666" spans="13:13" x14ac:dyDescent="0.25">
      <c r="M1666" s="78"/>
    </row>
    <row r="1667" spans="13:13" x14ac:dyDescent="0.25">
      <c r="M1667" s="78"/>
    </row>
    <row r="1668" spans="13:13" x14ac:dyDescent="0.25">
      <c r="M1668" s="78"/>
    </row>
    <row r="1669" spans="13:13" x14ac:dyDescent="0.25">
      <c r="M1669" s="78"/>
    </row>
    <row r="1670" spans="13:13" x14ac:dyDescent="0.25">
      <c r="M1670" s="78"/>
    </row>
    <row r="1671" spans="13:13" x14ac:dyDescent="0.25">
      <c r="M1671" s="78"/>
    </row>
    <row r="1672" spans="13:13" x14ac:dyDescent="0.25">
      <c r="M1672" s="78"/>
    </row>
    <row r="1673" spans="13:13" x14ac:dyDescent="0.25">
      <c r="M1673" s="78"/>
    </row>
    <row r="1674" spans="13:13" x14ac:dyDescent="0.25">
      <c r="M1674" s="78"/>
    </row>
    <row r="1675" spans="13:13" x14ac:dyDescent="0.25">
      <c r="M1675" s="78"/>
    </row>
    <row r="1676" spans="13:13" x14ac:dyDescent="0.25">
      <c r="M1676" s="78"/>
    </row>
    <row r="1677" spans="13:13" x14ac:dyDescent="0.25">
      <c r="M1677" s="78"/>
    </row>
    <row r="1678" spans="13:13" x14ac:dyDescent="0.25">
      <c r="M1678" s="78"/>
    </row>
    <row r="1679" spans="13:13" x14ac:dyDescent="0.25">
      <c r="M1679" s="78"/>
    </row>
    <row r="1680" spans="13:13" x14ac:dyDescent="0.25">
      <c r="M1680" s="78"/>
    </row>
    <row r="1681" spans="13:13" x14ac:dyDescent="0.25">
      <c r="M1681" s="78"/>
    </row>
    <row r="1682" spans="13:13" x14ac:dyDescent="0.25">
      <c r="M1682" s="78"/>
    </row>
    <row r="1683" spans="13:13" x14ac:dyDescent="0.25">
      <c r="M1683" s="78"/>
    </row>
    <row r="1684" spans="13:13" x14ac:dyDescent="0.25">
      <c r="M1684" s="78"/>
    </row>
    <row r="1685" spans="13:13" x14ac:dyDescent="0.25">
      <c r="M1685" s="78"/>
    </row>
    <row r="1686" spans="13:13" x14ac:dyDescent="0.25">
      <c r="M1686" s="78"/>
    </row>
    <row r="1687" spans="13:13" x14ac:dyDescent="0.25">
      <c r="M1687" s="78"/>
    </row>
    <row r="1688" spans="13:13" x14ac:dyDescent="0.25">
      <c r="M1688" s="78"/>
    </row>
    <row r="1689" spans="13:13" x14ac:dyDescent="0.25">
      <c r="M1689" s="78"/>
    </row>
    <row r="1690" spans="13:13" x14ac:dyDescent="0.25">
      <c r="M1690" s="78"/>
    </row>
    <row r="1691" spans="13:13" x14ac:dyDescent="0.25">
      <c r="M1691" s="78"/>
    </row>
    <row r="1692" spans="13:13" x14ac:dyDescent="0.25">
      <c r="M1692" s="78"/>
    </row>
    <row r="1693" spans="13:13" x14ac:dyDescent="0.25">
      <c r="M1693" s="78"/>
    </row>
    <row r="1694" spans="13:13" x14ac:dyDescent="0.25">
      <c r="M1694" s="78"/>
    </row>
    <row r="1695" spans="13:13" x14ac:dyDescent="0.25">
      <c r="M1695" s="78"/>
    </row>
    <row r="1696" spans="13:13" x14ac:dyDescent="0.25">
      <c r="M1696" s="78"/>
    </row>
    <row r="1697" spans="13:13" x14ac:dyDescent="0.25">
      <c r="M1697" s="78"/>
    </row>
    <row r="1698" spans="13:13" x14ac:dyDescent="0.25">
      <c r="M1698" s="78"/>
    </row>
    <row r="1699" spans="13:13" x14ac:dyDescent="0.25">
      <c r="M1699" s="78"/>
    </row>
    <row r="1700" spans="13:13" x14ac:dyDescent="0.25">
      <c r="M1700" s="78"/>
    </row>
    <row r="1701" spans="13:13" x14ac:dyDescent="0.25">
      <c r="M1701" s="78"/>
    </row>
    <row r="1702" spans="13:13" x14ac:dyDescent="0.25">
      <c r="M1702" s="78"/>
    </row>
    <row r="1703" spans="13:13" x14ac:dyDescent="0.25">
      <c r="M1703" s="78"/>
    </row>
    <row r="1704" spans="13:13" x14ac:dyDescent="0.25">
      <c r="M1704" s="78"/>
    </row>
    <row r="1705" spans="13:13" x14ac:dyDescent="0.25">
      <c r="M1705" s="78"/>
    </row>
    <row r="1706" spans="13:13" x14ac:dyDescent="0.25">
      <c r="M1706" s="78"/>
    </row>
    <row r="1707" spans="13:13" x14ac:dyDescent="0.25">
      <c r="M1707" s="78"/>
    </row>
    <row r="1708" spans="13:13" x14ac:dyDescent="0.25">
      <c r="M1708" s="78"/>
    </row>
    <row r="1709" spans="13:13" x14ac:dyDescent="0.25">
      <c r="M1709" s="78"/>
    </row>
    <row r="1710" spans="13:13" x14ac:dyDescent="0.25">
      <c r="M1710" s="78"/>
    </row>
    <row r="1711" spans="13:13" x14ac:dyDescent="0.25">
      <c r="M1711" s="78"/>
    </row>
    <row r="1712" spans="13:13" x14ac:dyDescent="0.25">
      <c r="M1712" s="78"/>
    </row>
    <row r="1713" spans="13:13" x14ac:dyDescent="0.25">
      <c r="M1713" s="78"/>
    </row>
    <row r="1714" spans="13:13" x14ac:dyDescent="0.25">
      <c r="M1714" s="78"/>
    </row>
    <row r="1715" spans="13:13" x14ac:dyDescent="0.25">
      <c r="M1715" s="78"/>
    </row>
    <row r="1716" spans="13:13" x14ac:dyDescent="0.25">
      <c r="M1716" s="78"/>
    </row>
    <row r="1717" spans="13:13" x14ac:dyDescent="0.25">
      <c r="M1717" s="78"/>
    </row>
    <row r="1718" spans="13:13" x14ac:dyDescent="0.25">
      <c r="M1718" s="78"/>
    </row>
    <row r="1719" spans="13:13" x14ac:dyDescent="0.25">
      <c r="M1719" s="78"/>
    </row>
    <row r="1720" spans="13:13" x14ac:dyDescent="0.25">
      <c r="M1720" s="78"/>
    </row>
    <row r="1721" spans="13:13" x14ac:dyDescent="0.25">
      <c r="M1721" s="78"/>
    </row>
    <row r="1722" spans="13:13" x14ac:dyDescent="0.25">
      <c r="M1722" s="78"/>
    </row>
    <row r="1723" spans="13:13" x14ac:dyDescent="0.25">
      <c r="M1723" s="78"/>
    </row>
    <row r="1724" spans="13:13" x14ac:dyDescent="0.25">
      <c r="M1724" s="78"/>
    </row>
    <row r="1725" spans="13:13" x14ac:dyDescent="0.25">
      <c r="M1725" s="78"/>
    </row>
    <row r="1726" spans="13:13" x14ac:dyDescent="0.25">
      <c r="M1726" s="78"/>
    </row>
    <row r="1727" spans="13:13" x14ac:dyDescent="0.25">
      <c r="M1727" s="78"/>
    </row>
    <row r="1728" spans="13:13" x14ac:dyDescent="0.25">
      <c r="M1728" s="78"/>
    </row>
    <row r="1729" spans="13:13" x14ac:dyDescent="0.25">
      <c r="M1729" s="78"/>
    </row>
    <row r="1730" spans="13:13" x14ac:dyDescent="0.25">
      <c r="M1730" s="78"/>
    </row>
    <row r="1731" spans="13:13" x14ac:dyDescent="0.25">
      <c r="M1731" s="78"/>
    </row>
    <row r="1732" spans="13:13" x14ac:dyDescent="0.25">
      <c r="M1732" s="78"/>
    </row>
    <row r="1733" spans="13:13" x14ac:dyDescent="0.25">
      <c r="M1733" s="78"/>
    </row>
    <row r="1734" spans="13:13" x14ac:dyDescent="0.25">
      <c r="M1734" s="78"/>
    </row>
    <row r="1735" spans="13:13" x14ac:dyDescent="0.25">
      <c r="M1735" s="78"/>
    </row>
    <row r="1736" spans="13:13" x14ac:dyDescent="0.25">
      <c r="M1736" s="78"/>
    </row>
    <row r="1737" spans="13:13" x14ac:dyDescent="0.25">
      <c r="M1737" s="78"/>
    </row>
    <row r="1738" spans="13:13" x14ac:dyDescent="0.25">
      <c r="M1738" s="78"/>
    </row>
    <row r="1739" spans="13:13" x14ac:dyDescent="0.25">
      <c r="M1739" s="78"/>
    </row>
    <row r="1740" spans="13:13" x14ac:dyDescent="0.25">
      <c r="M1740" s="78"/>
    </row>
    <row r="1741" spans="13:13" x14ac:dyDescent="0.25">
      <c r="M1741" s="78"/>
    </row>
    <row r="1742" spans="13:13" x14ac:dyDescent="0.25">
      <c r="M1742" s="78"/>
    </row>
    <row r="1743" spans="13:13" x14ac:dyDescent="0.25">
      <c r="M1743" s="78"/>
    </row>
    <row r="1744" spans="13:13" x14ac:dyDescent="0.25">
      <c r="M1744" s="78"/>
    </row>
    <row r="1745" spans="13:13" x14ac:dyDescent="0.25">
      <c r="M1745" s="78"/>
    </row>
    <row r="1746" spans="13:13" x14ac:dyDescent="0.25">
      <c r="M1746" s="78"/>
    </row>
    <row r="1747" spans="13:13" x14ac:dyDescent="0.25">
      <c r="M1747" s="78"/>
    </row>
    <row r="1748" spans="13:13" x14ac:dyDescent="0.25">
      <c r="M1748" s="78"/>
    </row>
    <row r="1749" spans="13:13" x14ac:dyDescent="0.25">
      <c r="M1749" s="78"/>
    </row>
    <row r="1750" spans="13:13" x14ac:dyDescent="0.25">
      <c r="M1750" s="78"/>
    </row>
    <row r="1751" spans="13:13" x14ac:dyDescent="0.25">
      <c r="M1751" s="78"/>
    </row>
    <row r="1752" spans="13:13" x14ac:dyDescent="0.25">
      <c r="M1752" s="78"/>
    </row>
    <row r="1753" spans="13:13" x14ac:dyDescent="0.25">
      <c r="M1753" s="78"/>
    </row>
    <row r="1754" spans="13:13" x14ac:dyDescent="0.25">
      <c r="M1754" s="78"/>
    </row>
    <row r="1755" spans="13:13" x14ac:dyDescent="0.25">
      <c r="M1755" s="78"/>
    </row>
    <row r="1756" spans="13:13" x14ac:dyDescent="0.25">
      <c r="M1756" s="78"/>
    </row>
    <row r="1757" spans="13:13" x14ac:dyDescent="0.25">
      <c r="M1757" s="78"/>
    </row>
    <row r="1758" spans="13:13" x14ac:dyDescent="0.25">
      <c r="M1758" s="78"/>
    </row>
    <row r="1759" spans="13:13" x14ac:dyDescent="0.25">
      <c r="M1759" s="78"/>
    </row>
    <row r="1760" spans="13:13" x14ac:dyDescent="0.25">
      <c r="M1760" s="78"/>
    </row>
    <row r="1761" spans="13:13" x14ac:dyDescent="0.25">
      <c r="M1761" s="78"/>
    </row>
    <row r="1762" spans="13:13" x14ac:dyDescent="0.25">
      <c r="M1762" s="78"/>
    </row>
    <row r="1763" spans="13:13" x14ac:dyDescent="0.25">
      <c r="M1763" s="78"/>
    </row>
    <row r="1764" spans="13:13" x14ac:dyDescent="0.25">
      <c r="M1764" s="78"/>
    </row>
    <row r="1765" spans="13:13" x14ac:dyDescent="0.25">
      <c r="M1765" s="78"/>
    </row>
    <row r="1766" spans="13:13" x14ac:dyDescent="0.25">
      <c r="M1766" s="78"/>
    </row>
    <row r="1767" spans="13:13" x14ac:dyDescent="0.25">
      <c r="M1767" s="78"/>
    </row>
    <row r="1768" spans="13:13" x14ac:dyDescent="0.25">
      <c r="M1768" s="78"/>
    </row>
    <row r="1769" spans="13:13" x14ac:dyDescent="0.25">
      <c r="M1769" s="78"/>
    </row>
    <row r="1770" spans="13:13" x14ac:dyDescent="0.25">
      <c r="M1770" s="78"/>
    </row>
    <row r="1771" spans="13:13" x14ac:dyDescent="0.25">
      <c r="M1771" s="78"/>
    </row>
    <row r="1772" spans="13:13" x14ac:dyDescent="0.25">
      <c r="M1772" s="78"/>
    </row>
    <row r="1773" spans="13:13" x14ac:dyDescent="0.25">
      <c r="M1773" s="78"/>
    </row>
    <row r="1774" spans="13:13" x14ac:dyDescent="0.25">
      <c r="M1774" s="78"/>
    </row>
    <row r="1775" spans="13:13" x14ac:dyDescent="0.25">
      <c r="M1775" s="78"/>
    </row>
    <row r="1776" spans="13:13" x14ac:dyDescent="0.25">
      <c r="M1776" s="78"/>
    </row>
    <row r="1777" spans="13:13" x14ac:dyDescent="0.25">
      <c r="M1777" s="78"/>
    </row>
    <row r="1778" spans="13:13" x14ac:dyDescent="0.25">
      <c r="M1778" s="78"/>
    </row>
    <row r="1779" spans="13:13" x14ac:dyDescent="0.25">
      <c r="M1779" s="78"/>
    </row>
    <row r="1780" spans="13:13" x14ac:dyDescent="0.25">
      <c r="M1780" s="78"/>
    </row>
    <row r="1781" spans="13:13" x14ac:dyDescent="0.25">
      <c r="M1781" s="78"/>
    </row>
    <row r="1782" spans="13:13" x14ac:dyDescent="0.25">
      <c r="M1782" s="78"/>
    </row>
    <row r="1783" spans="13:13" x14ac:dyDescent="0.25">
      <c r="M1783" s="78"/>
    </row>
    <row r="1784" spans="13:13" x14ac:dyDescent="0.25">
      <c r="M1784" s="78"/>
    </row>
    <row r="1785" spans="13:13" x14ac:dyDescent="0.25">
      <c r="M1785" s="78"/>
    </row>
    <row r="1786" spans="13:13" x14ac:dyDescent="0.25">
      <c r="M1786" s="78"/>
    </row>
    <row r="1787" spans="13:13" x14ac:dyDescent="0.25">
      <c r="M1787" s="78"/>
    </row>
    <row r="1788" spans="13:13" x14ac:dyDescent="0.25">
      <c r="M1788" s="78"/>
    </row>
    <row r="1789" spans="13:13" x14ac:dyDescent="0.25">
      <c r="M1789" s="78"/>
    </row>
    <row r="1790" spans="13:13" x14ac:dyDescent="0.25">
      <c r="M1790" s="78"/>
    </row>
    <row r="1791" spans="13:13" x14ac:dyDescent="0.25">
      <c r="M1791" s="78"/>
    </row>
    <row r="1792" spans="13:13" x14ac:dyDescent="0.25">
      <c r="M1792" s="78"/>
    </row>
    <row r="1793" spans="13:13" x14ac:dyDescent="0.25">
      <c r="M1793" s="78"/>
    </row>
    <row r="1794" spans="13:13" x14ac:dyDescent="0.25">
      <c r="M1794" s="78"/>
    </row>
    <row r="1795" spans="13:13" x14ac:dyDescent="0.25">
      <c r="M1795" s="78"/>
    </row>
    <row r="1796" spans="13:13" x14ac:dyDescent="0.25">
      <c r="M1796" s="78"/>
    </row>
    <row r="1797" spans="13:13" x14ac:dyDescent="0.25">
      <c r="M1797" s="78"/>
    </row>
    <row r="1798" spans="13:13" x14ac:dyDescent="0.25">
      <c r="M1798" s="78"/>
    </row>
    <row r="1799" spans="13:13" x14ac:dyDescent="0.25">
      <c r="M1799" s="78"/>
    </row>
    <row r="1800" spans="13:13" x14ac:dyDescent="0.25">
      <c r="M1800" s="78"/>
    </row>
    <row r="1801" spans="13:13" x14ac:dyDescent="0.25">
      <c r="M1801" s="78"/>
    </row>
    <row r="1802" spans="13:13" x14ac:dyDescent="0.25">
      <c r="M1802" s="78"/>
    </row>
    <row r="1803" spans="13:13" x14ac:dyDescent="0.25">
      <c r="M1803" s="78"/>
    </row>
    <row r="1804" spans="13:13" x14ac:dyDescent="0.25">
      <c r="M1804" s="78"/>
    </row>
    <row r="1805" spans="13:13" x14ac:dyDescent="0.25">
      <c r="M1805" s="78"/>
    </row>
    <row r="1806" spans="13:13" x14ac:dyDescent="0.25">
      <c r="M1806" s="78"/>
    </row>
    <row r="1807" spans="13:13" x14ac:dyDescent="0.25">
      <c r="M1807" s="78"/>
    </row>
    <row r="1808" spans="13:13" x14ac:dyDescent="0.25">
      <c r="M1808" s="78"/>
    </row>
    <row r="1809" spans="13:13" x14ac:dyDescent="0.25">
      <c r="M1809" s="78"/>
    </row>
    <row r="1810" spans="13:13" x14ac:dyDescent="0.25">
      <c r="M1810" s="78"/>
    </row>
    <row r="1811" spans="13:13" x14ac:dyDescent="0.25">
      <c r="M1811" s="78"/>
    </row>
    <row r="1812" spans="13:13" x14ac:dyDescent="0.25">
      <c r="M1812" s="78"/>
    </row>
    <row r="1813" spans="13:13" x14ac:dyDescent="0.25">
      <c r="M1813" s="78"/>
    </row>
    <row r="1814" spans="13:13" x14ac:dyDescent="0.25">
      <c r="M1814" s="78"/>
    </row>
    <row r="1815" spans="13:13" x14ac:dyDescent="0.25">
      <c r="M1815" s="78"/>
    </row>
    <row r="1816" spans="13:13" x14ac:dyDescent="0.25">
      <c r="M1816" s="78"/>
    </row>
    <row r="1817" spans="13:13" x14ac:dyDescent="0.25">
      <c r="M1817" s="78"/>
    </row>
    <row r="1818" spans="13:13" x14ac:dyDescent="0.25">
      <c r="M1818" s="78"/>
    </row>
    <row r="1819" spans="13:13" x14ac:dyDescent="0.25">
      <c r="M1819" s="78"/>
    </row>
    <row r="1820" spans="13:13" x14ac:dyDescent="0.25">
      <c r="M1820" s="78"/>
    </row>
    <row r="1821" spans="13:13" x14ac:dyDescent="0.25">
      <c r="M1821" s="78"/>
    </row>
    <row r="1822" spans="13:13" x14ac:dyDescent="0.25">
      <c r="M1822" s="78"/>
    </row>
    <row r="1823" spans="13:13" x14ac:dyDescent="0.25">
      <c r="M1823" s="78"/>
    </row>
    <row r="1824" spans="13:13" x14ac:dyDescent="0.25">
      <c r="M1824" s="78"/>
    </row>
    <row r="1825" spans="13:13" x14ac:dyDescent="0.25">
      <c r="M1825" s="78"/>
    </row>
    <row r="1826" spans="13:13" x14ac:dyDescent="0.25">
      <c r="M1826" s="78"/>
    </row>
    <row r="1827" spans="13:13" x14ac:dyDescent="0.25">
      <c r="M1827" s="78"/>
    </row>
    <row r="1828" spans="13:13" x14ac:dyDescent="0.25">
      <c r="M1828" s="78"/>
    </row>
    <row r="1829" spans="13:13" x14ac:dyDescent="0.25">
      <c r="M1829" s="78"/>
    </row>
    <row r="1830" spans="13:13" x14ac:dyDescent="0.25">
      <c r="M1830" s="78"/>
    </row>
    <row r="1831" spans="13:13" x14ac:dyDescent="0.25">
      <c r="M1831" s="78"/>
    </row>
    <row r="1832" spans="13:13" x14ac:dyDescent="0.25">
      <c r="M1832" s="78"/>
    </row>
    <row r="1833" spans="13:13" x14ac:dyDescent="0.25">
      <c r="M1833" s="78"/>
    </row>
    <row r="1834" spans="13:13" x14ac:dyDescent="0.25">
      <c r="M1834" s="78"/>
    </row>
    <row r="1835" spans="13:13" x14ac:dyDescent="0.25">
      <c r="M1835" s="78"/>
    </row>
    <row r="1836" spans="13:13" x14ac:dyDescent="0.25">
      <c r="M1836" s="78"/>
    </row>
    <row r="1837" spans="13:13" x14ac:dyDescent="0.25">
      <c r="M1837" s="78"/>
    </row>
    <row r="1838" spans="13:13" x14ac:dyDescent="0.25">
      <c r="M1838" s="78"/>
    </row>
    <row r="1839" spans="13:13" x14ac:dyDescent="0.25">
      <c r="M1839" s="78"/>
    </row>
    <row r="1840" spans="13:13" x14ac:dyDescent="0.25">
      <c r="M1840" s="78"/>
    </row>
    <row r="1841" spans="13:13" x14ac:dyDescent="0.25">
      <c r="M1841" s="78"/>
    </row>
    <row r="1842" spans="13:13" x14ac:dyDescent="0.25">
      <c r="M1842" s="78"/>
    </row>
    <row r="1843" spans="13:13" x14ac:dyDescent="0.25">
      <c r="M1843" s="78"/>
    </row>
    <row r="1844" spans="13:13" x14ac:dyDescent="0.25">
      <c r="M1844" s="78"/>
    </row>
    <row r="1845" spans="13:13" x14ac:dyDescent="0.25">
      <c r="M1845" s="78"/>
    </row>
    <row r="1846" spans="13:13" x14ac:dyDescent="0.25">
      <c r="M1846" s="78"/>
    </row>
    <row r="1847" spans="13:13" x14ac:dyDescent="0.25">
      <c r="M1847" s="78"/>
    </row>
    <row r="1848" spans="13:13" x14ac:dyDescent="0.25">
      <c r="M1848" s="78"/>
    </row>
    <row r="1849" spans="13:13" x14ac:dyDescent="0.25">
      <c r="M1849" s="78"/>
    </row>
    <row r="1850" spans="13:13" x14ac:dyDescent="0.25">
      <c r="M1850" s="78"/>
    </row>
    <row r="1851" spans="13:13" x14ac:dyDescent="0.25">
      <c r="M1851" s="78"/>
    </row>
    <row r="1852" spans="13:13" x14ac:dyDescent="0.25">
      <c r="M1852" s="78"/>
    </row>
    <row r="1853" spans="13:13" x14ac:dyDescent="0.25">
      <c r="M1853" s="78"/>
    </row>
    <row r="1854" spans="13:13" x14ac:dyDescent="0.25">
      <c r="M1854" s="78"/>
    </row>
    <row r="1855" spans="13:13" x14ac:dyDescent="0.25">
      <c r="M1855" s="78"/>
    </row>
    <row r="1856" spans="13:13" x14ac:dyDescent="0.25">
      <c r="M1856" s="78"/>
    </row>
    <row r="1857" spans="13:13" x14ac:dyDescent="0.25">
      <c r="M1857" s="78"/>
    </row>
    <row r="1858" spans="13:13" x14ac:dyDescent="0.25">
      <c r="M1858" s="78"/>
    </row>
    <row r="1859" spans="13:13" x14ac:dyDescent="0.25">
      <c r="M1859" s="78"/>
    </row>
    <row r="1860" spans="13:13" x14ac:dyDescent="0.25">
      <c r="M1860" s="78"/>
    </row>
    <row r="1861" spans="13:13" x14ac:dyDescent="0.25">
      <c r="M1861" s="78"/>
    </row>
    <row r="1862" spans="13:13" x14ac:dyDescent="0.25">
      <c r="M1862" s="78"/>
    </row>
    <row r="1863" spans="13:13" x14ac:dyDescent="0.25">
      <c r="M1863" s="78"/>
    </row>
    <row r="1864" spans="13:13" x14ac:dyDescent="0.25">
      <c r="M1864" s="78"/>
    </row>
    <row r="1865" spans="13:13" x14ac:dyDescent="0.25">
      <c r="M1865" s="78"/>
    </row>
    <row r="1866" spans="13:13" x14ac:dyDescent="0.25">
      <c r="M1866" s="78"/>
    </row>
    <row r="1867" spans="13:13" x14ac:dyDescent="0.25">
      <c r="M1867" s="78"/>
    </row>
    <row r="1868" spans="13:13" x14ac:dyDescent="0.25">
      <c r="M1868" s="78"/>
    </row>
    <row r="1869" spans="13:13" x14ac:dyDescent="0.25">
      <c r="M1869" s="78"/>
    </row>
    <row r="1870" spans="13:13" x14ac:dyDescent="0.25">
      <c r="M1870" s="78"/>
    </row>
    <row r="1871" spans="13:13" x14ac:dyDescent="0.25">
      <c r="M1871" s="78"/>
    </row>
    <row r="1872" spans="13:13" x14ac:dyDescent="0.25">
      <c r="M1872" s="78"/>
    </row>
    <row r="1873" spans="13:13" x14ac:dyDescent="0.25">
      <c r="M1873" s="78"/>
    </row>
    <row r="1874" spans="13:13" x14ac:dyDescent="0.25">
      <c r="M1874" s="78"/>
    </row>
    <row r="1875" spans="13:13" x14ac:dyDescent="0.25">
      <c r="M1875" s="78"/>
    </row>
    <row r="1876" spans="13:13" x14ac:dyDescent="0.25">
      <c r="M1876" s="78"/>
    </row>
    <row r="1877" spans="13:13" x14ac:dyDescent="0.25">
      <c r="M1877" s="78"/>
    </row>
    <row r="1878" spans="13:13" x14ac:dyDescent="0.25">
      <c r="M1878" s="78"/>
    </row>
    <row r="1879" spans="13:13" x14ac:dyDescent="0.25">
      <c r="M1879" s="78"/>
    </row>
    <row r="1880" spans="13:13" x14ac:dyDescent="0.25">
      <c r="M1880" s="78"/>
    </row>
    <row r="1881" spans="13:13" x14ac:dyDescent="0.25">
      <c r="M1881" s="78"/>
    </row>
    <row r="1882" spans="13:13" x14ac:dyDescent="0.25">
      <c r="M1882" s="78"/>
    </row>
    <row r="1883" spans="13:13" x14ac:dyDescent="0.25">
      <c r="M1883" s="78"/>
    </row>
    <row r="1884" spans="13:13" x14ac:dyDescent="0.25">
      <c r="M1884" s="78"/>
    </row>
    <row r="1885" spans="13:13" x14ac:dyDescent="0.25">
      <c r="M1885" s="78"/>
    </row>
    <row r="1886" spans="13:13" x14ac:dyDescent="0.25">
      <c r="M1886" s="78"/>
    </row>
    <row r="1887" spans="13:13" x14ac:dyDescent="0.25">
      <c r="M1887" s="78"/>
    </row>
    <row r="1888" spans="13:13" x14ac:dyDescent="0.25">
      <c r="M1888" s="78"/>
    </row>
    <row r="1889" spans="13:13" x14ac:dyDescent="0.25">
      <c r="M1889" s="78"/>
    </row>
    <row r="1890" spans="13:13" x14ac:dyDescent="0.25">
      <c r="M1890" s="78"/>
    </row>
    <row r="1891" spans="13:13" x14ac:dyDescent="0.25">
      <c r="M1891" s="78"/>
    </row>
    <row r="1892" spans="13:13" x14ac:dyDescent="0.25">
      <c r="M1892" s="78"/>
    </row>
    <row r="1893" spans="13:13" x14ac:dyDescent="0.25">
      <c r="M1893" s="78"/>
    </row>
    <row r="1894" spans="13:13" x14ac:dyDescent="0.25">
      <c r="M1894" s="78"/>
    </row>
    <row r="1895" spans="13:13" x14ac:dyDescent="0.25">
      <c r="M1895" s="78"/>
    </row>
    <row r="1896" spans="13:13" x14ac:dyDescent="0.25">
      <c r="M1896" s="78"/>
    </row>
    <row r="1897" spans="13:13" x14ac:dyDescent="0.25">
      <c r="M1897" s="78"/>
    </row>
    <row r="1898" spans="13:13" x14ac:dyDescent="0.25">
      <c r="M1898" s="78"/>
    </row>
    <row r="1899" spans="13:13" x14ac:dyDescent="0.25">
      <c r="M1899" s="78"/>
    </row>
    <row r="1900" spans="13:13" x14ac:dyDescent="0.25">
      <c r="M1900" s="78"/>
    </row>
    <row r="1901" spans="13:13" x14ac:dyDescent="0.25">
      <c r="M1901" s="78"/>
    </row>
    <row r="1902" spans="13:13" x14ac:dyDescent="0.25">
      <c r="M1902" s="78"/>
    </row>
    <row r="1903" spans="13:13" x14ac:dyDescent="0.25">
      <c r="M1903" s="78"/>
    </row>
    <row r="1904" spans="13:13" x14ac:dyDescent="0.25">
      <c r="M1904" s="78"/>
    </row>
    <row r="1905" spans="13:13" x14ac:dyDescent="0.25">
      <c r="M1905" s="78"/>
    </row>
    <row r="1906" spans="13:13" x14ac:dyDescent="0.25">
      <c r="M1906" s="78"/>
    </row>
    <row r="1907" spans="13:13" x14ac:dyDescent="0.25">
      <c r="M1907" s="78"/>
    </row>
    <row r="1908" spans="13:13" x14ac:dyDescent="0.25">
      <c r="M1908" s="78"/>
    </row>
    <row r="1909" spans="13:13" x14ac:dyDescent="0.25">
      <c r="M1909" s="78"/>
    </row>
    <row r="1910" spans="13:13" x14ac:dyDescent="0.25">
      <c r="M1910" s="78"/>
    </row>
    <row r="1911" spans="13:13" x14ac:dyDescent="0.25">
      <c r="M1911" s="78"/>
    </row>
    <row r="1912" spans="13:13" x14ac:dyDescent="0.25">
      <c r="M1912" s="78"/>
    </row>
    <row r="1913" spans="13:13" x14ac:dyDescent="0.25">
      <c r="M1913" s="78"/>
    </row>
    <row r="1914" spans="13:13" x14ac:dyDescent="0.25">
      <c r="M1914" s="78"/>
    </row>
    <row r="1915" spans="13:13" x14ac:dyDescent="0.25">
      <c r="M1915" s="78"/>
    </row>
    <row r="1916" spans="13:13" x14ac:dyDescent="0.25">
      <c r="M1916" s="78"/>
    </row>
    <row r="1917" spans="13:13" x14ac:dyDescent="0.25">
      <c r="M1917" s="78"/>
    </row>
    <row r="1918" spans="13:13" x14ac:dyDescent="0.25">
      <c r="M1918" s="78"/>
    </row>
    <row r="1919" spans="13:13" x14ac:dyDescent="0.25">
      <c r="M1919" s="78"/>
    </row>
    <row r="1920" spans="13:13" x14ac:dyDescent="0.25">
      <c r="M1920" s="78"/>
    </row>
    <row r="1921" spans="13:13" x14ac:dyDescent="0.25">
      <c r="M1921" s="78"/>
    </row>
    <row r="1922" spans="13:13" x14ac:dyDescent="0.25">
      <c r="M1922" s="78"/>
    </row>
    <row r="1923" spans="13:13" x14ac:dyDescent="0.25">
      <c r="M1923" s="78"/>
    </row>
    <row r="1924" spans="13:13" x14ac:dyDescent="0.25">
      <c r="M1924" s="78"/>
    </row>
    <row r="1925" spans="13:13" x14ac:dyDescent="0.25">
      <c r="M1925" s="78"/>
    </row>
    <row r="1926" spans="13:13" x14ac:dyDescent="0.25">
      <c r="M1926" s="78"/>
    </row>
    <row r="1927" spans="13:13" x14ac:dyDescent="0.25">
      <c r="M1927" s="78"/>
    </row>
    <row r="1928" spans="13:13" x14ac:dyDescent="0.25">
      <c r="M1928" s="78"/>
    </row>
    <row r="1929" spans="13:13" x14ac:dyDescent="0.25">
      <c r="M1929" s="78"/>
    </row>
    <row r="1930" spans="13:13" x14ac:dyDescent="0.25">
      <c r="M1930" s="78"/>
    </row>
    <row r="1931" spans="13:13" x14ac:dyDescent="0.25">
      <c r="M1931" s="78"/>
    </row>
    <row r="1932" spans="13:13" x14ac:dyDescent="0.25">
      <c r="M1932" s="78"/>
    </row>
    <row r="1933" spans="13:13" x14ac:dyDescent="0.25">
      <c r="M1933" s="78"/>
    </row>
    <row r="1934" spans="13:13" x14ac:dyDescent="0.25">
      <c r="M1934" s="78"/>
    </row>
    <row r="1935" spans="13:13" x14ac:dyDescent="0.25">
      <c r="M1935" s="78"/>
    </row>
    <row r="1936" spans="13:13" x14ac:dyDescent="0.25">
      <c r="M1936" s="78"/>
    </row>
    <row r="1937" spans="13:13" x14ac:dyDescent="0.25">
      <c r="M1937" s="78"/>
    </row>
    <row r="1938" spans="13:13" x14ac:dyDescent="0.25">
      <c r="M1938" s="78"/>
    </row>
    <row r="1939" spans="13:13" x14ac:dyDescent="0.25">
      <c r="M1939" s="78"/>
    </row>
    <row r="1940" spans="13:13" x14ac:dyDescent="0.25">
      <c r="M1940" s="78"/>
    </row>
    <row r="1941" spans="13:13" x14ac:dyDescent="0.25">
      <c r="M1941" s="78"/>
    </row>
    <row r="1942" spans="13:13" x14ac:dyDescent="0.25">
      <c r="M1942" s="78"/>
    </row>
    <row r="1943" spans="13:13" x14ac:dyDescent="0.25">
      <c r="M1943" s="78"/>
    </row>
    <row r="1944" spans="13:13" x14ac:dyDescent="0.25">
      <c r="M1944" s="78"/>
    </row>
    <row r="1945" spans="13:13" x14ac:dyDescent="0.25">
      <c r="M1945" s="78"/>
    </row>
    <row r="1946" spans="13:13" x14ac:dyDescent="0.25">
      <c r="M1946" s="78"/>
    </row>
    <row r="1947" spans="13:13" x14ac:dyDescent="0.25">
      <c r="M1947" s="78"/>
    </row>
    <row r="1948" spans="13:13" x14ac:dyDescent="0.25">
      <c r="M1948" s="78"/>
    </row>
    <row r="1949" spans="13:13" x14ac:dyDescent="0.25">
      <c r="M1949" s="78"/>
    </row>
    <row r="1950" spans="13:13" x14ac:dyDescent="0.25">
      <c r="M1950" s="78"/>
    </row>
    <row r="1951" spans="13:13" x14ac:dyDescent="0.25">
      <c r="M1951" s="78"/>
    </row>
    <row r="1952" spans="13:13" x14ac:dyDescent="0.25">
      <c r="M1952" s="78"/>
    </row>
    <row r="1953" spans="13:13" x14ac:dyDescent="0.25">
      <c r="M1953" s="78"/>
    </row>
    <row r="1954" spans="13:13" x14ac:dyDescent="0.25">
      <c r="M1954" s="78"/>
    </row>
    <row r="1955" spans="13:13" x14ac:dyDescent="0.25">
      <c r="M1955" s="78"/>
    </row>
    <row r="1956" spans="13:13" x14ac:dyDescent="0.25">
      <c r="M1956" s="78"/>
    </row>
    <row r="1957" spans="13:13" x14ac:dyDescent="0.25">
      <c r="M1957" s="78"/>
    </row>
    <row r="1958" spans="13:13" x14ac:dyDescent="0.25">
      <c r="M1958" s="78"/>
    </row>
    <row r="1959" spans="13:13" x14ac:dyDescent="0.25">
      <c r="M1959" s="78"/>
    </row>
    <row r="1960" spans="13:13" x14ac:dyDescent="0.25">
      <c r="M1960" s="78"/>
    </row>
    <row r="1961" spans="13:13" x14ac:dyDescent="0.25">
      <c r="M1961" s="78"/>
    </row>
    <row r="1962" spans="13:13" x14ac:dyDescent="0.25">
      <c r="M1962" s="78"/>
    </row>
    <row r="1963" spans="13:13" x14ac:dyDescent="0.25">
      <c r="M1963" s="78"/>
    </row>
    <row r="1964" spans="13:13" x14ac:dyDescent="0.25">
      <c r="M1964" s="78"/>
    </row>
    <row r="1965" spans="13:13" x14ac:dyDescent="0.25">
      <c r="M1965" s="78"/>
    </row>
    <row r="1966" spans="13:13" x14ac:dyDescent="0.25">
      <c r="M1966" s="78"/>
    </row>
    <row r="1967" spans="13:13" x14ac:dyDescent="0.25">
      <c r="M1967" s="78"/>
    </row>
    <row r="1968" spans="13:13" x14ac:dyDescent="0.25">
      <c r="M1968" s="78"/>
    </row>
    <row r="1969" spans="13:13" x14ac:dyDescent="0.25">
      <c r="M1969" s="78"/>
    </row>
    <row r="1970" spans="13:13" x14ac:dyDescent="0.25">
      <c r="M1970" s="78"/>
    </row>
    <row r="1971" spans="13:13" x14ac:dyDescent="0.25">
      <c r="M1971" s="78"/>
    </row>
    <row r="1972" spans="13:13" x14ac:dyDescent="0.25">
      <c r="M1972" s="78"/>
    </row>
    <row r="1973" spans="13:13" x14ac:dyDescent="0.25">
      <c r="M1973" s="78"/>
    </row>
    <row r="1974" spans="13:13" x14ac:dyDescent="0.25">
      <c r="M1974" s="78"/>
    </row>
    <row r="1975" spans="13:13" x14ac:dyDescent="0.25">
      <c r="M1975" s="78"/>
    </row>
    <row r="1976" spans="13:13" x14ac:dyDescent="0.25">
      <c r="M1976" s="78"/>
    </row>
    <row r="1977" spans="13:13" x14ac:dyDescent="0.25">
      <c r="M1977" s="78"/>
    </row>
    <row r="1978" spans="13:13" x14ac:dyDescent="0.25">
      <c r="M1978" s="78"/>
    </row>
    <row r="1979" spans="13:13" x14ac:dyDescent="0.25">
      <c r="M1979" s="78"/>
    </row>
    <row r="1980" spans="13:13" x14ac:dyDescent="0.25">
      <c r="M1980" s="78"/>
    </row>
    <row r="1981" spans="13:13" x14ac:dyDescent="0.25">
      <c r="M1981" s="78"/>
    </row>
    <row r="1982" spans="13:13" x14ac:dyDescent="0.25">
      <c r="M1982" s="78"/>
    </row>
    <row r="1983" spans="13:13" x14ac:dyDescent="0.25">
      <c r="M1983" s="78"/>
    </row>
    <row r="1984" spans="13:13" x14ac:dyDescent="0.25">
      <c r="M1984" s="78"/>
    </row>
    <row r="1985" spans="13:13" x14ac:dyDescent="0.25">
      <c r="M1985" s="78"/>
    </row>
    <row r="1986" spans="13:13" x14ac:dyDescent="0.25">
      <c r="M1986" s="78"/>
    </row>
    <row r="1987" spans="13:13" x14ac:dyDescent="0.25">
      <c r="M1987" s="78"/>
    </row>
    <row r="1988" spans="13:13" x14ac:dyDescent="0.25">
      <c r="M1988" s="78"/>
    </row>
    <row r="1989" spans="13:13" x14ac:dyDescent="0.25">
      <c r="M1989" s="78"/>
    </row>
    <row r="1990" spans="13:13" x14ac:dyDescent="0.25">
      <c r="M1990" s="78"/>
    </row>
    <row r="1991" spans="13:13" x14ac:dyDescent="0.25">
      <c r="M1991" s="78"/>
    </row>
    <row r="1992" spans="13:13" x14ac:dyDescent="0.25">
      <c r="M1992" s="78"/>
    </row>
    <row r="1993" spans="13:13" x14ac:dyDescent="0.25">
      <c r="M1993" s="78"/>
    </row>
    <row r="1994" spans="13:13" x14ac:dyDescent="0.25">
      <c r="M1994" s="78"/>
    </row>
    <row r="1995" spans="13:13" x14ac:dyDescent="0.25">
      <c r="M1995" s="78"/>
    </row>
    <row r="1996" spans="13:13" x14ac:dyDescent="0.25">
      <c r="M1996" s="78"/>
    </row>
    <row r="1997" spans="13:13" x14ac:dyDescent="0.25">
      <c r="M1997" s="78"/>
    </row>
    <row r="1998" spans="13:13" x14ac:dyDescent="0.25">
      <c r="M1998" s="78"/>
    </row>
    <row r="1999" spans="13:13" x14ac:dyDescent="0.25">
      <c r="M1999" s="78"/>
    </row>
    <row r="2000" spans="13:13" x14ac:dyDescent="0.25">
      <c r="M2000" s="78"/>
    </row>
    <row r="2001" spans="13:13" x14ac:dyDescent="0.25">
      <c r="M2001" s="78"/>
    </row>
    <row r="2002" spans="13:13" x14ac:dyDescent="0.25">
      <c r="M2002" s="78"/>
    </row>
    <row r="2003" spans="13:13" x14ac:dyDescent="0.25">
      <c r="M2003" s="78"/>
    </row>
    <row r="2004" spans="13:13" x14ac:dyDescent="0.25">
      <c r="M2004" s="78"/>
    </row>
    <row r="2005" spans="13:13" x14ac:dyDescent="0.25">
      <c r="M2005" s="78"/>
    </row>
    <row r="2006" spans="13:13" x14ac:dyDescent="0.25">
      <c r="M2006" s="78"/>
    </row>
    <row r="2007" spans="13:13" x14ac:dyDescent="0.25">
      <c r="M2007" s="78"/>
    </row>
    <row r="2008" spans="13:13" x14ac:dyDescent="0.25">
      <c r="M2008" s="78"/>
    </row>
    <row r="2009" spans="13:13" x14ac:dyDescent="0.25">
      <c r="M2009" s="78"/>
    </row>
    <row r="2010" spans="13:13" x14ac:dyDescent="0.25">
      <c r="M2010" s="78"/>
    </row>
    <row r="2011" spans="13:13" x14ac:dyDescent="0.25">
      <c r="M2011" s="78"/>
    </row>
    <row r="2012" spans="13:13" x14ac:dyDescent="0.25">
      <c r="M2012" s="78"/>
    </row>
    <row r="2013" spans="13:13" x14ac:dyDescent="0.25">
      <c r="M2013" s="78"/>
    </row>
    <row r="2014" spans="13:13" x14ac:dyDescent="0.25">
      <c r="M2014" s="78"/>
    </row>
    <row r="2015" spans="13:13" x14ac:dyDescent="0.25">
      <c r="M2015" s="78"/>
    </row>
    <row r="2016" spans="13:13" x14ac:dyDescent="0.25">
      <c r="M2016" s="78"/>
    </row>
    <row r="2017" spans="13:13" x14ac:dyDescent="0.25">
      <c r="M2017" s="78"/>
    </row>
    <row r="2018" spans="13:13" x14ac:dyDescent="0.25">
      <c r="M2018" s="78"/>
    </row>
    <row r="2019" spans="13:13" x14ac:dyDescent="0.25">
      <c r="M2019" s="78"/>
    </row>
    <row r="2020" spans="13:13" x14ac:dyDescent="0.25">
      <c r="M2020" s="78"/>
    </row>
    <row r="2021" spans="13:13" x14ac:dyDescent="0.25">
      <c r="M2021" s="78"/>
    </row>
    <row r="2022" spans="13:13" x14ac:dyDescent="0.25">
      <c r="M2022" s="78"/>
    </row>
    <row r="2023" spans="13:13" x14ac:dyDescent="0.25">
      <c r="M2023" s="78"/>
    </row>
    <row r="2024" spans="13:13" x14ac:dyDescent="0.25">
      <c r="M2024" s="78"/>
    </row>
  </sheetData>
  <sheetProtection password="EA5B" sheet="1" objects="1" scenarios="1" formatCells="0" formatColumns="0" formatRows="0"/>
  <mergeCells count="32">
    <mergeCell ref="K13:P13"/>
    <mergeCell ref="B7:J7"/>
    <mergeCell ref="C8:J8"/>
    <mergeCell ref="I38:L38"/>
    <mergeCell ref="B37:L37"/>
    <mergeCell ref="B38:C38"/>
    <mergeCell ref="E38:H38"/>
    <mergeCell ref="B2:B5"/>
    <mergeCell ref="B13:I13"/>
    <mergeCell ref="C2:H2"/>
    <mergeCell ref="C3:H3"/>
    <mergeCell ref="C4:H4"/>
    <mergeCell ref="C5:H5"/>
    <mergeCell ref="C9:J9"/>
    <mergeCell ref="C10:J10"/>
    <mergeCell ref="C11:J11"/>
    <mergeCell ref="I2:J2"/>
    <mergeCell ref="I3:J3"/>
    <mergeCell ref="I4:J4"/>
    <mergeCell ref="I5:J5"/>
    <mergeCell ref="E39:H39"/>
    <mergeCell ref="I39:L39"/>
    <mergeCell ref="E40:H40"/>
    <mergeCell ref="E41:H41"/>
    <mergeCell ref="E42:H42"/>
    <mergeCell ref="E43:H43"/>
    <mergeCell ref="E44:H44"/>
    <mergeCell ref="I40:L40"/>
    <mergeCell ref="I41:L41"/>
    <mergeCell ref="I42:L42"/>
    <mergeCell ref="I43:L43"/>
    <mergeCell ref="I44:L44"/>
  </mergeCells>
  <conditionalFormatting sqref="M15:M34">
    <cfRule type="cellIs" dxfId="27" priority="16" operator="equal">
      <formula>"Cumplió y superó las expectativas"</formula>
    </cfRule>
    <cfRule type="cellIs" dxfId="26" priority="17" operator="equal">
      <formula>"Cumplió parcialmente"</formula>
    </cfRule>
    <cfRule type="cellIs" dxfId="25" priority="18" operator="equal">
      <formula>"No cumplió"</formula>
    </cfRule>
    <cfRule type="cellIs" dxfId="24" priority="19" operator="equal">
      <formula>"Cumplió"</formula>
    </cfRule>
  </conditionalFormatting>
  <conditionalFormatting sqref="M15:M34">
    <cfRule type="cellIs" dxfId="23" priority="15" operator="equal">
      <formula>"Cumplió y subestimó la meta propuesta"</formula>
    </cfRule>
  </conditionalFormatting>
  <conditionalFormatting sqref="I35">
    <cfRule type="cellIs" dxfId="22" priority="2" operator="equal">
      <formula>1</formula>
    </cfRule>
    <cfRule type="cellIs" dxfId="21" priority="3" operator="between">
      <formula>0.01</formula>
      <formula>0.99</formula>
    </cfRule>
    <cfRule type="cellIs" dxfId="20" priority="4" operator="equal">
      <formula>0</formula>
    </cfRule>
    <cfRule type="cellIs" dxfId="19" priority="5" operator="greaterThan">
      <formula>1</formula>
    </cfRule>
  </conditionalFormatting>
  <conditionalFormatting sqref="O35">
    <cfRule type="cellIs" dxfId="18" priority="1" operator="equal">
      <formula>0</formula>
    </cfRule>
  </conditionalFormatting>
  <dataValidations xWindow="286" yWindow="712" count="8">
    <dataValidation type="decimal" showInputMessage="1" showErrorMessage="1" errorTitle="Revisar!" error="El valor no puede ser menor de 1% ni mayor a 100%" promptTitle="Peso % de la actividad" prompt="Registre un valor entre 1 y 100" sqref="I15:I34">
      <formula1>0.01</formula1>
      <formula2>1</formula2>
    </dataValidation>
    <dataValidation type="whole" allowBlank="1" showInputMessage="1" showErrorMessage="1" errorTitle="Revisar" error="Registre únicamente número" promptTitle="Cantidad de entregables" prompt="Registre el número de entregables_x000a__x000a__x000a__x000a_" sqref="G15:G34">
      <formula1>1</formula1>
      <formula2>1000</formula2>
    </dataValidation>
    <dataValidation type="whole" allowBlank="1" showInputMessage="1" showErrorMessage="1" errorTitle="Revisar!" error="Registre únicamente número" promptTitle="Cantidad entregables reportados" prompt="Registre el número de entregables reportados_x000a__x000a__x000a__x000a_" sqref="K15:K34">
      <formula1>0</formula1>
      <formula2>1000</formula2>
    </dataValidation>
    <dataValidation type="textLength" allowBlank="1" showInputMessage="1" showErrorMessage="1" promptTitle="Descripción de la evidencia" prompt="Indique el documento que soportará o mostrará como evidencia del cumplimiento del desarrollo de la actividad" sqref="H15:H34">
      <formula1>1</formula1>
      <formula2>500</formula2>
    </dataValidation>
    <dataValidation type="date" allowBlank="1" showInputMessage="1" showErrorMessage="1" errorTitle="Registro no válido" error="Registar la fecha en formato dd/mm/aaaa" promptTitle="Fecha" prompt="Registrar la fecha en dd/mm/aaaa" sqref="E15:F34">
      <formula1>42736</formula1>
      <formula2>55884</formula2>
    </dataValidation>
    <dataValidation type="textLength" allowBlank="1" showInputMessage="1" showErrorMessage="1" sqref="C15:D34">
      <formula1>1</formula1>
      <formula2>500</formula2>
    </dataValidation>
    <dataValidation type="textLength" allowBlank="1" showInputMessage="1" showErrorMessage="1" sqref="J15:J34 P15:P34">
      <formula1>1</formula1>
      <formula2>1000</formula2>
    </dataValidation>
    <dataValidation type="textLength" allowBlank="1" showInputMessage="1" showErrorMessage="1" promptTitle="Comentarios del evaluado" prompt="Registre los comentarios y observaciones que tenga al respecto" sqref="E39:L44">
      <formula1>1</formula1>
      <formula2>500</formula2>
    </dataValidation>
  </dataValidations>
  <printOptions horizontalCentered="1" verticalCentered="1"/>
  <pageMargins left="0.78740157480314965" right="0.78740157480314965" top="0.78740157480314965" bottom="0.78740157480314965" header="0.39370078740157483" footer="0.39370078740157483"/>
  <pageSetup paperSize="5" scale="33" orientation="landscape" r:id="rId1"/>
  <headerFooter>
    <oddHeader>&amp;A</oddHeader>
    <oddFooter>Preparado por Nini Johanna Rodríguez Álvarez;ninrod;N.Johanna Rodríguez A &amp;D&amp;RPágina &amp;P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I122"/>
  <sheetViews>
    <sheetView showGridLines="0" tabSelected="1" zoomScale="91" zoomScaleNormal="91" workbookViewId="0">
      <selection activeCell="D92" sqref="D92:E92"/>
    </sheetView>
  </sheetViews>
  <sheetFormatPr baseColWidth="10" defaultRowHeight="12.75" x14ac:dyDescent="0.25"/>
  <cols>
    <col min="1" max="1" width="7.7109375" style="2" customWidth="1"/>
    <col min="2" max="2" width="22.5703125" style="2" customWidth="1"/>
    <col min="3" max="8" width="33.7109375" style="2" customWidth="1"/>
    <col min="9" max="9" width="23" style="2" customWidth="1"/>
    <col min="10" max="10" width="7.7109375" style="2" customWidth="1"/>
    <col min="11" max="16384" width="11.42578125" style="2"/>
  </cols>
  <sheetData>
    <row r="1" spans="2:9" ht="21" customHeight="1" thickBot="1" x14ac:dyDescent="0.3"/>
    <row r="2" spans="2:9" ht="21" customHeight="1" x14ac:dyDescent="0.25">
      <c r="B2" s="219"/>
      <c r="C2" s="198" t="s">
        <v>0</v>
      </c>
      <c r="D2" s="199"/>
      <c r="E2" s="199"/>
      <c r="F2" s="199"/>
      <c r="G2" s="200"/>
      <c r="H2" s="261" t="s">
        <v>2</v>
      </c>
      <c r="I2" s="262"/>
    </row>
    <row r="3" spans="2:9" ht="21" customHeight="1" x14ac:dyDescent="0.25">
      <c r="B3" s="220"/>
      <c r="C3" s="201" t="s">
        <v>5</v>
      </c>
      <c r="D3" s="202"/>
      <c r="E3" s="202"/>
      <c r="F3" s="202"/>
      <c r="G3" s="203"/>
      <c r="H3" s="263" t="s">
        <v>4</v>
      </c>
      <c r="I3" s="264"/>
    </row>
    <row r="4" spans="2:9" ht="21" customHeight="1" x14ac:dyDescent="0.25">
      <c r="B4" s="220"/>
      <c r="C4" s="201" t="s">
        <v>3</v>
      </c>
      <c r="D4" s="202"/>
      <c r="E4" s="202"/>
      <c r="F4" s="202"/>
      <c r="G4" s="203"/>
      <c r="H4" s="263" t="s">
        <v>6</v>
      </c>
      <c r="I4" s="264"/>
    </row>
    <row r="5" spans="2:9" ht="21" customHeight="1" thickBot="1" x14ac:dyDescent="0.3">
      <c r="B5" s="221"/>
      <c r="C5" s="204" t="s">
        <v>1</v>
      </c>
      <c r="D5" s="205"/>
      <c r="E5" s="205"/>
      <c r="F5" s="205"/>
      <c r="G5" s="206"/>
      <c r="H5" s="265" t="s">
        <v>187</v>
      </c>
      <c r="I5" s="266"/>
    </row>
    <row r="6" spans="2:9" ht="21" customHeight="1" thickBot="1" x14ac:dyDescent="0.3"/>
    <row r="7" spans="2:9" ht="36.75" customHeight="1" thickBot="1" x14ac:dyDescent="0.3">
      <c r="B7" s="183" t="s">
        <v>11</v>
      </c>
      <c r="C7" s="184"/>
      <c r="D7" s="184"/>
      <c r="E7" s="184"/>
      <c r="F7" s="184"/>
      <c r="G7" s="184"/>
      <c r="H7" s="184"/>
      <c r="I7" s="185"/>
    </row>
    <row r="8" spans="2:9" ht="33" customHeight="1" x14ac:dyDescent="0.25">
      <c r="B8" s="4" t="s">
        <v>7</v>
      </c>
      <c r="C8" s="312" t="str">
        <f>IF('1 Datos Básicos'!C8=0," ",'1 Datos Básicos'!C8)</f>
        <v>Regionales</v>
      </c>
      <c r="D8" s="313"/>
      <c r="E8" s="313"/>
      <c r="F8" s="313"/>
      <c r="G8" s="313"/>
      <c r="H8" s="313"/>
      <c r="I8" s="314"/>
    </row>
    <row r="9" spans="2:9" ht="33" customHeight="1" x14ac:dyDescent="0.25">
      <c r="B9" s="5" t="s">
        <v>8</v>
      </c>
      <c r="C9" s="315" t="str">
        <f>IF('1 Datos Básicos'!C9=0," ",'1 Datos Básicos'!C9)</f>
        <v>Manizales</v>
      </c>
      <c r="D9" s="316"/>
      <c r="E9" s="316"/>
      <c r="F9" s="316"/>
      <c r="G9" s="316"/>
      <c r="H9" s="316"/>
      <c r="I9" s="317"/>
    </row>
    <row r="10" spans="2:9" ht="33" customHeight="1" x14ac:dyDescent="0.25">
      <c r="B10" s="5" t="s">
        <v>9</v>
      </c>
      <c r="C10" s="315">
        <f>IF('1 Datos Básicos'!C10=0," ",'1 Datos Básicos'!C10)</f>
        <v>2018</v>
      </c>
      <c r="D10" s="316"/>
      <c r="E10" s="316"/>
      <c r="F10" s="316"/>
      <c r="G10" s="316"/>
      <c r="H10" s="316"/>
      <c r="I10" s="317"/>
    </row>
    <row r="11" spans="2:9" ht="33" customHeight="1" thickBot="1" x14ac:dyDescent="0.3">
      <c r="B11" s="6" t="s">
        <v>10</v>
      </c>
      <c r="C11" s="318">
        <f>IF('1 Datos Básicos'!C11=0," ",'1 Datos Básicos'!C11)</f>
        <v>1</v>
      </c>
      <c r="D11" s="319"/>
      <c r="E11" s="319"/>
      <c r="F11" s="319"/>
      <c r="G11" s="319"/>
      <c r="H11" s="319"/>
      <c r="I11" s="320"/>
    </row>
    <row r="12" spans="2:9" ht="25.5" customHeight="1" thickBot="1" x14ac:dyDescent="0.3"/>
    <row r="13" spans="2:9" s="7" customFormat="1" ht="44.25" customHeight="1" thickBot="1" x14ac:dyDescent="0.3">
      <c r="B13" s="183" t="s">
        <v>77</v>
      </c>
      <c r="C13" s="184"/>
      <c r="D13" s="184"/>
      <c r="E13" s="184"/>
      <c r="F13" s="184"/>
      <c r="G13" s="184"/>
      <c r="H13" s="184"/>
      <c r="I13" s="185"/>
    </row>
    <row r="14" spans="2:9" s="7" customFormat="1" ht="15" customHeight="1" thickBot="1" x14ac:dyDescent="0.3">
      <c r="B14" s="8"/>
      <c r="C14" s="8"/>
      <c r="D14" s="8"/>
      <c r="E14" s="8"/>
      <c r="F14" s="8"/>
      <c r="G14" s="8"/>
      <c r="H14" s="8"/>
      <c r="I14" s="8"/>
    </row>
    <row r="15" spans="2:9" ht="33" customHeight="1" thickBot="1" x14ac:dyDescent="0.3">
      <c r="B15" s="9" t="s">
        <v>56</v>
      </c>
      <c r="C15" s="284" t="s">
        <v>69</v>
      </c>
      <c r="D15" s="270"/>
      <c r="E15" s="176"/>
      <c r="F15" s="285" t="s">
        <v>79</v>
      </c>
      <c r="G15" s="285"/>
      <c r="H15" s="285"/>
      <c r="I15" s="286"/>
    </row>
    <row r="16" spans="2:9" ht="42.95" customHeight="1" x14ac:dyDescent="0.25">
      <c r="B16" s="289">
        <v>1</v>
      </c>
      <c r="C16" s="10" t="s">
        <v>84</v>
      </c>
      <c r="D16" s="287" t="s">
        <v>238</v>
      </c>
      <c r="E16" s="288"/>
      <c r="I16" s="11"/>
    </row>
    <row r="17" spans="2:9" ht="21" customHeight="1" x14ac:dyDescent="0.25">
      <c r="B17" s="290"/>
      <c r="C17" s="12" t="s">
        <v>57</v>
      </c>
      <c r="D17" s="280" t="s">
        <v>239</v>
      </c>
      <c r="E17" s="281"/>
      <c r="I17" s="11"/>
    </row>
    <row r="18" spans="2:9" ht="21" customHeight="1" x14ac:dyDescent="0.25">
      <c r="B18" s="290"/>
      <c r="C18" s="12" t="s">
        <v>76</v>
      </c>
      <c r="D18" s="280" t="s">
        <v>74</v>
      </c>
      <c r="E18" s="281"/>
      <c r="I18" s="11"/>
    </row>
    <row r="19" spans="2:9" ht="21" customHeight="1" x14ac:dyDescent="0.25">
      <c r="B19" s="290"/>
      <c r="C19" s="12" t="s">
        <v>66</v>
      </c>
      <c r="D19" s="280" t="s">
        <v>296</v>
      </c>
      <c r="E19" s="281"/>
      <c r="I19" s="11"/>
    </row>
    <row r="20" spans="2:9" ht="29.25" customHeight="1" x14ac:dyDescent="0.25">
      <c r="B20" s="290"/>
      <c r="C20" s="12" t="s">
        <v>215</v>
      </c>
      <c r="D20" s="280" t="s">
        <v>307</v>
      </c>
      <c r="E20" s="281"/>
      <c r="I20" s="11"/>
    </row>
    <row r="21" spans="2:9" ht="21" customHeight="1" x14ac:dyDescent="0.25">
      <c r="B21" s="290"/>
      <c r="C21" s="12" t="s">
        <v>58</v>
      </c>
      <c r="D21" s="282" t="s">
        <v>61</v>
      </c>
      <c r="E21" s="283"/>
      <c r="I21" s="11"/>
    </row>
    <row r="22" spans="2:9" ht="21" customHeight="1" x14ac:dyDescent="0.25">
      <c r="B22" s="290"/>
      <c r="C22" s="152" t="s">
        <v>253</v>
      </c>
      <c r="D22" s="280" t="s">
        <v>254</v>
      </c>
      <c r="E22" s="281"/>
      <c r="I22" s="11"/>
    </row>
    <row r="23" spans="2:9" x14ac:dyDescent="0.25">
      <c r="B23" s="290"/>
      <c r="C23" s="152" t="s">
        <v>255</v>
      </c>
      <c r="D23" s="291" t="s">
        <v>295</v>
      </c>
      <c r="E23" s="292"/>
      <c r="I23" s="11"/>
    </row>
    <row r="24" spans="2:9" ht="21" customHeight="1" thickBot="1" x14ac:dyDescent="0.3">
      <c r="B24" s="290"/>
      <c r="C24" s="13" t="s">
        <v>252</v>
      </c>
      <c r="D24" s="293">
        <v>1</v>
      </c>
      <c r="E24" s="294"/>
      <c r="I24" s="11"/>
    </row>
    <row r="25" spans="2:9" ht="21" customHeight="1" thickBot="1" x14ac:dyDescent="0.3">
      <c r="B25" s="175" t="s">
        <v>78</v>
      </c>
      <c r="C25" s="270"/>
      <c r="D25" s="270"/>
      <c r="E25" s="270"/>
      <c r="F25" s="270"/>
      <c r="G25" s="270"/>
      <c r="H25" s="270"/>
      <c r="I25" s="176"/>
    </row>
    <row r="26" spans="2:9" ht="21" customHeight="1" thickBot="1" x14ac:dyDescent="0.3">
      <c r="B26" s="150" t="s">
        <v>64</v>
      </c>
      <c r="C26" s="15" t="str">
        <f>IF(C11=1,"Enero","Julio")</f>
        <v>Enero</v>
      </c>
      <c r="D26" s="16" t="str">
        <f>IF(C11=1,"Febrero","Agosto")</f>
        <v>Febrero</v>
      </c>
      <c r="E26" s="16" t="str">
        <f>IF(C11=1,"Marzo","Septiembre")</f>
        <v>Marzo</v>
      </c>
      <c r="F26" s="16" t="str">
        <f>IF(C11=1,"Abril","Octubre")</f>
        <v>Abril</v>
      </c>
      <c r="G26" s="16" t="str">
        <f>IF(C11=1,"Mayo","Noviembre")</f>
        <v>Mayo</v>
      </c>
      <c r="H26" s="16" t="str">
        <f>IF(C11=1,"Junio","Diciembre")</f>
        <v>Junio</v>
      </c>
      <c r="I26" s="151" t="s">
        <v>257</v>
      </c>
    </row>
    <row r="27" spans="2:9" ht="21" customHeight="1" x14ac:dyDescent="0.25">
      <c r="B27" s="18" t="s">
        <v>80</v>
      </c>
      <c r="C27" s="126"/>
      <c r="D27" s="127"/>
      <c r="E27" s="127"/>
      <c r="F27" s="127"/>
      <c r="G27" s="127"/>
      <c r="H27" s="127"/>
      <c r="I27" s="95">
        <f>SUM(C27:H27)</f>
        <v>0</v>
      </c>
    </row>
    <row r="28" spans="2:9" ht="21" customHeight="1" x14ac:dyDescent="0.25">
      <c r="B28" s="19" t="s">
        <v>81</v>
      </c>
      <c r="C28" s="128"/>
      <c r="D28" s="129"/>
      <c r="E28" s="129"/>
      <c r="F28" s="129"/>
      <c r="G28" s="129"/>
      <c r="H28" s="129"/>
      <c r="I28" s="96">
        <f>SUM(C28:H28)</f>
        <v>0</v>
      </c>
    </row>
    <row r="29" spans="2:9" ht="21" customHeight="1" x14ac:dyDescent="0.25">
      <c r="B29" s="19" t="s">
        <v>82</v>
      </c>
      <c r="C29" s="20" t="str">
        <f>IF(C28=0," ",C27/C28)</f>
        <v xml:space="preserve"> </v>
      </c>
      <c r="D29" s="21" t="str">
        <f t="shared" ref="D29:I29" si="0">IF(D28=0," ",D27/D28)</f>
        <v xml:space="preserve"> </v>
      </c>
      <c r="E29" s="21" t="str">
        <f t="shared" si="0"/>
        <v xml:space="preserve"> </v>
      </c>
      <c r="F29" s="21" t="str">
        <f t="shared" si="0"/>
        <v xml:space="preserve"> </v>
      </c>
      <c r="G29" s="21" t="str">
        <f t="shared" si="0"/>
        <v xml:space="preserve"> </v>
      </c>
      <c r="H29" s="21" t="str">
        <f t="shared" si="0"/>
        <v xml:space="preserve"> </v>
      </c>
      <c r="I29" s="174" t="str">
        <f t="shared" si="0"/>
        <v xml:space="preserve"> </v>
      </c>
    </row>
    <row r="30" spans="2:9" ht="51.75" customHeight="1" x14ac:dyDescent="0.25">
      <c r="B30" s="23" t="s">
        <v>83</v>
      </c>
      <c r="C30" s="155"/>
      <c r="D30" s="156"/>
      <c r="E30" s="156"/>
      <c r="F30" s="156"/>
      <c r="G30" s="156"/>
      <c r="H30" s="156"/>
      <c r="I30" s="153" t="str">
        <f>IF(IF(D22="Parcial",SUM(C30:H30),D24)=D24,IF(D22="Parcial",SUM(C30:H30),D24),"La suma de las metas parciales debe ser igual a la meta total")</f>
        <v>La suma de las metas parciales debe ser igual a la meta total</v>
      </c>
    </row>
    <row r="31" spans="2:9" ht="36.950000000000003" customHeight="1" thickBot="1" x14ac:dyDescent="0.3">
      <c r="B31" s="24" t="s">
        <v>68</v>
      </c>
      <c r="C31" s="130"/>
      <c r="D31" s="130"/>
      <c r="E31" s="130"/>
      <c r="F31" s="130"/>
      <c r="G31" s="130"/>
      <c r="H31" s="130"/>
      <c r="I31" s="154"/>
    </row>
    <row r="32" spans="2:9" ht="21" customHeight="1" thickBot="1" x14ac:dyDescent="0.3"/>
    <row r="33" spans="2:9" ht="33" customHeight="1" thickBot="1" x14ac:dyDescent="0.3">
      <c r="B33" s="9" t="s">
        <v>56</v>
      </c>
      <c r="C33" s="175" t="s">
        <v>85</v>
      </c>
      <c r="D33" s="270"/>
      <c r="E33" s="176"/>
      <c r="F33" s="285" t="s">
        <v>86</v>
      </c>
      <c r="G33" s="285"/>
      <c r="H33" s="285"/>
      <c r="I33" s="286"/>
    </row>
    <row r="34" spans="2:9" ht="32.25" customHeight="1" x14ac:dyDescent="0.25">
      <c r="B34" s="289">
        <v>2</v>
      </c>
      <c r="C34" s="10" t="s">
        <v>84</v>
      </c>
      <c r="D34" s="295" t="s">
        <v>240</v>
      </c>
      <c r="E34" s="296"/>
      <c r="I34" s="11"/>
    </row>
    <row r="35" spans="2:9" ht="38.25" customHeight="1" x14ac:dyDescent="0.25">
      <c r="B35" s="290"/>
      <c r="C35" s="12" t="s">
        <v>57</v>
      </c>
      <c r="D35" s="297" t="s">
        <v>241</v>
      </c>
      <c r="E35" s="298"/>
      <c r="I35" s="11"/>
    </row>
    <row r="36" spans="2:9" ht="21" customHeight="1" x14ac:dyDescent="0.25">
      <c r="B36" s="290"/>
      <c r="C36" s="12" t="s">
        <v>76</v>
      </c>
      <c r="D36" s="297" t="s">
        <v>74</v>
      </c>
      <c r="E36" s="298"/>
      <c r="I36" s="11"/>
    </row>
    <row r="37" spans="2:9" ht="21" customHeight="1" x14ac:dyDescent="0.25">
      <c r="B37" s="290"/>
      <c r="C37" s="12" t="s">
        <v>66</v>
      </c>
      <c r="D37" s="297" t="s">
        <v>242</v>
      </c>
      <c r="E37" s="298"/>
      <c r="I37" s="11"/>
    </row>
    <row r="38" spans="2:9" ht="21" customHeight="1" x14ac:dyDescent="0.25">
      <c r="B38" s="290"/>
      <c r="C38" s="12" t="s">
        <v>60</v>
      </c>
      <c r="D38" s="297" t="s">
        <v>243</v>
      </c>
      <c r="E38" s="298"/>
      <c r="I38" s="11"/>
    </row>
    <row r="39" spans="2:9" ht="21" customHeight="1" x14ac:dyDescent="0.25">
      <c r="B39" s="290"/>
      <c r="C39" s="12" t="s">
        <v>58</v>
      </c>
      <c r="D39" s="299" t="s">
        <v>62</v>
      </c>
      <c r="E39" s="300"/>
      <c r="I39" s="11"/>
    </row>
    <row r="40" spans="2:9" ht="21" customHeight="1" x14ac:dyDescent="0.25">
      <c r="B40" s="290"/>
      <c r="C40" s="152" t="s">
        <v>253</v>
      </c>
      <c r="D40" s="297" t="s">
        <v>256</v>
      </c>
      <c r="E40" s="298"/>
      <c r="I40" s="11"/>
    </row>
    <row r="41" spans="2:9" ht="21" customHeight="1" x14ac:dyDescent="0.25">
      <c r="B41" s="290"/>
      <c r="C41" s="152" t="s">
        <v>255</v>
      </c>
      <c r="D41" s="301"/>
      <c r="E41" s="302"/>
      <c r="I41" s="11"/>
    </row>
    <row r="42" spans="2:9" ht="21" customHeight="1" thickBot="1" x14ac:dyDescent="0.3">
      <c r="B42" s="290"/>
      <c r="C42" s="13" t="s">
        <v>252</v>
      </c>
      <c r="D42" s="303">
        <v>1</v>
      </c>
      <c r="E42" s="304"/>
      <c r="I42" s="11"/>
    </row>
    <row r="43" spans="2:9" ht="21" customHeight="1" thickBot="1" x14ac:dyDescent="0.3">
      <c r="B43" s="175" t="s">
        <v>87</v>
      </c>
      <c r="C43" s="270"/>
      <c r="D43" s="270"/>
      <c r="E43" s="270"/>
      <c r="F43" s="270"/>
      <c r="G43" s="270"/>
      <c r="H43" s="270"/>
      <c r="I43" s="176"/>
    </row>
    <row r="44" spans="2:9" ht="21" customHeight="1" thickBot="1" x14ac:dyDescent="0.3">
      <c r="B44" s="150" t="s">
        <v>64</v>
      </c>
      <c r="C44" s="15" t="str">
        <f>IF(C11=1,"Enero","Julio")</f>
        <v>Enero</v>
      </c>
      <c r="D44" s="16" t="str">
        <f>IF(C11=1,"Febrero","Agosto")</f>
        <v>Febrero</v>
      </c>
      <c r="E44" s="16" t="str">
        <f>IF(C11=1,"Marzo","Septiembre")</f>
        <v>Marzo</v>
      </c>
      <c r="F44" s="16" t="str">
        <f>IF(C11=1,"Abril","Octubre")</f>
        <v>Abril</v>
      </c>
      <c r="G44" s="16" t="str">
        <f>IF(C11=1,"Mayo","Noviembre")</f>
        <v>Mayo</v>
      </c>
      <c r="H44" s="16" t="str">
        <f>IF(C11=1,"Junio","Diciembre")</f>
        <v>Junio</v>
      </c>
      <c r="I44" s="151" t="s">
        <v>67</v>
      </c>
    </row>
    <row r="45" spans="2:9" ht="21" customHeight="1" x14ac:dyDescent="0.25">
      <c r="B45" s="18" t="s">
        <v>89</v>
      </c>
      <c r="C45" s="126"/>
      <c r="D45" s="127"/>
      <c r="E45" s="127"/>
      <c r="F45" s="127"/>
      <c r="G45" s="127"/>
      <c r="H45" s="127"/>
      <c r="I45" s="95">
        <f>SUM(C45:H45)</f>
        <v>0</v>
      </c>
    </row>
    <row r="46" spans="2:9" ht="21" customHeight="1" x14ac:dyDescent="0.25">
      <c r="B46" s="19" t="s">
        <v>90</v>
      </c>
      <c r="C46" s="128"/>
      <c r="D46" s="129"/>
      <c r="E46" s="129"/>
      <c r="F46" s="129"/>
      <c r="G46" s="129"/>
      <c r="H46" s="129"/>
      <c r="I46" s="96">
        <f>SUM(C46:H46)</f>
        <v>0</v>
      </c>
    </row>
    <row r="47" spans="2:9" ht="21" customHeight="1" x14ac:dyDescent="0.25">
      <c r="B47" s="19" t="s">
        <v>88</v>
      </c>
      <c r="C47" s="20" t="str">
        <f>IF(C46=0," ",C45/C46)</f>
        <v xml:space="preserve"> </v>
      </c>
      <c r="D47" s="21" t="str">
        <f t="shared" ref="D47:I47" si="1">IF(D46=0," ",D45/D46)</f>
        <v xml:space="preserve"> </v>
      </c>
      <c r="E47" s="21" t="str">
        <f t="shared" si="1"/>
        <v xml:space="preserve"> </v>
      </c>
      <c r="F47" s="21" t="str">
        <f t="shared" si="1"/>
        <v xml:space="preserve"> </v>
      </c>
      <c r="G47" s="21" t="str">
        <f t="shared" si="1"/>
        <v xml:space="preserve"> </v>
      </c>
      <c r="H47" s="21" t="str">
        <f t="shared" si="1"/>
        <v xml:space="preserve"> </v>
      </c>
      <c r="I47" s="22" t="str">
        <f t="shared" si="1"/>
        <v xml:space="preserve"> </v>
      </c>
    </row>
    <row r="48" spans="2:9" ht="49.5" customHeight="1" x14ac:dyDescent="0.25">
      <c r="B48" s="23" t="s">
        <v>59</v>
      </c>
      <c r="C48" s="155"/>
      <c r="D48" s="156"/>
      <c r="E48" s="156"/>
      <c r="F48" s="156"/>
      <c r="G48" s="156"/>
      <c r="H48" s="156"/>
      <c r="I48" s="153">
        <f>IF(IF(D40="Parcial",SUM(C48:H48),D42)=D42,IF(D40="Parcial",SUM(C48:H48),D42),"La suma de las metas parciales debe ser igual a la meta total")</f>
        <v>1</v>
      </c>
    </row>
    <row r="49" spans="2:9" ht="36.950000000000003" customHeight="1" thickBot="1" x14ac:dyDescent="0.3">
      <c r="B49" s="24" t="s">
        <v>68</v>
      </c>
      <c r="C49" s="130"/>
      <c r="D49" s="130"/>
      <c r="E49" s="130"/>
      <c r="F49" s="130"/>
      <c r="G49" s="130"/>
      <c r="H49" s="130"/>
      <c r="I49" s="154"/>
    </row>
    <row r="50" spans="2:9" ht="21.75" customHeight="1" thickBot="1" x14ac:dyDescent="0.3"/>
    <row r="51" spans="2:9" ht="33" customHeight="1" thickBot="1" x14ac:dyDescent="0.3">
      <c r="B51" s="9" t="s">
        <v>56</v>
      </c>
      <c r="C51" s="175" t="s">
        <v>91</v>
      </c>
      <c r="D51" s="270"/>
      <c r="E51" s="176"/>
      <c r="F51" s="285" t="s">
        <v>92</v>
      </c>
      <c r="G51" s="285"/>
      <c r="H51" s="285"/>
      <c r="I51" s="286"/>
    </row>
    <row r="52" spans="2:9" ht="42.95" customHeight="1" x14ac:dyDescent="0.25">
      <c r="B52" s="289">
        <v>3</v>
      </c>
      <c r="C52" s="10" t="s">
        <v>84</v>
      </c>
      <c r="D52" s="287" t="s">
        <v>285</v>
      </c>
      <c r="E52" s="288"/>
      <c r="I52" s="11"/>
    </row>
    <row r="53" spans="2:9" ht="38.25" customHeight="1" x14ac:dyDescent="0.25">
      <c r="B53" s="290"/>
      <c r="C53" s="12" t="s">
        <v>57</v>
      </c>
      <c r="D53" s="297" t="s">
        <v>245</v>
      </c>
      <c r="E53" s="298"/>
      <c r="I53" s="11"/>
    </row>
    <row r="54" spans="2:9" ht="21" customHeight="1" x14ac:dyDescent="0.25">
      <c r="B54" s="290"/>
      <c r="C54" s="12" t="s">
        <v>76</v>
      </c>
      <c r="D54" s="297" t="s">
        <v>74</v>
      </c>
      <c r="E54" s="298"/>
      <c r="I54" s="11"/>
    </row>
    <row r="55" spans="2:9" ht="21" customHeight="1" x14ac:dyDescent="0.25">
      <c r="B55" s="290"/>
      <c r="C55" s="12" t="s">
        <v>66</v>
      </c>
      <c r="D55" s="297" t="s">
        <v>244</v>
      </c>
      <c r="E55" s="298"/>
      <c r="I55" s="11"/>
    </row>
    <row r="56" spans="2:9" ht="41.25" customHeight="1" x14ac:dyDescent="0.25">
      <c r="B56" s="290"/>
      <c r="C56" s="12" t="s">
        <v>60</v>
      </c>
      <c r="D56" s="305" t="s">
        <v>299</v>
      </c>
      <c r="E56" s="306"/>
      <c r="I56" s="11"/>
    </row>
    <row r="57" spans="2:9" ht="21" customHeight="1" x14ac:dyDescent="0.25">
      <c r="B57" s="290"/>
      <c r="C57" s="12" t="s">
        <v>58</v>
      </c>
      <c r="D57" s="299" t="s">
        <v>62</v>
      </c>
      <c r="E57" s="300"/>
      <c r="I57" s="11"/>
    </row>
    <row r="58" spans="2:9" ht="21" customHeight="1" x14ac:dyDescent="0.25">
      <c r="B58" s="290"/>
      <c r="C58" s="152" t="s">
        <v>253</v>
      </c>
      <c r="D58" s="297" t="s">
        <v>256</v>
      </c>
      <c r="E58" s="298"/>
      <c r="I58" s="11"/>
    </row>
    <row r="59" spans="2:9" ht="21" customHeight="1" x14ac:dyDescent="0.25">
      <c r="B59" s="290"/>
      <c r="C59" s="152" t="s">
        <v>255</v>
      </c>
      <c r="D59" s="301"/>
      <c r="E59" s="302"/>
      <c r="I59" s="11"/>
    </row>
    <row r="60" spans="2:9" ht="21" customHeight="1" thickBot="1" x14ac:dyDescent="0.3">
      <c r="B60" s="290"/>
      <c r="C60" s="13" t="s">
        <v>252</v>
      </c>
      <c r="D60" s="303">
        <v>1</v>
      </c>
      <c r="E60" s="304"/>
      <c r="I60" s="11"/>
    </row>
    <row r="61" spans="2:9" ht="21" customHeight="1" thickBot="1" x14ac:dyDescent="0.3">
      <c r="B61" s="175" t="s">
        <v>93</v>
      </c>
      <c r="C61" s="270"/>
      <c r="D61" s="270"/>
      <c r="E61" s="270"/>
      <c r="F61" s="270"/>
      <c r="G61" s="270"/>
      <c r="H61" s="270"/>
      <c r="I61" s="176"/>
    </row>
    <row r="62" spans="2:9" ht="21" customHeight="1" thickBot="1" x14ac:dyDescent="0.3">
      <c r="B62" s="150" t="s">
        <v>64</v>
      </c>
      <c r="C62" s="15" t="str">
        <f>IF(C11=1,"Enero","Julio")</f>
        <v>Enero</v>
      </c>
      <c r="D62" s="16" t="str">
        <f>IF(C11=1,"Febrero","Agosto")</f>
        <v>Febrero</v>
      </c>
      <c r="E62" s="16" t="str">
        <f>IF(C11=1,"Marzo","Septiembre")</f>
        <v>Marzo</v>
      </c>
      <c r="F62" s="16" t="str">
        <f>IF(C11=1,"Abril","Octubre")</f>
        <v>Abril</v>
      </c>
      <c r="G62" s="16" t="str">
        <f>IF(C11=1,"Mayo","Noviembre")</f>
        <v>Mayo</v>
      </c>
      <c r="H62" s="16" t="str">
        <f>IF(C11=1,"Junio","Diciembre")</f>
        <v>Junio</v>
      </c>
      <c r="I62" s="151" t="s">
        <v>67</v>
      </c>
    </row>
    <row r="63" spans="2:9" ht="21" customHeight="1" x14ac:dyDescent="0.25">
      <c r="B63" s="18" t="s">
        <v>89</v>
      </c>
      <c r="C63" s="126"/>
      <c r="D63" s="127"/>
      <c r="E63" s="127"/>
      <c r="F63" s="127"/>
      <c r="G63" s="127"/>
      <c r="H63" s="127"/>
      <c r="I63" s="95">
        <f>SUM(C63:H63)</f>
        <v>0</v>
      </c>
    </row>
    <row r="64" spans="2:9" ht="21" customHeight="1" x14ac:dyDescent="0.25">
      <c r="B64" s="19" t="s">
        <v>90</v>
      </c>
      <c r="C64" s="128"/>
      <c r="D64" s="129"/>
      <c r="E64" s="129"/>
      <c r="F64" s="129"/>
      <c r="G64" s="129"/>
      <c r="H64" s="129"/>
      <c r="I64" s="96">
        <f>SUM(C64:H64)</f>
        <v>0</v>
      </c>
    </row>
    <row r="65" spans="2:9" ht="21" customHeight="1" x14ac:dyDescent="0.25">
      <c r="B65" s="19" t="s">
        <v>88</v>
      </c>
      <c r="C65" s="20" t="str">
        <f>IF(C64=0," ",C63/C64)</f>
        <v xml:space="preserve"> </v>
      </c>
      <c r="D65" s="21" t="str">
        <f t="shared" ref="D65:I65" si="2">IF(D64=0," ",D63/D64)</f>
        <v xml:space="preserve"> </v>
      </c>
      <c r="E65" s="21" t="str">
        <f t="shared" si="2"/>
        <v xml:space="preserve"> </v>
      </c>
      <c r="F65" s="21" t="str">
        <f t="shared" si="2"/>
        <v xml:space="preserve"> </v>
      </c>
      <c r="G65" s="21" t="str">
        <f t="shared" si="2"/>
        <v xml:space="preserve"> </v>
      </c>
      <c r="H65" s="21" t="str">
        <f t="shared" si="2"/>
        <v xml:space="preserve"> </v>
      </c>
      <c r="I65" s="22" t="str">
        <f t="shared" si="2"/>
        <v xml:space="preserve"> </v>
      </c>
    </row>
    <row r="66" spans="2:9" ht="51" customHeight="1" x14ac:dyDescent="0.25">
      <c r="B66" s="23" t="s">
        <v>59</v>
      </c>
      <c r="C66" s="155"/>
      <c r="D66" s="156"/>
      <c r="E66" s="156"/>
      <c r="F66" s="156"/>
      <c r="G66" s="156"/>
      <c r="H66" s="156"/>
      <c r="I66" s="153">
        <f>IF(IF(D58="Parcial",SUM(C66:H66),D60)=D60,IF(D58="Parcial",SUM(C66:H66),D60),"La suma de las metas parciales debe ser igual a la meta total")</f>
        <v>1</v>
      </c>
    </row>
    <row r="67" spans="2:9" ht="65.25" customHeight="1" thickBot="1" x14ac:dyDescent="0.3">
      <c r="B67" s="24" t="s">
        <v>68</v>
      </c>
      <c r="C67" s="130"/>
      <c r="D67" s="130"/>
      <c r="E67" s="130"/>
      <c r="F67" s="130"/>
      <c r="G67" s="130"/>
      <c r="H67" s="130" t="s">
        <v>306</v>
      </c>
      <c r="I67" s="154"/>
    </row>
    <row r="68" spans="2:9" ht="21" customHeight="1" thickBot="1" x14ac:dyDescent="0.3"/>
    <row r="69" spans="2:9" ht="33" customHeight="1" thickBot="1" x14ac:dyDescent="0.3">
      <c r="B69" s="9" t="s">
        <v>56</v>
      </c>
      <c r="C69" s="175" t="s">
        <v>196</v>
      </c>
      <c r="D69" s="270"/>
      <c r="E69" s="176"/>
      <c r="F69" s="285" t="s">
        <v>197</v>
      </c>
      <c r="G69" s="285"/>
      <c r="H69" s="285"/>
      <c r="I69" s="286"/>
    </row>
    <row r="70" spans="2:9" ht="42.95" customHeight="1" x14ac:dyDescent="0.25">
      <c r="B70" s="289">
        <v>4</v>
      </c>
      <c r="C70" s="10" t="s">
        <v>84</v>
      </c>
      <c r="D70" s="295" t="s">
        <v>246</v>
      </c>
      <c r="E70" s="296"/>
      <c r="I70" s="11"/>
    </row>
    <row r="71" spans="2:9" ht="21" customHeight="1" x14ac:dyDescent="0.25">
      <c r="B71" s="290"/>
      <c r="C71" s="12" t="s">
        <v>57</v>
      </c>
      <c r="D71" s="297" t="s">
        <v>284</v>
      </c>
      <c r="E71" s="298"/>
      <c r="I71" s="11"/>
    </row>
    <row r="72" spans="2:9" ht="21" customHeight="1" x14ac:dyDescent="0.25">
      <c r="B72" s="290"/>
      <c r="C72" s="12" t="s">
        <v>76</v>
      </c>
      <c r="D72" s="297" t="s">
        <v>73</v>
      </c>
      <c r="E72" s="298"/>
      <c r="I72" s="11"/>
    </row>
    <row r="73" spans="2:9" ht="42.75" customHeight="1" x14ac:dyDescent="0.25">
      <c r="B73" s="290"/>
      <c r="C73" s="12" t="s">
        <v>66</v>
      </c>
      <c r="D73" s="297" t="s">
        <v>305</v>
      </c>
      <c r="E73" s="298"/>
      <c r="I73" s="11"/>
    </row>
    <row r="74" spans="2:9" ht="21" customHeight="1" x14ac:dyDescent="0.25">
      <c r="B74" s="290"/>
      <c r="C74" s="12" t="s">
        <v>60</v>
      </c>
      <c r="D74" s="297" t="s">
        <v>286</v>
      </c>
      <c r="E74" s="298"/>
      <c r="I74" s="11"/>
    </row>
    <row r="75" spans="2:9" ht="21" customHeight="1" x14ac:dyDescent="0.25">
      <c r="B75" s="290"/>
      <c r="C75" s="12" t="s">
        <v>58</v>
      </c>
      <c r="D75" s="299" t="s">
        <v>62</v>
      </c>
      <c r="E75" s="300"/>
      <c r="I75" s="11"/>
    </row>
    <row r="76" spans="2:9" ht="21" customHeight="1" x14ac:dyDescent="0.25">
      <c r="B76" s="290"/>
      <c r="C76" s="152" t="s">
        <v>253</v>
      </c>
      <c r="D76" s="297" t="s">
        <v>256</v>
      </c>
      <c r="E76" s="298"/>
      <c r="I76" s="11"/>
    </row>
    <row r="77" spans="2:9" ht="21" customHeight="1" x14ac:dyDescent="0.25">
      <c r="B77" s="290"/>
      <c r="C77" s="152" t="s">
        <v>255</v>
      </c>
      <c r="D77" s="301"/>
      <c r="E77" s="302"/>
      <c r="I77" s="11"/>
    </row>
    <row r="78" spans="2:9" ht="21" customHeight="1" thickBot="1" x14ac:dyDescent="0.3">
      <c r="B78" s="290"/>
      <c r="C78" s="13" t="s">
        <v>252</v>
      </c>
      <c r="D78" s="303">
        <v>1</v>
      </c>
      <c r="E78" s="304"/>
      <c r="I78" s="11"/>
    </row>
    <row r="79" spans="2:9" ht="21" customHeight="1" thickBot="1" x14ac:dyDescent="0.3">
      <c r="B79" s="175" t="s">
        <v>198</v>
      </c>
      <c r="C79" s="270"/>
      <c r="D79" s="270"/>
      <c r="E79" s="270"/>
      <c r="F79" s="270"/>
      <c r="G79" s="270"/>
      <c r="H79" s="270"/>
      <c r="I79" s="176"/>
    </row>
    <row r="80" spans="2:9" ht="21" customHeight="1" thickBot="1" x14ac:dyDescent="0.3">
      <c r="B80" s="150" t="s">
        <v>64</v>
      </c>
      <c r="C80" s="15" t="str">
        <f>IF(C11=1,"Enero","Julio")</f>
        <v>Enero</v>
      </c>
      <c r="D80" s="16" t="str">
        <f>IF(C11=1,"Febrero","Agosto")</f>
        <v>Febrero</v>
      </c>
      <c r="E80" s="16" t="str">
        <f>IF(C11=1,"Marzo","Septiembre")</f>
        <v>Marzo</v>
      </c>
      <c r="F80" s="16" t="str">
        <f>IF(C11=1,"Abril","Octubre")</f>
        <v>Abril</v>
      </c>
      <c r="G80" s="16" t="str">
        <f>IF(C11=1,"Mayo","Noviembre")</f>
        <v>Mayo</v>
      </c>
      <c r="H80" s="16" t="str">
        <f>IF(C11=1,"Junio","Diciembre")</f>
        <v>Junio</v>
      </c>
      <c r="I80" s="151" t="s">
        <v>67</v>
      </c>
    </row>
    <row r="81" spans="2:9" ht="21" customHeight="1" x14ac:dyDescent="0.25">
      <c r="B81" s="18" t="s">
        <v>89</v>
      </c>
      <c r="C81" s="126"/>
      <c r="D81" s="127"/>
      <c r="E81" s="127"/>
      <c r="F81" s="127"/>
      <c r="G81" s="127"/>
      <c r="H81" s="127"/>
      <c r="I81" s="95">
        <f>SUM(C81:H81)</f>
        <v>0</v>
      </c>
    </row>
    <row r="82" spans="2:9" ht="21" customHeight="1" x14ac:dyDescent="0.25">
      <c r="B82" s="19" t="s">
        <v>90</v>
      </c>
      <c r="C82" s="128"/>
      <c r="D82" s="129"/>
      <c r="E82" s="129"/>
      <c r="F82" s="129"/>
      <c r="G82" s="129"/>
      <c r="H82" s="129"/>
      <c r="I82" s="96">
        <f>SUM(C82:H82)</f>
        <v>0</v>
      </c>
    </row>
    <row r="83" spans="2:9" ht="21" customHeight="1" x14ac:dyDescent="0.25">
      <c r="B83" s="19" t="s">
        <v>88</v>
      </c>
      <c r="C83" s="20" t="str">
        <f>IF(C82=0," ",C81/C82)</f>
        <v xml:space="preserve"> </v>
      </c>
      <c r="D83" s="21" t="str">
        <f t="shared" ref="D83:I83" si="3">IF(D82=0," ",D81/D82)</f>
        <v xml:space="preserve"> </v>
      </c>
      <c r="E83" s="21" t="str">
        <f t="shared" si="3"/>
        <v xml:space="preserve"> </v>
      </c>
      <c r="F83" s="21" t="str">
        <f t="shared" si="3"/>
        <v xml:space="preserve"> </v>
      </c>
      <c r="G83" s="21" t="str">
        <f t="shared" si="3"/>
        <v xml:space="preserve"> </v>
      </c>
      <c r="H83" s="21" t="str">
        <f t="shared" si="3"/>
        <v xml:space="preserve"> </v>
      </c>
      <c r="I83" s="22" t="str">
        <f t="shared" si="3"/>
        <v xml:space="preserve"> </v>
      </c>
    </row>
    <row r="84" spans="2:9" ht="51" customHeight="1" x14ac:dyDescent="0.25">
      <c r="B84" s="23" t="s">
        <v>59</v>
      </c>
      <c r="C84" s="155"/>
      <c r="D84" s="156"/>
      <c r="E84" s="156"/>
      <c r="F84" s="156"/>
      <c r="G84" s="156"/>
      <c r="H84" s="156"/>
      <c r="I84" s="153">
        <f>IF(IF(D76="Parcial",SUM(C84:H84),D78)=D78,IF(D76="Parcial",SUM(C84:H84),D78),"La suma de las metas parciales debe ser igual a la meta total")</f>
        <v>1</v>
      </c>
    </row>
    <row r="85" spans="2:9" ht="72.75" customHeight="1" thickBot="1" x14ac:dyDescent="0.3">
      <c r="B85" s="24" t="s">
        <v>68</v>
      </c>
      <c r="C85" s="130"/>
      <c r="D85" s="130"/>
      <c r="E85" s="130"/>
      <c r="F85" s="130"/>
      <c r="G85" s="130"/>
      <c r="H85" s="130"/>
      <c r="I85" s="154"/>
    </row>
    <row r="86" spans="2:9" ht="21" customHeight="1" thickBot="1" x14ac:dyDescent="0.3"/>
    <row r="87" spans="2:9" ht="21" customHeight="1" thickBot="1" x14ac:dyDescent="0.3">
      <c r="B87" s="9" t="s">
        <v>56</v>
      </c>
      <c r="C87" s="175" t="s">
        <v>203</v>
      </c>
      <c r="D87" s="270"/>
      <c r="E87" s="176"/>
      <c r="F87" s="285" t="s">
        <v>204</v>
      </c>
      <c r="G87" s="285"/>
      <c r="H87" s="285"/>
      <c r="I87" s="286"/>
    </row>
    <row r="88" spans="2:9" ht="42.95" customHeight="1" x14ac:dyDescent="0.25">
      <c r="B88" s="289">
        <v>5</v>
      </c>
      <c r="C88" s="10" t="s">
        <v>84</v>
      </c>
      <c r="D88" s="295" t="s">
        <v>247</v>
      </c>
      <c r="E88" s="296"/>
      <c r="I88" s="11"/>
    </row>
    <row r="89" spans="2:9" ht="21" customHeight="1" x14ac:dyDescent="0.25">
      <c r="B89" s="290"/>
      <c r="C89" s="12" t="s">
        <v>57</v>
      </c>
      <c r="D89" s="297" t="s">
        <v>248</v>
      </c>
      <c r="E89" s="298"/>
      <c r="I89" s="11"/>
    </row>
    <row r="90" spans="2:9" ht="21" customHeight="1" x14ac:dyDescent="0.25">
      <c r="B90" s="290"/>
      <c r="C90" s="12" t="s">
        <v>76</v>
      </c>
      <c r="D90" s="297" t="s">
        <v>74</v>
      </c>
      <c r="E90" s="298"/>
      <c r="I90" s="11"/>
    </row>
    <row r="91" spans="2:9" ht="34.5" customHeight="1" x14ac:dyDescent="0.25">
      <c r="B91" s="290"/>
      <c r="C91" s="12" t="s">
        <v>66</v>
      </c>
      <c r="D91" s="297" t="s">
        <v>249</v>
      </c>
      <c r="E91" s="298"/>
      <c r="I91" s="11"/>
    </row>
    <row r="92" spans="2:9" ht="33" customHeight="1" x14ac:dyDescent="0.25">
      <c r="B92" s="290"/>
      <c r="C92" s="12" t="s">
        <v>60</v>
      </c>
      <c r="D92" s="297" t="s">
        <v>287</v>
      </c>
      <c r="E92" s="298"/>
      <c r="I92" s="11"/>
    </row>
    <row r="93" spans="2:9" ht="21" customHeight="1" x14ac:dyDescent="0.25">
      <c r="B93" s="290"/>
      <c r="C93" s="12" t="s">
        <v>58</v>
      </c>
      <c r="D93" s="299" t="s">
        <v>61</v>
      </c>
      <c r="E93" s="300"/>
      <c r="I93" s="11"/>
    </row>
    <row r="94" spans="2:9" ht="21" customHeight="1" x14ac:dyDescent="0.25">
      <c r="B94" s="290"/>
      <c r="C94" s="152" t="s">
        <v>253</v>
      </c>
      <c r="D94" s="297" t="s">
        <v>256</v>
      </c>
      <c r="E94" s="298"/>
      <c r="I94" s="11"/>
    </row>
    <row r="95" spans="2:9" ht="21" customHeight="1" x14ac:dyDescent="0.25">
      <c r="B95" s="290"/>
      <c r="C95" s="152" t="s">
        <v>255</v>
      </c>
      <c r="D95" s="301"/>
      <c r="E95" s="302"/>
      <c r="I95" s="11"/>
    </row>
    <row r="96" spans="2:9" ht="21" customHeight="1" thickBot="1" x14ac:dyDescent="0.3">
      <c r="B96" s="290"/>
      <c r="C96" s="13" t="s">
        <v>252</v>
      </c>
      <c r="D96" s="303">
        <v>1</v>
      </c>
      <c r="E96" s="304"/>
      <c r="I96" s="11"/>
    </row>
    <row r="97" spans="2:9" ht="21" customHeight="1" thickBot="1" x14ac:dyDescent="0.3">
      <c r="B97" s="175" t="s">
        <v>205</v>
      </c>
      <c r="C97" s="270"/>
      <c r="D97" s="270"/>
      <c r="E97" s="270"/>
      <c r="F97" s="270"/>
      <c r="G97" s="270"/>
      <c r="H97" s="270"/>
      <c r="I97" s="176"/>
    </row>
    <row r="98" spans="2:9" ht="21" customHeight="1" thickBot="1" x14ac:dyDescent="0.3">
      <c r="B98" s="150" t="s">
        <v>64</v>
      </c>
      <c r="C98" s="15" t="str">
        <f>IF(C11=1,"Enero","Julio")</f>
        <v>Enero</v>
      </c>
      <c r="D98" s="16" t="str">
        <f>IF(C11=1,"Febrero","Agosto")</f>
        <v>Febrero</v>
      </c>
      <c r="E98" s="16" t="str">
        <f>IF(C11=1,"Marzo","Septiembre")</f>
        <v>Marzo</v>
      </c>
      <c r="F98" s="16" t="str">
        <f>IF(C11=1,"Abril","Octubre")</f>
        <v>Abril</v>
      </c>
      <c r="G98" s="16" t="str">
        <f>IF(C11=1,"Mayo","Noviembre")</f>
        <v>Mayo</v>
      </c>
      <c r="H98" s="16" t="str">
        <f>IF(C11=1,"Junio","Diciembre")</f>
        <v>Junio</v>
      </c>
      <c r="I98" s="25" t="s">
        <v>67</v>
      </c>
    </row>
    <row r="99" spans="2:9" ht="21" customHeight="1" x14ac:dyDescent="0.25">
      <c r="B99" s="18" t="s">
        <v>89</v>
      </c>
      <c r="C99" s="126"/>
      <c r="D99" s="127"/>
      <c r="E99" s="127"/>
      <c r="F99" s="127"/>
      <c r="G99" s="127"/>
      <c r="H99" s="127"/>
      <c r="I99" s="95">
        <f>SUM(C99:H99)</f>
        <v>0</v>
      </c>
    </row>
    <row r="100" spans="2:9" ht="21" customHeight="1" x14ac:dyDescent="0.25">
      <c r="B100" s="19" t="s">
        <v>90</v>
      </c>
      <c r="C100" s="128"/>
      <c r="D100" s="129"/>
      <c r="E100" s="129"/>
      <c r="F100" s="129"/>
      <c r="G100" s="129"/>
      <c r="H100" s="129"/>
      <c r="I100" s="96">
        <f>SUM(C100:H100)</f>
        <v>0</v>
      </c>
    </row>
    <row r="101" spans="2:9" ht="21" customHeight="1" x14ac:dyDescent="0.25">
      <c r="B101" s="19" t="s">
        <v>88</v>
      </c>
      <c r="C101" s="20" t="str">
        <f>IF(C100=0," ",C99/C100)</f>
        <v xml:space="preserve"> </v>
      </c>
      <c r="D101" s="21" t="str">
        <f t="shared" ref="D101:I101" si="4">IF(D100=0," ",D99/D100)</f>
        <v xml:space="preserve"> </v>
      </c>
      <c r="E101" s="21" t="str">
        <f t="shared" si="4"/>
        <v xml:space="preserve"> </v>
      </c>
      <c r="F101" s="21" t="str">
        <f t="shared" si="4"/>
        <v xml:space="preserve"> </v>
      </c>
      <c r="G101" s="21" t="str">
        <f t="shared" si="4"/>
        <v xml:space="preserve"> </v>
      </c>
      <c r="H101" s="21" t="str">
        <f t="shared" si="4"/>
        <v xml:space="preserve"> </v>
      </c>
      <c r="I101" s="22" t="str">
        <f t="shared" si="4"/>
        <v xml:space="preserve"> </v>
      </c>
    </row>
    <row r="102" spans="2:9" ht="48" customHeight="1" x14ac:dyDescent="0.25">
      <c r="B102" s="23" t="s">
        <v>59</v>
      </c>
      <c r="C102" s="155"/>
      <c r="D102" s="156"/>
      <c r="E102" s="156"/>
      <c r="F102" s="156"/>
      <c r="G102" s="156"/>
      <c r="H102" s="156"/>
      <c r="I102" s="153">
        <f>IF(IF(D94="Parcial",SUM(C102:H102),D96)=D96,IF(D94="Parcial",SUM(C102:H102),D96),"La suma de las metas parciales debe ser igual a la meta total")</f>
        <v>1</v>
      </c>
    </row>
    <row r="103" spans="2:9" ht="72" customHeight="1" thickBot="1" x14ac:dyDescent="0.3">
      <c r="B103" s="24" t="s">
        <v>68</v>
      </c>
      <c r="C103" s="130"/>
      <c r="D103" s="130"/>
      <c r="E103" s="130"/>
      <c r="F103" s="130"/>
      <c r="G103" s="130"/>
      <c r="H103" s="130"/>
      <c r="I103" s="154"/>
    </row>
    <row r="104" spans="2:9" ht="21" customHeight="1" x14ac:dyDescent="0.25"/>
    <row r="105" spans="2:9" ht="21" customHeight="1" thickBot="1" x14ac:dyDescent="0.3"/>
    <row r="106" spans="2:9" ht="33" customHeight="1" thickBot="1" x14ac:dyDescent="0.3">
      <c r="B106" s="183" t="s">
        <v>163</v>
      </c>
      <c r="C106" s="184"/>
      <c r="D106" s="184"/>
      <c r="E106" s="184"/>
      <c r="F106" s="184"/>
      <c r="G106" s="184"/>
      <c r="H106" s="184"/>
      <c r="I106" s="185"/>
    </row>
    <row r="107" spans="2:9" ht="36" customHeight="1" thickBot="1" x14ac:dyDescent="0.3">
      <c r="B107" s="175" t="s">
        <v>46</v>
      </c>
      <c r="C107" s="176"/>
      <c r="D107" s="9" t="s">
        <v>54</v>
      </c>
      <c r="E107" s="9" t="s">
        <v>164</v>
      </c>
      <c r="F107" s="9" t="s">
        <v>165</v>
      </c>
      <c r="G107" s="9" t="s">
        <v>53</v>
      </c>
      <c r="H107" s="175" t="s">
        <v>55</v>
      </c>
      <c r="I107" s="176"/>
    </row>
    <row r="108" spans="2:9" ht="21" customHeight="1" x14ac:dyDescent="0.25">
      <c r="B108" s="26" t="s">
        <v>157</v>
      </c>
      <c r="C108" s="27" t="s">
        <v>158</v>
      </c>
      <c r="D108" s="28" t="str">
        <f>IF(H27=0," ",I29/I30)</f>
        <v xml:space="preserve"> </v>
      </c>
      <c r="E108" s="131">
        <v>0.05</v>
      </c>
      <c r="F108" s="92" t="str">
        <f>IFERROR((D108*E108)*10," ")</f>
        <v xml:space="preserve"> </v>
      </c>
      <c r="G108" s="134"/>
      <c r="H108" s="240"/>
      <c r="I108" s="242"/>
    </row>
    <row r="109" spans="2:9" ht="21" customHeight="1" x14ac:dyDescent="0.25">
      <c r="B109" s="29" t="s">
        <v>159</v>
      </c>
      <c r="C109" s="30" t="s">
        <v>161</v>
      </c>
      <c r="D109" s="31" t="str">
        <f>IF(H45=0," ",I47/I48)</f>
        <v xml:space="preserve"> </v>
      </c>
      <c r="E109" s="132">
        <v>0.3</v>
      </c>
      <c r="F109" s="93" t="str">
        <f t="shared" ref="F109:F112" si="5">IFERROR((D109*E109)*10," ")</f>
        <v xml:space="preserve"> </v>
      </c>
      <c r="G109" s="135"/>
      <c r="H109" s="228"/>
      <c r="I109" s="230"/>
    </row>
    <row r="110" spans="2:9" ht="21" customHeight="1" x14ac:dyDescent="0.25">
      <c r="B110" s="29" t="s">
        <v>160</v>
      </c>
      <c r="C110" s="30" t="s">
        <v>162</v>
      </c>
      <c r="D110" s="31" t="str">
        <f>IF(H63=0," ",I65/I66)</f>
        <v xml:space="preserve"> </v>
      </c>
      <c r="E110" s="132">
        <v>0.25</v>
      </c>
      <c r="F110" s="93" t="str">
        <f t="shared" si="5"/>
        <v xml:space="preserve"> </v>
      </c>
      <c r="G110" s="135"/>
      <c r="H110" s="228"/>
      <c r="I110" s="230"/>
    </row>
    <row r="111" spans="2:9" ht="21" customHeight="1" x14ac:dyDescent="0.25">
      <c r="B111" s="29" t="s">
        <v>199</v>
      </c>
      <c r="C111" s="30" t="s">
        <v>201</v>
      </c>
      <c r="D111" s="31" t="str">
        <f>IF(H81=0," ",I83/I84)</f>
        <v xml:space="preserve"> </v>
      </c>
      <c r="E111" s="132">
        <v>0.1</v>
      </c>
      <c r="F111" s="93" t="str">
        <f t="shared" si="5"/>
        <v xml:space="preserve"> </v>
      </c>
      <c r="G111" s="135"/>
      <c r="H111" s="228"/>
      <c r="I111" s="230"/>
    </row>
    <row r="112" spans="2:9" ht="21" customHeight="1" thickBot="1" x14ac:dyDescent="0.3">
      <c r="B112" s="32" t="s">
        <v>200</v>
      </c>
      <c r="C112" s="33" t="s">
        <v>202</v>
      </c>
      <c r="D112" s="34" t="str">
        <f>IF(H99=0," ",I101/I102)</f>
        <v xml:space="preserve"> </v>
      </c>
      <c r="E112" s="133">
        <v>0.3</v>
      </c>
      <c r="F112" s="94" t="str">
        <f t="shared" si="5"/>
        <v xml:space="preserve"> </v>
      </c>
      <c r="G112" s="136"/>
      <c r="H112" s="310"/>
      <c r="I112" s="311"/>
    </row>
    <row r="113" spans="2:6" ht="36.950000000000003" customHeight="1" thickBot="1" x14ac:dyDescent="0.3">
      <c r="B113" s="307" t="s">
        <v>193</v>
      </c>
      <c r="C113" s="308"/>
      <c r="D113" s="309"/>
      <c r="E113" s="104">
        <f>SUM(E108:E112)</f>
        <v>1</v>
      </c>
      <c r="F113" s="105">
        <f>SUM(F108:F112)</f>
        <v>0</v>
      </c>
    </row>
    <row r="114" spans="2:6" ht="21" customHeight="1" x14ac:dyDescent="0.25"/>
    <row r="115" spans="2:6" ht="21" customHeight="1" x14ac:dyDescent="0.25"/>
    <row r="116" spans="2:6" ht="21" customHeight="1" x14ac:dyDescent="0.25"/>
    <row r="117" spans="2:6" ht="21" customHeight="1" x14ac:dyDescent="0.25"/>
    <row r="118" spans="2:6" ht="21" customHeight="1" x14ac:dyDescent="0.25"/>
    <row r="119" spans="2:6" ht="21" customHeight="1" x14ac:dyDescent="0.25"/>
    <row r="120" spans="2:6" ht="21" customHeight="1" x14ac:dyDescent="0.25"/>
    <row r="121" spans="2:6" ht="21" customHeight="1" x14ac:dyDescent="0.25"/>
    <row r="122" spans="2:6" ht="21" customHeight="1" x14ac:dyDescent="0.25"/>
  </sheetData>
  <sheetProtection password="EA5B" sheet="1" objects="1" scenarios="1" formatCells="0" formatColumns="0" formatRows="0"/>
  <dataConsolidate/>
  <mergeCells count="89">
    <mergeCell ref="H110:I110"/>
    <mergeCell ref="H111:I111"/>
    <mergeCell ref="B97:I97"/>
    <mergeCell ref="C87:E87"/>
    <mergeCell ref="F87:I87"/>
    <mergeCell ref="B88:B96"/>
    <mergeCell ref="D88:E88"/>
    <mergeCell ref="D89:E89"/>
    <mergeCell ref="D90:E90"/>
    <mergeCell ref="D91:E91"/>
    <mergeCell ref="D92:E92"/>
    <mergeCell ref="D93:E93"/>
    <mergeCell ref="D94:E94"/>
    <mergeCell ref="D95:E95"/>
    <mergeCell ref="D96:E96"/>
    <mergeCell ref="B79:I79"/>
    <mergeCell ref="C69:E69"/>
    <mergeCell ref="F69:I69"/>
    <mergeCell ref="B70:B78"/>
    <mergeCell ref="D70:E70"/>
    <mergeCell ref="D71:E71"/>
    <mergeCell ref="D72:E72"/>
    <mergeCell ref="D73:E73"/>
    <mergeCell ref="D74:E74"/>
    <mergeCell ref="D75:E75"/>
    <mergeCell ref="D76:E76"/>
    <mergeCell ref="D77:E77"/>
    <mergeCell ref="D78:E78"/>
    <mergeCell ref="B113:D113"/>
    <mergeCell ref="H108:I108"/>
    <mergeCell ref="H109:I109"/>
    <mergeCell ref="H112:I112"/>
    <mergeCell ref="H2:I2"/>
    <mergeCell ref="H3:I3"/>
    <mergeCell ref="H4:I4"/>
    <mergeCell ref="H5:I5"/>
    <mergeCell ref="C8:I8"/>
    <mergeCell ref="C9:I9"/>
    <mergeCell ref="C10:I10"/>
    <mergeCell ref="C11:I11"/>
    <mergeCell ref="B107:C107"/>
    <mergeCell ref="B106:I106"/>
    <mergeCell ref="H107:I107"/>
    <mergeCell ref="B61:I61"/>
    <mergeCell ref="B7:I7"/>
    <mergeCell ref="C2:G2"/>
    <mergeCell ref="C3:G3"/>
    <mergeCell ref="C4:G4"/>
    <mergeCell ref="C5:G5"/>
    <mergeCell ref="B2:B5"/>
    <mergeCell ref="B43:I43"/>
    <mergeCell ref="C51:E51"/>
    <mergeCell ref="F51:I51"/>
    <mergeCell ref="B52:B60"/>
    <mergeCell ref="D52:E52"/>
    <mergeCell ref="D53:E53"/>
    <mergeCell ref="D54:E54"/>
    <mergeCell ref="D55:E55"/>
    <mergeCell ref="D56:E56"/>
    <mergeCell ref="D57:E57"/>
    <mergeCell ref="D58:E58"/>
    <mergeCell ref="D59:E59"/>
    <mergeCell ref="D60:E60"/>
    <mergeCell ref="C33:E33"/>
    <mergeCell ref="F33:I33"/>
    <mergeCell ref="B34:B42"/>
    <mergeCell ref="D34:E34"/>
    <mergeCell ref="D35:E35"/>
    <mergeCell ref="D36:E36"/>
    <mergeCell ref="D37:E37"/>
    <mergeCell ref="D38:E38"/>
    <mergeCell ref="D39:E39"/>
    <mergeCell ref="D41:E41"/>
    <mergeCell ref="D40:E40"/>
    <mergeCell ref="D42:E42"/>
    <mergeCell ref="B25:I25"/>
    <mergeCell ref="F15:I15"/>
    <mergeCell ref="D16:E16"/>
    <mergeCell ref="D17:E17"/>
    <mergeCell ref="B16:B24"/>
    <mergeCell ref="D22:E22"/>
    <mergeCell ref="D23:E23"/>
    <mergeCell ref="D24:E24"/>
    <mergeCell ref="B13:I13"/>
    <mergeCell ref="D18:E18"/>
    <mergeCell ref="D19:E19"/>
    <mergeCell ref="D20:E20"/>
    <mergeCell ref="D21:E21"/>
    <mergeCell ref="C15:E15"/>
  </mergeCells>
  <conditionalFormatting sqref="E113">
    <cfRule type="cellIs" dxfId="17" priority="10" operator="equal">
      <formula>1</formula>
    </cfRule>
    <cfRule type="cellIs" dxfId="16" priority="11" operator="between">
      <formula>0.01</formula>
      <formula>0.99</formula>
    </cfRule>
    <cfRule type="cellIs" dxfId="15" priority="12" operator="equal">
      <formula>0</formula>
    </cfRule>
    <cfRule type="cellIs" dxfId="14" priority="13" operator="greaterThan">
      <formula>1</formula>
    </cfRule>
  </conditionalFormatting>
  <conditionalFormatting sqref="I30">
    <cfRule type="cellIs" dxfId="13" priority="5" operator="equal">
      <formula>"La suma de las metas parciales debe ser igual a la meta total"</formula>
    </cfRule>
  </conditionalFormatting>
  <conditionalFormatting sqref="I48">
    <cfRule type="cellIs" dxfId="12" priority="4" operator="equal">
      <formula>"La suma de las metas parciales debe ser igual a la meta total"</formula>
    </cfRule>
  </conditionalFormatting>
  <conditionalFormatting sqref="I66">
    <cfRule type="cellIs" dxfId="11" priority="3" operator="equal">
      <formula>"La suma de las metas parciales debe ser igual a la meta total"</formula>
    </cfRule>
  </conditionalFormatting>
  <conditionalFormatting sqref="I84">
    <cfRule type="cellIs" dxfId="10" priority="2" operator="equal">
      <formula>"La suma de las metas parciales debe ser igual a la meta total"</formula>
    </cfRule>
  </conditionalFormatting>
  <conditionalFormatting sqref="I102">
    <cfRule type="cellIs" dxfId="9" priority="1" operator="equal">
      <formula>"La suma de las metas parciales debe ser igual a la meta total"</formula>
    </cfRule>
  </conditionalFormatting>
  <dataValidations xWindow="972" yWindow="877" count="14">
    <dataValidation type="decimal" showInputMessage="1" showErrorMessage="1" errorTitle="Revisar!" error="El valor no puede ser menor de 1% ni mayor a 100%" promptTitle="Peso % Indicador" prompt="Registre un valor entre 1 y 100" sqref="E108:E112">
      <formula1>0.01</formula1>
      <formula2>1</formula2>
    </dataValidation>
    <dataValidation type="textLength" allowBlank="1" showInputMessage="1" showErrorMessage="1" promptTitle="Comentarios del evaluado" prompt="Registre los comentarios y observaciones que tenga al respecto" sqref="G108:G112">
      <formula1>1</formula1>
      <formula2>500</formula2>
    </dataValidation>
    <dataValidation type="textLength" allowBlank="1" showInputMessage="1" showErrorMessage="1" promptTitle="Variable - Numerador" prompt="Describa la variable que será el numerador en la medición" sqref="D19:E19 D37:E37">
      <formula1>1</formula1>
      <formula2>300</formula2>
    </dataValidation>
    <dataValidation type="textLength" allowBlank="1" showInputMessage="1" showErrorMessage="1" promptTitle="Nombre del indicador" prompt="Registre el nombre del indicador" sqref="D16:E16 D34:E34">
      <formula1>1</formula1>
      <formula2>300</formula2>
    </dataValidation>
    <dataValidation type="textLength" allowBlank="1" showInputMessage="1" showErrorMessage="1" promptTitle="Análisis del resulatado" prompt="Registre el análisis y justificación del resultado obtenido" sqref="C31:I31 C49:I49 C67:I67 C85:I85 C103:I103">
      <formula1>1</formula1>
      <formula2>500</formula2>
    </dataValidation>
    <dataValidation type="decimal" showInputMessage="1" showErrorMessage="1" errorTitle="Revisar!" error="El valor no puede ser menor de 1% ni mayor a 100%" promptTitle="Meta del indicador" prompt="Registre un valor entre 1 y 100" sqref="D96 D42 D60 D78 D24">
      <formula1>0.01</formula1>
      <formula2>1.09</formula2>
    </dataValidation>
    <dataValidation type="textLength" allowBlank="1" showInputMessage="1" showErrorMessage="1" sqref="D23:E23 D52:E53 D55:E56 D59 D70:E71 D73:E74 D77 D88:E89 D91:E92 D95">
      <formula1>1</formula1>
      <formula2>300</formula2>
    </dataValidation>
    <dataValidation type="textLength" allowBlank="1" showInputMessage="1" showErrorMessage="1" promptTitle="Descripción del indicador" prompt="Describa el indicador, que pretende medir y cual es la utilidad de medir" sqref="D17:E17 D35:E35">
      <formula1>1</formula1>
      <formula2>300</formula2>
    </dataValidation>
    <dataValidation type="textLength" allowBlank="1" showInputMessage="1" showErrorMessage="1" promptTitle="Variable - Denominador" prompt="Describa la variable que será el denominador en la medición" sqref="D20:E20 D38:E38">
      <formula1>1</formula1>
      <formula2>300</formula2>
    </dataValidation>
    <dataValidation type="textLength" allowBlank="1" showInputMessage="1" showErrorMessage="1" sqref="D41">
      <formula1>1</formula1>
      <formula2>300</formula2>
    </dataValidation>
    <dataValidation type="textLength" allowBlank="1" showInputMessage="1" showErrorMessage="1" promptTitle="Comentarios del evaluador" prompt="Registre los comentarios y observaciones que tenga al respecto" sqref="H108:I112">
      <formula1>1</formula1>
      <formula2>500</formula2>
    </dataValidation>
    <dataValidation type="list" allowBlank="1" showInputMessage="1" showErrorMessage="1" promptTitle="Frecuencia medición indicador" prompt="Seleccione la frecuencia de medición del indicador" sqref="D39">
      <formula1>$J$14:$J$18</formula1>
    </dataValidation>
    <dataValidation type="list" allowBlank="1" showInputMessage="1" showErrorMessage="1" promptTitle="Frecuencia medición indicador" prompt="Seleccione la frecuencia de medición del indicador" sqref="D57">
      <formula1>$J$14:$J$18</formula1>
    </dataValidation>
    <dataValidation type="list" allowBlank="1" showInputMessage="1" showErrorMessage="1" promptTitle="Frecuencia medición indicador" prompt="Seleccione la frecuencia de medición del indicador" sqref="D93">
      <formula1>$J$14:$J$18</formula1>
    </dataValidation>
  </dataValidations>
  <printOptions horizontalCentered="1" verticalCentered="1"/>
  <pageMargins left="0.78740157480314965" right="0.78740157480314965" top="0.78740157480314965" bottom="0.78740157480314965" header="0.39370078740157483" footer="0.39370078740157483"/>
  <pageSetup paperSize="5" scale="35" orientation="portrait" r:id="rId1"/>
  <headerFooter>
    <oddHeader>&amp;A</oddHeader>
    <oddFooter>Preparado por Nini Johanna Rodríguez Álvarez;ninrod;N.Johanna Rodríguez A &amp;D&amp;RPágina &amp;P</oddFooter>
  </headerFooter>
  <drawing r:id="rId2"/>
  <extLst>
    <ext xmlns:x14="http://schemas.microsoft.com/office/spreadsheetml/2009/9/main" uri="{CCE6A557-97BC-4b89-ADB6-D9C93CAAB3DF}">
      <x14:dataValidations xmlns:xm="http://schemas.microsoft.com/office/excel/2006/main" xWindow="972" yWindow="877" count="4">
        <x14:dataValidation type="list" allowBlank="1" showInputMessage="1" showErrorMessage="1" promptTitle="Frecuencia medición indicador" prompt="Seleccione la frecuencia de medición del indicador">
          <x14:formula1>
            <xm:f>'tablas referencia'!$J$14:$J$18</xm:f>
          </x14:formula1>
          <xm:sqref>D75</xm:sqref>
        </x14:dataValidation>
        <x14:dataValidation type="list" allowBlank="1" showInputMessage="1" showErrorMessage="1" promptTitle="Tipología del indicador" prompt="- Eficacia: Expresa el logro de los objetivos._x000a_- Eficiencia: Establece la relación entre el logro de los objetivos y los recursos empleados._x000a_- Calidad: Mide la capacidad de la entidad para brindar un servicio con oportunidad y eficacia.">
          <x14:formula1>
            <xm:f>'tablas referencia'!$L$14:$L$17</xm:f>
          </x14:formula1>
          <xm:sqref>D18 D36 D54 D72 D90</xm:sqref>
        </x14:dataValidation>
        <x14:dataValidation type="list" allowBlank="1" showInputMessage="1" showErrorMessage="1">
          <x14:formula1>
            <xm:f>'tablas referencia'!$J$62:$J$64</xm:f>
          </x14:formula1>
          <xm:sqref>D22 D40 D58 D76 D94</xm:sqref>
        </x14:dataValidation>
        <x14:dataValidation type="list" allowBlank="1" showInputMessage="1" showErrorMessage="1" promptTitle="Frecuencia medición indicador" prompt="Seleccione la frecuencia de medición del indicador">
          <x14:formula1>
            <xm:f>'tablas referencia'!$J$14:$J$17</xm:f>
          </x14:formula1>
          <xm:sqref>D21:E21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H22"/>
  <sheetViews>
    <sheetView showGridLines="0" topLeftCell="C16" zoomScale="90" zoomScaleNormal="90" workbookViewId="0">
      <selection activeCell="F16" sqref="F16:G16"/>
    </sheetView>
  </sheetViews>
  <sheetFormatPr baseColWidth="10" defaultRowHeight="12.75" x14ac:dyDescent="0.25"/>
  <cols>
    <col min="1" max="1" width="7.7109375" style="2" customWidth="1"/>
    <col min="2" max="2" width="17.85546875" style="2" customWidth="1"/>
    <col min="3" max="4" width="33.7109375" style="2" customWidth="1"/>
    <col min="5" max="5" width="26" style="2" customWidth="1"/>
    <col min="6" max="8" width="33.7109375" style="2" customWidth="1"/>
    <col min="9" max="9" width="7.7109375" style="2" customWidth="1"/>
    <col min="10" max="16384" width="11.42578125" style="2"/>
  </cols>
  <sheetData>
    <row r="1" spans="2:8" ht="21" customHeight="1" thickBot="1" x14ac:dyDescent="0.3"/>
    <row r="2" spans="2:8" ht="21" customHeight="1" x14ac:dyDescent="0.25">
      <c r="B2" s="219"/>
      <c r="C2" s="198" t="s">
        <v>0</v>
      </c>
      <c r="D2" s="199"/>
      <c r="E2" s="199"/>
      <c r="F2" s="199"/>
      <c r="G2" s="200"/>
      <c r="H2" s="36" t="s">
        <v>2</v>
      </c>
    </row>
    <row r="3" spans="2:8" ht="21" customHeight="1" x14ac:dyDescent="0.25">
      <c r="B3" s="220"/>
      <c r="C3" s="201" t="s">
        <v>5</v>
      </c>
      <c r="D3" s="202"/>
      <c r="E3" s="202"/>
      <c r="F3" s="202"/>
      <c r="G3" s="203"/>
      <c r="H3" s="37" t="s">
        <v>4</v>
      </c>
    </row>
    <row r="4" spans="2:8" ht="21" customHeight="1" x14ac:dyDescent="0.25">
      <c r="B4" s="220"/>
      <c r="C4" s="201" t="s">
        <v>3</v>
      </c>
      <c r="D4" s="202"/>
      <c r="E4" s="202"/>
      <c r="F4" s="202"/>
      <c r="G4" s="203"/>
      <c r="H4" s="37" t="s">
        <v>6</v>
      </c>
    </row>
    <row r="5" spans="2:8" ht="21" customHeight="1" thickBot="1" x14ac:dyDescent="0.3">
      <c r="B5" s="221"/>
      <c r="C5" s="204" t="s">
        <v>1</v>
      </c>
      <c r="D5" s="205"/>
      <c r="E5" s="205"/>
      <c r="F5" s="205"/>
      <c r="G5" s="206"/>
      <c r="H5" s="38" t="s">
        <v>188</v>
      </c>
    </row>
    <row r="6" spans="2:8" ht="21" customHeight="1" thickBot="1" x14ac:dyDescent="0.3"/>
    <row r="7" spans="2:8" ht="36.75" customHeight="1" thickBot="1" x14ac:dyDescent="0.3">
      <c r="B7" s="183" t="s">
        <v>11</v>
      </c>
      <c r="C7" s="184"/>
      <c r="D7" s="184"/>
      <c r="E7" s="184"/>
      <c r="F7" s="184"/>
      <c r="G7" s="184"/>
      <c r="H7" s="185"/>
    </row>
    <row r="8" spans="2:8" ht="33" customHeight="1" x14ac:dyDescent="0.25">
      <c r="B8" s="4" t="s">
        <v>7</v>
      </c>
      <c r="C8" s="312" t="str">
        <f>IF('1 Datos Básicos'!C8=0," ",'1 Datos Básicos'!C8)</f>
        <v>Regionales</v>
      </c>
      <c r="D8" s="313"/>
      <c r="E8" s="313"/>
      <c r="F8" s="313"/>
      <c r="G8" s="313"/>
      <c r="H8" s="314"/>
    </row>
    <row r="9" spans="2:8" ht="33" customHeight="1" x14ac:dyDescent="0.25">
      <c r="B9" s="5" t="s">
        <v>8</v>
      </c>
      <c r="C9" s="315" t="str">
        <f>IF('1 Datos Básicos'!C9=0," ",'1 Datos Básicos'!C9)</f>
        <v>Manizales</v>
      </c>
      <c r="D9" s="316"/>
      <c r="E9" s="316"/>
      <c r="F9" s="316"/>
      <c r="G9" s="316"/>
      <c r="H9" s="317"/>
    </row>
    <row r="10" spans="2:8" ht="33" customHeight="1" x14ac:dyDescent="0.25">
      <c r="B10" s="5" t="s">
        <v>9</v>
      </c>
      <c r="C10" s="315">
        <f>IF('1 Datos Básicos'!C10=0," ",'1 Datos Básicos'!C10)</f>
        <v>2018</v>
      </c>
      <c r="D10" s="316"/>
      <c r="E10" s="316"/>
      <c r="F10" s="316"/>
      <c r="G10" s="316"/>
      <c r="H10" s="317"/>
    </row>
    <row r="11" spans="2:8" ht="33" customHeight="1" thickBot="1" x14ac:dyDescent="0.3">
      <c r="B11" s="6" t="s">
        <v>10</v>
      </c>
      <c r="C11" s="318">
        <f>IF('1 Datos Básicos'!C11=0," ",'1 Datos Básicos'!C11)</f>
        <v>1</v>
      </c>
      <c r="D11" s="319"/>
      <c r="E11" s="319"/>
      <c r="F11" s="319"/>
      <c r="G11" s="319"/>
      <c r="H11" s="320"/>
    </row>
    <row r="12" spans="2:8" ht="39.75" customHeight="1" thickBot="1" x14ac:dyDescent="0.3"/>
    <row r="13" spans="2:8" s="7" customFormat="1" ht="44.25" customHeight="1" thickBot="1" x14ac:dyDescent="0.3">
      <c r="B13" s="183" t="s">
        <v>221</v>
      </c>
      <c r="C13" s="184"/>
      <c r="D13" s="184"/>
      <c r="E13" s="184"/>
      <c r="F13" s="184"/>
      <c r="G13" s="184"/>
      <c r="H13" s="185"/>
    </row>
    <row r="14" spans="2:8" ht="33.75" customHeight="1" thickBot="1" x14ac:dyDescent="0.3">
      <c r="B14" s="14" t="s">
        <v>167</v>
      </c>
      <c r="C14" s="325" t="s">
        <v>166</v>
      </c>
      <c r="D14" s="325"/>
      <c r="E14" s="14" t="s">
        <v>168</v>
      </c>
      <c r="F14" s="325" t="s">
        <v>169</v>
      </c>
      <c r="G14" s="325"/>
      <c r="H14" s="14" t="s">
        <v>170</v>
      </c>
    </row>
    <row r="15" spans="2:8" ht="42.95" customHeight="1" x14ac:dyDescent="0.25">
      <c r="B15" s="60">
        <v>1</v>
      </c>
      <c r="C15" s="326" t="s">
        <v>300</v>
      </c>
      <c r="D15" s="327"/>
      <c r="E15" s="172" t="s">
        <v>179</v>
      </c>
      <c r="F15" s="326" t="s">
        <v>302</v>
      </c>
      <c r="G15" s="327"/>
      <c r="H15" s="137" t="s">
        <v>303</v>
      </c>
    </row>
    <row r="16" spans="2:8" ht="42.95" customHeight="1" x14ac:dyDescent="0.25">
      <c r="B16" s="61">
        <v>2</v>
      </c>
      <c r="C16" s="322" t="s">
        <v>301</v>
      </c>
      <c r="D16" s="323"/>
      <c r="E16" s="173" t="s">
        <v>179</v>
      </c>
      <c r="F16" s="322" t="s">
        <v>304</v>
      </c>
      <c r="G16" s="323"/>
      <c r="H16" s="138" t="s">
        <v>303</v>
      </c>
    </row>
    <row r="17" spans="2:8" ht="75" customHeight="1" x14ac:dyDescent="0.25">
      <c r="B17" s="61">
        <v>3</v>
      </c>
      <c r="C17" s="322"/>
      <c r="D17" s="323"/>
      <c r="E17" s="173"/>
      <c r="F17" s="322"/>
      <c r="G17" s="323"/>
      <c r="H17" s="138"/>
    </row>
    <row r="18" spans="2:8" ht="42.95" customHeight="1" x14ac:dyDescent="0.25">
      <c r="B18" s="62">
        <v>4</v>
      </c>
      <c r="C18" s="324"/>
      <c r="D18" s="324"/>
      <c r="E18" s="138"/>
      <c r="F18" s="324"/>
      <c r="G18" s="324"/>
      <c r="H18" s="139"/>
    </row>
    <row r="19" spans="2:8" ht="42.95" customHeight="1" x14ac:dyDescent="0.25">
      <c r="B19" s="63">
        <v>5</v>
      </c>
      <c r="C19" s="243"/>
      <c r="D19" s="245"/>
      <c r="E19" s="138"/>
      <c r="F19" s="243"/>
      <c r="G19" s="245"/>
      <c r="H19" s="140"/>
    </row>
    <row r="20" spans="2:8" ht="42.95" customHeight="1" x14ac:dyDescent="0.25">
      <c r="B20" s="63">
        <v>6</v>
      </c>
      <c r="C20" s="243"/>
      <c r="D20" s="245"/>
      <c r="E20" s="138"/>
      <c r="F20" s="243"/>
      <c r="G20" s="245"/>
      <c r="H20" s="140"/>
    </row>
    <row r="21" spans="2:8" ht="42.95" customHeight="1" thickBot="1" x14ac:dyDescent="0.3">
      <c r="B21" s="64">
        <v>7</v>
      </c>
      <c r="C21" s="321"/>
      <c r="D21" s="321"/>
      <c r="E21" s="141"/>
      <c r="F21" s="321"/>
      <c r="G21" s="321"/>
      <c r="H21" s="142"/>
    </row>
    <row r="22" spans="2:8" ht="21" customHeight="1" x14ac:dyDescent="0.25"/>
  </sheetData>
  <sheetProtection password="EA5B" sheet="1" objects="1" scenarios="1" formatCells="0" formatColumns="0" formatRows="0"/>
  <mergeCells count="27">
    <mergeCell ref="C8:H8"/>
    <mergeCell ref="C9:H9"/>
    <mergeCell ref="C10:H10"/>
    <mergeCell ref="C11:H11"/>
    <mergeCell ref="F18:G18"/>
    <mergeCell ref="C14:D14"/>
    <mergeCell ref="F14:G14"/>
    <mergeCell ref="C15:D15"/>
    <mergeCell ref="F15:G15"/>
    <mergeCell ref="B13:H13"/>
    <mergeCell ref="F21:G21"/>
    <mergeCell ref="C16:D16"/>
    <mergeCell ref="C17:D17"/>
    <mergeCell ref="F16:G16"/>
    <mergeCell ref="F17:G17"/>
    <mergeCell ref="C19:D19"/>
    <mergeCell ref="C20:D20"/>
    <mergeCell ref="F19:G19"/>
    <mergeCell ref="F20:G20"/>
    <mergeCell ref="C18:D18"/>
    <mergeCell ref="C21:D21"/>
    <mergeCell ref="B7:H7"/>
    <mergeCell ref="B2:B5"/>
    <mergeCell ref="C2:G2"/>
    <mergeCell ref="C3:G3"/>
    <mergeCell ref="C4:G4"/>
    <mergeCell ref="C5:G5"/>
  </mergeCells>
  <conditionalFormatting sqref="E15:E21">
    <cfRule type="cellIs" dxfId="8" priority="5" operator="equal">
      <formula>"Medio"</formula>
    </cfRule>
    <cfRule type="cellIs" dxfId="7" priority="6" operator="equal">
      <formula>"Bajo"</formula>
    </cfRule>
  </conditionalFormatting>
  <conditionalFormatting sqref="E15:E21">
    <cfRule type="cellIs" dxfId="6" priority="3" operator="equal">
      <formula>"Alto"</formula>
    </cfRule>
  </conditionalFormatting>
  <conditionalFormatting sqref="E15:E21">
    <cfRule type="cellIs" dxfId="5" priority="2" operator="equal">
      <formula>"Extremo"</formula>
    </cfRule>
  </conditionalFormatting>
  <conditionalFormatting sqref="E15">
    <cfRule type="cellIs" dxfId="4" priority="1" operator="equal">
      <formula>""" """</formula>
    </cfRule>
  </conditionalFormatting>
  <dataValidations count="1">
    <dataValidation type="textLength" allowBlank="1" showInputMessage="1" showErrorMessage="1" sqref="C15:D21 F15:H21">
      <formula1>1</formula1>
      <formula2>500</formula2>
    </dataValidation>
  </dataValidations>
  <printOptions horizontalCentered="1" verticalCentered="1"/>
  <pageMargins left="0.78740157480314965" right="0.78740157480314965" top="0.78740157480314965" bottom="0.78740157480314965" header="0.39370078740157483" footer="0.39370078740157483"/>
  <pageSetup paperSize="5" scale="71" orientation="landscape" r:id="rId1"/>
  <headerFooter>
    <oddHeader>&amp;A</oddHeader>
    <oddFooter>Preparado por Nini Johanna Rodríguez Álvarez;ninrod;N.Johanna Rodríguez A &amp;D&amp;RPágina &amp;P</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'tablas referencia'!$J$41:$J$45</xm:f>
          </x14:formula1>
          <xm:sqref>E15:E21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H22"/>
  <sheetViews>
    <sheetView showGridLines="0" topLeftCell="A25" zoomScale="90" zoomScaleNormal="90" workbookViewId="0">
      <selection activeCell="B11" sqref="B11"/>
    </sheetView>
  </sheetViews>
  <sheetFormatPr baseColWidth="10" defaultRowHeight="12.75" x14ac:dyDescent="0.25"/>
  <cols>
    <col min="1" max="1" width="7.7109375" style="2" customWidth="1"/>
    <col min="2" max="2" width="21" style="2" customWidth="1"/>
    <col min="3" max="4" width="33.7109375" style="2" customWidth="1"/>
    <col min="5" max="5" width="21.28515625" style="2" customWidth="1"/>
    <col min="6" max="6" width="33.7109375" style="2" customWidth="1"/>
    <col min="7" max="7" width="21.85546875" style="2" customWidth="1"/>
    <col min="8" max="8" width="28.5703125" style="2" customWidth="1"/>
    <col min="9" max="9" width="7.7109375" style="2" customWidth="1"/>
    <col min="10" max="16384" width="11.42578125" style="2"/>
  </cols>
  <sheetData>
    <row r="1" spans="2:8" ht="21" customHeight="1" thickBot="1" x14ac:dyDescent="0.3"/>
    <row r="2" spans="2:8" ht="21" customHeight="1" x14ac:dyDescent="0.25">
      <c r="B2" s="219"/>
      <c r="C2" s="198" t="s">
        <v>0</v>
      </c>
      <c r="D2" s="199"/>
      <c r="E2" s="199"/>
      <c r="F2" s="199"/>
      <c r="G2" s="200"/>
      <c r="H2" s="36" t="s">
        <v>2</v>
      </c>
    </row>
    <row r="3" spans="2:8" ht="21" customHeight="1" x14ac:dyDescent="0.25">
      <c r="B3" s="220"/>
      <c r="C3" s="201" t="s">
        <v>5</v>
      </c>
      <c r="D3" s="202"/>
      <c r="E3" s="202"/>
      <c r="F3" s="202"/>
      <c r="G3" s="203"/>
      <c r="H3" s="37" t="s">
        <v>4</v>
      </c>
    </row>
    <row r="4" spans="2:8" ht="21" customHeight="1" x14ac:dyDescent="0.25">
      <c r="B4" s="220"/>
      <c r="C4" s="201" t="s">
        <v>3</v>
      </c>
      <c r="D4" s="202"/>
      <c r="E4" s="202"/>
      <c r="F4" s="202"/>
      <c r="G4" s="203"/>
      <c r="H4" s="37" t="s">
        <v>6</v>
      </c>
    </row>
    <row r="5" spans="2:8" ht="21" customHeight="1" thickBot="1" x14ac:dyDescent="0.3">
      <c r="B5" s="221"/>
      <c r="C5" s="204" t="s">
        <v>1</v>
      </c>
      <c r="D5" s="205"/>
      <c r="E5" s="205"/>
      <c r="F5" s="205"/>
      <c r="G5" s="206"/>
      <c r="H5" s="38" t="s">
        <v>189</v>
      </c>
    </row>
    <row r="6" spans="2:8" ht="21" customHeight="1" thickBot="1" x14ac:dyDescent="0.3"/>
    <row r="7" spans="2:8" ht="36.75" customHeight="1" thickBot="1" x14ac:dyDescent="0.3">
      <c r="B7" s="183" t="s">
        <v>11</v>
      </c>
      <c r="C7" s="184"/>
      <c r="D7" s="184"/>
      <c r="E7" s="184"/>
      <c r="F7" s="184"/>
      <c r="G7" s="184"/>
      <c r="H7" s="185"/>
    </row>
    <row r="8" spans="2:8" ht="33" customHeight="1" x14ac:dyDescent="0.25">
      <c r="B8" s="4" t="s">
        <v>7</v>
      </c>
      <c r="C8" s="312" t="str">
        <f>IF('1 Datos Básicos'!C8=0," ",'1 Datos Básicos'!C8)</f>
        <v>Regionales</v>
      </c>
      <c r="D8" s="313"/>
      <c r="E8" s="313"/>
      <c r="F8" s="313"/>
      <c r="G8" s="313"/>
      <c r="H8" s="314"/>
    </row>
    <row r="9" spans="2:8" ht="33" customHeight="1" x14ac:dyDescent="0.25">
      <c r="B9" s="5" t="s">
        <v>8</v>
      </c>
      <c r="C9" s="315" t="str">
        <f>IF('1 Datos Básicos'!C9=0," ",'1 Datos Básicos'!C9)</f>
        <v>Manizales</v>
      </c>
      <c r="D9" s="316"/>
      <c r="E9" s="316"/>
      <c r="F9" s="316"/>
      <c r="G9" s="316"/>
      <c r="H9" s="317"/>
    </row>
    <row r="10" spans="2:8" ht="33" customHeight="1" x14ac:dyDescent="0.25">
      <c r="B10" s="5" t="s">
        <v>9</v>
      </c>
      <c r="C10" s="315">
        <f>IF('1 Datos Básicos'!C10=0," ",'1 Datos Básicos'!C10)</f>
        <v>2018</v>
      </c>
      <c r="D10" s="316"/>
      <c r="E10" s="316"/>
      <c r="F10" s="316"/>
      <c r="G10" s="316"/>
      <c r="H10" s="317"/>
    </row>
    <row r="11" spans="2:8" ht="33" customHeight="1" thickBot="1" x14ac:dyDescent="0.3">
      <c r="B11" s="6" t="s">
        <v>10</v>
      </c>
      <c r="C11" s="318">
        <f>IF('1 Datos Básicos'!C11=0," ",'1 Datos Básicos'!C11)</f>
        <v>1</v>
      </c>
      <c r="D11" s="319"/>
      <c r="E11" s="319"/>
      <c r="F11" s="319"/>
      <c r="G11" s="319"/>
      <c r="H11" s="320"/>
    </row>
    <row r="12" spans="2:8" ht="39.75" customHeight="1" thickBot="1" x14ac:dyDescent="0.3"/>
    <row r="13" spans="2:8" s="7" customFormat="1" ht="44.25" customHeight="1" thickBot="1" x14ac:dyDescent="0.3">
      <c r="B13" s="183" t="s">
        <v>171</v>
      </c>
      <c r="C13" s="184"/>
      <c r="D13" s="184"/>
      <c r="E13" s="184"/>
      <c r="F13" s="184"/>
      <c r="G13" s="184"/>
      <c r="H13" s="185"/>
    </row>
    <row r="14" spans="2:8" ht="33.75" customHeight="1" thickBot="1" x14ac:dyDescent="0.3">
      <c r="B14" s="14" t="s">
        <v>172</v>
      </c>
      <c r="C14" s="14" t="s">
        <v>175</v>
      </c>
      <c r="D14" s="14" t="s">
        <v>173</v>
      </c>
      <c r="E14" s="14" t="s">
        <v>174</v>
      </c>
      <c r="F14" s="14" t="s">
        <v>222</v>
      </c>
      <c r="G14" s="328" t="s">
        <v>176</v>
      </c>
      <c r="H14" s="329"/>
    </row>
    <row r="15" spans="2:8" ht="36.950000000000003" customHeight="1" x14ac:dyDescent="0.25">
      <c r="B15" s="143"/>
      <c r="C15" s="144"/>
      <c r="D15" s="145"/>
      <c r="E15" s="137"/>
      <c r="F15" s="145"/>
      <c r="G15" s="238"/>
      <c r="H15" s="239"/>
    </row>
    <row r="16" spans="2:8" ht="36.950000000000003" customHeight="1" x14ac:dyDescent="0.25">
      <c r="B16" s="146"/>
      <c r="C16" s="135"/>
      <c r="D16" s="135"/>
      <c r="E16" s="138"/>
      <c r="F16" s="135"/>
      <c r="G16" s="244"/>
      <c r="H16" s="245"/>
    </row>
    <row r="17" spans="2:8" ht="36.950000000000003" customHeight="1" x14ac:dyDescent="0.25">
      <c r="B17" s="146"/>
      <c r="C17" s="135"/>
      <c r="D17" s="135"/>
      <c r="E17" s="138"/>
      <c r="F17" s="135"/>
      <c r="G17" s="244"/>
      <c r="H17" s="245"/>
    </row>
    <row r="18" spans="2:8" ht="36.950000000000003" customHeight="1" x14ac:dyDescent="0.25">
      <c r="B18" s="146"/>
      <c r="C18" s="135"/>
      <c r="D18" s="135"/>
      <c r="E18" s="139"/>
      <c r="F18" s="135"/>
      <c r="G18" s="244"/>
      <c r="H18" s="245"/>
    </row>
    <row r="19" spans="2:8" ht="36.950000000000003" customHeight="1" x14ac:dyDescent="0.25">
      <c r="B19" s="146"/>
      <c r="C19" s="135"/>
      <c r="D19" s="135"/>
      <c r="E19" s="140"/>
      <c r="F19" s="135"/>
      <c r="G19" s="244"/>
      <c r="H19" s="245"/>
    </row>
    <row r="20" spans="2:8" ht="36.950000000000003" customHeight="1" x14ac:dyDescent="0.25">
      <c r="B20" s="146"/>
      <c r="C20" s="135"/>
      <c r="D20" s="135"/>
      <c r="E20" s="140"/>
      <c r="F20" s="135"/>
      <c r="G20" s="244"/>
      <c r="H20" s="245"/>
    </row>
    <row r="21" spans="2:8" ht="36.950000000000003" customHeight="1" thickBot="1" x14ac:dyDescent="0.3">
      <c r="B21" s="147"/>
      <c r="C21" s="136"/>
      <c r="D21" s="136"/>
      <c r="E21" s="142"/>
      <c r="F21" s="136"/>
      <c r="G21" s="223"/>
      <c r="H21" s="224"/>
    </row>
    <row r="22" spans="2:8" ht="21" customHeight="1" x14ac:dyDescent="0.25"/>
  </sheetData>
  <sheetProtection password="EA5B" sheet="1" objects="1" scenarios="1" formatCells="0" formatColumns="0" formatRows="0"/>
  <mergeCells count="19">
    <mergeCell ref="G20:H20"/>
    <mergeCell ref="G21:H21"/>
    <mergeCell ref="C8:H8"/>
    <mergeCell ref="C9:H9"/>
    <mergeCell ref="C10:H10"/>
    <mergeCell ref="C11:H11"/>
    <mergeCell ref="G14:H14"/>
    <mergeCell ref="G15:H15"/>
    <mergeCell ref="G16:H16"/>
    <mergeCell ref="G17:H17"/>
    <mergeCell ref="G18:H18"/>
    <mergeCell ref="G19:H19"/>
    <mergeCell ref="B13:H13"/>
    <mergeCell ref="B7:H7"/>
    <mergeCell ref="B2:B5"/>
    <mergeCell ref="C2:G2"/>
    <mergeCell ref="C3:G3"/>
    <mergeCell ref="C4:G4"/>
    <mergeCell ref="C5:G5"/>
  </mergeCells>
  <dataValidations count="1">
    <dataValidation type="textLength" allowBlank="1" showInputMessage="1" showErrorMessage="1" sqref="C15:H21">
      <formula1>1</formula1>
      <formula2>500</formula2>
    </dataValidation>
  </dataValidations>
  <printOptions horizontalCentered="1" verticalCentered="1"/>
  <pageMargins left="0.78740157480314965" right="0.78740157480314965" top="0.78740157480314965" bottom="0.78740157480314965" header="0.39370078740157483" footer="0.39370078740157483"/>
  <pageSetup paperSize="5" scale="76" orientation="landscape" r:id="rId1"/>
  <headerFooter>
    <oddHeader>&amp;A</oddHeader>
    <oddFooter>Preparado por Nini Johanna Rodríguez Álvarez;ninrod;N.Johanna Rodríguez A &amp;D&amp;RPágina &amp;P</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'tablas referencia'!$J$49:$J$51</xm:f>
          </x14:formula1>
          <xm:sqref>B15:B21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H18"/>
  <sheetViews>
    <sheetView showGridLines="0" zoomScale="90" zoomScaleNormal="90" workbookViewId="0">
      <selection activeCell="C10" sqref="C10:H10"/>
    </sheetView>
  </sheetViews>
  <sheetFormatPr baseColWidth="10" defaultRowHeight="12.75" x14ac:dyDescent="0.25"/>
  <cols>
    <col min="1" max="1" width="7.7109375" style="2" customWidth="1"/>
    <col min="2" max="2" width="21" style="2" customWidth="1"/>
    <col min="3" max="3" width="18.42578125" style="2" customWidth="1"/>
    <col min="4" max="4" width="20.7109375" style="2" customWidth="1"/>
    <col min="5" max="5" width="19.7109375" style="2" customWidth="1"/>
    <col min="6" max="6" width="16" style="2" customWidth="1"/>
    <col min="7" max="8" width="37.7109375" style="2" customWidth="1"/>
    <col min="9" max="9" width="7.7109375" style="2" customWidth="1"/>
    <col min="10" max="16384" width="11.42578125" style="2"/>
  </cols>
  <sheetData>
    <row r="1" spans="2:8" ht="21" customHeight="1" thickBot="1" x14ac:dyDescent="0.3"/>
    <row r="2" spans="2:8" ht="21" customHeight="1" x14ac:dyDescent="0.25">
      <c r="B2" s="219"/>
      <c r="C2" s="198" t="s">
        <v>0</v>
      </c>
      <c r="D2" s="199"/>
      <c r="E2" s="199"/>
      <c r="F2" s="199"/>
      <c r="G2" s="200"/>
      <c r="H2" s="36" t="s">
        <v>2</v>
      </c>
    </row>
    <row r="3" spans="2:8" ht="21" customHeight="1" x14ac:dyDescent="0.25">
      <c r="B3" s="220"/>
      <c r="C3" s="201" t="s">
        <v>5</v>
      </c>
      <c r="D3" s="202"/>
      <c r="E3" s="202"/>
      <c r="F3" s="202"/>
      <c r="G3" s="203"/>
      <c r="H3" s="37" t="s">
        <v>4</v>
      </c>
    </row>
    <row r="4" spans="2:8" ht="21" customHeight="1" x14ac:dyDescent="0.25">
      <c r="B4" s="220"/>
      <c r="C4" s="201" t="s">
        <v>3</v>
      </c>
      <c r="D4" s="202"/>
      <c r="E4" s="202"/>
      <c r="F4" s="202"/>
      <c r="G4" s="203"/>
      <c r="H4" s="37" t="s">
        <v>6</v>
      </c>
    </row>
    <row r="5" spans="2:8" ht="21" customHeight="1" thickBot="1" x14ac:dyDescent="0.3">
      <c r="B5" s="221"/>
      <c r="C5" s="204" t="s">
        <v>1</v>
      </c>
      <c r="D5" s="205"/>
      <c r="E5" s="205"/>
      <c r="F5" s="205"/>
      <c r="G5" s="206"/>
      <c r="H5" s="38" t="s">
        <v>190</v>
      </c>
    </row>
    <row r="6" spans="2:8" ht="21" customHeight="1" thickBot="1" x14ac:dyDescent="0.3"/>
    <row r="7" spans="2:8" ht="36.75" customHeight="1" thickBot="1" x14ac:dyDescent="0.3">
      <c r="B7" s="183" t="s">
        <v>11</v>
      </c>
      <c r="C7" s="184"/>
      <c r="D7" s="184"/>
      <c r="E7" s="184"/>
      <c r="F7" s="184"/>
      <c r="G7" s="184"/>
      <c r="H7" s="185"/>
    </row>
    <row r="8" spans="2:8" ht="33" customHeight="1" x14ac:dyDescent="0.25">
      <c r="B8" s="4" t="s">
        <v>7</v>
      </c>
      <c r="C8" s="312" t="str">
        <f>IF('1 Datos Básicos'!C8=0," ",'1 Datos Básicos'!C8)</f>
        <v>Regionales</v>
      </c>
      <c r="D8" s="313"/>
      <c r="E8" s="313"/>
      <c r="F8" s="313"/>
      <c r="G8" s="313"/>
      <c r="H8" s="314"/>
    </row>
    <row r="9" spans="2:8" ht="33" customHeight="1" x14ac:dyDescent="0.25">
      <c r="B9" s="5" t="s">
        <v>8</v>
      </c>
      <c r="C9" s="315" t="str">
        <f>IF('1 Datos Básicos'!C9=0," ",'1 Datos Básicos'!C9)</f>
        <v>Manizales</v>
      </c>
      <c r="D9" s="316"/>
      <c r="E9" s="316"/>
      <c r="F9" s="316"/>
      <c r="G9" s="316"/>
      <c r="H9" s="317"/>
    </row>
    <row r="10" spans="2:8" ht="33" customHeight="1" x14ac:dyDescent="0.25">
      <c r="B10" s="5" t="s">
        <v>9</v>
      </c>
      <c r="C10" s="315">
        <f>IF('1 Datos Básicos'!C10=0," ",'1 Datos Básicos'!C10)</f>
        <v>2018</v>
      </c>
      <c r="D10" s="316"/>
      <c r="E10" s="316"/>
      <c r="F10" s="316"/>
      <c r="G10" s="316"/>
      <c r="H10" s="317"/>
    </row>
    <row r="11" spans="2:8" ht="33" customHeight="1" thickBot="1" x14ac:dyDescent="0.3">
      <c r="B11" s="6" t="s">
        <v>10</v>
      </c>
      <c r="C11" s="318">
        <f>IF('1 Datos Básicos'!C11=0," ",'1 Datos Básicos'!C11)</f>
        <v>1</v>
      </c>
      <c r="D11" s="319"/>
      <c r="E11" s="319"/>
      <c r="F11" s="319"/>
      <c r="G11" s="319"/>
      <c r="H11" s="320"/>
    </row>
    <row r="12" spans="2:8" ht="39.75" customHeight="1" thickBot="1" x14ac:dyDescent="0.3"/>
    <row r="13" spans="2:8" s="7" customFormat="1" ht="44.25" customHeight="1" thickBot="1" x14ac:dyDescent="0.3">
      <c r="B13" s="183" t="s">
        <v>195</v>
      </c>
      <c r="C13" s="184"/>
      <c r="D13" s="184"/>
      <c r="E13" s="184"/>
      <c r="F13" s="184"/>
      <c r="G13" s="184"/>
      <c r="H13" s="185"/>
    </row>
    <row r="14" spans="2:8" ht="33.75" customHeight="1" thickBot="1" x14ac:dyDescent="0.3">
      <c r="B14" s="284" t="s">
        <v>46</v>
      </c>
      <c r="C14" s="328"/>
      <c r="D14" s="14" t="s">
        <v>191</v>
      </c>
      <c r="E14" s="14" t="s">
        <v>192</v>
      </c>
      <c r="F14" s="56" t="s">
        <v>165</v>
      </c>
      <c r="G14" s="14" t="s">
        <v>53</v>
      </c>
      <c r="H14" s="17" t="s">
        <v>55</v>
      </c>
    </row>
    <row r="15" spans="2:8" ht="72.95" customHeight="1" x14ac:dyDescent="0.25">
      <c r="B15" s="330" t="s">
        <v>223</v>
      </c>
      <c r="C15" s="331"/>
      <c r="D15" s="57" t="str">
        <f>IF('2 Plan de Trabajo'!D44=0," ",'2 Plan de Trabajo'!D44)</f>
        <v xml:space="preserve"> </v>
      </c>
      <c r="E15" s="21">
        <v>0.9</v>
      </c>
      <c r="F15" s="106" t="str">
        <f>IFERROR(D15*E15," ")</f>
        <v xml:space="preserve"> </v>
      </c>
      <c r="G15" s="137"/>
      <c r="H15" s="148"/>
    </row>
    <row r="16" spans="2:8" ht="72.95" customHeight="1" thickBot="1" x14ac:dyDescent="0.3">
      <c r="B16" s="332" t="s">
        <v>224</v>
      </c>
      <c r="C16" s="333"/>
      <c r="D16" s="58" t="str">
        <f>IF('3 Indicadores'!F113=0," ",'3 Indicadores'!F113)</f>
        <v xml:space="preserve"> </v>
      </c>
      <c r="E16" s="59">
        <v>0.1</v>
      </c>
      <c r="F16" s="106" t="str">
        <f>IFERROR(D16*E16," ")</f>
        <v xml:space="preserve"> </v>
      </c>
      <c r="G16" s="142"/>
      <c r="H16" s="149"/>
    </row>
    <row r="17" spans="2:6" ht="30" customHeight="1" thickBot="1" x14ac:dyDescent="0.3">
      <c r="B17" s="175" t="s">
        <v>194</v>
      </c>
      <c r="C17" s="270"/>
      <c r="D17" s="176"/>
      <c r="E17" s="35">
        <f>SUM(E15:E16)</f>
        <v>1</v>
      </c>
      <c r="F17" s="107">
        <f>IF(SUM(F15:F16)&gt;10,10,SUM(F15:F16))</f>
        <v>0</v>
      </c>
    </row>
    <row r="18" spans="2:6" ht="21" customHeight="1" x14ac:dyDescent="0.25"/>
  </sheetData>
  <sheetProtection password="EA5B" sheet="1" objects="1" scenarios="1" formatCells="0" formatColumns="0" formatRows="0"/>
  <mergeCells count="15">
    <mergeCell ref="B14:C14"/>
    <mergeCell ref="B15:C15"/>
    <mergeCell ref="B16:C16"/>
    <mergeCell ref="B17:D17"/>
    <mergeCell ref="C8:H8"/>
    <mergeCell ref="C9:H9"/>
    <mergeCell ref="C10:H10"/>
    <mergeCell ref="C11:H11"/>
    <mergeCell ref="B13:H13"/>
    <mergeCell ref="B7:H7"/>
    <mergeCell ref="B2:B5"/>
    <mergeCell ref="C2:G2"/>
    <mergeCell ref="C3:G3"/>
    <mergeCell ref="C4:G4"/>
    <mergeCell ref="C5:G5"/>
  </mergeCells>
  <conditionalFormatting sqref="E17">
    <cfRule type="cellIs" dxfId="3" priority="1" operator="equal">
      <formula>1</formula>
    </cfRule>
    <cfRule type="cellIs" dxfId="2" priority="2" operator="between">
      <formula>0.01</formula>
      <formula>0.99</formula>
    </cfRule>
    <cfRule type="cellIs" dxfId="1" priority="3" operator="equal">
      <formula>0</formula>
    </cfRule>
    <cfRule type="cellIs" dxfId="0" priority="4" operator="greaterThan">
      <formula>1</formula>
    </cfRule>
  </conditionalFormatting>
  <dataValidations count="1">
    <dataValidation type="textLength" allowBlank="1" showInputMessage="1" showErrorMessage="1" sqref="G15:H16">
      <formula1>1</formula1>
      <formula2>500</formula2>
    </dataValidation>
  </dataValidations>
  <printOptions horizontalCentered="1" verticalCentered="1"/>
  <pageMargins left="0.78740157480314965" right="0.78740157480314965" top="0.78740157480314965" bottom="0.78740157480314965" header="0.39370078740157483" footer="0.39370078740157483"/>
  <pageSetup paperSize="5" scale="87" orientation="landscape" r:id="rId1"/>
  <headerFooter>
    <oddHeader>&amp;A</oddHeader>
    <oddFooter>Preparado por Nini Johanna Rodríguez Álvarez;ninrod;N.Johanna Rodríguez A &amp;D&amp;RPágina &amp;P</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2:N2005"/>
  <sheetViews>
    <sheetView topLeftCell="E10" workbookViewId="0">
      <selection activeCell="K64" sqref="K64"/>
    </sheetView>
  </sheetViews>
  <sheetFormatPr baseColWidth="10" defaultRowHeight="21" customHeight="1" x14ac:dyDescent="0.25"/>
  <cols>
    <col min="1" max="1" width="11.42578125" style="42"/>
    <col min="2" max="2" width="19.5703125" style="42" customWidth="1"/>
    <col min="3" max="3" width="44.28515625" style="42" customWidth="1"/>
    <col min="4" max="4" width="62" style="42" customWidth="1"/>
    <col min="5" max="9" width="11.42578125" style="42"/>
    <col min="10" max="10" width="29.7109375" style="42" customWidth="1"/>
    <col min="11" max="11" width="60.7109375" style="42" customWidth="1"/>
    <col min="12" max="13" width="11.42578125" style="42"/>
    <col min="14" max="14" width="48.28515625" style="42" customWidth="1"/>
    <col min="15" max="16384" width="11.42578125" style="42"/>
  </cols>
  <sheetData>
    <row r="12" spans="1:14" ht="12.75" x14ac:dyDescent="0.25"/>
    <row r="13" spans="1:14" ht="39.75" customHeight="1" x14ac:dyDescent="0.25">
      <c r="A13" s="44"/>
      <c r="B13" s="45" t="s">
        <v>23</v>
      </c>
      <c r="C13" s="45" t="s">
        <v>24</v>
      </c>
      <c r="D13" s="45" t="s">
        <v>27</v>
      </c>
      <c r="J13" s="45" t="s">
        <v>65</v>
      </c>
      <c r="L13" s="46" t="s">
        <v>72</v>
      </c>
      <c r="N13" s="47" t="s">
        <v>101</v>
      </c>
    </row>
    <row r="14" spans="1:14" ht="21" customHeight="1" x14ac:dyDescent="0.25">
      <c r="B14" s="48">
        <v>0</v>
      </c>
      <c r="C14" s="49" t="s">
        <v>21</v>
      </c>
      <c r="D14" s="50" t="s">
        <v>28</v>
      </c>
      <c r="J14" s="51"/>
      <c r="L14" s="51"/>
      <c r="N14" s="51"/>
    </row>
    <row r="15" spans="1:14" ht="21" customHeight="1" x14ac:dyDescent="0.25">
      <c r="B15" s="48">
        <v>0.01</v>
      </c>
      <c r="C15" s="49" t="s">
        <v>19</v>
      </c>
      <c r="D15" s="50" t="s">
        <v>28</v>
      </c>
      <c r="J15" s="51" t="s">
        <v>61</v>
      </c>
      <c r="L15" s="51" t="s">
        <v>73</v>
      </c>
      <c r="N15" s="51" t="s">
        <v>102</v>
      </c>
    </row>
    <row r="16" spans="1:14" ht="21" customHeight="1" x14ac:dyDescent="0.25">
      <c r="B16" s="48">
        <v>1.1000000000000001E-2</v>
      </c>
      <c r="C16" s="49" t="s">
        <v>19</v>
      </c>
      <c r="D16" s="50" t="s">
        <v>28</v>
      </c>
      <c r="J16" s="51" t="s">
        <v>63</v>
      </c>
      <c r="L16" s="51" t="s">
        <v>74</v>
      </c>
      <c r="N16" s="51" t="s">
        <v>103</v>
      </c>
    </row>
    <row r="17" spans="2:14" ht="21" customHeight="1" x14ac:dyDescent="0.25">
      <c r="B17" s="48">
        <v>1.2E-2</v>
      </c>
      <c r="C17" s="49" t="s">
        <v>19</v>
      </c>
      <c r="D17" s="50" t="s">
        <v>28</v>
      </c>
      <c r="J17" s="51" t="s">
        <v>62</v>
      </c>
      <c r="L17" s="51" t="s">
        <v>75</v>
      </c>
      <c r="N17" s="51" t="s">
        <v>104</v>
      </c>
    </row>
    <row r="18" spans="2:14" ht="21" customHeight="1" x14ac:dyDescent="0.25">
      <c r="B18" s="48">
        <v>1.2999999999999999E-2</v>
      </c>
      <c r="C18" s="49" t="s">
        <v>19</v>
      </c>
      <c r="D18" s="50" t="s">
        <v>28</v>
      </c>
      <c r="J18" s="52"/>
      <c r="L18" s="53"/>
      <c r="N18" s="51" t="s">
        <v>105</v>
      </c>
    </row>
    <row r="19" spans="2:14" ht="21" customHeight="1" x14ac:dyDescent="0.25">
      <c r="B19" s="48">
        <v>1.4E-2</v>
      </c>
      <c r="C19" s="49" t="s">
        <v>19</v>
      </c>
      <c r="D19" s="50" t="s">
        <v>28</v>
      </c>
      <c r="N19" s="51" t="s">
        <v>106</v>
      </c>
    </row>
    <row r="20" spans="2:14" ht="21" customHeight="1" x14ac:dyDescent="0.25">
      <c r="B20" s="48">
        <v>1.4999999999999999E-2</v>
      </c>
      <c r="C20" s="49" t="s">
        <v>19</v>
      </c>
      <c r="D20" s="50" t="s">
        <v>28</v>
      </c>
      <c r="N20" s="51" t="s">
        <v>107</v>
      </c>
    </row>
    <row r="21" spans="2:14" ht="21" customHeight="1" x14ac:dyDescent="0.25">
      <c r="B21" s="48">
        <v>1.6E-2</v>
      </c>
      <c r="C21" s="49" t="s">
        <v>19</v>
      </c>
      <c r="D21" s="50" t="s">
        <v>28</v>
      </c>
      <c r="J21" s="47" t="s">
        <v>94</v>
      </c>
      <c r="L21" s="47" t="s">
        <v>94</v>
      </c>
      <c r="N21" s="51" t="s">
        <v>108</v>
      </c>
    </row>
    <row r="22" spans="2:14" ht="21" customHeight="1" x14ac:dyDescent="0.25">
      <c r="B22" s="48">
        <v>1.7000000000000001E-2</v>
      </c>
      <c r="C22" s="49" t="s">
        <v>19</v>
      </c>
      <c r="D22" s="50" t="s">
        <v>28</v>
      </c>
      <c r="J22" s="51"/>
      <c r="L22" s="51"/>
      <c r="N22" s="51" t="s">
        <v>109</v>
      </c>
    </row>
    <row r="23" spans="2:14" ht="21" customHeight="1" x14ac:dyDescent="0.25">
      <c r="B23" s="48">
        <v>1.7999999999999999E-2</v>
      </c>
      <c r="C23" s="49" t="s">
        <v>19</v>
      </c>
      <c r="D23" s="50" t="s">
        <v>28</v>
      </c>
      <c r="J23" s="51" t="s">
        <v>95</v>
      </c>
      <c r="L23" s="51" t="s">
        <v>95</v>
      </c>
      <c r="N23" s="51" t="s">
        <v>110</v>
      </c>
    </row>
    <row r="24" spans="2:14" ht="21" customHeight="1" x14ac:dyDescent="0.25">
      <c r="B24" s="48">
        <v>1.9E-2</v>
      </c>
      <c r="C24" s="49" t="s">
        <v>19</v>
      </c>
      <c r="D24" s="50" t="s">
        <v>28</v>
      </c>
      <c r="J24" s="51" t="s">
        <v>96</v>
      </c>
      <c r="L24" s="51" t="s">
        <v>96</v>
      </c>
      <c r="N24" s="51" t="s">
        <v>111</v>
      </c>
    </row>
    <row r="25" spans="2:14" ht="21" customHeight="1" x14ac:dyDescent="0.25">
      <c r="B25" s="48">
        <v>0.02</v>
      </c>
      <c r="C25" s="49" t="s">
        <v>19</v>
      </c>
      <c r="D25" s="50" t="s">
        <v>28</v>
      </c>
      <c r="J25" s="51" t="s">
        <v>97</v>
      </c>
      <c r="L25" s="52"/>
      <c r="N25" s="51" t="s">
        <v>112</v>
      </c>
    </row>
    <row r="26" spans="2:14" ht="21" customHeight="1" x14ac:dyDescent="0.25">
      <c r="B26" s="48">
        <v>2.1000000000000001E-2</v>
      </c>
      <c r="C26" s="49" t="s">
        <v>19</v>
      </c>
      <c r="D26" s="50" t="s">
        <v>28</v>
      </c>
      <c r="J26" s="51" t="s">
        <v>98</v>
      </c>
      <c r="L26" s="52"/>
      <c r="N26" s="51" t="s">
        <v>113</v>
      </c>
    </row>
    <row r="27" spans="2:14" ht="21" customHeight="1" x14ac:dyDescent="0.25">
      <c r="B27" s="48">
        <v>2.1999999999999999E-2</v>
      </c>
      <c r="C27" s="49" t="s">
        <v>19</v>
      </c>
      <c r="D27" s="50" t="s">
        <v>28</v>
      </c>
      <c r="J27" s="51" t="s">
        <v>99</v>
      </c>
      <c r="L27" s="52"/>
      <c r="N27" s="51" t="s">
        <v>114</v>
      </c>
    </row>
    <row r="28" spans="2:14" ht="21" customHeight="1" x14ac:dyDescent="0.25">
      <c r="B28" s="48">
        <v>2.3E-2</v>
      </c>
      <c r="C28" s="49" t="s">
        <v>19</v>
      </c>
      <c r="D28" s="50" t="s">
        <v>28</v>
      </c>
      <c r="J28" s="51" t="s">
        <v>226</v>
      </c>
      <c r="L28" s="52"/>
      <c r="N28" s="51" t="s">
        <v>115</v>
      </c>
    </row>
    <row r="29" spans="2:14" ht="21" customHeight="1" x14ac:dyDescent="0.25">
      <c r="B29" s="48">
        <v>2.4E-2</v>
      </c>
      <c r="C29" s="49" t="s">
        <v>19</v>
      </c>
      <c r="D29" s="50" t="s">
        <v>28</v>
      </c>
      <c r="J29" s="51" t="s">
        <v>100</v>
      </c>
      <c r="L29" s="52"/>
      <c r="N29" s="51" t="s">
        <v>116</v>
      </c>
    </row>
    <row r="30" spans="2:14" ht="21" customHeight="1" x14ac:dyDescent="0.25">
      <c r="B30" s="48">
        <v>2.5000000000000001E-2</v>
      </c>
      <c r="C30" s="49" t="s">
        <v>19</v>
      </c>
      <c r="D30" s="50" t="s">
        <v>28</v>
      </c>
      <c r="N30" s="51" t="s">
        <v>117</v>
      </c>
    </row>
    <row r="31" spans="2:14" ht="21" customHeight="1" x14ac:dyDescent="0.25">
      <c r="B31" s="48">
        <v>2.5999999999999999E-2</v>
      </c>
      <c r="C31" s="49" t="s">
        <v>19</v>
      </c>
      <c r="D31" s="50" t="s">
        <v>28</v>
      </c>
      <c r="N31" s="51" t="s">
        <v>118</v>
      </c>
    </row>
    <row r="32" spans="2:14" ht="21" customHeight="1" x14ac:dyDescent="0.25">
      <c r="B32" s="48">
        <v>2.7E-2</v>
      </c>
      <c r="C32" s="49" t="s">
        <v>19</v>
      </c>
      <c r="D32" s="50" t="s">
        <v>28</v>
      </c>
      <c r="J32" s="47" t="s">
        <v>155</v>
      </c>
      <c r="L32" s="47" t="s">
        <v>156</v>
      </c>
      <c r="N32" s="51" t="s">
        <v>119</v>
      </c>
    </row>
    <row r="33" spans="2:14" ht="21" customHeight="1" x14ac:dyDescent="0.25">
      <c r="B33" s="48">
        <v>2.8000000000000001E-2</v>
      </c>
      <c r="C33" s="49" t="s">
        <v>19</v>
      </c>
      <c r="D33" s="50" t="s">
        <v>28</v>
      </c>
      <c r="J33" s="50"/>
      <c r="L33" s="50"/>
      <c r="N33" s="51" t="s">
        <v>120</v>
      </c>
    </row>
    <row r="34" spans="2:14" ht="21" customHeight="1" x14ac:dyDescent="0.25">
      <c r="B34" s="48">
        <v>2.9000000000000001E-2</v>
      </c>
      <c r="C34" s="49" t="s">
        <v>19</v>
      </c>
      <c r="D34" s="50" t="s">
        <v>28</v>
      </c>
      <c r="J34" s="49">
        <v>2017</v>
      </c>
      <c r="L34" s="49">
        <v>1</v>
      </c>
      <c r="N34" s="51" t="s">
        <v>121</v>
      </c>
    </row>
    <row r="35" spans="2:14" ht="21" customHeight="1" x14ac:dyDescent="0.25">
      <c r="B35" s="48">
        <v>0.03</v>
      </c>
      <c r="C35" s="49" t="s">
        <v>19</v>
      </c>
      <c r="D35" s="50" t="s">
        <v>28</v>
      </c>
      <c r="J35" s="49">
        <v>2018</v>
      </c>
      <c r="L35" s="49">
        <v>2</v>
      </c>
      <c r="N35" s="51" t="s">
        <v>122</v>
      </c>
    </row>
    <row r="36" spans="2:14" ht="21" customHeight="1" x14ac:dyDescent="0.25">
      <c r="B36" s="48">
        <v>3.1E-2</v>
      </c>
      <c r="C36" s="49" t="s">
        <v>19</v>
      </c>
      <c r="D36" s="50" t="s">
        <v>28</v>
      </c>
      <c r="J36" s="49">
        <v>2019</v>
      </c>
      <c r="N36" s="51" t="s">
        <v>123</v>
      </c>
    </row>
    <row r="37" spans="2:14" ht="21" customHeight="1" x14ac:dyDescent="0.25">
      <c r="B37" s="48">
        <v>3.2000000000000001E-2</v>
      </c>
      <c r="C37" s="49" t="s">
        <v>19</v>
      </c>
      <c r="D37" s="50" t="s">
        <v>28</v>
      </c>
      <c r="J37" s="49">
        <v>2020</v>
      </c>
      <c r="N37" s="51" t="s">
        <v>124</v>
      </c>
    </row>
    <row r="38" spans="2:14" ht="21" customHeight="1" x14ac:dyDescent="0.25">
      <c r="B38" s="48">
        <v>3.3000000000000002E-2</v>
      </c>
      <c r="C38" s="49" t="s">
        <v>19</v>
      </c>
      <c r="D38" s="50" t="s">
        <v>28</v>
      </c>
      <c r="J38" s="43"/>
      <c r="N38" s="51" t="s">
        <v>125</v>
      </c>
    </row>
    <row r="39" spans="2:14" ht="21" customHeight="1" x14ac:dyDescent="0.25">
      <c r="B39" s="48">
        <v>3.4000000000000002E-2</v>
      </c>
      <c r="C39" s="49" t="s">
        <v>19</v>
      </c>
      <c r="D39" s="50" t="s">
        <v>28</v>
      </c>
      <c r="J39" s="43"/>
      <c r="N39" s="51" t="s">
        <v>126</v>
      </c>
    </row>
    <row r="40" spans="2:14" ht="21" customHeight="1" x14ac:dyDescent="0.25">
      <c r="B40" s="48">
        <v>3.5000000000000003E-2</v>
      </c>
      <c r="C40" s="49" t="s">
        <v>19</v>
      </c>
      <c r="D40" s="50" t="s">
        <v>28</v>
      </c>
      <c r="J40" s="47" t="s">
        <v>177</v>
      </c>
      <c r="N40" s="51" t="s">
        <v>127</v>
      </c>
    </row>
    <row r="41" spans="2:14" ht="21" customHeight="1" x14ac:dyDescent="0.25">
      <c r="B41" s="48">
        <v>3.5999999999999997E-2</v>
      </c>
      <c r="C41" s="49" t="s">
        <v>19</v>
      </c>
      <c r="D41" s="50" t="s">
        <v>28</v>
      </c>
      <c r="J41" s="50"/>
      <c r="N41" s="51" t="s">
        <v>128</v>
      </c>
    </row>
    <row r="42" spans="2:14" ht="21" customHeight="1" x14ac:dyDescent="0.25">
      <c r="B42" s="48">
        <v>3.6999999999999998E-2</v>
      </c>
      <c r="C42" s="49" t="s">
        <v>19</v>
      </c>
      <c r="D42" s="50" t="s">
        <v>28</v>
      </c>
      <c r="J42" s="49" t="s">
        <v>178</v>
      </c>
      <c r="N42" s="51" t="s">
        <v>129</v>
      </c>
    </row>
    <row r="43" spans="2:14" ht="21" customHeight="1" x14ac:dyDescent="0.25">
      <c r="B43" s="48">
        <v>3.7999999999999999E-2</v>
      </c>
      <c r="C43" s="49" t="s">
        <v>19</v>
      </c>
      <c r="D43" s="50" t="s">
        <v>28</v>
      </c>
      <c r="J43" s="49" t="s">
        <v>179</v>
      </c>
      <c r="N43" s="51" t="s">
        <v>130</v>
      </c>
    </row>
    <row r="44" spans="2:14" ht="21" customHeight="1" x14ac:dyDescent="0.25">
      <c r="B44" s="48">
        <v>3.9E-2</v>
      </c>
      <c r="C44" s="49" t="s">
        <v>19</v>
      </c>
      <c r="D44" s="50" t="s">
        <v>28</v>
      </c>
      <c r="J44" s="49" t="s">
        <v>180</v>
      </c>
      <c r="N44" s="51" t="s">
        <v>131</v>
      </c>
    </row>
    <row r="45" spans="2:14" ht="21" customHeight="1" x14ac:dyDescent="0.25">
      <c r="B45" s="48">
        <v>0.04</v>
      </c>
      <c r="C45" s="49" t="s">
        <v>19</v>
      </c>
      <c r="D45" s="50" t="s">
        <v>28</v>
      </c>
      <c r="J45" s="49" t="s">
        <v>181</v>
      </c>
      <c r="N45" s="51" t="s">
        <v>132</v>
      </c>
    </row>
    <row r="46" spans="2:14" ht="21" customHeight="1" x14ac:dyDescent="0.25">
      <c r="B46" s="48">
        <v>4.1000000000000002E-2</v>
      </c>
      <c r="C46" s="49" t="s">
        <v>19</v>
      </c>
      <c r="D46" s="50" t="s">
        <v>28</v>
      </c>
      <c r="J46" s="43"/>
      <c r="N46" s="51" t="s">
        <v>133</v>
      </c>
    </row>
    <row r="47" spans="2:14" ht="21" customHeight="1" x14ac:dyDescent="0.25">
      <c r="B47" s="48">
        <v>4.2000000000000003E-2</v>
      </c>
      <c r="C47" s="49" t="s">
        <v>19</v>
      </c>
      <c r="D47" s="50" t="s">
        <v>28</v>
      </c>
      <c r="J47" s="43"/>
      <c r="N47" s="51" t="s">
        <v>134</v>
      </c>
    </row>
    <row r="48" spans="2:14" ht="21" customHeight="1" x14ac:dyDescent="0.25">
      <c r="B48" s="48">
        <v>4.2999999999999997E-2</v>
      </c>
      <c r="C48" s="49" t="s">
        <v>19</v>
      </c>
      <c r="D48" s="50" t="s">
        <v>28</v>
      </c>
      <c r="J48" s="47" t="s">
        <v>182</v>
      </c>
      <c r="N48" s="51" t="s">
        <v>135</v>
      </c>
    </row>
    <row r="49" spans="2:14" ht="21" customHeight="1" x14ac:dyDescent="0.25">
      <c r="B49" s="48">
        <v>4.3999999999999997E-2</v>
      </c>
      <c r="C49" s="49" t="s">
        <v>19</v>
      </c>
      <c r="D49" s="50" t="s">
        <v>28</v>
      </c>
      <c r="J49" s="50"/>
      <c r="N49" s="51" t="s">
        <v>136</v>
      </c>
    </row>
    <row r="50" spans="2:14" ht="21" customHeight="1" x14ac:dyDescent="0.25">
      <c r="B50" s="48">
        <v>4.4999999999999998E-2</v>
      </c>
      <c r="C50" s="49" t="s">
        <v>19</v>
      </c>
      <c r="D50" s="50" t="s">
        <v>28</v>
      </c>
      <c r="J50" s="54" t="s">
        <v>184</v>
      </c>
      <c r="N50" s="51" t="s">
        <v>137</v>
      </c>
    </row>
    <row r="51" spans="2:14" ht="21" customHeight="1" x14ac:dyDescent="0.25">
      <c r="B51" s="48">
        <v>4.5999999999999999E-2</v>
      </c>
      <c r="C51" s="49" t="s">
        <v>19</v>
      </c>
      <c r="D51" s="50" t="s">
        <v>28</v>
      </c>
      <c r="J51" s="54" t="s">
        <v>183</v>
      </c>
      <c r="N51" s="51" t="s">
        <v>138</v>
      </c>
    </row>
    <row r="52" spans="2:14" ht="21" customHeight="1" x14ac:dyDescent="0.25">
      <c r="B52" s="48">
        <v>4.7E-2</v>
      </c>
      <c r="C52" s="49" t="s">
        <v>19</v>
      </c>
      <c r="D52" s="50" t="s">
        <v>28</v>
      </c>
      <c r="N52" s="51" t="s">
        <v>210</v>
      </c>
    </row>
    <row r="53" spans="2:14" ht="21" customHeight="1" x14ac:dyDescent="0.25">
      <c r="B53" s="48">
        <v>4.8000000000000001E-2</v>
      </c>
      <c r="C53" s="49" t="s">
        <v>19</v>
      </c>
      <c r="D53" s="50" t="s">
        <v>28</v>
      </c>
      <c r="N53" s="51" t="s">
        <v>139</v>
      </c>
    </row>
    <row r="54" spans="2:14" ht="21" customHeight="1" x14ac:dyDescent="0.25">
      <c r="B54" s="48">
        <v>4.9000000000000002E-2</v>
      </c>
      <c r="C54" s="49" t="s">
        <v>19</v>
      </c>
      <c r="D54" s="50" t="s">
        <v>28</v>
      </c>
      <c r="J54" s="47" t="s">
        <v>211</v>
      </c>
      <c r="K54" s="47" t="s">
        <v>217</v>
      </c>
      <c r="N54" s="51" t="s">
        <v>140</v>
      </c>
    </row>
    <row r="55" spans="2:14" ht="21" customHeight="1" x14ac:dyDescent="0.25">
      <c r="B55" s="48">
        <v>0.05</v>
      </c>
      <c r="C55" s="49" t="s">
        <v>19</v>
      </c>
      <c r="D55" s="50" t="s">
        <v>28</v>
      </c>
      <c r="J55" s="50"/>
      <c r="K55" s="50"/>
      <c r="N55" s="51" t="s">
        <v>141</v>
      </c>
    </row>
    <row r="56" spans="2:14" ht="54" customHeight="1" x14ac:dyDescent="0.25">
      <c r="B56" s="48">
        <v>5.0999999999999997E-2</v>
      </c>
      <c r="C56" s="49" t="s">
        <v>19</v>
      </c>
      <c r="D56" s="50" t="s">
        <v>28</v>
      </c>
      <c r="J56" s="50" t="s">
        <v>212</v>
      </c>
      <c r="K56" s="50" t="s">
        <v>250</v>
      </c>
      <c r="N56" s="51" t="s">
        <v>142</v>
      </c>
    </row>
    <row r="57" spans="2:14" ht="96" customHeight="1" x14ac:dyDescent="0.25">
      <c r="B57" s="48">
        <v>5.1999999999999998E-2</v>
      </c>
      <c r="C57" s="49" t="s">
        <v>19</v>
      </c>
      <c r="D57" s="50" t="s">
        <v>28</v>
      </c>
      <c r="J57" s="50" t="s">
        <v>213</v>
      </c>
      <c r="K57" s="50" t="s">
        <v>219</v>
      </c>
      <c r="N57" s="51" t="s">
        <v>143</v>
      </c>
    </row>
    <row r="58" spans="2:14" ht="96.75" customHeight="1" x14ac:dyDescent="0.25">
      <c r="B58" s="48">
        <v>5.2999999999999999E-2</v>
      </c>
      <c r="C58" s="49" t="s">
        <v>19</v>
      </c>
      <c r="D58" s="50" t="s">
        <v>28</v>
      </c>
      <c r="J58" s="50" t="s">
        <v>214</v>
      </c>
      <c r="K58" s="50" t="s">
        <v>218</v>
      </c>
      <c r="N58" s="51" t="s">
        <v>144</v>
      </c>
    </row>
    <row r="59" spans="2:14" ht="21" customHeight="1" x14ac:dyDescent="0.25">
      <c r="B59" s="48">
        <v>5.3999999999999999E-2</v>
      </c>
      <c r="C59" s="49" t="s">
        <v>19</v>
      </c>
      <c r="D59" s="50" t="s">
        <v>28</v>
      </c>
      <c r="N59" s="51" t="s">
        <v>145</v>
      </c>
    </row>
    <row r="60" spans="2:14" ht="21" customHeight="1" x14ac:dyDescent="0.25">
      <c r="B60" s="48">
        <v>5.5E-2</v>
      </c>
      <c r="C60" s="49" t="s">
        <v>19</v>
      </c>
      <c r="D60" s="50" t="s">
        <v>28</v>
      </c>
      <c r="N60" s="51" t="s">
        <v>146</v>
      </c>
    </row>
    <row r="61" spans="2:14" ht="21" customHeight="1" x14ac:dyDescent="0.25">
      <c r="B61" s="48">
        <v>5.6000000000000001E-2</v>
      </c>
      <c r="C61" s="49" t="s">
        <v>19</v>
      </c>
      <c r="D61" s="50" t="s">
        <v>28</v>
      </c>
      <c r="J61" s="47" t="s">
        <v>251</v>
      </c>
      <c r="N61" s="51" t="s">
        <v>147</v>
      </c>
    </row>
    <row r="62" spans="2:14" ht="21" customHeight="1" x14ac:dyDescent="0.25">
      <c r="B62" s="48">
        <v>5.7000000000000002E-2</v>
      </c>
      <c r="C62" s="49" t="s">
        <v>19</v>
      </c>
      <c r="D62" s="50" t="s">
        <v>28</v>
      </c>
      <c r="J62" s="50"/>
      <c r="N62" s="51" t="s">
        <v>148</v>
      </c>
    </row>
    <row r="63" spans="2:14" ht="21" customHeight="1" x14ac:dyDescent="0.25">
      <c r="B63" s="48">
        <v>5.8000000000000003E-2</v>
      </c>
      <c r="C63" s="49" t="s">
        <v>19</v>
      </c>
      <c r="D63" s="50" t="s">
        <v>28</v>
      </c>
      <c r="J63" s="54" t="s">
        <v>254</v>
      </c>
      <c r="N63" s="51" t="s">
        <v>149</v>
      </c>
    </row>
    <row r="64" spans="2:14" ht="21" customHeight="1" x14ac:dyDescent="0.25">
      <c r="B64" s="48">
        <v>5.8999999999999997E-2</v>
      </c>
      <c r="C64" s="49" t="s">
        <v>19</v>
      </c>
      <c r="D64" s="50" t="s">
        <v>28</v>
      </c>
      <c r="J64" s="54" t="s">
        <v>256</v>
      </c>
      <c r="N64" s="51" t="s">
        <v>150</v>
      </c>
    </row>
    <row r="65" spans="2:14" ht="21" customHeight="1" x14ac:dyDescent="0.25">
      <c r="B65" s="48">
        <v>0.06</v>
      </c>
      <c r="C65" s="49" t="s">
        <v>19</v>
      </c>
      <c r="D65" s="50" t="s">
        <v>28</v>
      </c>
      <c r="N65" s="51" t="s">
        <v>151</v>
      </c>
    </row>
    <row r="66" spans="2:14" ht="21" customHeight="1" x14ac:dyDescent="0.25">
      <c r="B66" s="48">
        <v>6.0999999999999999E-2</v>
      </c>
      <c r="C66" s="49" t="s">
        <v>19</v>
      </c>
      <c r="D66" s="50" t="s">
        <v>28</v>
      </c>
      <c r="N66" s="51" t="s">
        <v>152</v>
      </c>
    </row>
    <row r="67" spans="2:14" ht="21" customHeight="1" x14ac:dyDescent="0.25">
      <c r="B67" s="48">
        <v>6.2E-2</v>
      </c>
      <c r="C67" s="49" t="s">
        <v>19</v>
      </c>
      <c r="D67" s="50" t="s">
        <v>28</v>
      </c>
      <c r="N67" s="51" t="s">
        <v>153</v>
      </c>
    </row>
    <row r="68" spans="2:14" ht="21" customHeight="1" x14ac:dyDescent="0.25">
      <c r="B68" s="48">
        <v>6.3E-2</v>
      </c>
      <c r="C68" s="49" t="s">
        <v>19</v>
      </c>
      <c r="D68" s="50" t="s">
        <v>28</v>
      </c>
      <c r="N68" s="51" t="s">
        <v>154</v>
      </c>
    </row>
    <row r="69" spans="2:14" ht="21" customHeight="1" x14ac:dyDescent="0.25">
      <c r="B69" s="48">
        <v>6.4000000000000001E-2</v>
      </c>
      <c r="C69" s="49" t="s">
        <v>19</v>
      </c>
      <c r="D69" s="50" t="s">
        <v>28</v>
      </c>
    </row>
    <row r="70" spans="2:14" ht="21" customHeight="1" x14ac:dyDescent="0.25">
      <c r="B70" s="48">
        <v>6.5000000000000002E-2</v>
      </c>
      <c r="C70" s="49" t="s">
        <v>19</v>
      </c>
      <c r="D70" s="50" t="s">
        <v>28</v>
      </c>
    </row>
    <row r="71" spans="2:14" ht="21" customHeight="1" x14ac:dyDescent="0.25">
      <c r="B71" s="48">
        <v>6.6000000000000003E-2</v>
      </c>
      <c r="C71" s="49" t="s">
        <v>19</v>
      </c>
      <c r="D71" s="50" t="s">
        <v>28</v>
      </c>
    </row>
    <row r="72" spans="2:14" ht="21" customHeight="1" x14ac:dyDescent="0.25">
      <c r="B72" s="48">
        <v>6.7000000000000101E-2</v>
      </c>
      <c r="C72" s="49" t="s">
        <v>19</v>
      </c>
      <c r="D72" s="50" t="s">
        <v>28</v>
      </c>
    </row>
    <row r="73" spans="2:14" ht="21" customHeight="1" x14ac:dyDescent="0.25">
      <c r="B73" s="48">
        <v>6.8000000000000102E-2</v>
      </c>
      <c r="C73" s="49" t="s">
        <v>19</v>
      </c>
      <c r="D73" s="50" t="s">
        <v>28</v>
      </c>
    </row>
    <row r="74" spans="2:14" ht="21" customHeight="1" x14ac:dyDescent="0.25">
      <c r="B74" s="48">
        <v>6.9000000000000103E-2</v>
      </c>
      <c r="C74" s="49" t="s">
        <v>19</v>
      </c>
      <c r="D74" s="50" t="s">
        <v>28</v>
      </c>
    </row>
    <row r="75" spans="2:14" ht="21" customHeight="1" x14ac:dyDescent="0.25">
      <c r="B75" s="48">
        <v>7.0000000000000104E-2</v>
      </c>
      <c r="C75" s="49" t="s">
        <v>19</v>
      </c>
      <c r="D75" s="50" t="s">
        <v>28</v>
      </c>
    </row>
    <row r="76" spans="2:14" ht="21" customHeight="1" x14ac:dyDescent="0.25">
      <c r="B76" s="48">
        <v>7.1000000000000105E-2</v>
      </c>
      <c r="C76" s="49" t="s">
        <v>19</v>
      </c>
      <c r="D76" s="50" t="s">
        <v>28</v>
      </c>
    </row>
    <row r="77" spans="2:14" ht="21" customHeight="1" x14ac:dyDescent="0.25">
      <c r="B77" s="48">
        <v>7.2000000000000106E-2</v>
      </c>
      <c r="C77" s="49" t="s">
        <v>19</v>
      </c>
      <c r="D77" s="50" t="s">
        <v>28</v>
      </c>
    </row>
    <row r="78" spans="2:14" ht="21" customHeight="1" x14ac:dyDescent="0.25">
      <c r="B78" s="48">
        <v>7.3000000000000106E-2</v>
      </c>
      <c r="C78" s="49" t="s">
        <v>19</v>
      </c>
      <c r="D78" s="50" t="s">
        <v>28</v>
      </c>
    </row>
    <row r="79" spans="2:14" ht="21" customHeight="1" x14ac:dyDescent="0.25">
      <c r="B79" s="48">
        <v>7.4000000000000093E-2</v>
      </c>
      <c r="C79" s="49" t="s">
        <v>19</v>
      </c>
      <c r="D79" s="50" t="s">
        <v>28</v>
      </c>
    </row>
    <row r="80" spans="2:14" ht="21" customHeight="1" x14ac:dyDescent="0.25">
      <c r="B80" s="48">
        <v>7.5000000000000094E-2</v>
      </c>
      <c r="C80" s="49" t="s">
        <v>19</v>
      </c>
      <c r="D80" s="50" t="s">
        <v>28</v>
      </c>
    </row>
    <row r="81" spans="2:4" ht="21" customHeight="1" x14ac:dyDescent="0.25">
      <c r="B81" s="48">
        <v>7.6000000000000095E-2</v>
      </c>
      <c r="C81" s="49" t="s">
        <v>19</v>
      </c>
      <c r="D81" s="50" t="s">
        <v>28</v>
      </c>
    </row>
    <row r="82" spans="2:4" ht="21" customHeight="1" x14ac:dyDescent="0.25">
      <c r="B82" s="48">
        <v>7.7000000000000096E-2</v>
      </c>
      <c r="C82" s="49" t="s">
        <v>19</v>
      </c>
      <c r="D82" s="50" t="s">
        <v>28</v>
      </c>
    </row>
    <row r="83" spans="2:4" ht="21" customHeight="1" x14ac:dyDescent="0.25">
      <c r="B83" s="48">
        <v>7.8000000000000097E-2</v>
      </c>
      <c r="C83" s="49" t="s">
        <v>19</v>
      </c>
      <c r="D83" s="50" t="s">
        <v>28</v>
      </c>
    </row>
    <row r="84" spans="2:4" ht="21" customHeight="1" x14ac:dyDescent="0.25">
      <c r="B84" s="48">
        <v>7.9000000000000098E-2</v>
      </c>
      <c r="C84" s="49" t="s">
        <v>19</v>
      </c>
      <c r="D84" s="50" t="s">
        <v>28</v>
      </c>
    </row>
    <row r="85" spans="2:4" ht="21" customHeight="1" x14ac:dyDescent="0.25">
      <c r="B85" s="48">
        <v>8.0000000000000099E-2</v>
      </c>
      <c r="C85" s="49" t="s">
        <v>19</v>
      </c>
      <c r="D85" s="50" t="s">
        <v>28</v>
      </c>
    </row>
    <row r="86" spans="2:4" ht="21" customHeight="1" x14ac:dyDescent="0.25">
      <c r="B86" s="48">
        <v>8.10000000000001E-2</v>
      </c>
      <c r="C86" s="49" t="s">
        <v>19</v>
      </c>
      <c r="D86" s="50" t="s">
        <v>28</v>
      </c>
    </row>
    <row r="87" spans="2:4" ht="21" customHeight="1" x14ac:dyDescent="0.25">
      <c r="B87" s="48">
        <v>8.2000000000000101E-2</v>
      </c>
      <c r="C87" s="49" t="s">
        <v>19</v>
      </c>
      <c r="D87" s="50" t="s">
        <v>28</v>
      </c>
    </row>
    <row r="88" spans="2:4" ht="21" customHeight="1" x14ac:dyDescent="0.25">
      <c r="B88" s="48">
        <v>8.3000000000000101E-2</v>
      </c>
      <c r="C88" s="49" t="s">
        <v>19</v>
      </c>
      <c r="D88" s="50" t="s">
        <v>28</v>
      </c>
    </row>
    <row r="89" spans="2:4" ht="21" customHeight="1" x14ac:dyDescent="0.25">
      <c r="B89" s="48">
        <v>8.4000000000000102E-2</v>
      </c>
      <c r="C89" s="49" t="s">
        <v>19</v>
      </c>
      <c r="D89" s="50" t="s">
        <v>28</v>
      </c>
    </row>
    <row r="90" spans="2:4" ht="21" customHeight="1" x14ac:dyDescent="0.25">
      <c r="B90" s="48">
        <v>8.5000000000000103E-2</v>
      </c>
      <c r="C90" s="49" t="s">
        <v>19</v>
      </c>
      <c r="D90" s="50" t="s">
        <v>28</v>
      </c>
    </row>
    <row r="91" spans="2:4" ht="21" customHeight="1" x14ac:dyDescent="0.25">
      <c r="B91" s="48">
        <v>8.6000000000000104E-2</v>
      </c>
      <c r="C91" s="49" t="s">
        <v>19</v>
      </c>
      <c r="D91" s="50" t="s">
        <v>28</v>
      </c>
    </row>
    <row r="92" spans="2:4" ht="21" customHeight="1" x14ac:dyDescent="0.25">
      <c r="B92" s="48">
        <v>8.7000000000000105E-2</v>
      </c>
      <c r="C92" s="49" t="s">
        <v>19</v>
      </c>
      <c r="D92" s="50" t="s">
        <v>28</v>
      </c>
    </row>
    <row r="93" spans="2:4" ht="21" customHeight="1" x14ac:dyDescent="0.25">
      <c r="B93" s="48">
        <v>8.8000000000000106E-2</v>
      </c>
      <c r="C93" s="49" t="s">
        <v>19</v>
      </c>
      <c r="D93" s="50" t="s">
        <v>28</v>
      </c>
    </row>
    <row r="94" spans="2:4" ht="21" customHeight="1" x14ac:dyDescent="0.25">
      <c r="B94" s="48">
        <v>8.9000000000000107E-2</v>
      </c>
      <c r="C94" s="49" t="s">
        <v>19</v>
      </c>
      <c r="D94" s="50" t="s">
        <v>28</v>
      </c>
    </row>
    <row r="95" spans="2:4" ht="21" customHeight="1" x14ac:dyDescent="0.25">
      <c r="B95" s="48">
        <v>9.0000000000000094E-2</v>
      </c>
      <c r="C95" s="49" t="s">
        <v>19</v>
      </c>
      <c r="D95" s="50" t="s">
        <v>28</v>
      </c>
    </row>
    <row r="96" spans="2:4" ht="21" customHeight="1" x14ac:dyDescent="0.25">
      <c r="B96" s="48">
        <v>9.1000000000000095E-2</v>
      </c>
      <c r="C96" s="49" t="s">
        <v>19</v>
      </c>
      <c r="D96" s="50" t="s">
        <v>28</v>
      </c>
    </row>
    <row r="97" spans="2:4" ht="21" customHeight="1" x14ac:dyDescent="0.25">
      <c r="B97" s="48">
        <v>9.2000000000000096E-2</v>
      </c>
      <c r="C97" s="49" t="s">
        <v>19</v>
      </c>
      <c r="D97" s="50" t="s">
        <v>28</v>
      </c>
    </row>
    <row r="98" spans="2:4" ht="21" customHeight="1" x14ac:dyDescent="0.25">
      <c r="B98" s="48">
        <v>9.3000000000000096E-2</v>
      </c>
      <c r="C98" s="49" t="s">
        <v>19</v>
      </c>
      <c r="D98" s="50" t="s">
        <v>28</v>
      </c>
    </row>
    <row r="99" spans="2:4" ht="21" customHeight="1" x14ac:dyDescent="0.25">
      <c r="B99" s="48">
        <v>9.4000000000000097E-2</v>
      </c>
      <c r="C99" s="49" t="s">
        <v>19</v>
      </c>
      <c r="D99" s="50" t="s">
        <v>28</v>
      </c>
    </row>
    <row r="100" spans="2:4" ht="21" customHeight="1" x14ac:dyDescent="0.25">
      <c r="B100" s="48">
        <v>9.5000000000000098E-2</v>
      </c>
      <c r="C100" s="49" t="s">
        <v>19</v>
      </c>
      <c r="D100" s="50" t="s">
        <v>28</v>
      </c>
    </row>
    <row r="101" spans="2:4" ht="21" customHeight="1" x14ac:dyDescent="0.25">
      <c r="B101" s="48">
        <v>9.6000000000000099E-2</v>
      </c>
      <c r="C101" s="49" t="s">
        <v>19</v>
      </c>
      <c r="D101" s="50" t="s">
        <v>28</v>
      </c>
    </row>
    <row r="102" spans="2:4" ht="21" customHeight="1" x14ac:dyDescent="0.25">
      <c r="B102" s="48">
        <v>9.70000000000001E-2</v>
      </c>
      <c r="C102" s="49" t="s">
        <v>19</v>
      </c>
      <c r="D102" s="50" t="s">
        <v>28</v>
      </c>
    </row>
    <row r="103" spans="2:4" ht="21" customHeight="1" x14ac:dyDescent="0.25">
      <c r="B103" s="48">
        <v>9.8000000000000101E-2</v>
      </c>
      <c r="C103" s="49" t="s">
        <v>19</v>
      </c>
      <c r="D103" s="50" t="s">
        <v>28</v>
      </c>
    </row>
    <row r="104" spans="2:4" ht="21" customHeight="1" x14ac:dyDescent="0.25">
      <c r="B104" s="48">
        <v>9.9000000000000102E-2</v>
      </c>
      <c r="C104" s="49" t="s">
        <v>19</v>
      </c>
      <c r="D104" s="50" t="s">
        <v>28</v>
      </c>
    </row>
    <row r="105" spans="2:4" ht="21" customHeight="1" x14ac:dyDescent="0.25">
      <c r="B105" s="48">
        <v>0.1</v>
      </c>
      <c r="C105" s="49" t="s">
        <v>19</v>
      </c>
      <c r="D105" s="50" t="s">
        <v>28</v>
      </c>
    </row>
    <row r="106" spans="2:4" ht="21" customHeight="1" x14ac:dyDescent="0.25">
      <c r="B106" s="48">
        <v>0.10100000000000001</v>
      </c>
      <c r="C106" s="49" t="s">
        <v>19</v>
      </c>
      <c r="D106" s="50" t="s">
        <v>28</v>
      </c>
    </row>
    <row r="107" spans="2:4" ht="21" customHeight="1" x14ac:dyDescent="0.25">
      <c r="B107" s="48">
        <v>0.10199999999999999</v>
      </c>
      <c r="C107" s="49" t="s">
        <v>19</v>
      </c>
      <c r="D107" s="50" t="s">
        <v>28</v>
      </c>
    </row>
    <row r="108" spans="2:4" ht="21" customHeight="1" x14ac:dyDescent="0.25">
      <c r="B108" s="48">
        <v>0.10299999999999999</v>
      </c>
      <c r="C108" s="49" t="s">
        <v>19</v>
      </c>
      <c r="D108" s="50" t="s">
        <v>28</v>
      </c>
    </row>
    <row r="109" spans="2:4" ht="21" customHeight="1" x14ac:dyDescent="0.25">
      <c r="B109" s="48">
        <v>0.104</v>
      </c>
      <c r="C109" s="49" t="s">
        <v>19</v>
      </c>
      <c r="D109" s="50" t="s">
        <v>28</v>
      </c>
    </row>
    <row r="110" spans="2:4" ht="21" customHeight="1" x14ac:dyDescent="0.25">
      <c r="B110" s="48">
        <v>0.105</v>
      </c>
      <c r="C110" s="49" t="s">
        <v>19</v>
      </c>
      <c r="D110" s="50" t="s">
        <v>28</v>
      </c>
    </row>
    <row r="111" spans="2:4" ht="21" customHeight="1" x14ac:dyDescent="0.25">
      <c r="B111" s="48">
        <v>0.106</v>
      </c>
      <c r="C111" s="49" t="s">
        <v>19</v>
      </c>
      <c r="D111" s="50" t="s">
        <v>28</v>
      </c>
    </row>
    <row r="112" spans="2:4" ht="21" customHeight="1" x14ac:dyDescent="0.25">
      <c r="B112" s="48">
        <v>0.107</v>
      </c>
      <c r="C112" s="49" t="s">
        <v>19</v>
      </c>
      <c r="D112" s="50" t="s">
        <v>28</v>
      </c>
    </row>
    <row r="113" spans="2:4" ht="21" customHeight="1" x14ac:dyDescent="0.25">
      <c r="B113" s="48">
        <v>0.108</v>
      </c>
      <c r="C113" s="49" t="s">
        <v>19</v>
      </c>
      <c r="D113" s="50" t="s">
        <v>28</v>
      </c>
    </row>
    <row r="114" spans="2:4" ht="21" customHeight="1" x14ac:dyDescent="0.25">
      <c r="B114" s="48">
        <v>0.109</v>
      </c>
      <c r="C114" s="49" t="s">
        <v>19</v>
      </c>
      <c r="D114" s="50" t="s">
        <v>28</v>
      </c>
    </row>
    <row r="115" spans="2:4" ht="21" customHeight="1" x14ac:dyDescent="0.25">
      <c r="B115" s="48">
        <v>0.11</v>
      </c>
      <c r="C115" s="49" t="s">
        <v>19</v>
      </c>
      <c r="D115" s="50" t="s">
        <v>28</v>
      </c>
    </row>
    <row r="116" spans="2:4" ht="21" customHeight="1" x14ac:dyDescent="0.25">
      <c r="B116" s="48">
        <v>0.111</v>
      </c>
      <c r="C116" s="49" t="s">
        <v>19</v>
      </c>
      <c r="D116" s="50" t="s">
        <v>28</v>
      </c>
    </row>
    <row r="117" spans="2:4" ht="21" customHeight="1" x14ac:dyDescent="0.25">
      <c r="B117" s="48">
        <v>0.112</v>
      </c>
      <c r="C117" s="49" t="s">
        <v>19</v>
      </c>
      <c r="D117" s="50" t="s">
        <v>28</v>
      </c>
    </row>
    <row r="118" spans="2:4" ht="21" customHeight="1" x14ac:dyDescent="0.25">
      <c r="B118" s="48">
        <v>0.113</v>
      </c>
      <c r="C118" s="49" t="s">
        <v>19</v>
      </c>
      <c r="D118" s="50" t="s">
        <v>28</v>
      </c>
    </row>
    <row r="119" spans="2:4" ht="21" customHeight="1" x14ac:dyDescent="0.25">
      <c r="B119" s="48">
        <v>0.114</v>
      </c>
      <c r="C119" s="49" t="s">
        <v>19</v>
      </c>
      <c r="D119" s="50" t="s">
        <v>28</v>
      </c>
    </row>
    <row r="120" spans="2:4" ht="21" customHeight="1" x14ac:dyDescent="0.25">
      <c r="B120" s="48">
        <v>0.115</v>
      </c>
      <c r="C120" s="49" t="s">
        <v>19</v>
      </c>
      <c r="D120" s="50" t="s">
        <v>28</v>
      </c>
    </row>
    <row r="121" spans="2:4" ht="21" customHeight="1" x14ac:dyDescent="0.25">
      <c r="B121" s="48">
        <v>0.11600000000000001</v>
      </c>
      <c r="C121" s="49" t="s">
        <v>19</v>
      </c>
      <c r="D121" s="50" t="s">
        <v>28</v>
      </c>
    </row>
    <row r="122" spans="2:4" ht="21" customHeight="1" x14ac:dyDescent="0.25">
      <c r="B122" s="48">
        <v>0.11700000000000001</v>
      </c>
      <c r="C122" s="49" t="s">
        <v>19</v>
      </c>
      <c r="D122" s="50" t="s">
        <v>28</v>
      </c>
    </row>
    <row r="123" spans="2:4" ht="21" customHeight="1" x14ac:dyDescent="0.25">
      <c r="B123" s="48">
        <v>0.11799999999999999</v>
      </c>
      <c r="C123" s="49" t="s">
        <v>19</v>
      </c>
      <c r="D123" s="50" t="s">
        <v>28</v>
      </c>
    </row>
    <row r="124" spans="2:4" ht="21" customHeight="1" x14ac:dyDescent="0.25">
      <c r="B124" s="48">
        <v>0.11899999999999999</v>
      </c>
      <c r="C124" s="49" t="s">
        <v>19</v>
      </c>
      <c r="D124" s="50" t="s">
        <v>28</v>
      </c>
    </row>
    <row r="125" spans="2:4" ht="21" customHeight="1" x14ac:dyDescent="0.25">
      <c r="B125" s="48">
        <v>0.12</v>
      </c>
      <c r="C125" s="49" t="s">
        <v>19</v>
      </c>
      <c r="D125" s="50" t="s">
        <v>28</v>
      </c>
    </row>
    <row r="126" spans="2:4" ht="21" customHeight="1" x14ac:dyDescent="0.25">
      <c r="B126" s="48">
        <v>0.121</v>
      </c>
      <c r="C126" s="49" t="s">
        <v>19</v>
      </c>
      <c r="D126" s="50" t="s">
        <v>28</v>
      </c>
    </row>
    <row r="127" spans="2:4" ht="21" customHeight="1" x14ac:dyDescent="0.25">
      <c r="B127" s="48">
        <v>0.122</v>
      </c>
      <c r="C127" s="49" t="s">
        <v>19</v>
      </c>
      <c r="D127" s="50" t="s">
        <v>28</v>
      </c>
    </row>
    <row r="128" spans="2:4" ht="21" customHeight="1" x14ac:dyDescent="0.25">
      <c r="B128" s="48">
        <v>0.123</v>
      </c>
      <c r="C128" s="49" t="s">
        <v>19</v>
      </c>
      <c r="D128" s="50" t="s">
        <v>28</v>
      </c>
    </row>
    <row r="129" spans="2:4" ht="21" customHeight="1" x14ac:dyDescent="0.25">
      <c r="B129" s="48">
        <v>0.124</v>
      </c>
      <c r="C129" s="49" t="s">
        <v>19</v>
      </c>
      <c r="D129" s="50" t="s">
        <v>28</v>
      </c>
    </row>
    <row r="130" spans="2:4" ht="21" customHeight="1" x14ac:dyDescent="0.25">
      <c r="B130" s="48">
        <v>0.125</v>
      </c>
      <c r="C130" s="49" t="s">
        <v>19</v>
      </c>
      <c r="D130" s="50" t="s">
        <v>28</v>
      </c>
    </row>
    <row r="131" spans="2:4" ht="21" customHeight="1" x14ac:dyDescent="0.25">
      <c r="B131" s="48">
        <v>0.126</v>
      </c>
      <c r="C131" s="49" t="s">
        <v>19</v>
      </c>
      <c r="D131" s="50" t="s">
        <v>28</v>
      </c>
    </row>
    <row r="132" spans="2:4" ht="21" customHeight="1" x14ac:dyDescent="0.25">
      <c r="B132" s="48">
        <v>0.127</v>
      </c>
      <c r="C132" s="49" t="s">
        <v>19</v>
      </c>
      <c r="D132" s="50" t="s">
        <v>28</v>
      </c>
    </row>
    <row r="133" spans="2:4" ht="21" customHeight="1" x14ac:dyDescent="0.25">
      <c r="B133" s="48">
        <v>0.128</v>
      </c>
      <c r="C133" s="49" t="s">
        <v>19</v>
      </c>
      <c r="D133" s="50" t="s">
        <v>28</v>
      </c>
    </row>
    <row r="134" spans="2:4" ht="21" customHeight="1" x14ac:dyDescent="0.25">
      <c r="B134" s="48">
        <v>0.129</v>
      </c>
      <c r="C134" s="49" t="s">
        <v>19</v>
      </c>
      <c r="D134" s="50" t="s">
        <v>28</v>
      </c>
    </row>
    <row r="135" spans="2:4" ht="21" customHeight="1" x14ac:dyDescent="0.25">
      <c r="B135" s="48">
        <v>0.13</v>
      </c>
      <c r="C135" s="49" t="s">
        <v>19</v>
      </c>
      <c r="D135" s="50" t="s">
        <v>28</v>
      </c>
    </row>
    <row r="136" spans="2:4" ht="21" customHeight="1" x14ac:dyDescent="0.25">
      <c r="B136" s="48">
        <v>0.13100000000000001</v>
      </c>
      <c r="C136" s="49" t="s">
        <v>19</v>
      </c>
      <c r="D136" s="50" t="s">
        <v>28</v>
      </c>
    </row>
    <row r="137" spans="2:4" ht="21" customHeight="1" x14ac:dyDescent="0.25">
      <c r="B137" s="48">
        <v>0.13200000000000001</v>
      </c>
      <c r="C137" s="49" t="s">
        <v>19</v>
      </c>
      <c r="D137" s="50" t="s">
        <v>28</v>
      </c>
    </row>
    <row r="138" spans="2:4" ht="21" customHeight="1" x14ac:dyDescent="0.25">
      <c r="B138" s="48">
        <v>0.13300000000000001</v>
      </c>
      <c r="C138" s="49" t="s">
        <v>19</v>
      </c>
      <c r="D138" s="50" t="s">
        <v>28</v>
      </c>
    </row>
    <row r="139" spans="2:4" ht="21" customHeight="1" x14ac:dyDescent="0.25">
      <c r="B139" s="48">
        <v>0.13400000000000001</v>
      </c>
      <c r="C139" s="49" t="s">
        <v>19</v>
      </c>
      <c r="D139" s="50" t="s">
        <v>28</v>
      </c>
    </row>
    <row r="140" spans="2:4" ht="21" customHeight="1" x14ac:dyDescent="0.25">
      <c r="B140" s="48">
        <v>0.13500000000000001</v>
      </c>
      <c r="C140" s="49" t="s">
        <v>19</v>
      </c>
      <c r="D140" s="50" t="s">
        <v>28</v>
      </c>
    </row>
    <row r="141" spans="2:4" ht="21" customHeight="1" x14ac:dyDescent="0.25">
      <c r="B141" s="48">
        <v>0.13600000000000001</v>
      </c>
      <c r="C141" s="49" t="s">
        <v>19</v>
      </c>
      <c r="D141" s="50" t="s">
        <v>28</v>
      </c>
    </row>
    <row r="142" spans="2:4" ht="21" customHeight="1" x14ac:dyDescent="0.25">
      <c r="B142" s="48">
        <v>0.13700000000000001</v>
      </c>
      <c r="C142" s="49" t="s">
        <v>19</v>
      </c>
      <c r="D142" s="50" t="s">
        <v>28</v>
      </c>
    </row>
    <row r="143" spans="2:4" ht="21" customHeight="1" x14ac:dyDescent="0.25">
      <c r="B143" s="48">
        <v>0.13800000000000001</v>
      </c>
      <c r="C143" s="49" t="s">
        <v>19</v>
      </c>
      <c r="D143" s="50" t="s">
        <v>28</v>
      </c>
    </row>
    <row r="144" spans="2:4" ht="21" customHeight="1" x14ac:dyDescent="0.25">
      <c r="B144" s="48">
        <v>0.13900000000000001</v>
      </c>
      <c r="C144" s="49" t="s">
        <v>19</v>
      </c>
      <c r="D144" s="50" t="s">
        <v>28</v>
      </c>
    </row>
    <row r="145" spans="2:4" ht="21" customHeight="1" x14ac:dyDescent="0.25">
      <c r="B145" s="48">
        <v>0.14000000000000001</v>
      </c>
      <c r="C145" s="49" t="s">
        <v>19</v>
      </c>
      <c r="D145" s="50" t="s">
        <v>28</v>
      </c>
    </row>
    <row r="146" spans="2:4" ht="21" customHeight="1" x14ac:dyDescent="0.25">
      <c r="B146" s="48">
        <v>0.14099999999999999</v>
      </c>
      <c r="C146" s="49" t="s">
        <v>19</v>
      </c>
      <c r="D146" s="50" t="s">
        <v>28</v>
      </c>
    </row>
    <row r="147" spans="2:4" ht="21" customHeight="1" x14ac:dyDescent="0.25">
      <c r="B147" s="48">
        <v>0.14199999999999999</v>
      </c>
      <c r="C147" s="49" t="s">
        <v>19</v>
      </c>
      <c r="D147" s="50" t="s">
        <v>28</v>
      </c>
    </row>
    <row r="148" spans="2:4" ht="21" customHeight="1" x14ac:dyDescent="0.25">
      <c r="B148" s="48">
        <v>0.14299999999999999</v>
      </c>
      <c r="C148" s="49" t="s">
        <v>19</v>
      </c>
      <c r="D148" s="50" t="s">
        <v>28</v>
      </c>
    </row>
    <row r="149" spans="2:4" ht="21" customHeight="1" x14ac:dyDescent="0.25">
      <c r="B149" s="48">
        <v>0.14399999999999999</v>
      </c>
      <c r="C149" s="49" t="s">
        <v>19</v>
      </c>
      <c r="D149" s="50" t="s">
        <v>28</v>
      </c>
    </row>
    <row r="150" spans="2:4" ht="21" customHeight="1" x14ac:dyDescent="0.25">
      <c r="B150" s="48">
        <v>0.14499999999999999</v>
      </c>
      <c r="C150" s="49" t="s">
        <v>19</v>
      </c>
      <c r="D150" s="50" t="s">
        <v>28</v>
      </c>
    </row>
    <row r="151" spans="2:4" ht="21" customHeight="1" x14ac:dyDescent="0.25">
      <c r="B151" s="48">
        <v>0.14599999999999999</v>
      </c>
      <c r="C151" s="49" t="s">
        <v>19</v>
      </c>
      <c r="D151" s="50" t="s">
        <v>28</v>
      </c>
    </row>
    <row r="152" spans="2:4" ht="21" customHeight="1" x14ac:dyDescent="0.25">
      <c r="B152" s="48">
        <v>0.14699999999999999</v>
      </c>
      <c r="C152" s="49" t="s">
        <v>19</v>
      </c>
      <c r="D152" s="50" t="s">
        <v>28</v>
      </c>
    </row>
    <row r="153" spans="2:4" ht="21" customHeight="1" x14ac:dyDescent="0.25">
      <c r="B153" s="48">
        <v>0.14799999999999999</v>
      </c>
      <c r="C153" s="49" t="s">
        <v>19</v>
      </c>
      <c r="D153" s="50" t="s">
        <v>28</v>
      </c>
    </row>
    <row r="154" spans="2:4" ht="21" customHeight="1" x14ac:dyDescent="0.25">
      <c r="B154" s="48">
        <v>0.14899999999999999</v>
      </c>
      <c r="C154" s="49" t="s">
        <v>19</v>
      </c>
      <c r="D154" s="50" t="s">
        <v>28</v>
      </c>
    </row>
    <row r="155" spans="2:4" ht="21" customHeight="1" x14ac:dyDescent="0.25">
      <c r="B155" s="48">
        <v>0.15</v>
      </c>
      <c r="C155" s="49" t="s">
        <v>19</v>
      </c>
      <c r="D155" s="50" t="s">
        <v>28</v>
      </c>
    </row>
    <row r="156" spans="2:4" ht="21" customHeight="1" x14ac:dyDescent="0.25">
      <c r="B156" s="48">
        <v>0.151</v>
      </c>
      <c r="C156" s="49" t="s">
        <v>19</v>
      </c>
      <c r="D156" s="50" t="s">
        <v>28</v>
      </c>
    </row>
    <row r="157" spans="2:4" ht="21" customHeight="1" x14ac:dyDescent="0.25">
      <c r="B157" s="48">
        <v>0.152</v>
      </c>
      <c r="C157" s="49" t="s">
        <v>19</v>
      </c>
      <c r="D157" s="50" t="s">
        <v>28</v>
      </c>
    </row>
    <row r="158" spans="2:4" ht="21" customHeight="1" x14ac:dyDescent="0.25">
      <c r="B158" s="48">
        <v>0.153</v>
      </c>
      <c r="C158" s="49" t="s">
        <v>19</v>
      </c>
      <c r="D158" s="50" t="s">
        <v>28</v>
      </c>
    </row>
    <row r="159" spans="2:4" ht="21" customHeight="1" x14ac:dyDescent="0.25">
      <c r="B159" s="48">
        <v>0.154</v>
      </c>
      <c r="C159" s="49" t="s">
        <v>19</v>
      </c>
      <c r="D159" s="50" t="s">
        <v>28</v>
      </c>
    </row>
    <row r="160" spans="2:4" ht="21" customHeight="1" x14ac:dyDescent="0.25">
      <c r="B160" s="48">
        <v>0.155</v>
      </c>
      <c r="C160" s="49" t="s">
        <v>19</v>
      </c>
      <c r="D160" s="50" t="s">
        <v>28</v>
      </c>
    </row>
    <row r="161" spans="2:4" ht="21" customHeight="1" x14ac:dyDescent="0.25">
      <c r="B161" s="48">
        <v>0.156</v>
      </c>
      <c r="C161" s="49" t="s">
        <v>19</v>
      </c>
      <c r="D161" s="50" t="s">
        <v>28</v>
      </c>
    </row>
    <row r="162" spans="2:4" ht="21" customHeight="1" x14ac:dyDescent="0.25">
      <c r="B162" s="48">
        <v>0.157</v>
      </c>
      <c r="C162" s="49" t="s">
        <v>19</v>
      </c>
      <c r="D162" s="50" t="s">
        <v>28</v>
      </c>
    </row>
    <row r="163" spans="2:4" ht="21" customHeight="1" x14ac:dyDescent="0.25">
      <c r="B163" s="48">
        <v>0.158</v>
      </c>
      <c r="C163" s="49" t="s">
        <v>19</v>
      </c>
      <c r="D163" s="50" t="s">
        <v>28</v>
      </c>
    </row>
    <row r="164" spans="2:4" ht="21" customHeight="1" x14ac:dyDescent="0.25">
      <c r="B164" s="48">
        <v>0.159</v>
      </c>
      <c r="C164" s="49" t="s">
        <v>19</v>
      </c>
      <c r="D164" s="50" t="s">
        <v>28</v>
      </c>
    </row>
    <row r="165" spans="2:4" ht="21" customHeight="1" x14ac:dyDescent="0.25">
      <c r="B165" s="48">
        <v>0.16</v>
      </c>
      <c r="C165" s="49" t="s">
        <v>19</v>
      </c>
      <c r="D165" s="50" t="s">
        <v>28</v>
      </c>
    </row>
    <row r="166" spans="2:4" ht="21" customHeight="1" x14ac:dyDescent="0.25">
      <c r="B166" s="48">
        <v>0.161</v>
      </c>
      <c r="C166" s="49" t="s">
        <v>19</v>
      </c>
      <c r="D166" s="50" t="s">
        <v>28</v>
      </c>
    </row>
    <row r="167" spans="2:4" ht="21" customHeight="1" x14ac:dyDescent="0.25">
      <c r="B167" s="48">
        <v>0.16200000000000001</v>
      </c>
      <c r="C167" s="49" t="s">
        <v>19</v>
      </c>
      <c r="D167" s="50" t="s">
        <v>28</v>
      </c>
    </row>
    <row r="168" spans="2:4" ht="21" customHeight="1" x14ac:dyDescent="0.25">
      <c r="B168" s="48">
        <v>0.16300000000000001</v>
      </c>
      <c r="C168" s="49" t="s">
        <v>19</v>
      </c>
      <c r="D168" s="50" t="s">
        <v>28</v>
      </c>
    </row>
    <row r="169" spans="2:4" ht="21" customHeight="1" x14ac:dyDescent="0.25">
      <c r="B169" s="48">
        <v>0.16400000000000001</v>
      </c>
      <c r="C169" s="49" t="s">
        <v>19</v>
      </c>
      <c r="D169" s="50" t="s">
        <v>28</v>
      </c>
    </row>
    <row r="170" spans="2:4" ht="21" customHeight="1" x14ac:dyDescent="0.25">
      <c r="B170" s="48">
        <v>0.16500000000000001</v>
      </c>
      <c r="C170" s="49" t="s">
        <v>19</v>
      </c>
      <c r="D170" s="50" t="s">
        <v>28</v>
      </c>
    </row>
    <row r="171" spans="2:4" ht="21" customHeight="1" x14ac:dyDescent="0.25">
      <c r="B171" s="48">
        <v>0.16600000000000001</v>
      </c>
      <c r="C171" s="49" t="s">
        <v>19</v>
      </c>
      <c r="D171" s="50" t="s">
        <v>28</v>
      </c>
    </row>
    <row r="172" spans="2:4" ht="21" customHeight="1" x14ac:dyDescent="0.25">
      <c r="B172" s="48">
        <v>0.16700000000000001</v>
      </c>
      <c r="C172" s="49" t="s">
        <v>19</v>
      </c>
      <c r="D172" s="50" t="s">
        <v>28</v>
      </c>
    </row>
    <row r="173" spans="2:4" ht="21" customHeight="1" x14ac:dyDescent="0.25">
      <c r="B173" s="48">
        <v>0.16800000000000001</v>
      </c>
      <c r="C173" s="49" t="s">
        <v>19</v>
      </c>
      <c r="D173" s="50" t="s">
        <v>28</v>
      </c>
    </row>
    <row r="174" spans="2:4" ht="21" customHeight="1" x14ac:dyDescent="0.25">
      <c r="B174" s="48">
        <v>0.16900000000000001</v>
      </c>
      <c r="C174" s="49" t="s">
        <v>19</v>
      </c>
      <c r="D174" s="50" t="s">
        <v>28</v>
      </c>
    </row>
    <row r="175" spans="2:4" ht="21" customHeight="1" x14ac:dyDescent="0.25">
      <c r="B175" s="48">
        <v>0.17</v>
      </c>
      <c r="C175" s="49" t="s">
        <v>19</v>
      </c>
      <c r="D175" s="50" t="s">
        <v>28</v>
      </c>
    </row>
    <row r="176" spans="2:4" ht="21" customHeight="1" x14ac:dyDescent="0.25">
      <c r="B176" s="48">
        <v>0.17100000000000001</v>
      </c>
      <c r="C176" s="49" t="s">
        <v>19</v>
      </c>
      <c r="D176" s="50" t="s">
        <v>28</v>
      </c>
    </row>
    <row r="177" spans="2:4" ht="21" customHeight="1" x14ac:dyDescent="0.25">
      <c r="B177" s="48">
        <v>0.17199999999999999</v>
      </c>
      <c r="C177" s="49" t="s">
        <v>19</v>
      </c>
      <c r="D177" s="50" t="s">
        <v>28</v>
      </c>
    </row>
    <row r="178" spans="2:4" ht="21" customHeight="1" x14ac:dyDescent="0.25">
      <c r="B178" s="48">
        <v>0.17299999999999999</v>
      </c>
      <c r="C178" s="49" t="s">
        <v>19</v>
      </c>
      <c r="D178" s="50" t="s">
        <v>28</v>
      </c>
    </row>
    <row r="179" spans="2:4" ht="21" customHeight="1" x14ac:dyDescent="0.25">
      <c r="B179" s="48">
        <v>0.17399999999999999</v>
      </c>
      <c r="C179" s="49" t="s">
        <v>19</v>
      </c>
      <c r="D179" s="50" t="s">
        <v>28</v>
      </c>
    </row>
    <row r="180" spans="2:4" ht="21" customHeight="1" x14ac:dyDescent="0.25">
      <c r="B180" s="48">
        <v>0.17499999999999999</v>
      </c>
      <c r="C180" s="49" t="s">
        <v>19</v>
      </c>
      <c r="D180" s="50" t="s">
        <v>28</v>
      </c>
    </row>
    <row r="181" spans="2:4" ht="21" customHeight="1" x14ac:dyDescent="0.25">
      <c r="B181" s="48">
        <v>0.17599999999999999</v>
      </c>
      <c r="C181" s="49" t="s">
        <v>19</v>
      </c>
      <c r="D181" s="50" t="s">
        <v>28</v>
      </c>
    </row>
    <row r="182" spans="2:4" ht="21" customHeight="1" x14ac:dyDescent="0.25">
      <c r="B182" s="48">
        <v>0.17699999999999999</v>
      </c>
      <c r="C182" s="49" t="s">
        <v>19</v>
      </c>
      <c r="D182" s="50" t="s">
        <v>28</v>
      </c>
    </row>
    <row r="183" spans="2:4" ht="21" customHeight="1" x14ac:dyDescent="0.25">
      <c r="B183" s="48">
        <v>0.17799999999999999</v>
      </c>
      <c r="C183" s="49" t="s">
        <v>19</v>
      </c>
      <c r="D183" s="50" t="s">
        <v>28</v>
      </c>
    </row>
    <row r="184" spans="2:4" ht="21" customHeight="1" x14ac:dyDescent="0.25">
      <c r="B184" s="48">
        <v>0.17899999999999999</v>
      </c>
      <c r="C184" s="49" t="s">
        <v>19</v>
      </c>
      <c r="D184" s="50" t="s">
        <v>28</v>
      </c>
    </row>
    <row r="185" spans="2:4" ht="21" customHeight="1" x14ac:dyDescent="0.25">
      <c r="B185" s="48">
        <v>0.18</v>
      </c>
      <c r="C185" s="49" t="s">
        <v>19</v>
      </c>
      <c r="D185" s="50" t="s">
        <v>28</v>
      </c>
    </row>
    <row r="186" spans="2:4" ht="21" customHeight="1" x14ac:dyDescent="0.25">
      <c r="B186" s="48">
        <v>0.18099999999999999</v>
      </c>
      <c r="C186" s="49" t="s">
        <v>19</v>
      </c>
      <c r="D186" s="50" t="s">
        <v>28</v>
      </c>
    </row>
    <row r="187" spans="2:4" ht="21" customHeight="1" x14ac:dyDescent="0.25">
      <c r="B187" s="48">
        <v>0.182</v>
      </c>
      <c r="C187" s="49" t="s">
        <v>19</v>
      </c>
      <c r="D187" s="50" t="s">
        <v>28</v>
      </c>
    </row>
    <row r="188" spans="2:4" ht="21" customHeight="1" x14ac:dyDescent="0.25">
      <c r="B188" s="48">
        <v>0.183</v>
      </c>
      <c r="C188" s="49" t="s">
        <v>19</v>
      </c>
      <c r="D188" s="50" t="s">
        <v>28</v>
      </c>
    </row>
    <row r="189" spans="2:4" ht="21" customHeight="1" x14ac:dyDescent="0.25">
      <c r="B189" s="48">
        <v>0.184</v>
      </c>
      <c r="C189" s="49" t="s">
        <v>19</v>
      </c>
      <c r="D189" s="50" t="s">
        <v>28</v>
      </c>
    </row>
    <row r="190" spans="2:4" ht="21" customHeight="1" x14ac:dyDescent="0.25">
      <c r="B190" s="48">
        <v>0.185</v>
      </c>
      <c r="C190" s="49" t="s">
        <v>19</v>
      </c>
      <c r="D190" s="50" t="s">
        <v>28</v>
      </c>
    </row>
    <row r="191" spans="2:4" ht="21" customHeight="1" x14ac:dyDescent="0.25">
      <c r="B191" s="48">
        <v>0.186</v>
      </c>
      <c r="C191" s="49" t="s">
        <v>19</v>
      </c>
      <c r="D191" s="50" t="s">
        <v>28</v>
      </c>
    </row>
    <row r="192" spans="2:4" ht="21" customHeight="1" x14ac:dyDescent="0.25">
      <c r="B192" s="48">
        <v>0.187</v>
      </c>
      <c r="C192" s="49" t="s">
        <v>19</v>
      </c>
      <c r="D192" s="50" t="s">
        <v>28</v>
      </c>
    </row>
    <row r="193" spans="2:4" ht="21" customHeight="1" x14ac:dyDescent="0.25">
      <c r="B193" s="48">
        <v>0.188</v>
      </c>
      <c r="C193" s="49" t="s">
        <v>19</v>
      </c>
      <c r="D193" s="50" t="s">
        <v>28</v>
      </c>
    </row>
    <row r="194" spans="2:4" ht="21" customHeight="1" x14ac:dyDescent="0.25">
      <c r="B194" s="48">
        <v>0.189</v>
      </c>
      <c r="C194" s="49" t="s">
        <v>19</v>
      </c>
      <c r="D194" s="50" t="s">
        <v>28</v>
      </c>
    </row>
    <row r="195" spans="2:4" ht="21" customHeight="1" x14ac:dyDescent="0.25">
      <c r="B195" s="48">
        <v>0.19</v>
      </c>
      <c r="C195" s="49" t="s">
        <v>19</v>
      </c>
      <c r="D195" s="50" t="s">
        <v>28</v>
      </c>
    </row>
    <row r="196" spans="2:4" ht="21" customHeight="1" x14ac:dyDescent="0.25">
      <c r="B196" s="48">
        <v>0.191</v>
      </c>
      <c r="C196" s="49" t="s">
        <v>19</v>
      </c>
      <c r="D196" s="50" t="s">
        <v>28</v>
      </c>
    </row>
    <row r="197" spans="2:4" ht="21" customHeight="1" x14ac:dyDescent="0.25">
      <c r="B197" s="48">
        <v>0.192</v>
      </c>
      <c r="C197" s="49" t="s">
        <v>19</v>
      </c>
      <c r="D197" s="50" t="s">
        <v>28</v>
      </c>
    </row>
    <row r="198" spans="2:4" ht="21" customHeight="1" x14ac:dyDescent="0.25">
      <c r="B198" s="48">
        <v>0.193</v>
      </c>
      <c r="C198" s="49" t="s">
        <v>19</v>
      </c>
      <c r="D198" s="50" t="s">
        <v>28</v>
      </c>
    </row>
    <row r="199" spans="2:4" ht="21" customHeight="1" x14ac:dyDescent="0.25">
      <c r="B199" s="48">
        <v>0.19400000000000001</v>
      </c>
      <c r="C199" s="49" t="s">
        <v>19</v>
      </c>
      <c r="D199" s="50" t="s">
        <v>28</v>
      </c>
    </row>
    <row r="200" spans="2:4" ht="21" customHeight="1" x14ac:dyDescent="0.25">
      <c r="B200" s="48">
        <v>0.19500000000000001</v>
      </c>
      <c r="C200" s="49" t="s">
        <v>19</v>
      </c>
      <c r="D200" s="50" t="s">
        <v>28</v>
      </c>
    </row>
    <row r="201" spans="2:4" ht="21" customHeight="1" x14ac:dyDescent="0.25">
      <c r="B201" s="48">
        <v>0.19600000000000001</v>
      </c>
      <c r="C201" s="49" t="s">
        <v>19</v>
      </c>
      <c r="D201" s="50" t="s">
        <v>28</v>
      </c>
    </row>
    <row r="202" spans="2:4" ht="21" customHeight="1" x14ac:dyDescent="0.25">
      <c r="B202" s="48">
        <v>0.19700000000000001</v>
      </c>
      <c r="C202" s="49" t="s">
        <v>19</v>
      </c>
      <c r="D202" s="50" t="s">
        <v>28</v>
      </c>
    </row>
    <row r="203" spans="2:4" ht="21" customHeight="1" x14ac:dyDescent="0.25">
      <c r="B203" s="48">
        <v>0.19800000000000001</v>
      </c>
      <c r="C203" s="49" t="s">
        <v>19</v>
      </c>
      <c r="D203" s="50" t="s">
        <v>28</v>
      </c>
    </row>
    <row r="204" spans="2:4" ht="21" customHeight="1" x14ac:dyDescent="0.25">
      <c r="B204" s="48">
        <v>0.19900000000000001</v>
      </c>
      <c r="C204" s="49" t="s">
        <v>19</v>
      </c>
      <c r="D204" s="50" t="s">
        <v>28</v>
      </c>
    </row>
    <row r="205" spans="2:4" ht="21" customHeight="1" x14ac:dyDescent="0.25">
      <c r="B205" s="48">
        <v>0.2</v>
      </c>
      <c r="C205" s="49" t="s">
        <v>19</v>
      </c>
      <c r="D205" s="50" t="s">
        <v>28</v>
      </c>
    </row>
    <row r="206" spans="2:4" ht="21" customHeight="1" x14ac:dyDescent="0.25">
      <c r="B206" s="48">
        <v>0.20100000000000001</v>
      </c>
      <c r="C206" s="49" t="s">
        <v>19</v>
      </c>
      <c r="D206" s="50" t="s">
        <v>28</v>
      </c>
    </row>
    <row r="207" spans="2:4" ht="21" customHeight="1" x14ac:dyDescent="0.25">
      <c r="B207" s="48">
        <v>0.20200000000000001</v>
      </c>
      <c r="C207" s="49" t="s">
        <v>19</v>
      </c>
      <c r="D207" s="50" t="s">
        <v>28</v>
      </c>
    </row>
    <row r="208" spans="2:4" ht="21" customHeight="1" x14ac:dyDescent="0.25">
      <c r="B208" s="48">
        <v>0.20300000000000001</v>
      </c>
      <c r="C208" s="49" t="s">
        <v>19</v>
      </c>
      <c r="D208" s="50" t="s">
        <v>28</v>
      </c>
    </row>
    <row r="209" spans="2:4" ht="21" customHeight="1" x14ac:dyDescent="0.25">
      <c r="B209" s="48">
        <v>0.20399999999999999</v>
      </c>
      <c r="C209" s="49" t="s">
        <v>19</v>
      </c>
      <c r="D209" s="50" t="s">
        <v>28</v>
      </c>
    </row>
    <row r="210" spans="2:4" ht="21" customHeight="1" x14ac:dyDescent="0.25">
      <c r="B210" s="48">
        <v>0.20499999999999999</v>
      </c>
      <c r="C210" s="49" t="s">
        <v>19</v>
      </c>
      <c r="D210" s="50" t="s">
        <v>28</v>
      </c>
    </row>
    <row r="211" spans="2:4" ht="21" customHeight="1" x14ac:dyDescent="0.25">
      <c r="B211" s="48">
        <v>0.20599999999999999</v>
      </c>
      <c r="C211" s="49" t="s">
        <v>19</v>
      </c>
      <c r="D211" s="50" t="s">
        <v>28</v>
      </c>
    </row>
    <row r="212" spans="2:4" ht="21" customHeight="1" x14ac:dyDescent="0.25">
      <c r="B212" s="48">
        <v>0.20699999999999999</v>
      </c>
      <c r="C212" s="49" t="s">
        <v>19</v>
      </c>
      <c r="D212" s="50" t="s">
        <v>28</v>
      </c>
    </row>
    <row r="213" spans="2:4" ht="21" customHeight="1" x14ac:dyDescent="0.25">
      <c r="B213" s="48">
        <v>0.20799999999999999</v>
      </c>
      <c r="C213" s="49" t="s">
        <v>19</v>
      </c>
      <c r="D213" s="50" t="s">
        <v>28</v>
      </c>
    </row>
    <row r="214" spans="2:4" ht="21" customHeight="1" x14ac:dyDescent="0.25">
      <c r="B214" s="48">
        <v>0.20899999999999999</v>
      </c>
      <c r="C214" s="49" t="s">
        <v>19</v>
      </c>
      <c r="D214" s="50" t="s">
        <v>28</v>
      </c>
    </row>
    <row r="215" spans="2:4" ht="21" customHeight="1" x14ac:dyDescent="0.25">
      <c r="B215" s="48">
        <v>0.21</v>
      </c>
      <c r="C215" s="49" t="s">
        <v>19</v>
      </c>
      <c r="D215" s="50" t="s">
        <v>28</v>
      </c>
    </row>
    <row r="216" spans="2:4" ht="21" customHeight="1" x14ac:dyDescent="0.25">
      <c r="B216" s="48">
        <v>0.21099999999999999</v>
      </c>
      <c r="C216" s="49" t="s">
        <v>19</v>
      </c>
      <c r="D216" s="50" t="s">
        <v>28</v>
      </c>
    </row>
    <row r="217" spans="2:4" ht="21" customHeight="1" x14ac:dyDescent="0.25">
      <c r="B217" s="48">
        <v>0.21199999999999999</v>
      </c>
      <c r="C217" s="49" t="s">
        <v>19</v>
      </c>
      <c r="D217" s="50" t="s">
        <v>28</v>
      </c>
    </row>
    <row r="218" spans="2:4" ht="21" customHeight="1" x14ac:dyDescent="0.25">
      <c r="B218" s="48">
        <v>0.21299999999999999</v>
      </c>
      <c r="C218" s="49" t="s">
        <v>19</v>
      </c>
      <c r="D218" s="50" t="s">
        <v>28</v>
      </c>
    </row>
    <row r="219" spans="2:4" ht="21" customHeight="1" x14ac:dyDescent="0.25">
      <c r="B219" s="48">
        <v>0.214</v>
      </c>
      <c r="C219" s="49" t="s">
        <v>19</v>
      </c>
      <c r="D219" s="50" t="s">
        <v>28</v>
      </c>
    </row>
    <row r="220" spans="2:4" ht="21" customHeight="1" x14ac:dyDescent="0.25">
      <c r="B220" s="48">
        <v>0.215</v>
      </c>
      <c r="C220" s="49" t="s">
        <v>19</v>
      </c>
      <c r="D220" s="50" t="s">
        <v>28</v>
      </c>
    </row>
    <row r="221" spans="2:4" ht="21" customHeight="1" x14ac:dyDescent="0.25">
      <c r="B221" s="48">
        <v>0.216</v>
      </c>
      <c r="C221" s="49" t="s">
        <v>19</v>
      </c>
      <c r="D221" s="50" t="s">
        <v>28</v>
      </c>
    </row>
    <row r="222" spans="2:4" ht="21" customHeight="1" x14ac:dyDescent="0.25">
      <c r="B222" s="48">
        <v>0.217</v>
      </c>
      <c r="C222" s="49" t="s">
        <v>19</v>
      </c>
      <c r="D222" s="50" t="s">
        <v>28</v>
      </c>
    </row>
    <row r="223" spans="2:4" ht="21" customHeight="1" x14ac:dyDescent="0.25">
      <c r="B223" s="48">
        <v>0.218</v>
      </c>
      <c r="C223" s="49" t="s">
        <v>19</v>
      </c>
      <c r="D223" s="50" t="s">
        <v>28</v>
      </c>
    </row>
    <row r="224" spans="2:4" ht="21" customHeight="1" x14ac:dyDescent="0.25">
      <c r="B224" s="48">
        <v>0.219</v>
      </c>
      <c r="C224" s="49" t="s">
        <v>19</v>
      </c>
      <c r="D224" s="50" t="s">
        <v>28</v>
      </c>
    </row>
    <row r="225" spans="2:4" ht="21" customHeight="1" x14ac:dyDescent="0.25">
      <c r="B225" s="48">
        <v>0.22</v>
      </c>
      <c r="C225" s="49" t="s">
        <v>19</v>
      </c>
      <c r="D225" s="50" t="s">
        <v>28</v>
      </c>
    </row>
    <row r="226" spans="2:4" ht="21" customHeight="1" x14ac:dyDescent="0.25">
      <c r="B226" s="48">
        <v>0.221</v>
      </c>
      <c r="C226" s="49" t="s">
        <v>19</v>
      </c>
      <c r="D226" s="50" t="s">
        <v>28</v>
      </c>
    </row>
    <row r="227" spans="2:4" ht="21" customHeight="1" x14ac:dyDescent="0.25">
      <c r="B227" s="48">
        <v>0.222</v>
      </c>
      <c r="C227" s="49" t="s">
        <v>19</v>
      </c>
      <c r="D227" s="50" t="s">
        <v>28</v>
      </c>
    </row>
    <row r="228" spans="2:4" ht="21" customHeight="1" x14ac:dyDescent="0.25">
      <c r="B228" s="48">
        <v>0.223</v>
      </c>
      <c r="C228" s="49" t="s">
        <v>19</v>
      </c>
      <c r="D228" s="50" t="s">
        <v>28</v>
      </c>
    </row>
    <row r="229" spans="2:4" ht="21" customHeight="1" x14ac:dyDescent="0.25">
      <c r="B229" s="48">
        <v>0.224</v>
      </c>
      <c r="C229" s="49" t="s">
        <v>19</v>
      </c>
      <c r="D229" s="50" t="s">
        <v>28</v>
      </c>
    </row>
    <row r="230" spans="2:4" ht="21" customHeight="1" x14ac:dyDescent="0.25">
      <c r="B230" s="48">
        <v>0.22500000000000001</v>
      </c>
      <c r="C230" s="49" t="s">
        <v>19</v>
      </c>
      <c r="D230" s="50" t="s">
        <v>28</v>
      </c>
    </row>
    <row r="231" spans="2:4" ht="21" customHeight="1" x14ac:dyDescent="0.25">
      <c r="B231" s="48">
        <v>0.22600000000000001</v>
      </c>
      <c r="C231" s="49" t="s">
        <v>19</v>
      </c>
      <c r="D231" s="50" t="s">
        <v>28</v>
      </c>
    </row>
    <row r="232" spans="2:4" ht="21" customHeight="1" x14ac:dyDescent="0.25">
      <c r="B232" s="48">
        <v>0.22700000000000001</v>
      </c>
      <c r="C232" s="49" t="s">
        <v>19</v>
      </c>
      <c r="D232" s="50" t="s">
        <v>28</v>
      </c>
    </row>
    <row r="233" spans="2:4" ht="21" customHeight="1" x14ac:dyDescent="0.25">
      <c r="B233" s="48">
        <v>0.22800000000000001</v>
      </c>
      <c r="C233" s="49" t="s">
        <v>19</v>
      </c>
      <c r="D233" s="50" t="s">
        <v>28</v>
      </c>
    </row>
    <row r="234" spans="2:4" ht="21" customHeight="1" x14ac:dyDescent="0.25">
      <c r="B234" s="48">
        <v>0.22900000000000001</v>
      </c>
      <c r="C234" s="49" t="s">
        <v>19</v>
      </c>
      <c r="D234" s="50" t="s">
        <v>28</v>
      </c>
    </row>
    <row r="235" spans="2:4" ht="21" customHeight="1" x14ac:dyDescent="0.25">
      <c r="B235" s="48">
        <v>0.23</v>
      </c>
      <c r="C235" s="49" t="s">
        <v>19</v>
      </c>
      <c r="D235" s="50" t="s">
        <v>28</v>
      </c>
    </row>
    <row r="236" spans="2:4" ht="21" customHeight="1" x14ac:dyDescent="0.25">
      <c r="B236" s="48">
        <v>0.23100000000000001</v>
      </c>
      <c r="C236" s="49" t="s">
        <v>19</v>
      </c>
      <c r="D236" s="50" t="s">
        <v>28</v>
      </c>
    </row>
    <row r="237" spans="2:4" ht="21" customHeight="1" x14ac:dyDescent="0.25">
      <c r="B237" s="48">
        <v>0.23200000000000001</v>
      </c>
      <c r="C237" s="49" t="s">
        <v>19</v>
      </c>
      <c r="D237" s="50" t="s">
        <v>28</v>
      </c>
    </row>
    <row r="238" spans="2:4" ht="21" customHeight="1" x14ac:dyDescent="0.25">
      <c r="B238" s="48">
        <v>0.23300000000000001</v>
      </c>
      <c r="C238" s="49" t="s">
        <v>19</v>
      </c>
      <c r="D238" s="50" t="s">
        <v>28</v>
      </c>
    </row>
    <row r="239" spans="2:4" ht="21" customHeight="1" x14ac:dyDescent="0.25">
      <c r="B239" s="48">
        <v>0.23400000000000001</v>
      </c>
      <c r="C239" s="49" t="s">
        <v>19</v>
      </c>
      <c r="D239" s="50" t="s">
        <v>28</v>
      </c>
    </row>
    <row r="240" spans="2:4" ht="21" customHeight="1" x14ac:dyDescent="0.25">
      <c r="B240" s="48">
        <v>0.23499999999999999</v>
      </c>
      <c r="C240" s="49" t="s">
        <v>19</v>
      </c>
      <c r="D240" s="50" t="s">
        <v>28</v>
      </c>
    </row>
    <row r="241" spans="2:4" ht="21" customHeight="1" x14ac:dyDescent="0.25">
      <c r="B241" s="48">
        <v>0.23599999999999999</v>
      </c>
      <c r="C241" s="49" t="s">
        <v>19</v>
      </c>
      <c r="D241" s="50" t="s">
        <v>28</v>
      </c>
    </row>
    <row r="242" spans="2:4" ht="21" customHeight="1" x14ac:dyDescent="0.25">
      <c r="B242" s="48">
        <v>0.23699999999999999</v>
      </c>
      <c r="C242" s="49" t="s">
        <v>19</v>
      </c>
      <c r="D242" s="50" t="s">
        <v>28</v>
      </c>
    </row>
    <row r="243" spans="2:4" ht="21" customHeight="1" x14ac:dyDescent="0.25">
      <c r="B243" s="48">
        <v>0.23799999999999999</v>
      </c>
      <c r="C243" s="49" t="s">
        <v>19</v>
      </c>
      <c r="D243" s="50" t="s">
        <v>28</v>
      </c>
    </row>
    <row r="244" spans="2:4" ht="21" customHeight="1" x14ac:dyDescent="0.25">
      <c r="B244" s="48">
        <v>0.23899999999999999</v>
      </c>
      <c r="C244" s="49" t="s">
        <v>19</v>
      </c>
      <c r="D244" s="50" t="s">
        <v>28</v>
      </c>
    </row>
    <row r="245" spans="2:4" ht="21" customHeight="1" x14ac:dyDescent="0.25">
      <c r="B245" s="48">
        <v>0.24</v>
      </c>
      <c r="C245" s="49" t="s">
        <v>19</v>
      </c>
      <c r="D245" s="50" t="s">
        <v>28</v>
      </c>
    </row>
    <row r="246" spans="2:4" ht="21" customHeight="1" x14ac:dyDescent="0.25">
      <c r="B246" s="48">
        <v>0.24099999999999999</v>
      </c>
      <c r="C246" s="49" t="s">
        <v>19</v>
      </c>
      <c r="D246" s="50" t="s">
        <v>28</v>
      </c>
    </row>
    <row r="247" spans="2:4" ht="21" customHeight="1" x14ac:dyDescent="0.25">
      <c r="B247" s="48">
        <v>0.24199999999999999</v>
      </c>
      <c r="C247" s="49" t="s">
        <v>19</v>
      </c>
      <c r="D247" s="50" t="s">
        <v>28</v>
      </c>
    </row>
    <row r="248" spans="2:4" ht="21" customHeight="1" x14ac:dyDescent="0.25">
      <c r="B248" s="48">
        <v>0.24299999999999999</v>
      </c>
      <c r="C248" s="49" t="s">
        <v>19</v>
      </c>
      <c r="D248" s="50" t="s">
        <v>28</v>
      </c>
    </row>
    <row r="249" spans="2:4" ht="21" customHeight="1" x14ac:dyDescent="0.25">
      <c r="B249" s="48">
        <v>0.24399999999999999</v>
      </c>
      <c r="C249" s="49" t="s">
        <v>19</v>
      </c>
      <c r="D249" s="50" t="s">
        <v>28</v>
      </c>
    </row>
    <row r="250" spans="2:4" ht="21" customHeight="1" x14ac:dyDescent="0.25">
      <c r="B250" s="48">
        <v>0.245</v>
      </c>
      <c r="C250" s="49" t="s">
        <v>19</v>
      </c>
      <c r="D250" s="50" t="s">
        <v>28</v>
      </c>
    </row>
    <row r="251" spans="2:4" ht="21" customHeight="1" x14ac:dyDescent="0.25">
      <c r="B251" s="48">
        <v>0.246</v>
      </c>
      <c r="C251" s="49" t="s">
        <v>19</v>
      </c>
      <c r="D251" s="50" t="s">
        <v>28</v>
      </c>
    </row>
    <row r="252" spans="2:4" ht="21" customHeight="1" x14ac:dyDescent="0.25">
      <c r="B252" s="48">
        <v>0.247</v>
      </c>
      <c r="C252" s="49" t="s">
        <v>19</v>
      </c>
      <c r="D252" s="50" t="s">
        <v>28</v>
      </c>
    </row>
    <row r="253" spans="2:4" ht="21" customHeight="1" x14ac:dyDescent="0.25">
      <c r="B253" s="48">
        <v>0.248</v>
      </c>
      <c r="C253" s="49" t="s">
        <v>19</v>
      </c>
      <c r="D253" s="50" t="s">
        <v>28</v>
      </c>
    </row>
    <row r="254" spans="2:4" ht="21" customHeight="1" x14ac:dyDescent="0.25">
      <c r="B254" s="48">
        <v>0.249</v>
      </c>
      <c r="C254" s="49" t="s">
        <v>19</v>
      </c>
      <c r="D254" s="50" t="s">
        <v>28</v>
      </c>
    </row>
    <row r="255" spans="2:4" ht="21" customHeight="1" x14ac:dyDescent="0.25">
      <c r="B255" s="48">
        <v>0.25</v>
      </c>
      <c r="C255" s="49" t="s">
        <v>19</v>
      </c>
      <c r="D255" s="50" t="s">
        <v>28</v>
      </c>
    </row>
    <row r="256" spans="2:4" ht="21" customHeight="1" x14ac:dyDescent="0.25">
      <c r="B256" s="48">
        <v>0.251</v>
      </c>
      <c r="C256" s="49" t="s">
        <v>19</v>
      </c>
      <c r="D256" s="50" t="s">
        <v>28</v>
      </c>
    </row>
    <row r="257" spans="2:4" ht="21" customHeight="1" x14ac:dyDescent="0.25">
      <c r="B257" s="48">
        <v>0.252</v>
      </c>
      <c r="C257" s="49" t="s">
        <v>19</v>
      </c>
      <c r="D257" s="50" t="s">
        <v>28</v>
      </c>
    </row>
    <row r="258" spans="2:4" ht="21" customHeight="1" x14ac:dyDescent="0.25">
      <c r="B258" s="48">
        <v>0.253</v>
      </c>
      <c r="C258" s="49" t="s">
        <v>19</v>
      </c>
      <c r="D258" s="50" t="s">
        <v>28</v>
      </c>
    </row>
    <row r="259" spans="2:4" ht="21" customHeight="1" x14ac:dyDescent="0.25">
      <c r="B259" s="48">
        <v>0.254</v>
      </c>
      <c r="C259" s="49" t="s">
        <v>19</v>
      </c>
      <c r="D259" s="50" t="s">
        <v>28</v>
      </c>
    </row>
    <row r="260" spans="2:4" ht="21" customHeight="1" x14ac:dyDescent="0.25">
      <c r="B260" s="48">
        <v>0.255</v>
      </c>
      <c r="C260" s="49" t="s">
        <v>19</v>
      </c>
      <c r="D260" s="50" t="s">
        <v>28</v>
      </c>
    </row>
    <row r="261" spans="2:4" ht="21" customHeight="1" x14ac:dyDescent="0.25">
      <c r="B261" s="48">
        <v>0.25600000000000001</v>
      </c>
      <c r="C261" s="49" t="s">
        <v>19</v>
      </c>
      <c r="D261" s="50" t="s">
        <v>28</v>
      </c>
    </row>
    <row r="262" spans="2:4" ht="21" customHeight="1" x14ac:dyDescent="0.25">
      <c r="B262" s="48">
        <v>0.25700000000000001</v>
      </c>
      <c r="C262" s="49" t="s">
        <v>19</v>
      </c>
      <c r="D262" s="50" t="s">
        <v>28</v>
      </c>
    </row>
    <row r="263" spans="2:4" ht="21" customHeight="1" x14ac:dyDescent="0.25">
      <c r="B263" s="48">
        <v>0.25800000000000001</v>
      </c>
      <c r="C263" s="49" t="s">
        <v>19</v>
      </c>
      <c r="D263" s="50" t="s">
        <v>28</v>
      </c>
    </row>
    <row r="264" spans="2:4" ht="21" customHeight="1" x14ac:dyDescent="0.25">
      <c r="B264" s="48">
        <v>0.25900000000000001</v>
      </c>
      <c r="C264" s="49" t="s">
        <v>19</v>
      </c>
      <c r="D264" s="50" t="s">
        <v>28</v>
      </c>
    </row>
    <row r="265" spans="2:4" ht="21" customHeight="1" x14ac:dyDescent="0.25">
      <c r="B265" s="48">
        <v>0.26</v>
      </c>
      <c r="C265" s="49" t="s">
        <v>19</v>
      </c>
      <c r="D265" s="50" t="s">
        <v>28</v>
      </c>
    </row>
    <row r="266" spans="2:4" ht="21" customHeight="1" x14ac:dyDescent="0.25">
      <c r="B266" s="48">
        <v>0.26100000000000001</v>
      </c>
      <c r="C266" s="49" t="s">
        <v>19</v>
      </c>
      <c r="D266" s="50" t="s">
        <v>28</v>
      </c>
    </row>
    <row r="267" spans="2:4" ht="21" customHeight="1" x14ac:dyDescent="0.25">
      <c r="B267" s="48">
        <v>0.26200000000000001</v>
      </c>
      <c r="C267" s="49" t="s">
        <v>19</v>
      </c>
      <c r="D267" s="50" t="s">
        <v>28</v>
      </c>
    </row>
    <row r="268" spans="2:4" ht="21" customHeight="1" x14ac:dyDescent="0.25">
      <c r="B268" s="48">
        <v>0.26300000000000001</v>
      </c>
      <c r="C268" s="49" t="s">
        <v>19</v>
      </c>
      <c r="D268" s="50" t="s">
        <v>28</v>
      </c>
    </row>
    <row r="269" spans="2:4" ht="21" customHeight="1" x14ac:dyDescent="0.25">
      <c r="B269" s="48">
        <v>0.26400000000000001</v>
      </c>
      <c r="C269" s="49" t="s">
        <v>19</v>
      </c>
      <c r="D269" s="50" t="s">
        <v>28</v>
      </c>
    </row>
    <row r="270" spans="2:4" ht="21" customHeight="1" x14ac:dyDescent="0.25">
      <c r="B270" s="48">
        <v>0.26500000000000001</v>
      </c>
      <c r="C270" s="49" t="s">
        <v>19</v>
      </c>
      <c r="D270" s="50" t="s">
        <v>28</v>
      </c>
    </row>
    <row r="271" spans="2:4" ht="21" customHeight="1" x14ac:dyDescent="0.25">
      <c r="B271" s="48">
        <v>0.26600000000000001</v>
      </c>
      <c r="C271" s="49" t="s">
        <v>19</v>
      </c>
      <c r="D271" s="50" t="s">
        <v>28</v>
      </c>
    </row>
    <row r="272" spans="2:4" ht="21" customHeight="1" x14ac:dyDescent="0.25">
      <c r="B272" s="48">
        <v>0.26700000000000002</v>
      </c>
      <c r="C272" s="49" t="s">
        <v>19</v>
      </c>
      <c r="D272" s="50" t="s">
        <v>28</v>
      </c>
    </row>
    <row r="273" spans="2:4" ht="21" customHeight="1" x14ac:dyDescent="0.25">
      <c r="B273" s="48">
        <v>0.26800000000000002</v>
      </c>
      <c r="C273" s="49" t="s">
        <v>19</v>
      </c>
      <c r="D273" s="50" t="s">
        <v>28</v>
      </c>
    </row>
    <row r="274" spans="2:4" ht="21" customHeight="1" x14ac:dyDescent="0.25">
      <c r="B274" s="48">
        <v>0.26900000000000002</v>
      </c>
      <c r="C274" s="49" t="s">
        <v>19</v>
      </c>
      <c r="D274" s="50" t="s">
        <v>28</v>
      </c>
    </row>
    <row r="275" spans="2:4" ht="21" customHeight="1" x14ac:dyDescent="0.25">
      <c r="B275" s="48">
        <v>0.27</v>
      </c>
      <c r="C275" s="49" t="s">
        <v>19</v>
      </c>
      <c r="D275" s="50" t="s">
        <v>28</v>
      </c>
    </row>
    <row r="276" spans="2:4" ht="21" customHeight="1" x14ac:dyDescent="0.25">
      <c r="B276" s="48">
        <v>0.27100000000000002</v>
      </c>
      <c r="C276" s="49" t="s">
        <v>19</v>
      </c>
      <c r="D276" s="50" t="s">
        <v>28</v>
      </c>
    </row>
    <row r="277" spans="2:4" ht="21" customHeight="1" x14ac:dyDescent="0.25">
      <c r="B277" s="48">
        <v>0.27200000000000002</v>
      </c>
      <c r="C277" s="49" t="s">
        <v>19</v>
      </c>
      <c r="D277" s="50" t="s">
        <v>28</v>
      </c>
    </row>
    <row r="278" spans="2:4" ht="21" customHeight="1" x14ac:dyDescent="0.25">
      <c r="B278" s="48">
        <v>0.27300000000000002</v>
      </c>
      <c r="C278" s="49" t="s">
        <v>19</v>
      </c>
      <c r="D278" s="50" t="s">
        <v>28</v>
      </c>
    </row>
    <row r="279" spans="2:4" ht="21" customHeight="1" x14ac:dyDescent="0.25">
      <c r="B279" s="48">
        <v>0.27400000000000002</v>
      </c>
      <c r="C279" s="49" t="s">
        <v>19</v>
      </c>
      <c r="D279" s="50" t="s">
        <v>28</v>
      </c>
    </row>
    <row r="280" spans="2:4" ht="21" customHeight="1" x14ac:dyDescent="0.25">
      <c r="B280" s="48">
        <v>0.27500000000000002</v>
      </c>
      <c r="C280" s="49" t="s">
        <v>19</v>
      </c>
      <c r="D280" s="50" t="s">
        <v>28</v>
      </c>
    </row>
    <row r="281" spans="2:4" ht="21" customHeight="1" x14ac:dyDescent="0.25">
      <c r="B281" s="48">
        <v>0.27600000000000002</v>
      </c>
      <c r="C281" s="49" t="s">
        <v>19</v>
      </c>
      <c r="D281" s="50" t="s">
        <v>28</v>
      </c>
    </row>
    <row r="282" spans="2:4" ht="21" customHeight="1" x14ac:dyDescent="0.25">
      <c r="B282" s="48">
        <v>0.27700000000000002</v>
      </c>
      <c r="C282" s="49" t="s">
        <v>19</v>
      </c>
      <c r="D282" s="50" t="s">
        <v>28</v>
      </c>
    </row>
    <row r="283" spans="2:4" ht="21" customHeight="1" x14ac:dyDescent="0.25">
      <c r="B283" s="48">
        <v>0.27800000000000002</v>
      </c>
      <c r="C283" s="49" t="s">
        <v>19</v>
      </c>
      <c r="D283" s="50" t="s">
        <v>28</v>
      </c>
    </row>
    <row r="284" spans="2:4" ht="21" customHeight="1" x14ac:dyDescent="0.25">
      <c r="B284" s="48">
        <v>0.27900000000000003</v>
      </c>
      <c r="C284" s="49" t="s">
        <v>19</v>
      </c>
      <c r="D284" s="50" t="s">
        <v>28</v>
      </c>
    </row>
    <row r="285" spans="2:4" ht="21" customHeight="1" x14ac:dyDescent="0.25">
      <c r="B285" s="48">
        <v>0.28000000000000003</v>
      </c>
      <c r="C285" s="49" t="s">
        <v>19</v>
      </c>
      <c r="D285" s="50" t="s">
        <v>28</v>
      </c>
    </row>
    <row r="286" spans="2:4" ht="21" customHeight="1" x14ac:dyDescent="0.25">
      <c r="B286" s="48">
        <v>0.28100000000000003</v>
      </c>
      <c r="C286" s="49" t="s">
        <v>19</v>
      </c>
      <c r="D286" s="50" t="s">
        <v>28</v>
      </c>
    </row>
    <row r="287" spans="2:4" ht="21" customHeight="1" x14ac:dyDescent="0.25">
      <c r="B287" s="48">
        <v>0.28199999999999997</v>
      </c>
      <c r="C287" s="49" t="s">
        <v>19</v>
      </c>
      <c r="D287" s="50" t="s">
        <v>28</v>
      </c>
    </row>
    <row r="288" spans="2:4" ht="21" customHeight="1" x14ac:dyDescent="0.25">
      <c r="B288" s="48">
        <v>0.28299999999999997</v>
      </c>
      <c r="C288" s="49" t="s">
        <v>19</v>
      </c>
      <c r="D288" s="50" t="s">
        <v>28</v>
      </c>
    </row>
    <row r="289" spans="2:4" ht="21" customHeight="1" x14ac:dyDescent="0.25">
      <c r="B289" s="48">
        <v>0.28399999999999997</v>
      </c>
      <c r="C289" s="49" t="s">
        <v>19</v>
      </c>
      <c r="D289" s="50" t="s">
        <v>28</v>
      </c>
    </row>
    <row r="290" spans="2:4" ht="21" customHeight="1" x14ac:dyDescent="0.25">
      <c r="B290" s="48">
        <v>0.28499999999999998</v>
      </c>
      <c r="C290" s="49" t="s">
        <v>19</v>
      </c>
      <c r="D290" s="50" t="s">
        <v>28</v>
      </c>
    </row>
    <row r="291" spans="2:4" ht="21" customHeight="1" x14ac:dyDescent="0.25">
      <c r="B291" s="48">
        <v>0.28599999999999998</v>
      </c>
      <c r="C291" s="49" t="s">
        <v>19</v>
      </c>
      <c r="D291" s="50" t="s">
        <v>28</v>
      </c>
    </row>
    <row r="292" spans="2:4" ht="21" customHeight="1" x14ac:dyDescent="0.25">
      <c r="B292" s="48">
        <v>0.28699999999999998</v>
      </c>
      <c r="C292" s="49" t="s">
        <v>19</v>
      </c>
      <c r="D292" s="50" t="s">
        <v>28</v>
      </c>
    </row>
    <row r="293" spans="2:4" ht="21" customHeight="1" x14ac:dyDescent="0.25">
      <c r="B293" s="48">
        <v>0.28799999999999998</v>
      </c>
      <c r="C293" s="49" t="s">
        <v>19</v>
      </c>
      <c r="D293" s="50" t="s">
        <v>28</v>
      </c>
    </row>
    <row r="294" spans="2:4" ht="21" customHeight="1" x14ac:dyDescent="0.25">
      <c r="B294" s="48">
        <v>0.28899999999999998</v>
      </c>
      <c r="C294" s="49" t="s">
        <v>19</v>
      </c>
      <c r="D294" s="50" t="s">
        <v>28</v>
      </c>
    </row>
    <row r="295" spans="2:4" ht="21" customHeight="1" x14ac:dyDescent="0.25">
      <c r="B295" s="48">
        <v>0.28999999999999998</v>
      </c>
      <c r="C295" s="49" t="s">
        <v>19</v>
      </c>
      <c r="D295" s="50" t="s">
        <v>28</v>
      </c>
    </row>
    <row r="296" spans="2:4" ht="21" customHeight="1" x14ac:dyDescent="0.25">
      <c r="B296" s="48">
        <v>0.29099999999999998</v>
      </c>
      <c r="C296" s="49" t="s">
        <v>19</v>
      </c>
      <c r="D296" s="50" t="s">
        <v>28</v>
      </c>
    </row>
    <row r="297" spans="2:4" ht="21" customHeight="1" x14ac:dyDescent="0.25">
      <c r="B297" s="48">
        <v>0.29199999999999998</v>
      </c>
      <c r="C297" s="49" t="s">
        <v>19</v>
      </c>
      <c r="D297" s="50" t="s">
        <v>28</v>
      </c>
    </row>
    <row r="298" spans="2:4" ht="21" customHeight="1" x14ac:dyDescent="0.25">
      <c r="B298" s="48">
        <v>0.29299999999999998</v>
      </c>
      <c r="C298" s="49" t="s">
        <v>19</v>
      </c>
      <c r="D298" s="50" t="s">
        <v>28</v>
      </c>
    </row>
    <row r="299" spans="2:4" ht="21" customHeight="1" x14ac:dyDescent="0.25">
      <c r="B299" s="48">
        <v>0.29399999999999998</v>
      </c>
      <c r="C299" s="49" t="s">
        <v>19</v>
      </c>
      <c r="D299" s="50" t="s">
        <v>28</v>
      </c>
    </row>
    <row r="300" spans="2:4" ht="21" customHeight="1" x14ac:dyDescent="0.25">
      <c r="B300" s="48">
        <v>0.29499999999999998</v>
      </c>
      <c r="C300" s="49" t="s">
        <v>19</v>
      </c>
      <c r="D300" s="50" t="s">
        <v>28</v>
      </c>
    </row>
    <row r="301" spans="2:4" ht="21" customHeight="1" x14ac:dyDescent="0.25">
      <c r="B301" s="48">
        <v>0.29599999999999999</v>
      </c>
      <c r="C301" s="49" t="s">
        <v>19</v>
      </c>
      <c r="D301" s="50" t="s">
        <v>28</v>
      </c>
    </row>
    <row r="302" spans="2:4" ht="21" customHeight="1" x14ac:dyDescent="0.25">
      <c r="B302" s="48">
        <v>0.29699999999999999</v>
      </c>
      <c r="C302" s="49" t="s">
        <v>19</v>
      </c>
      <c r="D302" s="50" t="s">
        <v>28</v>
      </c>
    </row>
    <row r="303" spans="2:4" ht="21" customHeight="1" x14ac:dyDescent="0.25">
      <c r="B303" s="48">
        <v>0.29799999999999999</v>
      </c>
      <c r="C303" s="49" t="s">
        <v>19</v>
      </c>
      <c r="D303" s="50" t="s">
        <v>28</v>
      </c>
    </row>
    <row r="304" spans="2:4" ht="21" customHeight="1" x14ac:dyDescent="0.25">
      <c r="B304" s="48">
        <v>0.29899999999999999</v>
      </c>
      <c r="C304" s="49" t="s">
        <v>19</v>
      </c>
      <c r="D304" s="50" t="s">
        <v>28</v>
      </c>
    </row>
    <row r="305" spans="2:4" ht="21" customHeight="1" x14ac:dyDescent="0.25">
      <c r="B305" s="48">
        <v>0.3</v>
      </c>
      <c r="C305" s="49" t="s">
        <v>19</v>
      </c>
      <c r="D305" s="50" t="s">
        <v>28</v>
      </c>
    </row>
    <row r="306" spans="2:4" ht="21" customHeight="1" x14ac:dyDescent="0.25">
      <c r="B306" s="48">
        <v>0.30099999999999999</v>
      </c>
      <c r="C306" s="49" t="s">
        <v>19</v>
      </c>
      <c r="D306" s="50" t="s">
        <v>28</v>
      </c>
    </row>
    <row r="307" spans="2:4" ht="21" customHeight="1" x14ac:dyDescent="0.25">
      <c r="B307" s="48">
        <v>0.30199999999999999</v>
      </c>
      <c r="C307" s="49" t="s">
        <v>19</v>
      </c>
      <c r="D307" s="50" t="s">
        <v>28</v>
      </c>
    </row>
    <row r="308" spans="2:4" ht="21" customHeight="1" x14ac:dyDescent="0.25">
      <c r="B308" s="48">
        <v>0.30299999999999999</v>
      </c>
      <c r="C308" s="49" t="s">
        <v>19</v>
      </c>
      <c r="D308" s="50" t="s">
        <v>28</v>
      </c>
    </row>
    <row r="309" spans="2:4" ht="21" customHeight="1" x14ac:dyDescent="0.25">
      <c r="B309" s="48">
        <v>0.30399999999999999</v>
      </c>
      <c r="C309" s="49" t="s">
        <v>19</v>
      </c>
      <c r="D309" s="50" t="s">
        <v>28</v>
      </c>
    </row>
    <row r="310" spans="2:4" ht="21" customHeight="1" x14ac:dyDescent="0.25">
      <c r="B310" s="48">
        <v>0.30499999999999999</v>
      </c>
      <c r="C310" s="49" t="s">
        <v>19</v>
      </c>
      <c r="D310" s="50" t="s">
        <v>28</v>
      </c>
    </row>
    <row r="311" spans="2:4" ht="21" customHeight="1" x14ac:dyDescent="0.25">
      <c r="B311" s="48">
        <v>0.30599999999999999</v>
      </c>
      <c r="C311" s="49" t="s">
        <v>19</v>
      </c>
      <c r="D311" s="50" t="s">
        <v>28</v>
      </c>
    </row>
    <row r="312" spans="2:4" ht="21" customHeight="1" x14ac:dyDescent="0.25">
      <c r="B312" s="48">
        <v>0.307</v>
      </c>
      <c r="C312" s="49" t="s">
        <v>19</v>
      </c>
      <c r="D312" s="50" t="s">
        <v>28</v>
      </c>
    </row>
    <row r="313" spans="2:4" ht="21" customHeight="1" x14ac:dyDescent="0.25">
      <c r="B313" s="48">
        <v>0.308</v>
      </c>
      <c r="C313" s="49" t="s">
        <v>19</v>
      </c>
      <c r="D313" s="50" t="s">
        <v>28</v>
      </c>
    </row>
    <row r="314" spans="2:4" ht="21" customHeight="1" x14ac:dyDescent="0.25">
      <c r="B314" s="48">
        <v>0.309</v>
      </c>
      <c r="C314" s="49" t="s">
        <v>19</v>
      </c>
      <c r="D314" s="50" t="s">
        <v>28</v>
      </c>
    </row>
    <row r="315" spans="2:4" ht="21" customHeight="1" x14ac:dyDescent="0.25">
      <c r="B315" s="48">
        <v>0.31</v>
      </c>
      <c r="C315" s="49" t="s">
        <v>19</v>
      </c>
      <c r="D315" s="50" t="s">
        <v>28</v>
      </c>
    </row>
    <row r="316" spans="2:4" ht="21" customHeight="1" x14ac:dyDescent="0.25">
      <c r="B316" s="48">
        <v>0.311</v>
      </c>
      <c r="C316" s="49" t="s">
        <v>19</v>
      </c>
      <c r="D316" s="50" t="s">
        <v>28</v>
      </c>
    </row>
    <row r="317" spans="2:4" ht="21" customHeight="1" x14ac:dyDescent="0.25">
      <c r="B317" s="48">
        <v>0.312</v>
      </c>
      <c r="C317" s="49" t="s">
        <v>19</v>
      </c>
      <c r="D317" s="50" t="s">
        <v>28</v>
      </c>
    </row>
    <row r="318" spans="2:4" ht="21" customHeight="1" x14ac:dyDescent="0.25">
      <c r="B318" s="48">
        <v>0.313</v>
      </c>
      <c r="C318" s="49" t="s">
        <v>19</v>
      </c>
      <c r="D318" s="50" t="s">
        <v>28</v>
      </c>
    </row>
    <row r="319" spans="2:4" ht="21" customHeight="1" x14ac:dyDescent="0.25">
      <c r="B319" s="48">
        <v>0.314</v>
      </c>
      <c r="C319" s="49" t="s">
        <v>19</v>
      </c>
      <c r="D319" s="50" t="s">
        <v>28</v>
      </c>
    </row>
    <row r="320" spans="2:4" ht="21" customHeight="1" x14ac:dyDescent="0.25">
      <c r="B320" s="48">
        <v>0.315</v>
      </c>
      <c r="C320" s="49" t="s">
        <v>19</v>
      </c>
      <c r="D320" s="50" t="s">
        <v>28</v>
      </c>
    </row>
    <row r="321" spans="2:4" ht="21" customHeight="1" x14ac:dyDescent="0.25">
      <c r="B321" s="48">
        <v>0.316</v>
      </c>
      <c r="C321" s="49" t="s">
        <v>19</v>
      </c>
      <c r="D321" s="50" t="s">
        <v>28</v>
      </c>
    </row>
    <row r="322" spans="2:4" ht="21" customHeight="1" x14ac:dyDescent="0.25">
      <c r="B322" s="48">
        <v>0.317</v>
      </c>
      <c r="C322" s="49" t="s">
        <v>19</v>
      </c>
      <c r="D322" s="50" t="s">
        <v>28</v>
      </c>
    </row>
    <row r="323" spans="2:4" ht="21" customHeight="1" x14ac:dyDescent="0.25">
      <c r="B323" s="48">
        <v>0.318</v>
      </c>
      <c r="C323" s="49" t="s">
        <v>19</v>
      </c>
      <c r="D323" s="50" t="s">
        <v>28</v>
      </c>
    </row>
    <row r="324" spans="2:4" ht="21" customHeight="1" x14ac:dyDescent="0.25">
      <c r="B324" s="48">
        <v>0.31900000000000001</v>
      </c>
      <c r="C324" s="49" t="s">
        <v>19</v>
      </c>
      <c r="D324" s="50" t="s">
        <v>28</v>
      </c>
    </row>
    <row r="325" spans="2:4" ht="21" customHeight="1" x14ac:dyDescent="0.25">
      <c r="B325" s="48">
        <v>0.32</v>
      </c>
      <c r="C325" s="49" t="s">
        <v>19</v>
      </c>
      <c r="D325" s="50" t="s">
        <v>28</v>
      </c>
    </row>
    <row r="326" spans="2:4" ht="21" customHeight="1" x14ac:dyDescent="0.25">
      <c r="B326" s="48">
        <v>0.32100000000000001</v>
      </c>
      <c r="C326" s="49" t="s">
        <v>19</v>
      </c>
      <c r="D326" s="50" t="s">
        <v>28</v>
      </c>
    </row>
    <row r="327" spans="2:4" ht="21" customHeight="1" x14ac:dyDescent="0.25">
      <c r="B327" s="48">
        <v>0.32200000000000001</v>
      </c>
      <c r="C327" s="49" t="s">
        <v>19</v>
      </c>
      <c r="D327" s="50" t="s">
        <v>28</v>
      </c>
    </row>
    <row r="328" spans="2:4" ht="21" customHeight="1" x14ac:dyDescent="0.25">
      <c r="B328" s="48">
        <v>0.32300000000000001</v>
      </c>
      <c r="C328" s="49" t="s">
        <v>19</v>
      </c>
      <c r="D328" s="50" t="s">
        <v>28</v>
      </c>
    </row>
    <row r="329" spans="2:4" ht="21" customHeight="1" x14ac:dyDescent="0.25">
      <c r="B329" s="48">
        <v>0.32400000000000001</v>
      </c>
      <c r="C329" s="49" t="s">
        <v>19</v>
      </c>
      <c r="D329" s="50" t="s">
        <v>28</v>
      </c>
    </row>
    <row r="330" spans="2:4" ht="21" customHeight="1" x14ac:dyDescent="0.25">
      <c r="B330" s="48">
        <v>0.32500000000000001</v>
      </c>
      <c r="C330" s="49" t="s">
        <v>19</v>
      </c>
      <c r="D330" s="50" t="s">
        <v>28</v>
      </c>
    </row>
    <row r="331" spans="2:4" ht="21" customHeight="1" x14ac:dyDescent="0.25">
      <c r="B331" s="48">
        <v>0.32600000000000001</v>
      </c>
      <c r="C331" s="49" t="s">
        <v>19</v>
      </c>
      <c r="D331" s="50" t="s">
        <v>28</v>
      </c>
    </row>
    <row r="332" spans="2:4" ht="21" customHeight="1" x14ac:dyDescent="0.25">
      <c r="B332" s="48">
        <v>0.32700000000000001</v>
      </c>
      <c r="C332" s="49" t="s">
        <v>19</v>
      </c>
      <c r="D332" s="50" t="s">
        <v>28</v>
      </c>
    </row>
    <row r="333" spans="2:4" ht="21" customHeight="1" x14ac:dyDescent="0.25">
      <c r="B333" s="48">
        <v>0.32800000000000001</v>
      </c>
      <c r="C333" s="49" t="s">
        <v>19</v>
      </c>
      <c r="D333" s="50" t="s">
        <v>28</v>
      </c>
    </row>
    <row r="334" spans="2:4" ht="21" customHeight="1" x14ac:dyDescent="0.25">
      <c r="B334" s="48">
        <v>0.32900000000000001</v>
      </c>
      <c r="C334" s="49" t="s">
        <v>19</v>
      </c>
      <c r="D334" s="50" t="s">
        <v>28</v>
      </c>
    </row>
    <row r="335" spans="2:4" ht="21" customHeight="1" x14ac:dyDescent="0.25">
      <c r="B335" s="48">
        <v>0.33</v>
      </c>
      <c r="C335" s="49" t="s">
        <v>19</v>
      </c>
      <c r="D335" s="50" t="s">
        <v>28</v>
      </c>
    </row>
    <row r="336" spans="2:4" ht="21" customHeight="1" x14ac:dyDescent="0.25">
      <c r="B336" s="48">
        <v>0.33100000000000002</v>
      </c>
      <c r="C336" s="49" t="s">
        <v>19</v>
      </c>
      <c r="D336" s="50" t="s">
        <v>28</v>
      </c>
    </row>
    <row r="337" spans="2:4" ht="21" customHeight="1" x14ac:dyDescent="0.25">
      <c r="B337" s="48">
        <v>0.33200000000000002</v>
      </c>
      <c r="C337" s="49" t="s">
        <v>19</v>
      </c>
      <c r="D337" s="50" t="s">
        <v>28</v>
      </c>
    </row>
    <row r="338" spans="2:4" ht="21" customHeight="1" x14ac:dyDescent="0.25">
      <c r="B338" s="48">
        <v>0.33300000000000002</v>
      </c>
      <c r="C338" s="49" t="s">
        <v>19</v>
      </c>
      <c r="D338" s="50" t="s">
        <v>28</v>
      </c>
    </row>
    <row r="339" spans="2:4" ht="21" customHeight="1" x14ac:dyDescent="0.25">
      <c r="B339" s="48">
        <v>0.33400000000000002</v>
      </c>
      <c r="C339" s="49" t="s">
        <v>19</v>
      </c>
      <c r="D339" s="50" t="s">
        <v>28</v>
      </c>
    </row>
    <row r="340" spans="2:4" ht="21" customHeight="1" x14ac:dyDescent="0.25">
      <c r="B340" s="48">
        <v>0.33500000000000002</v>
      </c>
      <c r="C340" s="49" t="s">
        <v>19</v>
      </c>
      <c r="D340" s="50" t="s">
        <v>28</v>
      </c>
    </row>
    <row r="341" spans="2:4" ht="21" customHeight="1" x14ac:dyDescent="0.25">
      <c r="B341" s="48">
        <v>0.33600000000000002</v>
      </c>
      <c r="C341" s="49" t="s">
        <v>19</v>
      </c>
      <c r="D341" s="50" t="s">
        <v>28</v>
      </c>
    </row>
    <row r="342" spans="2:4" ht="21" customHeight="1" x14ac:dyDescent="0.25">
      <c r="B342" s="48">
        <v>0.33700000000000002</v>
      </c>
      <c r="C342" s="49" t="s">
        <v>19</v>
      </c>
      <c r="D342" s="50" t="s">
        <v>28</v>
      </c>
    </row>
    <row r="343" spans="2:4" ht="21" customHeight="1" x14ac:dyDescent="0.25">
      <c r="B343" s="48">
        <v>0.33800000000000002</v>
      </c>
      <c r="C343" s="49" t="s">
        <v>19</v>
      </c>
      <c r="D343" s="50" t="s">
        <v>28</v>
      </c>
    </row>
    <row r="344" spans="2:4" ht="21" customHeight="1" x14ac:dyDescent="0.25">
      <c r="B344" s="48">
        <v>0.33900000000000002</v>
      </c>
      <c r="C344" s="49" t="s">
        <v>19</v>
      </c>
      <c r="D344" s="50" t="s">
        <v>28</v>
      </c>
    </row>
    <row r="345" spans="2:4" ht="21" customHeight="1" x14ac:dyDescent="0.25">
      <c r="B345" s="48">
        <v>0.34</v>
      </c>
      <c r="C345" s="49" t="s">
        <v>19</v>
      </c>
      <c r="D345" s="50" t="s">
        <v>28</v>
      </c>
    </row>
    <row r="346" spans="2:4" ht="21" customHeight="1" x14ac:dyDescent="0.25">
      <c r="B346" s="48">
        <v>0.34100000000000003</v>
      </c>
      <c r="C346" s="49" t="s">
        <v>19</v>
      </c>
      <c r="D346" s="50" t="s">
        <v>28</v>
      </c>
    </row>
    <row r="347" spans="2:4" ht="21" customHeight="1" x14ac:dyDescent="0.25">
      <c r="B347" s="48">
        <v>0.34200000000000003</v>
      </c>
      <c r="C347" s="49" t="s">
        <v>19</v>
      </c>
      <c r="D347" s="50" t="s">
        <v>28</v>
      </c>
    </row>
    <row r="348" spans="2:4" ht="21" customHeight="1" x14ac:dyDescent="0.25">
      <c r="B348" s="48">
        <v>0.34300000000000003</v>
      </c>
      <c r="C348" s="49" t="s">
        <v>19</v>
      </c>
      <c r="D348" s="50" t="s">
        <v>28</v>
      </c>
    </row>
    <row r="349" spans="2:4" ht="21" customHeight="1" x14ac:dyDescent="0.25">
      <c r="B349" s="48">
        <v>0.34399999999999997</v>
      </c>
      <c r="C349" s="49" t="s">
        <v>19</v>
      </c>
      <c r="D349" s="50" t="s">
        <v>28</v>
      </c>
    </row>
    <row r="350" spans="2:4" ht="21" customHeight="1" x14ac:dyDescent="0.25">
      <c r="B350" s="48">
        <v>0.34499999999999997</v>
      </c>
      <c r="C350" s="49" t="s">
        <v>19</v>
      </c>
      <c r="D350" s="50" t="s">
        <v>28</v>
      </c>
    </row>
    <row r="351" spans="2:4" ht="21" customHeight="1" x14ac:dyDescent="0.25">
      <c r="B351" s="48">
        <v>0.34599999999999997</v>
      </c>
      <c r="C351" s="49" t="s">
        <v>19</v>
      </c>
      <c r="D351" s="50" t="s">
        <v>28</v>
      </c>
    </row>
    <row r="352" spans="2:4" ht="21" customHeight="1" x14ac:dyDescent="0.25">
      <c r="B352" s="48">
        <v>0.34699999999999998</v>
      </c>
      <c r="C352" s="49" t="s">
        <v>19</v>
      </c>
      <c r="D352" s="50" t="s">
        <v>28</v>
      </c>
    </row>
    <row r="353" spans="2:4" ht="21" customHeight="1" x14ac:dyDescent="0.25">
      <c r="B353" s="48">
        <v>0.34799999999999998</v>
      </c>
      <c r="C353" s="49" t="s">
        <v>19</v>
      </c>
      <c r="D353" s="50" t="s">
        <v>28</v>
      </c>
    </row>
    <row r="354" spans="2:4" ht="21" customHeight="1" x14ac:dyDescent="0.25">
      <c r="B354" s="48">
        <v>0.34899999999999998</v>
      </c>
      <c r="C354" s="49" t="s">
        <v>19</v>
      </c>
      <c r="D354" s="50" t="s">
        <v>28</v>
      </c>
    </row>
    <row r="355" spans="2:4" ht="21" customHeight="1" x14ac:dyDescent="0.25">
      <c r="B355" s="48">
        <v>0.35</v>
      </c>
      <c r="C355" s="49" t="s">
        <v>19</v>
      </c>
      <c r="D355" s="50" t="s">
        <v>28</v>
      </c>
    </row>
    <row r="356" spans="2:4" ht="21" customHeight="1" x14ac:dyDescent="0.25">
      <c r="B356" s="48">
        <v>0.35099999999999998</v>
      </c>
      <c r="C356" s="49" t="s">
        <v>19</v>
      </c>
      <c r="D356" s="50" t="s">
        <v>28</v>
      </c>
    </row>
    <row r="357" spans="2:4" ht="21" customHeight="1" x14ac:dyDescent="0.25">
      <c r="B357" s="48">
        <v>0.35199999999999998</v>
      </c>
      <c r="C357" s="49" t="s">
        <v>19</v>
      </c>
      <c r="D357" s="50" t="s">
        <v>28</v>
      </c>
    </row>
    <row r="358" spans="2:4" ht="21" customHeight="1" x14ac:dyDescent="0.25">
      <c r="B358" s="48">
        <v>0.35299999999999998</v>
      </c>
      <c r="C358" s="49" t="s">
        <v>19</v>
      </c>
      <c r="D358" s="50" t="s">
        <v>28</v>
      </c>
    </row>
    <row r="359" spans="2:4" ht="21" customHeight="1" x14ac:dyDescent="0.25">
      <c r="B359" s="48">
        <v>0.35399999999999998</v>
      </c>
      <c r="C359" s="49" t="s">
        <v>19</v>
      </c>
      <c r="D359" s="50" t="s">
        <v>28</v>
      </c>
    </row>
    <row r="360" spans="2:4" ht="21" customHeight="1" x14ac:dyDescent="0.25">
      <c r="B360" s="48">
        <v>0.35499999999999998</v>
      </c>
      <c r="C360" s="49" t="s">
        <v>19</v>
      </c>
      <c r="D360" s="50" t="s">
        <v>28</v>
      </c>
    </row>
    <row r="361" spans="2:4" ht="21" customHeight="1" x14ac:dyDescent="0.25">
      <c r="B361" s="48">
        <v>0.35599999999999998</v>
      </c>
      <c r="C361" s="49" t="s">
        <v>19</v>
      </c>
      <c r="D361" s="50" t="s">
        <v>28</v>
      </c>
    </row>
    <row r="362" spans="2:4" ht="21" customHeight="1" x14ac:dyDescent="0.25">
      <c r="B362" s="48">
        <v>0.35699999999999998</v>
      </c>
      <c r="C362" s="49" t="s">
        <v>19</v>
      </c>
      <c r="D362" s="50" t="s">
        <v>28</v>
      </c>
    </row>
    <row r="363" spans="2:4" ht="21" customHeight="1" x14ac:dyDescent="0.25">
      <c r="B363" s="48">
        <v>0.35799999999999998</v>
      </c>
      <c r="C363" s="49" t="s">
        <v>19</v>
      </c>
      <c r="D363" s="50" t="s">
        <v>28</v>
      </c>
    </row>
    <row r="364" spans="2:4" ht="21" customHeight="1" x14ac:dyDescent="0.25">
      <c r="B364" s="48">
        <v>0.35899999999999999</v>
      </c>
      <c r="C364" s="49" t="s">
        <v>19</v>
      </c>
      <c r="D364" s="50" t="s">
        <v>28</v>
      </c>
    </row>
    <row r="365" spans="2:4" ht="21" customHeight="1" x14ac:dyDescent="0.25">
      <c r="B365" s="48">
        <v>0.36</v>
      </c>
      <c r="C365" s="49" t="s">
        <v>19</v>
      </c>
      <c r="D365" s="50" t="s">
        <v>28</v>
      </c>
    </row>
    <row r="366" spans="2:4" ht="21" customHeight="1" x14ac:dyDescent="0.25">
      <c r="B366" s="48">
        <v>0.36099999999999999</v>
      </c>
      <c r="C366" s="49" t="s">
        <v>19</v>
      </c>
      <c r="D366" s="50" t="s">
        <v>28</v>
      </c>
    </row>
    <row r="367" spans="2:4" ht="21" customHeight="1" x14ac:dyDescent="0.25">
      <c r="B367" s="48">
        <v>0.36199999999999999</v>
      </c>
      <c r="C367" s="49" t="s">
        <v>19</v>
      </c>
      <c r="D367" s="50" t="s">
        <v>28</v>
      </c>
    </row>
    <row r="368" spans="2:4" ht="21" customHeight="1" x14ac:dyDescent="0.25">
      <c r="B368" s="48">
        <v>0.36299999999999999</v>
      </c>
      <c r="C368" s="49" t="s">
        <v>19</v>
      </c>
      <c r="D368" s="50" t="s">
        <v>28</v>
      </c>
    </row>
    <row r="369" spans="2:4" ht="21" customHeight="1" x14ac:dyDescent="0.25">
      <c r="B369" s="48">
        <v>0.36399999999999999</v>
      </c>
      <c r="C369" s="49" t="s">
        <v>19</v>
      </c>
      <c r="D369" s="50" t="s">
        <v>28</v>
      </c>
    </row>
    <row r="370" spans="2:4" ht="21" customHeight="1" x14ac:dyDescent="0.25">
      <c r="B370" s="48">
        <v>0.36499999999999999</v>
      </c>
      <c r="C370" s="49" t="s">
        <v>19</v>
      </c>
      <c r="D370" s="50" t="s">
        <v>28</v>
      </c>
    </row>
    <row r="371" spans="2:4" ht="21" customHeight="1" x14ac:dyDescent="0.25">
      <c r="B371" s="48">
        <v>0.36599999999999999</v>
      </c>
      <c r="C371" s="49" t="s">
        <v>19</v>
      </c>
      <c r="D371" s="50" t="s">
        <v>28</v>
      </c>
    </row>
    <row r="372" spans="2:4" ht="21" customHeight="1" x14ac:dyDescent="0.25">
      <c r="B372" s="48">
        <v>0.36699999999999999</v>
      </c>
      <c r="C372" s="49" t="s">
        <v>19</v>
      </c>
      <c r="D372" s="50" t="s">
        <v>28</v>
      </c>
    </row>
    <row r="373" spans="2:4" ht="21" customHeight="1" x14ac:dyDescent="0.25">
      <c r="B373" s="48">
        <v>0.36799999999999999</v>
      </c>
      <c r="C373" s="49" t="s">
        <v>19</v>
      </c>
      <c r="D373" s="50" t="s">
        <v>28</v>
      </c>
    </row>
    <row r="374" spans="2:4" ht="21" customHeight="1" x14ac:dyDescent="0.25">
      <c r="B374" s="48">
        <v>0.36899999999999999</v>
      </c>
      <c r="C374" s="49" t="s">
        <v>19</v>
      </c>
      <c r="D374" s="50" t="s">
        <v>28</v>
      </c>
    </row>
    <row r="375" spans="2:4" ht="21" customHeight="1" x14ac:dyDescent="0.25">
      <c r="B375" s="48">
        <v>0.37</v>
      </c>
      <c r="C375" s="49" t="s">
        <v>19</v>
      </c>
      <c r="D375" s="50" t="s">
        <v>28</v>
      </c>
    </row>
    <row r="376" spans="2:4" ht="21" customHeight="1" x14ac:dyDescent="0.25">
      <c r="B376" s="48">
        <v>0.371</v>
      </c>
      <c r="C376" s="49" t="s">
        <v>19</v>
      </c>
      <c r="D376" s="50" t="s">
        <v>28</v>
      </c>
    </row>
    <row r="377" spans="2:4" ht="21" customHeight="1" x14ac:dyDescent="0.25">
      <c r="B377" s="48">
        <v>0.372</v>
      </c>
      <c r="C377" s="49" t="s">
        <v>19</v>
      </c>
      <c r="D377" s="50" t="s">
        <v>28</v>
      </c>
    </row>
    <row r="378" spans="2:4" ht="21" customHeight="1" x14ac:dyDescent="0.25">
      <c r="B378" s="48">
        <v>0.373</v>
      </c>
      <c r="C378" s="49" t="s">
        <v>19</v>
      </c>
      <c r="D378" s="50" t="s">
        <v>28</v>
      </c>
    </row>
    <row r="379" spans="2:4" ht="21" customHeight="1" x14ac:dyDescent="0.25">
      <c r="B379" s="48">
        <v>0.374</v>
      </c>
      <c r="C379" s="49" t="s">
        <v>19</v>
      </c>
      <c r="D379" s="50" t="s">
        <v>28</v>
      </c>
    </row>
    <row r="380" spans="2:4" ht="21" customHeight="1" x14ac:dyDescent="0.25">
      <c r="B380" s="48">
        <v>0.375</v>
      </c>
      <c r="C380" s="49" t="s">
        <v>19</v>
      </c>
      <c r="D380" s="50" t="s">
        <v>28</v>
      </c>
    </row>
    <row r="381" spans="2:4" ht="21" customHeight="1" x14ac:dyDescent="0.25">
      <c r="B381" s="48">
        <v>0.376</v>
      </c>
      <c r="C381" s="49" t="s">
        <v>19</v>
      </c>
      <c r="D381" s="50" t="s">
        <v>28</v>
      </c>
    </row>
    <row r="382" spans="2:4" ht="21" customHeight="1" x14ac:dyDescent="0.25">
      <c r="B382" s="48">
        <v>0.377</v>
      </c>
      <c r="C382" s="49" t="s">
        <v>19</v>
      </c>
      <c r="D382" s="50" t="s">
        <v>28</v>
      </c>
    </row>
    <row r="383" spans="2:4" ht="21" customHeight="1" x14ac:dyDescent="0.25">
      <c r="B383" s="48">
        <v>0.378</v>
      </c>
      <c r="C383" s="49" t="s">
        <v>19</v>
      </c>
      <c r="D383" s="50" t="s">
        <v>28</v>
      </c>
    </row>
    <row r="384" spans="2:4" ht="21" customHeight="1" x14ac:dyDescent="0.25">
      <c r="B384" s="48">
        <v>0.379</v>
      </c>
      <c r="C384" s="49" t="s">
        <v>19</v>
      </c>
      <c r="D384" s="50" t="s">
        <v>28</v>
      </c>
    </row>
    <row r="385" spans="2:4" ht="21" customHeight="1" x14ac:dyDescent="0.25">
      <c r="B385" s="48">
        <v>0.38</v>
      </c>
      <c r="C385" s="49" t="s">
        <v>19</v>
      </c>
      <c r="D385" s="50" t="s">
        <v>28</v>
      </c>
    </row>
    <row r="386" spans="2:4" ht="21" customHeight="1" x14ac:dyDescent="0.25">
      <c r="B386" s="48">
        <v>0.38100000000000001</v>
      </c>
      <c r="C386" s="49" t="s">
        <v>19</v>
      </c>
      <c r="D386" s="50" t="s">
        <v>28</v>
      </c>
    </row>
    <row r="387" spans="2:4" ht="21" customHeight="1" x14ac:dyDescent="0.25">
      <c r="B387" s="48">
        <v>0.38200000000000001</v>
      </c>
      <c r="C387" s="49" t="s">
        <v>19</v>
      </c>
      <c r="D387" s="50" t="s">
        <v>28</v>
      </c>
    </row>
    <row r="388" spans="2:4" ht="21" customHeight="1" x14ac:dyDescent="0.25">
      <c r="B388" s="48">
        <v>0.38300000000000001</v>
      </c>
      <c r="C388" s="49" t="s">
        <v>19</v>
      </c>
      <c r="D388" s="50" t="s">
        <v>28</v>
      </c>
    </row>
    <row r="389" spans="2:4" ht="21" customHeight="1" x14ac:dyDescent="0.25">
      <c r="B389" s="48">
        <v>0.38400000000000001</v>
      </c>
      <c r="C389" s="49" t="s">
        <v>19</v>
      </c>
      <c r="D389" s="50" t="s">
        <v>28</v>
      </c>
    </row>
    <row r="390" spans="2:4" ht="21" customHeight="1" x14ac:dyDescent="0.25">
      <c r="B390" s="48">
        <v>0.38500000000000001</v>
      </c>
      <c r="C390" s="49" t="s">
        <v>19</v>
      </c>
      <c r="D390" s="50" t="s">
        <v>28</v>
      </c>
    </row>
    <row r="391" spans="2:4" ht="21" customHeight="1" x14ac:dyDescent="0.25">
      <c r="B391" s="48">
        <v>0.38600000000000001</v>
      </c>
      <c r="C391" s="49" t="s">
        <v>19</v>
      </c>
      <c r="D391" s="50" t="s">
        <v>28</v>
      </c>
    </row>
    <row r="392" spans="2:4" ht="21" customHeight="1" x14ac:dyDescent="0.25">
      <c r="B392" s="48">
        <v>0.38700000000000001</v>
      </c>
      <c r="C392" s="49" t="s">
        <v>19</v>
      </c>
      <c r="D392" s="50" t="s">
        <v>28</v>
      </c>
    </row>
    <row r="393" spans="2:4" ht="21" customHeight="1" x14ac:dyDescent="0.25">
      <c r="B393" s="48">
        <v>0.38800000000000001</v>
      </c>
      <c r="C393" s="49" t="s">
        <v>19</v>
      </c>
      <c r="D393" s="50" t="s">
        <v>28</v>
      </c>
    </row>
    <row r="394" spans="2:4" ht="21" customHeight="1" x14ac:dyDescent="0.25">
      <c r="B394" s="48">
        <v>0.38900000000000001</v>
      </c>
      <c r="C394" s="49" t="s">
        <v>19</v>
      </c>
      <c r="D394" s="50" t="s">
        <v>28</v>
      </c>
    </row>
    <row r="395" spans="2:4" ht="21" customHeight="1" x14ac:dyDescent="0.25">
      <c r="B395" s="48">
        <v>0.39</v>
      </c>
      <c r="C395" s="49" t="s">
        <v>19</v>
      </c>
      <c r="D395" s="50" t="s">
        <v>28</v>
      </c>
    </row>
    <row r="396" spans="2:4" ht="21" customHeight="1" x14ac:dyDescent="0.25">
      <c r="B396" s="48">
        <v>0.39100000000000001</v>
      </c>
      <c r="C396" s="49" t="s">
        <v>19</v>
      </c>
      <c r="D396" s="50" t="s">
        <v>28</v>
      </c>
    </row>
    <row r="397" spans="2:4" ht="21" customHeight="1" x14ac:dyDescent="0.25">
      <c r="B397" s="48">
        <v>0.39200000000000002</v>
      </c>
      <c r="C397" s="49" t="s">
        <v>19</v>
      </c>
      <c r="D397" s="50" t="s">
        <v>28</v>
      </c>
    </row>
    <row r="398" spans="2:4" ht="21" customHeight="1" x14ac:dyDescent="0.25">
      <c r="B398" s="48">
        <v>0.39300000000000002</v>
      </c>
      <c r="C398" s="49" t="s">
        <v>19</v>
      </c>
      <c r="D398" s="50" t="s">
        <v>28</v>
      </c>
    </row>
    <row r="399" spans="2:4" ht="21" customHeight="1" x14ac:dyDescent="0.25">
      <c r="B399" s="48">
        <v>0.39400000000000002</v>
      </c>
      <c r="C399" s="49" t="s">
        <v>19</v>
      </c>
      <c r="D399" s="50" t="s">
        <v>28</v>
      </c>
    </row>
    <row r="400" spans="2:4" ht="21" customHeight="1" x14ac:dyDescent="0.25">
      <c r="B400" s="48">
        <v>0.39500000000000002</v>
      </c>
      <c r="C400" s="49" t="s">
        <v>19</v>
      </c>
      <c r="D400" s="50" t="s">
        <v>28</v>
      </c>
    </row>
    <row r="401" spans="2:4" ht="21" customHeight="1" x14ac:dyDescent="0.25">
      <c r="B401" s="48">
        <v>0.39600000000000002</v>
      </c>
      <c r="C401" s="49" t="s">
        <v>19</v>
      </c>
      <c r="D401" s="50" t="s">
        <v>28</v>
      </c>
    </row>
    <row r="402" spans="2:4" ht="21" customHeight="1" x14ac:dyDescent="0.25">
      <c r="B402" s="48">
        <v>0.39700000000000002</v>
      </c>
      <c r="C402" s="49" t="s">
        <v>19</v>
      </c>
      <c r="D402" s="50" t="s">
        <v>28</v>
      </c>
    </row>
    <row r="403" spans="2:4" ht="21" customHeight="1" x14ac:dyDescent="0.25">
      <c r="B403" s="48">
        <v>0.39800000000000002</v>
      </c>
      <c r="C403" s="49" t="s">
        <v>19</v>
      </c>
      <c r="D403" s="50" t="s">
        <v>28</v>
      </c>
    </row>
    <row r="404" spans="2:4" ht="21" customHeight="1" x14ac:dyDescent="0.25">
      <c r="B404" s="48">
        <v>0.39900000000000002</v>
      </c>
      <c r="C404" s="49" t="s">
        <v>19</v>
      </c>
      <c r="D404" s="50" t="s">
        <v>28</v>
      </c>
    </row>
    <row r="405" spans="2:4" ht="21" customHeight="1" x14ac:dyDescent="0.25">
      <c r="B405" s="48">
        <v>0.4</v>
      </c>
      <c r="C405" s="49" t="s">
        <v>19</v>
      </c>
      <c r="D405" s="50" t="s">
        <v>28</v>
      </c>
    </row>
    <row r="406" spans="2:4" ht="21" customHeight="1" x14ac:dyDescent="0.25">
      <c r="B406" s="48">
        <v>0.40100000000000002</v>
      </c>
      <c r="C406" s="49" t="s">
        <v>19</v>
      </c>
      <c r="D406" s="50" t="s">
        <v>28</v>
      </c>
    </row>
    <row r="407" spans="2:4" ht="21" customHeight="1" x14ac:dyDescent="0.25">
      <c r="B407" s="48">
        <v>0.40200000000000002</v>
      </c>
      <c r="C407" s="49" t="s">
        <v>19</v>
      </c>
      <c r="D407" s="50" t="s">
        <v>28</v>
      </c>
    </row>
    <row r="408" spans="2:4" ht="21" customHeight="1" x14ac:dyDescent="0.25">
      <c r="B408" s="48">
        <v>0.40300000000000002</v>
      </c>
      <c r="C408" s="49" t="s">
        <v>19</v>
      </c>
      <c r="D408" s="50" t="s">
        <v>28</v>
      </c>
    </row>
    <row r="409" spans="2:4" ht="21" customHeight="1" x14ac:dyDescent="0.25">
      <c r="B409" s="48">
        <v>0.40400000000000003</v>
      </c>
      <c r="C409" s="49" t="s">
        <v>19</v>
      </c>
      <c r="D409" s="50" t="s">
        <v>28</v>
      </c>
    </row>
    <row r="410" spans="2:4" ht="21" customHeight="1" x14ac:dyDescent="0.25">
      <c r="B410" s="48">
        <v>0.40500000000000003</v>
      </c>
      <c r="C410" s="49" t="s">
        <v>19</v>
      </c>
      <c r="D410" s="50" t="s">
        <v>28</v>
      </c>
    </row>
    <row r="411" spans="2:4" ht="21" customHeight="1" x14ac:dyDescent="0.25">
      <c r="B411" s="48">
        <v>0.40600000000000003</v>
      </c>
      <c r="C411" s="49" t="s">
        <v>19</v>
      </c>
      <c r="D411" s="50" t="s">
        <v>28</v>
      </c>
    </row>
    <row r="412" spans="2:4" ht="21" customHeight="1" x14ac:dyDescent="0.25">
      <c r="B412" s="48">
        <v>0.40699999999999997</v>
      </c>
      <c r="C412" s="49" t="s">
        <v>19</v>
      </c>
      <c r="D412" s="50" t="s">
        <v>28</v>
      </c>
    </row>
    <row r="413" spans="2:4" ht="21" customHeight="1" x14ac:dyDescent="0.25">
      <c r="B413" s="48">
        <v>0.40799999999999997</v>
      </c>
      <c r="C413" s="49" t="s">
        <v>19</v>
      </c>
      <c r="D413" s="50" t="s">
        <v>28</v>
      </c>
    </row>
    <row r="414" spans="2:4" ht="21" customHeight="1" x14ac:dyDescent="0.25">
      <c r="B414" s="48">
        <v>0.40899999999999997</v>
      </c>
      <c r="C414" s="49" t="s">
        <v>19</v>
      </c>
      <c r="D414" s="50" t="s">
        <v>28</v>
      </c>
    </row>
    <row r="415" spans="2:4" ht="21" customHeight="1" x14ac:dyDescent="0.25">
      <c r="B415" s="48">
        <v>0.41</v>
      </c>
      <c r="C415" s="49" t="s">
        <v>19</v>
      </c>
      <c r="D415" s="50" t="s">
        <v>28</v>
      </c>
    </row>
    <row r="416" spans="2:4" ht="21" customHeight="1" x14ac:dyDescent="0.25">
      <c r="B416" s="48">
        <v>0.41099999999999998</v>
      </c>
      <c r="C416" s="49" t="s">
        <v>19</v>
      </c>
      <c r="D416" s="50" t="s">
        <v>28</v>
      </c>
    </row>
    <row r="417" spans="2:4" ht="21" customHeight="1" x14ac:dyDescent="0.25">
      <c r="B417" s="48">
        <v>0.41199999999999998</v>
      </c>
      <c r="C417" s="49" t="s">
        <v>19</v>
      </c>
      <c r="D417" s="50" t="s">
        <v>28</v>
      </c>
    </row>
    <row r="418" spans="2:4" ht="21" customHeight="1" x14ac:dyDescent="0.25">
      <c r="B418" s="48">
        <v>0.41299999999999998</v>
      </c>
      <c r="C418" s="49" t="s">
        <v>19</v>
      </c>
      <c r="D418" s="50" t="s">
        <v>28</v>
      </c>
    </row>
    <row r="419" spans="2:4" ht="21" customHeight="1" x14ac:dyDescent="0.25">
      <c r="B419" s="48">
        <v>0.41399999999999998</v>
      </c>
      <c r="C419" s="49" t="s">
        <v>19</v>
      </c>
      <c r="D419" s="50" t="s">
        <v>28</v>
      </c>
    </row>
    <row r="420" spans="2:4" ht="21" customHeight="1" x14ac:dyDescent="0.25">
      <c r="B420" s="48">
        <v>0.41499999999999998</v>
      </c>
      <c r="C420" s="49" t="s">
        <v>19</v>
      </c>
      <c r="D420" s="50" t="s">
        <v>28</v>
      </c>
    </row>
    <row r="421" spans="2:4" ht="21" customHeight="1" x14ac:dyDescent="0.25">
      <c r="B421" s="48">
        <v>0.41599999999999998</v>
      </c>
      <c r="C421" s="49" t="s">
        <v>19</v>
      </c>
      <c r="D421" s="50" t="s">
        <v>28</v>
      </c>
    </row>
    <row r="422" spans="2:4" ht="21" customHeight="1" x14ac:dyDescent="0.25">
      <c r="B422" s="48">
        <v>0.41699999999999998</v>
      </c>
      <c r="C422" s="49" t="s">
        <v>19</v>
      </c>
      <c r="D422" s="50" t="s">
        <v>28</v>
      </c>
    </row>
    <row r="423" spans="2:4" ht="21" customHeight="1" x14ac:dyDescent="0.25">
      <c r="B423" s="48">
        <v>0.41799999999999998</v>
      </c>
      <c r="C423" s="49" t="s">
        <v>19</v>
      </c>
      <c r="D423" s="50" t="s">
        <v>28</v>
      </c>
    </row>
    <row r="424" spans="2:4" ht="21" customHeight="1" x14ac:dyDescent="0.25">
      <c r="B424" s="48">
        <v>0.41899999999999998</v>
      </c>
      <c r="C424" s="49" t="s">
        <v>19</v>
      </c>
      <c r="D424" s="50" t="s">
        <v>28</v>
      </c>
    </row>
    <row r="425" spans="2:4" ht="21" customHeight="1" x14ac:dyDescent="0.25">
      <c r="B425" s="48">
        <v>0.42</v>
      </c>
      <c r="C425" s="49" t="s">
        <v>19</v>
      </c>
      <c r="D425" s="50" t="s">
        <v>28</v>
      </c>
    </row>
    <row r="426" spans="2:4" ht="21" customHeight="1" x14ac:dyDescent="0.25">
      <c r="B426" s="48">
        <v>0.42099999999999999</v>
      </c>
      <c r="C426" s="49" t="s">
        <v>19</v>
      </c>
      <c r="D426" s="50" t="s">
        <v>28</v>
      </c>
    </row>
    <row r="427" spans="2:4" ht="21" customHeight="1" x14ac:dyDescent="0.25">
      <c r="B427" s="48">
        <v>0.42199999999999999</v>
      </c>
      <c r="C427" s="49" t="s">
        <v>19</v>
      </c>
      <c r="D427" s="50" t="s">
        <v>28</v>
      </c>
    </row>
    <row r="428" spans="2:4" ht="21" customHeight="1" x14ac:dyDescent="0.25">
      <c r="B428" s="48">
        <v>0.42299999999999999</v>
      </c>
      <c r="C428" s="49" t="s">
        <v>19</v>
      </c>
      <c r="D428" s="50" t="s">
        <v>28</v>
      </c>
    </row>
    <row r="429" spans="2:4" ht="21" customHeight="1" x14ac:dyDescent="0.25">
      <c r="B429" s="48">
        <v>0.42399999999999999</v>
      </c>
      <c r="C429" s="49" t="s">
        <v>19</v>
      </c>
      <c r="D429" s="50" t="s">
        <v>28</v>
      </c>
    </row>
    <row r="430" spans="2:4" ht="21" customHeight="1" x14ac:dyDescent="0.25">
      <c r="B430" s="48">
        <v>0.42499999999999999</v>
      </c>
      <c r="C430" s="49" t="s">
        <v>19</v>
      </c>
      <c r="D430" s="50" t="s">
        <v>28</v>
      </c>
    </row>
    <row r="431" spans="2:4" ht="21" customHeight="1" x14ac:dyDescent="0.25">
      <c r="B431" s="48">
        <v>0.42599999999999999</v>
      </c>
      <c r="C431" s="49" t="s">
        <v>19</v>
      </c>
      <c r="D431" s="50" t="s">
        <v>28</v>
      </c>
    </row>
    <row r="432" spans="2:4" ht="21" customHeight="1" x14ac:dyDescent="0.25">
      <c r="B432" s="48">
        <v>0.42699999999999999</v>
      </c>
      <c r="C432" s="49" t="s">
        <v>19</v>
      </c>
      <c r="D432" s="50" t="s">
        <v>28</v>
      </c>
    </row>
    <row r="433" spans="2:4" ht="21" customHeight="1" x14ac:dyDescent="0.25">
      <c r="B433" s="48">
        <v>0.42799999999999999</v>
      </c>
      <c r="C433" s="49" t="s">
        <v>19</v>
      </c>
      <c r="D433" s="50" t="s">
        <v>28</v>
      </c>
    </row>
    <row r="434" spans="2:4" ht="21" customHeight="1" x14ac:dyDescent="0.25">
      <c r="B434" s="48">
        <v>0.42899999999999999</v>
      </c>
      <c r="C434" s="49" t="s">
        <v>19</v>
      </c>
      <c r="D434" s="50" t="s">
        <v>28</v>
      </c>
    </row>
    <row r="435" spans="2:4" ht="21" customHeight="1" x14ac:dyDescent="0.25">
      <c r="B435" s="48">
        <v>0.43</v>
      </c>
      <c r="C435" s="49" t="s">
        <v>19</v>
      </c>
      <c r="D435" s="50" t="s">
        <v>28</v>
      </c>
    </row>
    <row r="436" spans="2:4" ht="21" customHeight="1" x14ac:dyDescent="0.25">
      <c r="B436" s="48">
        <v>0.43099999999999999</v>
      </c>
      <c r="C436" s="49" t="s">
        <v>19</v>
      </c>
      <c r="D436" s="50" t="s">
        <v>28</v>
      </c>
    </row>
    <row r="437" spans="2:4" ht="21" customHeight="1" x14ac:dyDescent="0.25">
      <c r="B437" s="48">
        <v>0.432</v>
      </c>
      <c r="C437" s="49" t="s">
        <v>19</v>
      </c>
      <c r="D437" s="50" t="s">
        <v>28</v>
      </c>
    </row>
    <row r="438" spans="2:4" ht="21" customHeight="1" x14ac:dyDescent="0.25">
      <c r="B438" s="48">
        <v>0.433</v>
      </c>
      <c r="C438" s="49" t="s">
        <v>19</v>
      </c>
      <c r="D438" s="50" t="s">
        <v>28</v>
      </c>
    </row>
    <row r="439" spans="2:4" ht="21" customHeight="1" x14ac:dyDescent="0.25">
      <c r="B439" s="48">
        <v>0.434</v>
      </c>
      <c r="C439" s="49" t="s">
        <v>19</v>
      </c>
      <c r="D439" s="50" t="s">
        <v>28</v>
      </c>
    </row>
    <row r="440" spans="2:4" ht="21" customHeight="1" x14ac:dyDescent="0.25">
      <c r="B440" s="48">
        <v>0.435</v>
      </c>
      <c r="C440" s="49" t="s">
        <v>19</v>
      </c>
      <c r="D440" s="50" t="s">
        <v>28</v>
      </c>
    </row>
    <row r="441" spans="2:4" ht="21" customHeight="1" x14ac:dyDescent="0.25">
      <c r="B441" s="48">
        <v>0.436</v>
      </c>
      <c r="C441" s="49" t="s">
        <v>19</v>
      </c>
      <c r="D441" s="50" t="s">
        <v>28</v>
      </c>
    </row>
    <row r="442" spans="2:4" ht="21" customHeight="1" x14ac:dyDescent="0.25">
      <c r="B442" s="48">
        <v>0.437</v>
      </c>
      <c r="C442" s="49" t="s">
        <v>19</v>
      </c>
      <c r="D442" s="50" t="s">
        <v>28</v>
      </c>
    </row>
    <row r="443" spans="2:4" ht="21" customHeight="1" x14ac:dyDescent="0.25">
      <c r="B443" s="48">
        <v>0.438</v>
      </c>
      <c r="C443" s="49" t="s">
        <v>19</v>
      </c>
      <c r="D443" s="50" t="s">
        <v>28</v>
      </c>
    </row>
    <row r="444" spans="2:4" ht="21" customHeight="1" x14ac:dyDescent="0.25">
      <c r="B444" s="48">
        <v>0.439</v>
      </c>
      <c r="C444" s="49" t="s">
        <v>19</v>
      </c>
      <c r="D444" s="50" t="s">
        <v>28</v>
      </c>
    </row>
    <row r="445" spans="2:4" ht="21" customHeight="1" x14ac:dyDescent="0.25">
      <c r="B445" s="48">
        <v>0.44</v>
      </c>
      <c r="C445" s="49" t="s">
        <v>19</v>
      </c>
      <c r="D445" s="50" t="s">
        <v>28</v>
      </c>
    </row>
    <row r="446" spans="2:4" ht="21" customHeight="1" x14ac:dyDescent="0.25">
      <c r="B446" s="48">
        <v>0.441</v>
      </c>
      <c r="C446" s="49" t="s">
        <v>19</v>
      </c>
      <c r="D446" s="50" t="s">
        <v>28</v>
      </c>
    </row>
    <row r="447" spans="2:4" ht="21" customHeight="1" x14ac:dyDescent="0.25">
      <c r="B447" s="48">
        <v>0.442</v>
      </c>
      <c r="C447" s="49" t="s">
        <v>19</v>
      </c>
      <c r="D447" s="50" t="s">
        <v>28</v>
      </c>
    </row>
    <row r="448" spans="2:4" ht="21" customHeight="1" x14ac:dyDescent="0.25">
      <c r="B448" s="48">
        <v>0.443</v>
      </c>
      <c r="C448" s="49" t="s">
        <v>19</v>
      </c>
      <c r="D448" s="50" t="s">
        <v>28</v>
      </c>
    </row>
    <row r="449" spans="2:4" ht="21" customHeight="1" x14ac:dyDescent="0.25">
      <c r="B449" s="48">
        <v>0.44400000000000001</v>
      </c>
      <c r="C449" s="49" t="s">
        <v>19</v>
      </c>
      <c r="D449" s="50" t="s">
        <v>28</v>
      </c>
    </row>
    <row r="450" spans="2:4" ht="21" customHeight="1" x14ac:dyDescent="0.25">
      <c r="B450" s="48">
        <v>0.44500000000000001</v>
      </c>
      <c r="C450" s="49" t="s">
        <v>19</v>
      </c>
      <c r="D450" s="50" t="s">
        <v>28</v>
      </c>
    </row>
    <row r="451" spans="2:4" ht="21" customHeight="1" x14ac:dyDescent="0.25">
      <c r="B451" s="48">
        <v>0.44600000000000001</v>
      </c>
      <c r="C451" s="49" t="s">
        <v>19</v>
      </c>
      <c r="D451" s="50" t="s">
        <v>28</v>
      </c>
    </row>
    <row r="452" spans="2:4" ht="21" customHeight="1" x14ac:dyDescent="0.25">
      <c r="B452" s="48">
        <v>0.44700000000000001</v>
      </c>
      <c r="C452" s="49" t="s">
        <v>19</v>
      </c>
      <c r="D452" s="50" t="s">
        <v>28</v>
      </c>
    </row>
    <row r="453" spans="2:4" ht="21" customHeight="1" x14ac:dyDescent="0.25">
      <c r="B453" s="48">
        <v>0.44800000000000001</v>
      </c>
      <c r="C453" s="49" t="s">
        <v>19</v>
      </c>
      <c r="D453" s="50" t="s">
        <v>28</v>
      </c>
    </row>
    <row r="454" spans="2:4" ht="21" customHeight="1" x14ac:dyDescent="0.25">
      <c r="B454" s="48">
        <v>0.44900000000000001</v>
      </c>
      <c r="C454" s="49" t="s">
        <v>19</v>
      </c>
      <c r="D454" s="50" t="s">
        <v>28</v>
      </c>
    </row>
    <row r="455" spans="2:4" ht="21" customHeight="1" x14ac:dyDescent="0.25">
      <c r="B455" s="48">
        <v>0.45</v>
      </c>
      <c r="C455" s="49" t="s">
        <v>19</v>
      </c>
      <c r="D455" s="50" t="s">
        <v>28</v>
      </c>
    </row>
    <row r="456" spans="2:4" ht="21" customHeight="1" x14ac:dyDescent="0.25">
      <c r="B456" s="48">
        <v>0.45100000000000001</v>
      </c>
      <c r="C456" s="49" t="s">
        <v>19</v>
      </c>
      <c r="D456" s="50" t="s">
        <v>28</v>
      </c>
    </row>
    <row r="457" spans="2:4" ht="21" customHeight="1" x14ac:dyDescent="0.25">
      <c r="B457" s="48">
        <v>0.45200000000000001</v>
      </c>
      <c r="C457" s="49" t="s">
        <v>19</v>
      </c>
      <c r="D457" s="50" t="s">
        <v>28</v>
      </c>
    </row>
    <row r="458" spans="2:4" ht="21" customHeight="1" x14ac:dyDescent="0.25">
      <c r="B458" s="48">
        <v>0.45300000000000001</v>
      </c>
      <c r="C458" s="49" t="s">
        <v>19</v>
      </c>
      <c r="D458" s="50" t="s">
        <v>28</v>
      </c>
    </row>
    <row r="459" spans="2:4" ht="21" customHeight="1" x14ac:dyDescent="0.25">
      <c r="B459" s="48">
        <v>0.45400000000000001</v>
      </c>
      <c r="C459" s="49" t="s">
        <v>19</v>
      </c>
      <c r="D459" s="50" t="s">
        <v>28</v>
      </c>
    </row>
    <row r="460" spans="2:4" ht="21" customHeight="1" x14ac:dyDescent="0.25">
      <c r="B460" s="48">
        <v>0.45500000000000002</v>
      </c>
      <c r="C460" s="49" t="s">
        <v>19</v>
      </c>
      <c r="D460" s="50" t="s">
        <v>28</v>
      </c>
    </row>
    <row r="461" spans="2:4" ht="21" customHeight="1" x14ac:dyDescent="0.25">
      <c r="B461" s="48">
        <v>0.45600000000000002</v>
      </c>
      <c r="C461" s="49" t="s">
        <v>19</v>
      </c>
      <c r="D461" s="50" t="s">
        <v>28</v>
      </c>
    </row>
    <row r="462" spans="2:4" ht="21" customHeight="1" x14ac:dyDescent="0.25">
      <c r="B462" s="48">
        <v>0.45700000000000002</v>
      </c>
      <c r="C462" s="49" t="s">
        <v>19</v>
      </c>
      <c r="D462" s="50" t="s">
        <v>28</v>
      </c>
    </row>
    <row r="463" spans="2:4" ht="21" customHeight="1" x14ac:dyDescent="0.25">
      <c r="B463" s="48">
        <v>0.45800000000000002</v>
      </c>
      <c r="C463" s="49" t="s">
        <v>19</v>
      </c>
      <c r="D463" s="50" t="s">
        <v>28</v>
      </c>
    </row>
    <row r="464" spans="2:4" ht="21" customHeight="1" x14ac:dyDescent="0.25">
      <c r="B464" s="48">
        <v>0.45900000000000002</v>
      </c>
      <c r="C464" s="49" t="s">
        <v>19</v>
      </c>
      <c r="D464" s="50" t="s">
        <v>28</v>
      </c>
    </row>
    <row r="465" spans="2:4" ht="21" customHeight="1" x14ac:dyDescent="0.25">
      <c r="B465" s="48">
        <v>0.46</v>
      </c>
      <c r="C465" s="49" t="s">
        <v>19</v>
      </c>
      <c r="D465" s="50" t="s">
        <v>28</v>
      </c>
    </row>
    <row r="466" spans="2:4" ht="21" customHeight="1" x14ac:dyDescent="0.25">
      <c r="B466" s="48">
        <v>0.46100000000000002</v>
      </c>
      <c r="C466" s="49" t="s">
        <v>19</v>
      </c>
      <c r="D466" s="50" t="s">
        <v>28</v>
      </c>
    </row>
    <row r="467" spans="2:4" ht="21" customHeight="1" x14ac:dyDescent="0.25">
      <c r="B467" s="48">
        <v>0.46200000000000002</v>
      </c>
      <c r="C467" s="49" t="s">
        <v>19</v>
      </c>
      <c r="D467" s="50" t="s">
        <v>28</v>
      </c>
    </row>
    <row r="468" spans="2:4" ht="21" customHeight="1" x14ac:dyDescent="0.25">
      <c r="B468" s="48">
        <v>0.46300000000000002</v>
      </c>
      <c r="C468" s="49" t="s">
        <v>19</v>
      </c>
      <c r="D468" s="50" t="s">
        <v>28</v>
      </c>
    </row>
    <row r="469" spans="2:4" ht="21" customHeight="1" x14ac:dyDescent="0.25">
      <c r="B469" s="48">
        <v>0.46400000000000002</v>
      </c>
      <c r="C469" s="49" t="s">
        <v>19</v>
      </c>
      <c r="D469" s="50" t="s">
        <v>28</v>
      </c>
    </row>
    <row r="470" spans="2:4" ht="21" customHeight="1" x14ac:dyDescent="0.25">
      <c r="B470" s="48">
        <v>0.46500000000000002</v>
      </c>
      <c r="C470" s="49" t="s">
        <v>19</v>
      </c>
      <c r="D470" s="50" t="s">
        <v>28</v>
      </c>
    </row>
    <row r="471" spans="2:4" ht="21" customHeight="1" x14ac:dyDescent="0.25">
      <c r="B471" s="48">
        <v>0.46600000000000003</v>
      </c>
      <c r="C471" s="49" t="s">
        <v>19</v>
      </c>
      <c r="D471" s="50" t="s">
        <v>28</v>
      </c>
    </row>
    <row r="472" spans="2:4" ht="21" customHeight="1" x14ac:dyDescent="0.25">
      <c r="B472" s="48">
        <v>0.46700000000000003</v>
      </c>
      <c r="C472" s="49" t="s">
        <v>19</v>
      </c>
      <c r="D472" s="50" t="s">
        <v>28</v>
      </c>
    </row>
    <row r="473" spans="2:4" ht="21" customHeight="1" x14ac:dyDescent="0.25">
      <c r="B473" s="48">
        <v>0.46800000000000003</v>
      </c>
      <c r="C473" s="49" t="s">
        <v>19</v>
      </c>
      <c r="D473" s="50" t="s">
        <v>28</v>
      </c>
    </row>
    <row r="474" spans="2:4" ht="21" customHeight="1" x14ac:dyDescent="0.25">
      <c r="B474" s="48">
        <v>0.46899999999999997</v>
      </c>
      <c r="C474" s="49" t="s">
        <v>19</v>
      </c>
      <c r="D474" s="50" t="s">
        <v>28</v>
      </c>
    </row>
    <row r="475" spans="2:4" ht="21" customHeight="1" x14ac:dyDescent="0.25">
      <c r="B475" s="48">
        <v>0.47</v>
      </c>
      <c r="C475" s="49" t="s">
        <v>19</v>
      </c>
      <c r="D475" s="50" t="s">
        <v>28</v>
      </c>
    </row>
    <row r="476" spans="2:4" ht="21" customHeight="1" x14ac:dyDescent="0.25">
      <c r="B476" s="48">
        <v>0.47099999999999997</v>
      </c>
      <c r="C476" s="49" t="s">
        <v>19</v>
      </c>
      <c r="D476" s="50" t="s">
        <v>28</v>
      </c>
    </row>
    <row r="477" spans="2:4" ht="21" customHeight="1" x14ac:dyDescent="0.25">
      <c r="B477" s="48">
        <v>0.47199999999999998</v>
      </c>
      <c r="C477" s="49" t="s">
        <v>19</v>
      </c>
      <c r="D477" s="50" t="s">
        <v>28</v>
      </c>
    </row>
    <row r="478" spans="2:4" ht="21" customHeight="1" x14ac:dyDescent="0.25">
      <c r="B478" s="48">
        <v>0.47299999999999998</v>
      </c>
      <c r="C478" s="49" t="s">
        <v>19</v>
      </c>
      <c r="D478" s="50" t="s">
        <v>28</v>
      </c>
    </row>
    <row r="479" spans="2:4" ht="21" customHeight="1" x14ac:dyDescent="0.25">
      <c r="B479" s="48">
        <v>0.47399999999999998</v>
      </c>
      <c r="C479" s="49" t="s">
        <v>19</v>
      </c>
      <c r="D479" s="50" t="s">
        <v>28</v>
      </c>
    </row>
    <row r="480" spans="2:4" ht="21" customHeight="1" x14ac:dyDescent="0.25">
      <c r="B480" s="48">
        <v>0.47499999999999998</v>
      </c>
      <c r="C480" s="49" t="s">
        <v>19</v>
      </c>
      <c r="D480" s="50" t="s">
        <v>28</v>
      </c>
    </row>
    <row r="481" spans="2:4" ht="21" customHeight="1" x14ac:dyDescent="0.25">
      <c r="B481" s="48">
        <v>0.47599999999999998</v>
      </c>
      <c r="C481" s="49" t="s">
        <v>19</v>
      </c>
      <c r="D481" s="50" t="s">
        <v>28</v>
      </c>
    </row>
    <row r="482" spans="2:4" ht="21" customHeight="1" x14ac:dyDescent="0.25">
      <c r="B482" s="48">
        <v>0.47699999999999998</v>
      </c>
      <c r="C482" s="49" t="s">
        <v>19</v>
      </c>
      <c r="D482" s="50" t="s">
        <v>28</v>
      </c>
    </row>
    <row r="483" spans="2:4" ht="21" customHeight="1" x14ac:dyDescent="0.25">
      <c r="B483" s="48">
        <v>0.47799999999999998</v>
      </c>
      <c r="C483" s="49" t="s">
        <v>19</v>
      </c>
      <c r="D483" s="50" t="s">
        <v>28</v>
      </c>
    </row>
    <row r="484" spans="2:4" ht="21" customHeight="1" x14ac:dyDescent="0.25">
      <c r="B484" s="48">
        <v>0.47899999999999998</v>
      </c>
      <c r="C484" s="49" t="s">
        <v>19</v>
      </c>
      <c r="D484" s="50" t="s">
        <v>28</v>
      </c>
    </row>
    <row r="485" spans="2:4" ht="21" customHeight="1" x14ac:dyDescent="0.25">
      <c r="B485" s="48">
        <v>0.48</v>
      </c>
      <c r="C485" s="49" t="s">
        <v>19</v>
      </c>
      <c r="D485" s="50" t="s">
        <v>28</v>
      </c>
    </row>
    <row r="486" spans="2:4" ht="21" customHeight="1" x14ac:dyDescent="0.25">
      <c r="B486" s="48">
        <v>0.48099999999999998</v>
      </c>
      <c r="C486" s="49" t="s">
        <v>19</v>
      </c>
      <c r="D486" s="50" t="s">
        <v>28</v>
      </c>
    </row>
    <row r="487" spans="2:4" ht="21" customHeight="1" x14ac:dyDescent="0.25">
      <c r="B487" s="48">
        <v>0.48199999999999998</v>
      </c>
      <c r="C487" s="49" t="s">
        <v>19</v>
      </c>
      <c r="D487" s="50" t="s">
        <v>28</v>
      </c>
    </row>
    <row r="488" spans="2:4" ht="21" customHeight="1" x14ac:dyDescent="0.25">
      <c r="B488" s="48">
        <v>0.48299999999999998</v>
      </c>
      <c r="C488" s="49" t="s">
        <v>19</v>
      </c>
      <c r="D488" s="50" t="s">
        <v>28</v>
      </c>
    </row>
    <row r="489" spans="2:4" ht="21" customHeight="1" x14ac:dyDescent="0.25">
      <c r="B489" s="48">
        <v>0.48399999999999999</v>
      </c>
      <c r="C489" s="49" t="s">
        <v>19</v>
      </c>
      <c r="D489" s="50" t="s">
        <v>28</v>
      </c>
    </row>
    <row r="490" spans="2:4" ht="21" customHeight="1" x14ac:dyDescent="0.25">
      <c r="B490" s="48">
        <v>0.48499999999999999</v>
      </c>
      <c r="C490" s="49" t="s">
        <v>19</v>
      </c>
      <c r="D490" s="50" t="s">
        <v>28</v>
      </c>
    </row>
    <row r="491" spans="2:4" ht="21" customHeight="1" x14ac:dyDescent="0.25">
      <c r="B491" s="48">
        <v>0.48599999999999999</v>
      </c>
      <c r="C491" s="49" t="s">
        <v>19</v>
      </c>
      <c r="D491" s="50" t="s">
        <v>28</v>
      </c>
    </row>
    <row r="492" spans="2:4" ht="21" customHeight="1" x14ac:dyDescent="0.25">
      <c r="B492" s="48">
        <v>0.48699999999999999</v>
      </c>
      <c r="C492" s="49" t="s">
        <v>19</v>
      </c>
      <c r="D492" s="50" t="s">
        <v>28</v>
      </c>
    </row>
    <row r="493" spans="2:4" ht="21" customHeight="1" x14ac:dyDescent="0.25">
      <c r="B493" s="48">
        <v>0.48799999999999999</v>
      </c>
      <c r="C493" s="49" t="s">
        <v>19</v>
      </c>
      <c r="D493" s="50" t="s">
        <v>28</v>
      </c>
    </row>
    <row r="494" spans="2:4" ht="21" customHeight="1" x14ac:dyDescent="0.25">
      <c r="B494" s="48">
        <v>0.48899999999999999</v>
      </c>
      <c r="C494" s="49" t="s">
        <v>19</v>
      </c>
      <c r="D494" s="50" t="s">
        <v>28</v>
      </c>
    </row>
    <row r="495" spans="2:4" ht="21" customHeight="1" x14ac:dyDescent="0.25">
      <c r="B495" s="48">
        <v>0.49</v>
      </c>
      <c r="C495" s="49" t="s">
        <v>19</v>
      </c>
      <c r="D495" s="50" t="s">
        <v>28</v>
      </c>
    </row>
    <row r="496" spans="2:4" ht="21" customHeight="1" x14ac:dyDescent="0.25">
      <c r="B496" s="48">
        <v>0.49099999999999999</v>
      </c>
      <c r="C496" s="49" t="s">
        <v>19</v>
      </c>
      <c r="D496" s="50" t="s">
        <v>28</v>
      </c>
    </row>
    <row r="497" spans="2:4" ht="21" customHeight="1" x14ac:dyDescent="0.25">
      <c r="B497" s="48">
        <v>0.49199999999999999</v>
      </c>
      <c r="C497" s="49" t="s">
        <v>19</v>
      </c>
      <c r="D497" s="50" t="s">
        <v>28</v>
      </c>
    </row>
    <row r="498" spans="2:4" ht="21" customHeight="1" x14ac:dyDescent="0.25">
      <c r="B498" s="48">
        <v>0.49299999999999999</v>
      </c>
      <c r="C498" s="49" t="s">
        <v>19</v>
      </c>
      <c r="D498" s="50" t="s">
        <v>28</v>
      </c>
    </row>
    <row r="499" spans="2:4" ht="21" customHeight="1" x14ac:dyDescent="0.25">
      <c r="B499" s="48">
        <v>0.49399999999999999</v>
      </c>
      <c r="C499" s="49" t="s">
        <v>19</v>
      </c>
      <c r="D499" s="50" t="s">
        <v>28</v>
      </c>
    </row>
    <row r="500" spans="2:4" ht="21" customHeight="1" x14ac:dyDescent="0.25">
      <c r="B500" s="48">
        <v>0.495</v>
      </c>
      <c r="C500" s="49" t="s">
        <v>19</v>
      </c>
      <c r="D500" s="50" t="s">
        <v>28</v>
      </c>
    </row>
    <row r="501" spans="2:4" ht="21" customHeight="1" x14ac:dyDescent="0.25">
      <c r="B501" s="48">
        <v>0.496</v>
      </c>
      <c r="C501" s="49" t="s">
        <v>19</v>
      </c>
      <c r="D501" s="50" t="s">
        <v>28</v>
      </c>
    </row>
    <row r="502" spans="2:4" ht="21" customHeight="1" x14ac:dyDescent="0.25">
      <c r="B502" s="48">
        <v>0.497</v>
      </c>
      <c r="C502" s="49" t="s">
        <v>19</v>
      </c>
      <c r="D502" s="50" t="s">
        <v>28</v>
      </c>
    </row>
    <row r="503" spans="2:4" ht="21" customHeight="1" x14ac:dyDescent="0.25">
      <c r="B503" s="48">
        <v>0.498</v>
      </c>
      <c r="C503" s="49" t="s">
        <v>19</v>
      </c>
      <c r="D503" s="50" t="s">
        <v>28</v>
      </c>
    </row>
    <row r="504" spans="2:4" ht="21" customHeight="1" x14ac:dyDescent="0.25">
      <c r="B504" s="48">
        <v>0.499</v>
      </c>
      <c r="C504" s="49" t="s">
        <v>19</v>
      </c>
      <c r="D504" s="50" t="s">
        <v>28</v>
      </c>
    </row>
    <row r="505" spans="2:4" ht="21" customHeight="1" x14ac:dyDescent="0.25">
      <c r="B505" s="48">
        <v>0.5</v>
      </c>
      <c r="C505" s="49" t="s">
        <v>19</v>
      </c>
      <c r="D505" s="50" t="s">
        <v>28</v>
      </c>
    </row>
    <row r="506" spans="2:4" ht="21" customHeight="1" x14ac:dyDescent="0.25">
      <c r="B506" s="48">
        <v>0.501</v>
      </c>
      <c r="C506" s="49" t="s">
        <v>19</v>
      </c>
      <c r="D506" s="50" t="s">
        <v>28</v>
      </c>
    </row>
    <row r="507" spans="2:4" ht="21" customHeight="1" x14ac:dyDescent="0.25">
      <c r="B507" s="48">
        <v>0.502</v>
      </c>
      <c r="C507" s="49" t="s">
        <v>19</v>
      </c>
      <c r="D507" s="50" t="s">
        <v>28</v>
      </c>
    </row>
    <row r="508" spans="2:4" ht="21" customHeight="1" x14ac:dyDescent="0.25">
      <c r="B508" s="48">
        <v>0.503</v>
      </c>
      <c r="C508" s="49" t="s">
        <v>19</v>
      </c>
      <c r="D508" s="50" t="s">
        <v>28</v>
      </c>
    </row>
    <row r="509" spans="2:4" ht="21" customHeight="1" x14ac:dyDescent="0.25">
      <c r="B509" s="48">
        <v>0.504</v>
      </c>
      <c r="C509" s="49" t="s">
        <v>19</v>
      </c>
      <c r="D509" s="50" t="s">
        <v>28</v>
      </c>
    </row>
    <row r="510" spans="2:4" ht="21" customHeight="1" x14ac:dyDescent="0.25">
      <c r="B510" s="48">
        <v>0.505</v>
      </c>
      <c r="C510" s="49" t="s">
        <v>19</v>
      </c>
      <c r="D510" s="50" t="s">
        <v>28</v>
      </c>
    </row>
    <row r="511" spans="2:4" ht="21" customHeight="1" x14ac:dyDescent="0.25">
      <c r="B511" s="48">
        <v>0.50600000000000001</v>
      </c>
      <c r="C511" s="49" t="s">
        <v>19</v>
      </c>
      <c r="D511" s="50" t="s">
        <v>28</v>
      </c>
    </row>
    <row r="512" spans="2:4" ht="21" customHeight="1" x14ac:dyDescent="0.25">
      <c r="B512" s="48">
        <v>0.50700000000000001</v>
      </c>
      <c r="C512" s="49" t="s">
        <v>19</v>
      </c>
      <c r="D512" s="50" t="s">
        <v>28</v>
      </c>
    </row>
    <row r="513" spans="2:4" ht="21" customHeight="1" x14ac:dyDescent="0.25">
      <c r="B513" s="48">
        <v>0.50800000000000001</v>
      </c>
      <c r="C513" s="49" t="s">
        <v>19</v>
      </c>
      <c r="D513" s="50" t="s">
        <v>28</v>
      </c>
    </row>
    <row r="514" spans="2:4" ht="21" customHeight="1" x14ac:dyDescent="0.25">
      <c r="B514" s="48">
        <v>0.50900000000000001</v>
      </c>
      <c r="C514" s="49" t="s">
        <v>19</v>
      </c>
      <c r="D514" s="50" t="s">
        <v>28</v>
      </c>
    </row>
    <row r="515" spans="2:4" ht="21" customHeight="1" x14ac:dyDescent="0.25">
      <c r="B515" s="48">
        <v>0.51</v>
      </c>
      <c r="C515" s="49" t="s">
        <v>19</v>
      </c>
      <c r="D515" s="50" t="s">
        <v>28</v>
      </c>
    </row>
    <row r="516" spans="2:4" ht="21" customHeight="1" x14ac:dyDescent="0.25">
      <c r="B516" s="48">
        <v>0.51100000000000001</v>
      </c>
      <c r="C516" s="49" t="s">
        <v>19</v>
      </c>
      <c r="D516" s="50" t="s">
        <v>28</v>
      </c>
    </row>
    <row r="517" spans="2:4" ht="21" customHeight="1" x14ac:dyDescent="0.25">
      <c r="B517" s="48">
        <v>0.51200000000000001</v>
      </c>
      <c r="C517" s="49" t="s">
        <v>19</v>
      </c>
      <c r="D517" s="50" t="s">
        <v>28</v>
      </c>
    </row>
    <row r="518" spans="2:4" ht="21" customHeight="1" x14ac:dyDescent="0.25">
      <c r="B518" s="48">
        <v>0.51300000000000001</v>
      </c>
      <c r="C518" s="49" t="s">
        <v>19</v>
      </c>
      <c r="D518" s="50" t="s">
        <v>28</v>
      </c>
    </row>
    <row r="519" spans="2:4" ht="21" customHeight="1" x14ac:dyDescent="0.25">
      <c r="B519" s="48">
        <v>0.51400000000000001</v>
      </c>
      <c r="C519" s="49" t="s">
        <v>19</v>
      </c>
      <c r="D519" s="50" t="s">
        <v>28</v>
      </c>
    </row>
    <row r="520" spans="2:4" ht="21" customHeight="1" x14ac:dyDescent="0.25">
      <c r="B520" s="48">
        <v>0.51500000000000001</v>
      </c>
      <c r="C520" s="49" t="s">
        <v>19</v>
      </c>
      <c r="D520" s="50" t="s">
        <v>28</v>
      </c>
    </row>
    <row r="521" spans="2:4" ht="21" customHeight="1" x14ac:dyDescent="0.25">
      <c r="B521" s="48">
        <v>0.51600000000000001</v>
      </c>
      <c r="C521" s="49" t="s">
        <v>19</v>
      </c>
      <c r="D521" s="50" t="s">
        <v>28</v>
      </c>
    </row>
    <row r="522" spans="2:4" ht="21" customHeight="1" x14ac:dyDescent="0.25">
      <c r="B522" s="48">
        <v>0.51700000000000002</v>
      </c>
      <c r="C522" s="49" t="s">
        <v>19</v>
      </c>
      <c r="D522" s="50" t="s">
        <v>28</v>
      </c>
    </row>
    <row r="523" spans="2:4" ht="21" customHeight="1" x14ac:dyDescent="0.25">
      <c r="B523" s="48">
        <v>0.51800000000000002</v>
      </c>
      <c r="C523" s="49" t="s">
        <v>19</v>
      </c>
      <c r="D523" s="50" t="s">
        <v>28</v>
      </c>
    </row>
    <row r="524" spans="2:4" ht="21" customHeight="1" x14ac:dyDescent="0.25">
      <c r="B524" s="48">
        <v>0.51900000000000002</v>
      </c>
      <c r="C524" s="49" t="s">
        <v>19</v>
      </c>
      <c r="D524" s="50" t="s">
        <v>28</v>
      </c>
    </row>
    <row r="525" spans="2:4" ht="21" customHeight="1" x14ac:dyDescent="0.25">
      <c r="B525" s="48">
        <v>0.52</v>
      </c>
      <c r="C525" s="49" t="s">
        <v>19</v>
      </c>
      <c r="D525" s="50" t="s">
        <v>28</v>
      </c>
    </row>
    <row r="526" spans="2:4" ht="21" customHeight="1" x14ac:dyDescent="0.25">
      <c r="B526" s="48">
        <v>0.52100000000000002</v>
      </c>
      <c r="C526" s="49" t="s">
        <v>19</v>
      </c>
      <c r="D526" s="50" t="s">
        <v>28</v>
      </c>
    </row>
    <row r="527" spans="2:4" ht="21" customHeight="1" x14ac:dyDescent="0.25">
      <c r="B527" s="48">
        <v>0.52200000000000002</v>
      </c>
      <c r="C527" s="49" t="s">
        <v>19</v>
      </c>
      <c r="D527" s="50" t="s">
        <v>28</v>
      </c>
    </row>
    <row r="528" spans="2:4" ht="21" customHeight="1" x14ac:dyDescent="0.25">
      <c r="B528" s="48">
        <v>0.52300000000000002</v>
      </c>
      <c r="C528" s="49" t="s">
        <v>19</v>
      </c>
      <c r="D528" s="50" t="s">
        <v>28</v>
      </c>
    </row>
    <row r="529" spans="2:4" ht="21" customHeight="1" x14ac:dyDescent="0.25">
      <c r="B529" s="48">
        <v>0.52400000000000002</v>
      </c>
      <c r="C529" s="49" t="s">
        <v>19</v>
      </c>
      <c r="D529" s="50" t="s">
        <v>28</v>
      </c>
    </row>
    <row r="530" spans="2:4" ht="21" customHeight="1" x14ac:dyDescent="0.25">
      <c r="B530" s="48">
        <v>0.52500000000000002</v>
      </c>
      <c r="C530" s="49" t="s">
        <v>19</v>
      </c>
      <c r="D530" s="50" t="s">
        <v>28</v>
      </c>
    </row>
    <row r="531" spans="2:4" ht="21" customHeight="1" x14ac:dyDescent="0.25">
      <c r="B531" s="48">
        <v>0.52600000000000002</v>
      </c>
      <c r="C531" s="49" t="s">
        <v>19</v>
      </c>
      <c r="D531" s="50" t="s">
        <v>28</v>
      </c>
    </row>
    <row r="532" spans="2:4" ht="21" customHeight="1" x14ac:dyDescent="0.25">
      <c r="B532" s="48">
        <v>0.52700000000000002</v>
      </c>
      <c r="C532" s="49" t="s">
        <v>19</v>
      </c>
      <c r="D532" s="50" t="s">
        <v>28</v>
      </c>
    </row>
    <row r="533" spans="2:4" ht="21" customHeight="1" x14ac:dyDescent="0.25">
      <c r="B533" s="48">
        <v>0.52800000000000002</v>
      </c>
      <c r="C533" s="49" t="s">
        <v>19</v>
      </c>
      <c r="D533" s="50" t="s">
        <v>28</v>
      </c>
    </row>
    <row r="534" spans="2:4" ht="21" customHeight="1" x14ac:dyDescent="0.25">
      <c r="B534" s="48">
        <v>0.52900000000000003</v>
      </c>
      <c r="C534" s="49" t="s">
        <v>19</v>
      </c>
      <c r="D534" s="50" t="s">
        <v>28</v>
      </c>
    </row>
    <row r="535" spans="2:4" ht="21" customHeight="1" x14ac:dyDescent="0.25">
      <c r="B535" s="48">
        <v>0.53</v>
      </c>
      <c r="C535" s="49" t="s">
        <v>19</v>
      </c>
      <c r="D535" s="50" t="s">
        <v>28</v>
      </c>
    </row>
    <row r="536" spans="2:4" ht="21" customHeight="1" x14ac:dyDescent="0.25">
      <c r="B536" s="48">
        <v>0.53100000000000003</v>
      </c>
      <c r="C536" s="49" t="s">
        <v>19</v>
      </c>
      <c r="D536" s="50" t="s">
        <v>28</v>
      </c>
    </row>
    <row r="537" spans="2:4" ht="21" customHeight="1" x14ac:dyDescent="0.25">
      <c r="B537" s="48">
        <v>0.53200000000000003</v>
      </c>
      <c r="C537" s="49" t="s">
        <v>19</v>
      </c>
      <c r="D537" s="50" t="s">
        <v>28</v>
      </c>
    </row>
    <row r="538" spans="2:4" ht="21" customHeight="1" x14ac:dyDescent="0.25">
      <c r="B538" s="48">
        <v>0.53300000000000003</v>
      </c>
      <c r="C538" s="49" t="s">
        <v>19</v>
      </c>
      <c r="D538" s="50" t="s">
        <v>28</v>
      </c>
    </row>
    <row r="539" spans="2:4" ht="21" customHeight="1" x14ac:dyDescent="0.25">
      <c r="B539" s="48">
        <v>0.53400000000000003</v>
      </c>
      <c r="C539" s="49" t="s">
        <v>19</v>
      </c>
      <c r="D539" s="50" t="s">
        <v>28</v>
      </c>
    </row>
    <row r="540" spans="2:4" ht="21" customHeight="1" x14ac:dyDescent="0.25">
      <c r="B540" s="48">
        <v>0.53500000000000003</v>
      </c>
      <c r="C540" s="49" t="s">
        <v>19</v>
      </c>
      <c r="D540" s="50" t="s">
        <v>28</v>
      </c>
    </row>
    <row r="541" spans="2:4" ht="21" customHeight="1" x14ac:dyDescent="0.25">
      <c r="B541" s="48">
        <v>0.53600000000000003</v>
      </c>
      <c r="C541" s="49" t="s">
        <v>19</v>
      </c>
      <c r="D541" s="50" t="s">
        <v>28</v>
      </c>
    </row>
    <row r="542" spans="2:4" ht="21" customHeight="1" x14ac:dyDescent="0.25">
      <c r="B542" s="48">
        <v>0.53700000000000003</v>
      </c>
      <c r="C542" s="49" t="s">
        <v>19</v>
      </c>
      <c r="D542" s="50" t="s">
        <v>28</v>
      </c>
    </row>
    <row r="543" spans="2:4" ht="21" customHeight="1" x14ac:dyDescent="0.25">
      <c r="B543" s="48">
        <v>0.53800000000000003</v>
      </c>
      <c r="C543" s="49" t="s">
        <v>19</v>
      </c>
      <c r="D543" s="50" t="s">
        <v>28</v>
      </c>
    </row>
    <row r="544" spans="2:4" ht="21" customHeight="1" x14ac:dyDescent="0.25">
      <c r="B544" s="48">
        <v>0.53900000000000003</v>
      </c>
      <c r="C544" s="49" t="s">
        <v>19</v>
      </c>
      <c r="D544" s="50" t="s">
        <v>28</v>
      </c>
    </row>
    <row r="545" spans="2:4" ht="21" customHeight="1" x14ac:dyDescent="0.25">
      <c r="B545" s="48">
        <v>0.54</v>
      </c>
      <c r="C545" s="49" t="s">
        <v>19</v>
      </c>
      <c r="D545" s="50" t="s">
        <v>28</v>
      </c>
    </row>
    <row r="546" spans="2:4" ht="21" customHeight="1" x14ac:dyDescent="0.25">
      <c r="B546" s="48">
        <v>0.54100000000000004</v>
      </c>
      <c r="C546" s="49" t="s">
        <v>19</v>
      </c>
      <c r="D546" s="50" t="s">
        <v>28</v>
      </c>
    </row>
    <row r="547" spans="2:4" ht="21" customHeight="1" x14ac:dyDescent="0.25">
      <c r="B547" s="48">
        <v>0.54200000000000004</v>
      </c>
      <c r="C547" s="49" t="s">
        <v>19</v>
      </c>
      <c r="D547" s="50" t="s">
        <v>28</v>
      </c>
    </row>
    <row r="548" spans="2:4" ht="21" customHeight="1" x14ac:dyDescent="0.25">
      <c r="B548" s="48">
        <v>0.54300000000000004</v>
      </c>
      <c r="C548" s="49" t="s">
        <v>19</v>
      </c>
      <c r="D548" s="50" t="s">
        <v>28</v>
      </c>
    </row>
    <row r="549" spans="2:4" ht="21" customHeight="1" x14ac:dyDescent="0.25">
      <c r="B549" s="48">
        <v>0.54400000000000004</v>
      </c>
      <c r="C549" s="49" t="s">
        <v>19</v>
      </c>
      <c r="D549" s="50" t="s">
        <v>28</v>
      </c>
    </row>
    <row r="550" spans="2:4" ht="21" customHeight="1" x14ac:dyDescent="0.25">
      <c r="B550" s="48">
        <v>0.54500000000000004</v>
      </c>
      <c r="C550" s="49" t="s">
        <v>19</v>
      </c>
      <c r="D550" s="50" t="s">
        <v>28</v>
      </c>
    </row>
    <row r="551" spans="2:4" ht="21" customHeight="1" x14ac:dyDescent="0.25">
      <c r="B551" s="48">
        <v>0.54600000000000004</v>
      </c>
      <c r="C551" s="49" t="s">
        <v>19</v>
      </c>
      <c r="D551" s="50" t="s">
        <v>28</v>
      </c>
    </row>
    <row r="552" spans="2:4" ht="21" customHeight="1" x14ac:dyDescent="0.25">
      <c r="B552" s="48">
        <v>0.54700000000000004</v>
      </c>
      <c r="C552" s="49" t="s">
        <v>19</v>
      </c>
      <c r="D552" s="50" t="s">
        <v>28</v>
      </c>
    </row>
    <row r="553" spans="2:4" ht="21" customHeight="1" x14ac:dyDescent="0.25">
      <c r="B553" s="48">
        <v>0.54800000000000004</v>
      </c>
      <c r="C553" s="49" t="s">
        <v>19</v>
      </c>
      <c r="D553" s="50" t="s">
        <v>28</v>
      </c>
    </row>
    <row r="554" spans="2:4" ht="21" customHeight="1" x14ac:dyDescent="0.25">
      <c r="B554" s="48">
        <v>0.54900000000000004</v>
      </c>
      <c r="C554" s="49" t="s">
        <v>19</v>
      </c>
      <c r="D554" s="50" t="s">
        <v>28</v>
      </c>
    </row>
    <row r="555" spans="2:4" ht="21" customHeight="1" x14ac:dyDescent="0.25">
      <c r="B555" s="48">
        <v>0.55000000000000004</v>
      </c>
      <c r="C555" s="49" t="s">
        <v>19</v>
      </c>
      <c r="D555" s="50" t="s">
        <v>28</v>
      </c>
    </row>
    <row r="556" spans="2:4" ht="21" customHeight="1" x14ac:dyDescent="0.25">
      <c r="B556" s="48">
        <v>0.55100000000000005</v>
      </c>
      <c r="C556" s="49" t="s">
        <v>19</v>
      </c>
      <c r="D556" s="50" t="s">
        <v>28</v>
      </c>
    </row>
    <row r="557" spans="2:4" ht="21" customHeight="1" x14ac:dyDescent="0.25">
      <c r="B557" s="48">
        <v>0.55200000000000005</v>
      </c>
      <c r="C557" s="49" t="s">
        <v>19</v>
      </c>
      <c r="D557" s="50" t="s">
        <v>28</v>
      </c>
    </row>
    <row r="558" spans="2:4" ht="21" customHeight="1" x14ac:dyDescent="0.25">
      <c r="B558" s="48">
        <v>0.55300000000000005</v>
      </c>
      <c r="C558" s="49" t="s">
        <v>19</v>
      </c>
      <c r="D558" s="50" t="s">
        <v>28</v>
      </c>
    </row>
    <row r="559" spans="2:4" ht="21" customHeight="1" x14ac:dyDescent="0.25">
      <c r="B559" s="48">
        <v>0.55400000000000005</v>
      </c>
      <c r="C559" s="49" t="s">
        <v>19</v>
      </c>
      <c r="D559" s="50" t="s">
        <v>28</v>
      </c>
    </row>
    <row r="560" spans="2:4" ht="21" customHeight="1" x14ac:dyDescent="0.25">
      <c r="B560" s="48">
        <v>0.55500000000000005</v>
      </c>
      <c r="C560" s="49" t="s">
        <v>19</v>
      </c>
      <c r="D560" s="50" t="s">
        <v>28</v>
      </c>
    </row>
    <row r="561" spans="2:4" ht="21" customHeight="1" x14ac:dyDescent="0.25">
      <c r="B561" s="48">
        <v>0.55600000000000005</v>
      </c>
      <c r="C561" s="49" t="s">
        <v>19</v>
      </c>
      <c r="D561" s="50" t="s">
        <v>28</v>
      </c>
    </row>
    <row r="562" spans="2:4" ht="21" customHeight="1" x14ac:dyDescent="0.25">
      <c r="B562" s="48">
        <v>0.55700000000000005</v>
      </c>
      <c r="C562" s="49" t="s">
        <v>19</v>
      </c>
      <c r="D562" s="50" t="s">
        <v>28</v>
      </c>
    </row>
    <row r="563" spans="2:4" ht="21" customHeight="1" x14ac:dyDescent="0.25">
      <c r="B563" s="48">
        <v>0.55800000000000005</v>
      </c>
      <c r="C563" s="49" t="s">
        <v>19</v>
      </c>
      <c r="D563" s="50" t="s">
        <v>28</v>
      </c>
    </row>
    <row r="564" spans="2:4" ht="21" customHeight="1" x14ac:dyDescent="0.25">
      <c r="B564" s="48">
        <v>0.55900000000000005</v>
      </c>
      <c r="C564" s="49" t="s">
        <v>19</v>
      </c>
      <c r="D564" s="50" t="s">
        <v>28</v>
      </c>
    </row>
    <row r="565" spans="2:4" ht="21" customHeight="1" x14ac:dyDescent="0.25">
      <c r="B565" s="48">
        <v>0.56000000000000005</v>
      </c>
      <c r="C565" s="49" t="s">
        <v>19</v>
      </c>
      <c r="D565" s="50" t="s">
        <v>28</v>
      </c>
    </row>
    <row r="566" spans="2:4" ht="21" customHeight="1" x14ac:dyDescent="0.25">
      <c r="B566" s="48">
        <v>0.56100000000000005</v>
      </c>
      <c r="C566" s="49" t="s">
        <v>19</v>
      </c>
      <c r="D566" s="50" t="s">
        <v>28</v>
      </c>
    </row>
    <row r="567" spans="2:4" ht="21" customHeight="1" x14ac:dyDescent="0.25">
      <c r="B567" s="48">
        <v>0.56200000000000006</v>
      </c>
      <c r="C567" s="49" t="s">
        <v>19</v>
      </c>
      <c r="D567" s="50" t="s">
        <v>28</v>
      </c>
    </row>
    <row r="568" spans="2:4" ht="21" customHeight="1" x14ac:dyDescent="0.25">
      <c r="B568" s="48">
        <v>0.56299999999999994</v>
      </c>
      <c r="C568" s="49" t="s">
        <v>19</v>
      </c>
      <c r="D568" s="50" t="s">
        <v>28</v>
      </c>
    </row>
    <row r="569" spans="2:4" ht="21" customHeight="1" x14ac:dyDescent="0.25">
      <c r="B569" s="48">
        <v>0.56399999999999995</v>
      </c>
      <c r="C569" s="49" t="s">
        <v>19</v>
      </c>
      <c r="D569" s="50" t="s">
        <v>28</v>
      </c>
    </row>
    <row r="570" spans="2:4" ht="21" customHeight="1" x14ac:dyDescent="0.25">
      <c r="B570" s="48">
        <v>0.56499999999999995</v>
      </c>
      <c r="C570" s="49" t="s">
        <v>19</v>
      </c>
      <c r="D570" s="50" t="s">
        <v>28</v>
      </c>
    </row>
    <row r="571" spans="2:4" ht="21" customHeight="1" x14ac:dyDescent="0.25">
      <c r="B571" s="48">
        <v>0.56599999999999995</v>
      </c>
      <c r="C571" s="49" t="s">
        <v>19</v>
      </c>
      <c r="D571" s="50" t="s">
        <v>28</v>
      </c>
    </row>
    <row r="572" spans="2:4" ht="21" customHeight="1" x14ac:dyDescent="0.25">
      <c r="B572" s="48">
        <v>0.56699999999999995</v>
      </c>
      <c r="C572" s="49" t="s">
        <v>19</v>
      </c>
      <c r="D572" s="50" t="s">
        <v>28</v>
      </c>
    </row>
    <row r="573" spans="2:4" ht="21" customHeight="1" x14ac:dyDescent="0.25">
      <c r="B573" s="48">
        <v>0.56799999999999995</v>
      </c>
      <c r="C573" s="49" t="s">
        <v>19</v>
      </c>
      <c r="D573" s="50" t="s">
        <v>28</v>
      </c>
    </row>
    <row r="574" spans="2:4" ht="21" customHeight="1" x14ac:dyDescent="0.25">
      <c r="B574" s="48">
        <v>0.56899999999999995</v>
      </c>
      <c r="C574" s="49" t="s">
        <v>19</v>
      </c>
      <c r="D574" s="50" t="s">
        <v>28</v>
      </c>
    </row>
    <row r="575" spans="2:4" ht="21" customHeight="1" x14ac:dyDescent="0.25">
      <c r="B575" s="48">
        <v>0.56999999999999995</v>
      </c>
      <c r="C575" s="49" t="s">
        <v>19</v>
      </c>
      <c r="D575" s="50" t="s">
        <v>28</v>
      </c>
    </row>
    <row r="576" spans="2:4" ht="21" customHeight="1" x14ac:dyDescent="0.25">
      <c r="B576" s="48">
        <v>0.57099999999999995</v>
      </c>
      <c r="C576" s="49" t="s">
        <v>19</v>
      </c>
      <c r="D576" s="50" t="s">
        <v>28</v>
      </c>
    </row>
    <row r="577" spans="2:4" ht="21" customHeight="1" x14ac:dyDescent="0.25">
      <c r="B577" s="48">
        <v>0.57199999999999995</v>
      </c>
      <c r="C577" s="49" t="s">
        <v>19</v>
      </c>
      <c r="D577" s="50" t="s">
        <v>28</v>
      </c>
    </row>
    <row r="578" spans="2:4" ht="21" customHeight="1" x14ac:dyDescent="0.25">
      <c r="B578" s="48">
        <v>0.57299999999999995</v>
      </c>
      <c r="C578" s="49" t="s">
        <v>19</v>
      </c>
      <c r="D578" s="50" t="s">
        <v>28</v>
      </c>
    </row>
    <row r="579" spans="2:4" ht="21" customHeight="1" x14ac:dyDescent="0.25">
      <c r="B579" s="48">
        <v>0.57399999999999995</v>
      </c>
      <c r="C579" s="49" t="s">
        <v>19</v>
      </c>
      <c r="D579" s="50" t="s">
        <v>28</v>
      </c>
    </row>
    <row r="580" spans="2:4" ht="21" customHeight="1" x14ac:dyDescent="0.25">
      <c r="B580" s="48">
        <v>0.57499999999999996</v>
      </c>
      <c r="C580" s="49" t="s">
        <v>19</v>
      </c>
      <c r="D580" s="50" t="s">
        <v>28</v>
      </c>
    </row>
    <row r="581" spans="2:4" ht="21" customHeight="1" x14ac:dyDescent="0.25">
      <c r="B581" s="48">
        <v>0.57599999999999996</v>
      </c>
      <c r="C581" s="49" t="s">
        <v>19</v>
      </c>
      <c r="D581" s="50" t="s">
        <v>28</v>
      </c>
    </row>
    <row r="582" spans="2:4" ht="21" customHeight="1" x14ac:dyDescent="0.25">
      <c r="B582" s="48">
        <v>0.57699999999999996</v>
      </c>
      <c r="C582" s="49" t="s">
        <v>19</v>
      </c>
      <c r="D582" s="50" t="s">
        <v>28</v>
      </c>
    </row>
    <row r="583" spans="2:4" ht="21" customHeight="1" x14ac:dyDescent="0.25">
      <c r="B583" s="48">
        <v>0.57799999999999996</v>
      </c>
      <c r="C583" s="49" t="s">
        <v>19</v>
      </c>
      <c r="D583" s="50" t="s">
        <v>28</v>
      </c>
    </row>
    <row r="584" spans="2:4" ht="21" customHeight="1" x14ac:dyDescent="0.25">
      <c r="B584" s="48">
        <v>0.57899999999999996</v>
      </c>
      <c r="C584" s="49" t="s">
        <v>19</v>
      </c>
      <c r="D584" s="50" t="s">
        <v>28</v>
      </c>
    </row>
    <row r="585" spans="2:4" ht="21" customHeight="1" x14ac:dyDescent="0.25">
      <c r="B585" s="48">
        <v>0.57999999999999996</v>
      </c>
      <c r="C585" s="49" t="s">
        <v>19</v>
      </c>
      <c r="D585" s="50" t="s">
        <v>28</v>
      </c>
    </row>
    <row r="586" spans="2:4" ht="21" customHeight="1" x14ac:dyDescent="0.25">
      <c r="B586" s="48">
        <v>0.58099999999999996</v>
      </c>
      <c r="C586" s="49" t="s">
        <v>19</v>
      </c>
      <c r="D586" s="50" t="s">
        <v>28</v>
      </c>
    </row>
    <row r="587" spans="2:4" ht="21" customHeight="1" x14ac:dyDescent="0.25">
      <c r="B587" s="48">
        <v>0.58199999999999996</v>
      </c>
      <c r="C587" s="49" t="s">
        <v>19</v>
      </c>
      <c r="D587" s="50" t="s">
        <v>28</v>
      </c>
    </row>
    <row r="588" spans="2:4" ht="21" customHeight="1" x14ac:dyDescent="0.25">
      <c r="B588" s="48">
        <v>0.58299999999999996</v>
      </c>
      <c r="C588" s="49" t="s">
        <v>19</v>
      </c>
      <c r="D588" s="50" t="s">
        <v>28</v>
      </c>
    </row>
    <row r="589" spans="2:4" ht="21" customHeight="1" x14ac:dyDescent="0.25">
      <c r="B589" s="48">
        <v>0.58399999999999996</v>
      </c>
      <c r="C589" s="49" t="s">
        <v>19</v>
      </c>
      <c r="D589" s="50" t="s">
        <v>28</v>
      </c>
    </row>
    <row r="590" spans="2:4" ht="21" customHeight="1" x14ac:dyDescent="0.25">
      <c r="B590" s="48">
        <v>0.58499999999999996</v>
      </c>
      <c r="C590" s="49" t="s">
        <v>19</v>
      </c>
      <c r="D590" s="50" t="s">
        <v>28</v>
      </c>
    </row>
    <row r="591" spans="2:4" ht="21" customHeight="1" x14ac:dyDescent="0.25">
      <c r="B591" s="48">
        <v>0.58599999999999997</v>
      </c>
      <c r="C591" s="49" t="s">
        <v>19</v>
      </c>
      <c r="D591" s="50" t="s">
        <v>28</v>
      </c>
    </row>
    <row r="592" spans="2:4" ht="21" customHeight="1" x14ac:dyDescent="0.25">
      <c r="B592" s="48">
        <v>0.58699999999999997</v>
      </c>
      <c r="C592" s="49" t="s">
        <v>19</v>
      </c>
      <c r="D592" s="50" t="s">
        <v>28</v>
      </c>
    </row>
    <row r="593" spans="2:4" ht="21" customHeight="1" x14ac:dyDescent="0.25">
      <c r="B593" s="48">
        <v>0.58799999999999997</v>
      </c>
      <c r="C593" s="49" t="s">
        <v>19</v>
      </c>
      <c r="D593" s="50" t="s">
        <v>28</v>
      </c>
    </row>
    <row r="594" spans="2:4" ht="21" customHeight="1" x14ac:dyDescent="0.25">
      <c r="B594" s="48">
        <v>0.58899999999999997</v>
      </c>
      <c r="C594" s="49" t="s">
        <v>19</v>
      </c>
      <c r="D594" s="50" t="s">
        <v>28</v>
      </c>
    </row>
    <row r="595" spans="2:4" ht="21" customHeight="1" x14ac:dyDescent="0.25">
      <c r="B595" s="48">
        <v>0.59</v>
      </c>
      <c r="C595" s="49" t="s">
        <v>19</v>
      </c>
      <c r="D595" s="50" t="s">
        <v>28</v>
      </c>
    </row>
    <row r="596" spans="2:4" ht="21" customHeight="1" x14ac:dyDescent="0.25">
      <c r="B596" s="48">
        <v>0.59099999999999997</v>
      </c>
      <c r="C596" s="49" t="s">
        <v>19</v>
      </c>
      <c r="D596" s="50" t="s">
        <v>28</v>
      </c>
    </row>
    <row r="597" spans="2:4" ht="21" customHeight="1" x14ac:dyDescent="0.25">
      <c r="B597" s="48">
        <v>0.59199999999999997</v>
      </c>
      <c r="C597" s="49" t="s">
        <v>19</v>
      </c>
      <c r="D597" s="50" t="s">
        <v>28</v>
      </c>
    </row>
    <row r="598" spans="2:4" ht="21" customHeight="1" x14ac:dyDescent="0.25">
      <c r="B598" s="48">
        <v>0.59299999999999997</v>
      </c>
      <c r="C598" s="49" t="s">
        <v>19</v>
      </c>
      <c r="D598" s="50" t="s">
        <v>28</v>
      </c>
    </row>
    <row r="599" spans="2:4" ht="21" customHeight="1" x14ac:dyDescent="0.25">
      <c r="B599" s="48">
        <v>0.59399999999999997</v>
      </c>
      <c r="C599" s="49" t="s">
        <v>19</v>
      </c>
      <c r="D599" s="50" t="s">
        <v>28</v>
      </c>
    </row>
    <row r="600" spans="2:4" ht="21" customHeight="1" x14ac:dyDescent="0.25">
      <c r="B600" s="48">
        <v>0.59499999999999997</v>
      </c>
      <c r="C600" s="49" t="s">
        <v>19</v>
      </c>
      <c r="D600" s="50" t="s">
        <v>28</v>
      </c>
    </row>
    <row r="601" spans="2:4" ht="21" customHeight="1" x14ac:dyDescent="0.25">
      <c r="B601" s="48">
        <v>0.59599999999999997</v>
      </c>
      <c r="C601" s="49" t="s">
        <v>19</v>
      </c>
      <c r="D601" s="50" t="s">
        <v>28</v>
      </c>
    </row>
    <row r="602" spans="2:4" ht="21" customHeight="1" x14ac:dyDescent="0.25">
      <c r="B602" s="48">
        <v>0.59699999999999998</v>
      </c>
      <c r="C602" s="49" t="s">
        <v>19</v>
      </c>
      <c r="D602" s="50" t="s">
        <v>28</v>
      </c>
    </row>
    <row r="603" spans="2:4" ht="21" customHeight="1" x14ac:dyDescent="0.25">
      <c r="B603" s="48">
        <v>0.59799999999999998</v>
      </c>
      <c r="C603" s="49" t="s">
        <v>19</v>
      </c>
      <c r="D603" s="50" t="s">
        <v>28</v>
      </c>
    </row>
    <row r="604" spans="2:4" ht="21" customHeight="1" x14ac:dyDescent="0.25">
      <c r="B604" s="48">
        <v>0.59899999999999998</v>
      </c>
      <c r="C604" s="49" t="s">
        <v>19</v>
      </c>
      <c r="D604" s="50" t="s">
        <v>28</v>
      </c>
    </row>
    <row r="605" spans="2:4" ht="21" customHeight="1" x14ac:dyDescent="0.25">
      <c r="B605" s="48">
        <v>0.6</v>
      </c>
      <c r="C605" s="49" t="s">
        <v>19</v>
      </c>
      <c r="D605" s="50" t="s">
        <v>28</v>
      </c>
    </row>
    <row r="606" spans="2:4" ht="21" customHeight="1" x14ac:dyDescent="0.25">
      <c r="B606" s="48">
        <v>0.60099999999999998</v>
      </c>
      <c r="C606" s="49" t="s">
        <v>19</v>
      </c>
      <c r="D606" s="50" t="s">
        <v>28</v>
      </c>
    </row>
    <row r="607" spans="2:4" ht="21" customHeight="1" x14ac:dyDescent="0.25">
      <c r="B607" s="48">
        <v>0.60199999999999998</v>
      </c>
      <c r="C607" s="49" t="s">
        <v>19</v>
      </c>
      <c r="D607" s="50" t="s">
        <v>28</v>
      </c>
    </row>
    <row r="608" spans="2:4" ht="21" customHeight="1" x14ac:dyDescent="0.25">
      <c r="B608" s="48">
        <v>0.60299999999999998</v>
      </c>
      <c r="C608" s="49" t="s">
        <v>19</v>
      </c>
      <c r="D608" s="50" t="s">
        <v>28</v>
      </c>
    </row>
    <row r="609" spans="2:4" ht="21" customHeight="1" x14ac:dyDescent="0.25">
      <c r="B609" s="48">
        <v>0.60399999999999998</v>
      </c>
      <c r="C609" s="49" t="s">
        <v>19</v>
      </c>
      <c r="D609" s="50" t="s">
        <v>28</v>
      </c>
    </row>
    <row r="610" spans="2:4" ht="21" customHeight="1" x14ac:dyDescent="0.25">
      <c r="B610" s="48">
        <v>0.60499999999999998</v>
      </c>
      <c r="C610" s="49" t="s">
        <v>19</v>
      </c>
      <c r="D610" s="50" t="s">
        <v>28</v>
      </c>
    </row>
    <row r="611" spans="2:4" ht="21" customHeight="1" x14ac:dyDescent="0.25">
      <c r="B611" s="48">
        <v>0.60599999999999998</v>
      </c>
      <c r="C611" s="49" t="s">
        <v>19</v>
      </c>
      <c r="D611" s="50" t="s">
        <v>28</v>
      </c>
    </row>
    <row r="612" spans="2:4" ht="21" customHeight="1" x14ac:dyDescent="0.25">
      <c r="B612" s="48">
        <v>0.60699999999999998</v>
      </c>
      <c r="C612" s="49" t="s">
        <v>19</v>
      </c>
      <c r="D612" s="50" t="s">
        <v>28</v>
      </c>
    </row>
    <row r="613" spans="2:4" ht="21" customHeight="1" x14ac:dyDescent="0.25">
      <c r="B613" s="48">
        <v>0.60799999999999998</v>
      </c>
      <c r="C613" s="49" t="s">
        <v>19</v>
      </c>
      <c r="D613" s="50" t="s">
        <v>28</v>
      </c>
    </row>
    <row r="614" spans="2:4" ht="21" customHeight="1" x14ac:dyDescent="0.25">
      <c r="B614" s="48">
        <v>0.60899999999999999</v>
      </c>
      <c r="C614" s="49" t="s">
        <v>19</v>
      </c>
      <c r="D614" s="50" t="s">
        <v>28</v>
      </c>
    </row>
    <row r="615" spans="2:4" ht="21" customHeight="1" x14ac:dyDescent="0.25">
      <c r="B615" s="48">
        <v>0.61</v>
      </c>
      <c r="C615" s="49" t="s">
        <v>19</v>
      </c>
      <c r="D615" s="50" t="s">
        <v>28</v>
      </c>
    </row>
    <row r="616" spans="2:4" ht="21" customHeight="1" x14ac:dyDescent="0.25">
      <c r="B616" s="48">
        <v>0.61099999999999999</v>
      </c>
      <c r="C616" s="49" t="s">
        <v>19</v>
      </c>
      <c r="D616" s="50" t="s">
        <v>28</v>
      </c>
    </row>
    <row r="617" spans="2:4" ht="21" customHeight="1" x14ac:dyDescent="0.25">
      <c r="B617" s="48">
        <v>0.61199999999999999</v>
      </c>
      <c r="C617" s="49" t="s">
        <v>19</v>
      </c>
      <c r="D617" s="50" t="s">
        <v>28</v>
      </c>
    </row>
    <row r="618" spans="2:4" ht="21" customHeight="1" x14ac:dyDescent="0.25">
      <c r="B618" s="48">
        <v>0.61299999999999999</v>
      </c>
      <c r="C618" s="49" t="s">
        <v>19</v>
      </c>
      <c r="D618" s="50" t="s">
        <v>28</v>
      </c>
    </row>
    <row r="619" spans="2:4" ht="21" customHeight="1" x14ac:dyDescent="0.25">
      <c r="B619" s="48">
        <v>0.61399999999999999</v>
      </c>
      <c r="C619" s="49" t="s">
        <v>19</v>
      </c>
      <c r="D619" s="50" t="s">
        <v>28</v>
      </c>
    </row>
    <row r="620" spans="2:4" ht="21" customHeight="1" x14ac:dyDescent="0.25">
      <c r="B620" s="48">
        <v>0.61499999999999999</v>
      </c>
      <c r="C620" s="49" t="s">
        <v>19</v>
      </c>
      <c r="D620" s="50" t="s">
        <v>28</v>
      </c>
    </row>
    <row r="621" spans="2:4" ht="21" customHeight="1" x14ac:dyDescent="0.25">
      <c r="B621" s="48">
        <v>0.61599999999999999</v>
      </c>
      <c r="C621" s="49" t="s">
        <v>19</v>
      </c>
      <c r="D621" s="50" t="s">
        <v>28</v>
      </c>
    </row>
    <row r="622" spans="2:4" ht="21" customHeight="1" x14ac:dyDescent="0.25">
      <c r="B622" s="48">
        <v>0.61699999999999999</v>
      </c>
      <c r="C622" s="49" t="s">
        <v>19</v>
      </c>
      <c r="D622" s="50" t="s">
        <v>28</v>
      </c>
    </row>
    <row r="623" spans="2:4" ht="21" customHeight="1" x14ac:dyDescent="0.25">
      <c r="B623" s="48">
        <v>0.61799999999999999</v>
      </c>
      <c r="C623" s="49" t="s">
        <v>19</v>
      </c>
      <c r="D623" s="50" t="s">
        <v>28</v>
      </c>
    </row>
    <row r="624" spans="2:4" ht="21" customHeight="1" x14ac:dyDescent="0.25">
      <c r="B624" s="48">
        <v>0.61899999999999999</v>
      </c>
      <c r="C624" s="49" t="s">
        <v>19</v>
      </c>
      <c r="D624" s="50" t="s">
        <v>28</v>
      </c>
    </row>
    <row r="625" spans="2:4" ht="21" customHeight="1" x14ac:dyDescent="0.25">
      <c r="B625" s="48">
        <v>0.62</v>
      </c>
      <c r="C625" s="49" t="s">
        <v>19</v>
      </c>
      <c r="D625" s="50" t="s">
        <v>28</v>
      </c>
    </row>
    <row r="626" spans="2:4" ht="21" customHeight="1" x14ac:dyDescent="0.25">
      <c r="B626" s="48">
        <v>0.621</v>
      </c>
      <c r="C626" s="49" t="s">
        <v>19</v>
      </c>
      <c r="D626" s="50" t="s">
        <v>28</v>
      </c>
    </row>
    <row r="627" spans="2:4" ht="21" customHeight="1" x14ac:dyDescent="0.25">
      <c r="B627" s="48">
        <v>0.622</v>
      </c>
      <c r="C627" s="49" t="s">
        <v>19</v>
      </c>
      <c r="D627" s="50" t="s">
        <v>28</v>
      </c>
    </row>
    <row r="628" spans="2:4" ht="21" customHeight="1" x14ac:dyDescent="0.25">
      <c r="B628" s="48">
        <v>0.623</v>
      </c>
      <c r="C628" s="49" t="s">
        <v>19</v>
      </c>
      <c r="D628" s="50" t="s">
        <v>28</v>
      </c>
    </row>
    <row r="629" spans="2:4" ht="21" customHeight="1" x14ac:dyDescent="0.25">
      <c r="B629" s="48">
        <v>0.624</v>
      </c>
      <c r="C629" s="49" t="s">
        <v>19</v>
      </c>
      <c r="D629" s="50" t="s">
        <v>28</v>
      </c>
    </row>
    <row r="630" spans="2:4" ht="21" customHeight="1" x14ac:dyDescent="0.25">
      <c r="B630" s="48">
        <v>0.625</v>
      </c>
      <c r="C630" s="49" t="s">
        <v>19</v>
      </c>
      <c r="D630" s="50" t="s">
        <v>28</v>
      </c>
    </row>
    <row r="631" spans="2:4" ht="21" customHeight="1" x14ac:dyDescent="0.25">
      <c r="B631" s="48">
        <v>0.626</v>
      </c>
      <c r="C631" s="49" t="s">
        <v>19</v>
      </c>
      <c r="D631" s="50" t="s">
        <v>28</v>
      </c>
    </row>
    <row r="632" spans="2:4" ht="21" customHeight="1" x14ac:dyDescent="0.25">
      <c r="B632" s="48">
        <v>0.627</v>
      </c>
      <c r="C632" s="49" t="s">
        <v>19</v>
      </c>
      <c r="D632" s="50" t="s">
        <v>28</v>
      </c>
    </row>
    <row r="633" spans="2:4" ht="21" customHeight="1" x14ac:dyDescent="0.25">
      <c r="B633" s="48">
        <v>0.628</v>
      </c>
      <c r="C633" s="49" t="s">
        <v>19</v>
      </c>
      <c r="D633" s="50" t="s">
        <v>28</v>
      </c>
    </row>
    <row r="634" spans="2:4" ht="21" customHeight="1" x14ac:dyDescent="0.25">
      <c r="B634" s="48">
        <v>0.629</v>
      </c>
      <c r="C634" s="49" t="s">
        <v>19</v>
      </c>
      <c r="D634" s="50" t="s">
        <v>28</v>
      </c>
    </row>
    <row r="635" spans="2:4" ht="21" customHeight="1" x14ac:dyDescent="0.25">
      <c r="B635" s="48">
        <v>0.63</v>
      </c>
      <c r="C635" s="49" t="s">
        <v>19</v>
      </c>
      <c r="D635" s="50" t="s">
        <v>28</v>
      </c>
    </row>
    <row r="636" spans="2:4" ht="21" customHeight="1" x14ac:dyDescent="0.25">
      <c r="B636" s="48">
        <v>0.63100000000000001</v>
      </c>
      <c r="C636" s="49" t="s">
        <v>19</v>
      </c>
      <c r="D636" s="50" t="s">
        <v>28</v>
      </c>
    </row>
    <row r="637" spans="2:4" ht="21" customHeight="1" x14ac:dyDescent="0.25">
      <c r="B637" s="48">
        <v>0.63200000000000001</v>
      </c>
      <c r="C637" s="49" t="s">
        <v>19</v>
      </c>
      <c r="D637" s="50" t="s">
        <v>28</v>
      </c>
    </row>
    <row r="638" spans="2:4" ht="21" customHeight="1" x14ac:dyDescent="0.25">
      <c r="B638" s="48">
        <v>0.63300000000000001</v>
      </c>
      <c r="C638" s="49" t="s">
        <v>19</v>
      </c>
      <c r="D638" s="50" t="s">
        <v>28</v>
      </c>
    </row>
    <row r="639" spans="2:4" ht="21" customHeight="1" x14ac:dyDescent="0.25">
      <c r="B639" s="48">
        <v>0.63400000000000001</v>
      </c>
      <c r="C639" s="49" t="s">
        <v>19</v>
      </c>
      <c r="D639" s="50" t="s">
        <v>28</v>
      </c>
    </row>
    <row r="640" spans="2:4" ht="21" customHeight="1" x14ac:dyDescent="0.25">
      <c r="B640" s="48">
        <v>0.63500000000000001</v>
      </c>
      <c r="C640" s="49" t="s">
        <v>19</v>
      </c>
      <c r="D640" s="50" t="s">
        <v>28</v>
      </c>
    </row>
    <row r="641" spans="2:4" ht="21" customHeight="1" x14ac:dyDescent="0.25">
      <c r="B641" s="48">
        <v>0.63600000000000001</v>
      </c>
      <c r="C641" s="49" t="s">
        <v>19</v>
      </c>
      <c r="D641" s="50" t="s">
        <v>28</v>
      </c>
    </row>
    <row r="642" spans="2:4" ht="21" customHeight="1" x14ac:dyDescent="0.25">
      <c r="B642" s="48">
        <v>0.63700000000000001</v>
      </c>
      <c r="C642" s="49" t="s">
        <v>19</v>
      </c>
      <c r="D642" s="50" t="s">
        <v>28</v>
      </c>
    </row>
    <row r="643" spans="2:4" ht="21" customHeight="1" x14ac:dyDescent="0.25">
      <c r="B643" s="48">
        <v>0.63800000000000001</v>
      </c>
      <c r="C643" s="49" t="s">
        <v>19</v>
      </c>
      <c r="D643" s="50" t="s">
        <v>28</v>
      </c>
    </row>
    <row r="644" spans="2:4" ht="21" customHeight="1" x14ac:dyDescent="0.25">
      <c r="B644" s="48">
        <v>0.63900000000000001</v>
      </c>
      <c r="C644" s="49" t="s">
        <v>19</v>
      </c>
      <c r="D644" s="50" t="s">
        <v>28</v>
      </c>
    </row>
    <row r="645" spans="2:4" ht="21" customHeight="1" x14ac:dyDescent="0.25">
      <c r="B645" s="48">
        <v>0.64</v>
      </c>
      <c r="C645" s="49" t="s">
        <v>19</v>
      </c>
      <c r="D645" s="50" t="s">
        <v>28</v>
      </c>
    </row>
    <row r="646" spans="2:4" ht="21" customHeight="1" x14ac:dyDescent="0.25">
      <c r="B646" s="48">
        <v>0.64100000000000001</v>
      </c>
      <c r="C646" s="49" t="s">
        <v>19</v>
      </c>
      <c r="D646" s="50" t="s">
        <v>28</v>
      </c>
    </row>
    <row r="647" spans="2:4" ht="21" customHeight="1" x14ac:dyDescent="0.25">
      <c r="B647" s="48">
        <v>0.64200000000000002</v>
      </c>
      <c r="C647" s="49" t="s">
        <v>19</v>
      </c>
      <c r="D647" s="50" t="s">
        <v>28</v>
      </c>
    </row>
    <row r="648" spans="2:4" ht="21" customHeight="1" x14ac:dyDescent="0.25">
      <c r="B648" s="48">
        <v>0.64300000000000002</v>
      </c>
      <c r="C648" s="49" t="s">
        <v>19</v>
      </c>
      <c r="D648" s="50" t="s">
        <v>28</v>
      </c>
    </row>
    <row r="649" spans="2:4" ht="21" customHeight="1" x14ac:dyDescent="0.25">
      <c r="B649" s="48">
        <v>0.64400000000000002</v>
      </c>
      <c r="C649" s="49" t="s">
        <v>19</v>
      </c>
      <c r="D649" s="50" t="s">
        <v>28</v>
      </c>
    </row>
    <row r="650" spans="2:4" ht="21" customHeight="1" x14ac:dyDescent="0.25">
      <c r="B650" s="48">
        <v>0.64500000000000002</v>
      </c>
      <c r="C650" s="49" t="s">
        <v>19</v>
      </c>
      <c r="D650" s="50" t="s">
        <v>28</v>
      </c>
    </row>
    <row r="651" spans="2:4" ht="21" customHeight="1" x14ac:dyDescent="0.25">
      <c r="B651" s="48">
        <v>0.64600000000000002</v>
      </c>
      <c r="C651" s="49" t="s">
        <v>19</v>
      </c>
      <c r="D651" s="50" t="s">
        <v>28</v>
      </c>
    </row>
    <row r="652" spans="2:4" ht="21" customHeight="1" x14ac:dyDescent="0.25">
      <c r="B652" s="48">
        <v>0.64700000000000002</v>
      </c>
      <c r="C652" s="49" t="s">
        <v>19</v>
      </c>
      <c r="D652" s="50" t="s">
        <v>28</v>
      </c>
    </row>
    <row r="653" spans="2:4" ht="21" customHeight="1" x14ac:dyDescent="0.25">
      <c r="B653" s="48">
        <v>0.64800000000000002</v>
      </c>
      <c r="C653" s="49" t="s">
        <v>19</v>
      </c>
      <c r="D653" s="50" t="s">
        <v>28</v>
      </c>
    </row>
    <row r="654" spans="2:4" ht="21" customHeight="1" x14ac:dyDescent="0.25">
      <c r="B654" s="48">
        <v>0.64900000000000002</v>
      </c>
      <c r="C654" s="49" t="s">
        <v>19</v>
      </c>
      <c r="D654" s="50" t="s">
        <v>28</v>
      </c>
    </row>
    <row r="655" spans="2:4" ht="21" customHeight="1" x14ac:dyDescent="0.25">
      <c r="B655" s="48">
        <v>0.65</v>
      </c>
      <c r="C655" s="49" t="s">
        <v>19</v>
      </c>
      <c r="D655" s="50" t="s">
        <v>28</v>
      </c>
    </row>
    <row r="656" spans="2:4" ht="21" customHeight="1" x14ac:dyDescent="0.25">
      <c r="B656" s="48">
        <v>0.65100000000000002</v>
      </c>
      <c r="C656" s="49" t="s">
        <v>19</v>
      </c>
      <c r="D656" s="50" t="s">
        <v>28</v>
      </c>
    </row>
    <row r="657" spans="2:4" ht="21" customHeight="1" x14ac:dyDescent="0.25">
      <c r="B657" s="48">
        <v>0.65200000000000002</v>
      </c>
      <c r="C657" s="49" t="s">
        <v>19</v>
      </c>
      <c r="D657" s="50" t="s">
        <v>28</v>
      </c>
    </row>
    <row r="658" spans="2:4" ht="21" customHeight="1" x14ac:dyDescent="0.25">
      <c r="B658" s="48">
        <v>0.65300000000000002</v>
      </c>
      <c r="C658" s="49" t="s">
        <v>19</v>
      </c>
      <c r="D658" s="50" t="s">
        <v>28</v>
      </c>
    </row>
    <row r="659" spans="2:4" ht="21" customHeight="1" x14ac:dyDescent="0.25">
      <c r="B659" s="48">
        <v>0.65400000000000003</v>
      </c>
      <c r="C659" s="49" t="s">
        <v>19</v>
      </c>
      <c r="D659" s="50" t="s">
        <v>28</v>
      </c>
    </row>
    <row r="660" spans="2:4" ht="21" customHeight="1" x14ac:dyDescent="0.25">
      <c r="B660" s="48">
        <v>0.65500000000000003</v>
      </c>
      <c r="C660" s="49" t="s">
        <v>19</v>
      </c>
      <c r="D660" s="50" t="s">
        <v>28</v>
      </c>
    </row>
    <row r="661" spans="2:4" ht="21" customHeight="1" x14ac:dyDescent="0.25">
      <c r="B661" s="48">
        <v>0.65600000000000003</v>
      </c>
      <c r="C661" s="49" t="s">
        <v>19</v>
      </c>
      <c r="D661" s="50" t="s">
        <v>28</v>
      </c>
    </row>
    <row r="662" spans="2:4" ht="21" customHeight="1" x14ac:dyDescent="0.25">
      <c r="B662" s="48">
        <v>0.65700000000000003</v>
      </c>
      <c r="C662" s="49" t="s">
        <v>19</v>
      </c>
      <c r="D662" s="50" t="s">
        <v>28</v>
      </c>
    </row>
    <row r="663" spans="2:4" ht="21" customHeight="1" x14ac:dyDescent="0.25">
      <c r="B663" s="48">
        <v>0.65800000000000003</v>
      </c>
      <c r="C663" s="49" t="s">
        <v>19</v>
      </c>
      <c r="D663" s="50" t="s">
        <v>28</v>
      </c>
    </row>
    <row r="664" spans="2:4" ht="21" customHeight="1" x14ac:dyDescent="0.25">
      <c r="B664" s="48">
        <v>0.65900000000000003</v>
      </c>
      <c r="C664" s="49" t="s">
        <v>19</v>
      </c>
      <c r="D664" s="50" t="s">
        <v>28</v>
      </c>
    </row>
    <row r="665" spans="2:4" ht="21" customHeight="1" x14ac:dyDescent="0.25">
      <c r="B665" s="48">
        <v>0.66</v>
      </c>
      <c r="C665" s="49" t="s">
        <v>19</v>
      </c>
      <c r="D665" s="50" t="s">
        <v>28</v>
      </c>
    </row>
    <row r="666" spans="2:4" ht="21" customHeight="1" x14ac:dyDescent="0.25">
      <c r="B666" s="48">
        <v>0.66100000000000003</v>
      </c>
      <c r="C666" s="49" t="s">
        <v>19</v>
      </c>
      <c r="D666" s="50" t="s">
        <v>28</v>
      </c>
    </row>
    <row r="667" spans="2:4" ht="21" customHeight="1" x14ac:dyDescent="0.25">
      <c r="B667" s="48">
        <v>0.66200000000000003</v>
      </c>
      <c r="C667" s="49" t="s">
        <v>19</v>
      </c>
      <c r="D667" s="50" t="s">
        <v>28</v>
      </c>
    </row>
    <row r="668" spans="2:4" ht="21" customHeight="1" x14ac:dyDescent="0.25">
      <c r="B668" s="48">
        <v>0.66300000000000003</v>
      </c>
      <c r="C668" s="49" t="s">
        <v>19</v>
      </c>
      <c r="D668" s="50" t="s">
        <v>28</v>
      </c>
    </row>
    <row r="669" spans="2:4" ht="21" customHeight="1" x14ac:dyDescent="0.25">
      <c r="B669" s="48">
        <v>0.66400000000000003</v>
      </c>
      <c r="C669" s="49" t="s">
        <v>19</v>
      </c>
      <c r="D669" s="50" t="s">
        <v>28</v>
      </c>
    </row>
    <row r="670" spans="2:4" ht="21" customHeight="1" x14ac:dyDescent="0.25">
      <c r="B670" s="48">
        <v>0.66500000000000004</v>
      </c>
      <c r="C670" s="49" t="s">
        <v>19</v>
      </c>
      <c r="D670" s="50" t="s">
        <v>28</v>
      </c>
    </row>
    <row r="671" spans="2:4" ht="21" customHeight="1" x14ac:dyDescent="0.25">
      <c r="B671" s="48">
        <v>0.66600000000000004</v>
      </c>
      <c r="C671" s="49" t="s">
        <v>19</v>
      </c>
      <c r="D671" s="50" t="s">
        <v>28</v>
      </c>
    </row>
    <row r="672" spans="2:4" ht="21" customHeight="1" x14ac:dyDescent="0.25">
      <c r="B672" s="48">
        <v>0.66700000000000004</v>
      </c>
      <c r="C672" s="49" t="s">
        <v>19</v>
      </c>
      <c r="D672" s="50" t="s">
        <v>28</v>
      </c>
    </row>
    <row r="673" spans="2:4" ht="21" customHeight="1" x14ac:dyDescent="0.25">
      <c r="B673" s="48">
        <v>0.66800000000000004</v>
      </c>
      <c r="C673" s="49" t="s">
        <v>19</v>
      </c>
      <c r="D673" s="50" t="s">
        <v>28</v>
      </c>
    </row>
    <row r="674" spans="2:4" ht="21" customHeight="1" x14ac:dyDescent="0.25">
      <c r="B674" s="48">
        <v>0.66900000000000004</v>
      </c>
      <c r="C674" s="49" t="s">
        <v>19</v>
      </c>
      <c r="D674" s="50" t="s">
        <v>28</v>
      </c>
    </row>
    <row r="675" spans="2:4" ht="21" customHeight="1" x14ac:dyDescent="0.25">
      <c r="B675" s="48">
        <v>0.67</v>
      </c>
      <c r="C675" s="49" t="s">
        <v>19</v>
      </c>
      <c r="D675" s="50" t="s">
        <v>28</v>
      </c>
    </row>
    <row r="676" spans="2:4" ht="21" customHeight="1" x14ac:dyDescent="0.25">
      <c r="B676" s="48">
        <v>0.67100000000000004</v>
      </c>
      <c r="C676" s="49" t="s">
        <v>19</v>
      </c>
      <c r="D676" s="50" t="s">
        <v>28</v>
      </c>
    </row>
    <row r="677" spans="2:4" ht="21" customHeight="1" x14ac:dyDescent="0.25">
      <c r="B677" s="48">
        <v>0.67200000000000004</v>
      </c>
      <c r="C677" s="49" t="s">
        <v>19</v>
      </c>
      <c r="D677" s="50" t="s">
        <v>28</v>
      </c>
    </row>
    <row r="678" spans="2:4" ht="21" customHeight="1" x14ac:dyDescent="0.25">
      <c r="B678" s="48">
        <v>0.67300000000000004</v>
      </c>
      <c r="C678" s="49" t="s">
        <v>19</v>
      </c>
      <c r="D678" s="50" t="s">
        <v>28</v>
      </c>
    </row>
    <row r="679" spans="2:4" ht="21" customHeight="1" x14ac:dyDescent="0.25">
      <c r="B679" s="48">
        <v>0.67400000000000004</v>
      </c>
      <c r="C679" s="49" t="s">
        <v>19</v>
      </c>
      <c r="D679" s="50" t="s">
        <v>28</v>
      </c>
    </row>
    <row r="680" spans="2:4" ht="21" customHeight="1" x14ac:dyDescent="0.25">
      <c r="B680" s="48">
        <v>0.67500000000000004</v>
      </c>
      <c r="C680" s="49" t="s">
        <v>19</v>
      </c>
      <c r="D680" s="50" t="s">
        <v>28</v>
      </c>
    </row>
    <row r="681" spans="2:4" ht="21" customHeight="1" x14ac:dyDescent="0.25">
      <c r="B681" s="48">
        <v>0.67600000000000005</v>
      </c>
      <c r="C681" s="49" t="s">
        <v>19</v>
      </c>
      <c r="D681" s="50" t="s">
        <v>28</v>
      </c>
    </row>
    <row r="682" spans="2:4" ht="21" customHeight="1" x14ac:dyDescent="0.25">
      <c r="B682" s="48">
        <v>0.67700000000000005</v>
      </c>
      <c r="C682" s="49" t="s">
        <v>19</v>
      </c>
      <c r="D682" s="50" t="s">
        <v>28</v>
      </c>
    </row>
    <row r="683" spans="2:4" ht="21" customHeight="1" x14ac:dyDescent="0.25">
      <c r="B683" s="48">
        <v>0.67800000000000005</v>
      </c>
      <c r="C683" s="49" t="s">
        <v>19</v>
      </c>
      <c r="D683" s="50" t="s">
        <v>28</v>
      </c>
    </row>
    <row r="684" spans="2:4" ht="21" customHeight="1" x14ac:dyDescent="0.25">
      <c r="B684" s="48">
        <v>0.67900000000000005</v>
      </c>
      <c r="C684" s="49" t="s">
        <v>19</v>
      </c>
      <c r="D684" s="50" t="s">
        <v>28</v>
      </c>
    </row>
    <row r="685" spans="2:4" ht="21" customHeight="1" x14ac:dyDescent="0.25">
      <c r="B685" s="48">
        <v>0.68</v>
      </c>
      <c r="C685" s="49" t="s">
        <v>19</v>
      </c>
      <c r="D685" s="50" t="s">
        <v>28</v>
      </c>
    </row>
    <row r="686" spans="2:4" ht="21" customHeight="1" x14ac:dyDescent="0.25">
      <c r="B686" s="48">
        <v>0.68100000000000005</v>
      </c>
      <c r="C686" s="49" t="s">
        <v>19</v>
      </c>
      <c r="D686" s="50" t="s">
        <v>28</v>
      </c>
    </row>
    <row r="687" spans="2:4" ht="21" customHeight="1" x14ac:dyDescent="0.25">
      <c r="B687" s="48">
        <v>0.68200000000000005</v>
      </c>
      <c r="C687" s="49" t="s">
        <v>19</v>
      </c>
      <c r="D687" s="50" t="s">
        <v>28</v>
      </c>
    </row>
    <row r="688" spans="2:4" ht="21" customHeight="1" x14ac:dyDescent="0.25">
      <c r="B688" s="48">
        <v>0.68300000000000005</v>
      </c>
      <c r="C688" s="49" t="s">
        <v>19</v>
      </c>
      <c r="D688" s="50" t="s">
        <v>28</v>
      </c>
    </row>
    <row r="689" spans="2:4" ht="21" customHeight="1" x14ac:dyDescent="0.25">
      <c r="B689" s="48">
        <v>0.68400000000000005</v>
      </c>
      <c r="C689" s="49" t="s">
        <v>19</v>
      </c>
      <c r="D689" s="50" t="s">
        <v>28</v>
      </c>
    </row>
    <row r="690" spans="2:4" ht="21" customHeight="1" x14ac:dyDescent="0.25">
      <c r="B690" s="48">
        <v>0.68500000000000005</v>
      </c>
      <c r="C690" s="49" t="s">
        <v>19</v>
      </c>
      <c r="D690" s="50" t="s">
        <v>28</v>
      </c>
    </row>
    <row r="691" spans="2:4" ht="21" customHeight="1" x14ac:dyDescent="0.25">
      <c r="B691" s="48">
        <v>0.68600000000000005</v>
      </c>
      <c r="C691" s="49" t="s">
        <v>19</v>
      </c>
      <c r="D691" s="50" t="s">
        <v>28</v>
      </c>
    </row>
    <row r="692" spans="2:4" ht="21" customHeight="1" x14ac:dyDescent="0.25">
      <c r="B692" s="48">
        <v>0.68700000000000006</v>
      </c>
      <c r="C692" s="49" t="s">
        <v>19</v>
      </c>
      <c r="D692" s="50" t="s">
        <v>28</v>
      </c>
    </row>
    <row r="693" spans="2:4" ht="21" customHeight="1" x14ac:dyDescent="0.25">
      <c r="B693" s="48">
        <v>0.68799999999999994</v>
      </c>
      <c r="C693" s="49" t="s">
        <v>19</v>
      </c>
      <c r="D693" s="50" t="s">
        <v>28</v>
      </c>
    </row>
    <row r="694" spans="2:4" ht="21" customHeight="1" x14ac:dyDescent="0.25">
      <c r="B694" s="48">
        <v>0.68899999999999995</v>
      </c>
      <c r="C694" s="49" t="s">
        <v>19</v>
      </c>
      <c r="D694" s="50" t="s">
        <v>28</v>
      </c>
    </row>
    <row r="695" spans="2:4" ht="21" customHeight="1" x14ac:dyDescent="0.25">
      <c r="B695" s="48">
        <v>0.69</v>
      </c>
      <c r="C695" s="49" t="s">
        <v>19</v>
      </c>
      <c r="D695" s="50" t="s">
        <v>28</v>
      </c>
    </row>
    <row r="696" spans="2:4" ht="21" customHeight="1" x14ac:dyDescent="0.25">
      <c r="B696" s="48">
        <v>0.69099999999999995</v>
      </c>
      <c r="C696" s="49" t="s">
        <v>19</v>
      </c>
      <c r="D696" s="50" t="s">
        <v>28</v>
      </c>
    </row>
    <row r="697" spans="2:4" ht="21" customHeight="1" x14ac:dyDescent="0.25">
      <c r="B697" s="48">
        <v>0.69199999999999995</v>
      </c>
      <c r="C697" s="49" t="s">
        <v>19</v>
      </c>
      <c r="D697" s="50" t="s">
        <v>28</v>
      </c>
    </row>
    <row r="698" spans="2:4" ht="21" customHeight="1" x14ac:dyDescent="0.25">
      <c r="B698" s="48">
        <v>0.69299999999999995</v>
      </c>
      <c r="C698" s="49" t="s">
        <v>19</v>
      </c>
      <c r="D698" s="50" t="s">
        <v>28</v>
      </c>
    </row>
    <row r="699" spans="2:4" ht="21" customHeight="1" x14ac:dyDescent="0.25">
      <c r="B699" s="48">
        <v>0.69399999999999995</v>
      </c>
      <c r="C699" s="49" t="s">
        <v>19</v>
      </c>
      <c r="D699" s="50" t="s">
        <v>28</v>
      </c>
    </row>
    <row r="700" spans="2:4" ht="21" customHeight="1" x14ac:dyDescent="0.25">
      <c r="B700" s="48">
        <v>0.69499999999999995</v>
      </c>
      <c r="C700" s="49" t="s">
        <v>19</v>
      </c>
      <c r="D700" s="50" t="s">
        <v>28</v>
      </c>
    </row>
    <row r="701" spans="2:4" ht="21" customHeight="1" x14ac:dyDescent="0.25">
      <c r="B701" s="48">
        <v>0.69599999999999995</v>
      </c>
      <c r="C701" s="49" t="s">
        <v>19</v>
      </c>
      <c r="D701" s="50" t="s">
        <v>28</v>
      </c>
    </row>
    <row r="702" spans="2:4" ht="21" customHeight="1" x14ac:dyDescent="0.25">
      <c r="B702" s="48">
        <v>0.69699999999999995</v>
      </c>
      <c r="C702" s="49" t="s">
        <v>19</v>
      </c>
      <c r="D702" s="50" t="s">
        <v>28</v>
      </c>
    </row>
    <row r="703" spans="2:4" ht="21" customHeight="1" x14ac:dyDescent="0.25">
      <c r="B703" s="48">
        <v>0.69799999999999995</v>
      </c>
      <c r="C703" s="49" t="s">
        <v>19</v>
      </c>
      <c r="D703" s="50" t="s">
        <v>28</v>
      </c>
    </row>
    <row r="704" spans="2:4" ht="21" customHeight="1" x14ac:dyDescent="0.25">
      <c r="B704" s="48">
        <v>0.69899999999999995</v>
      </c>
      <c r="C704" s="49" t="s">
        <v>19</v>
      </c>
      <c r="D704" s="50" t="s">
        <v>28</v>
      </c>
    </row>
    <row r="705" spans="2:4" ht="21" customHeight="1" x14ac:dyDescent="0.25">
      <c r="B705" s="48">
        <v>0.7</v>
      </c>
      <c r="C705" s="49" t="s">
        <v>19</v>
      </c>
      <c r="D705" s="50" t="s">
        <v>28</v>
      </c>
    </row>
    <row r="706" spans="2:4" ht="21" customHeight="1" x14ac:dyDescent="0.25">
      <c r="B706" s="48">
        <v>0.70099999999999996</v>
      </c>
      <c r="C706" s="49" t="s">
        <v>19</v>
      </c>
      <c r="D706" s="50" t="s">
        <v>28</v>
      </c>
    </row>
    <row r="707" spans="2:4" ht="21" customHeight="1" x14ac:dyDescent="0.25">
      <c r="B707" s="48">
        <v>0.70199999999999996</v>
      </c>
      <c r="C707" s="49" t="s">
        <v>19</v>
      </c>
      <c r="D707" s="50" t="s">
        <v>28</v>
      </c>
    </row>
    <row r="708" spans="2:4" ht="21" customHeight="1" x14ac:dyDescent="0.25">
      <c r="B708" s="48">
        <v>0.70299999999999996</v>
      </c>
      <c r="C708" s="49" t="s">
        <v>19</v>
      </c>
      <c r="D708" s="50" t="s">
        <v>28</v>
      </c>
    </row>
    <row r="709" spans="2:4" ht="21" customHeight="1" x14ac:dyDescent="0.25">
      <c r="B709" s="48">
        <v>0.70399999999999996</v>
      </c>
      <c r="C709" s="49" t="s">
        <v>19</v>
      </c>
      <c r="D709" s="50" t="s">
        <v>28</v>
      </c>
    </row>
    <row r="710" spans="2:4" ht="21" customHeight="1" x14ac:dyDescent="0.25">
      <c r="B710" s="48">
        <v>0.70499999999999996</v>
      </c>
      <c r="C710" s="49" t="s">
        <v>19</v>
      </c>
      <c r="D710" s="50" t="s">
        <v>28</v>
      </c>
    </row>
    <row r="711" spans="2:4" ht="21" customHeight="1" x14ac:dyDescent="0.25">
      <c r="B711" s="48">
        <v>0.70599999999999996</v>
      </c>
      <c r="C711" s="49" t="s">
        <v>19</v>
      </c>
      <c r="D711" s="50" t="s">
        <v>28</v>
      </c>
    </row>
    <row r="712" spans="2:4" ht="21" customHeight="1" x14ac:dyDescent="0.25">
      <c r="B712" s="48">
        <v>0.70699999999999996</v>
      </c>
      <c r="C712" s="49" t="s">
        <v>19</v>
      </c>
      <c r="D712" s="50" t="s">
        <v>28</v>
      </c>
    </row>
    <row r="713" spans="2:4" ht="21" customHeight="1" x14ac:dyDescent="0.25">
      <c r="B713" s="48">
        <v>0.70799999999999996</v>
      </c>
      <c r="C713" s="49" t="s">
        <v>19</v>
      </c>
      <c r="D713" s="50" t="s">
        <v>28</v>
      </c>
    </row>
    <row r="714" spans="2:4" ht="21" customHeight="1" x14ac:dyDescent="0.25">
      <c r="B714" s="48">
        <v>0.70899999999999996</v>
      </c>
      <c r="C714" s="49" t="s">
        <v>19</v>
      </c>
      <c r="D714" s="50" t="s">
        <v>28</v>
      </c>
    </row>
    <row r="715" spans="2:4" ht="21" customHeight="1" x14ac:dyDescent="0.25">
      <c r="B715" s="48">
        <v>0.71</v>
      </c>
      <c r="C715" s="49" t="s">
        <v>19</v>
      </c>
      <c r="D715" s="50" t="s">
        <v>28</v>
      </c>
    </row>
    <row r="716" spans="2:4" ht="21" customHeight="1" x14ac:dyDescent="0.25">
      <c r="B716" s="48">
        <v>0.71099999999999997</v>
      </c>
      <c r="C716" s="49" t="s">
        <v>19</v>
      </c>
      <c r="D716" s="50" t="s">
        <v>28</v>
      </c>
    </row>
    <row r="717" spans="2:4" ht="21" customHeight="1" x14ac:dyDescent="0.25">
      <c r="B717" s="48">
        <v>0.71199999999999997</v>
      </c>
      <c r="C717" s="49" t="s">
        <v>19</v>
      </c>
      <c r="D717" s="50" t="s">
        <v>28</v>
      </c>
    </row>
    <row r="718" spans="2:4" ht="21" customHeight="1" x14ac:dyDescent="0.25">
      <c r="B718" s="48">
        <v>0.71299999999999997</v>
      </c>
      <c r="C718" s="49" t="s">
        <v>19</v>
      </c>
      <c r="D718" s="50" t="s">
        <v>28</v>
      </c>
    </row>
    <row r="719" spans="2:4" ht="21" customHeight="1" x14ac:dyDescent="0.25">
      <c r="B719" s="48">
        <v>0.71399999999999997</v>
      </c>
      <c r="C719" s="49" t="s">
        <v>19</v>
      </c>
      <c r="D719" s="50" t="s">
        <v>28</v>
      </c>
    </row>
    <row r="720" spans="2:4" ht="21" customHeight="1" x14ac:dyDescent="0.25">
      <c r="B720" s="48">
        <v>0.71499999999999997</v>
      </c>
      <c r="C720" s="49" t="s">
        <v>19</v>
      </c>
      <c r="D720" s="50" t="s">
        <v>28</v>
      </c>
    </row>
    <row r="721" spans="2:4" ht="21" customHeight="1" x14ac:dyDescent="0.25">
      <c r="B721" s="48">
        <v>0.71599999999999997</v>
      </c>
      <c r="C721" s="49" t="s">
        <v>19</v>
      </c>
      <c r="D721" s="50" t="s">
        <v>28</v>
      </c>
    </row>
    <row r="722" spans="2:4" ht="21" customHeight="1" x14ac:dyDescent="0.25">
      <c r="B722" s="48">
        <v>0.71699999999999997</v>
      </c>
      <c r="C722" s="49" t="s">
        <v>19</v>
      </c>
      <c r="D722" s="50" t="s">
        <v>28</v>
      </c>
    </row>
    <row r="723" spans="2:4" ht="21" customHeight="1" x14ac:dyDescent="0.25">
      <c r="B723" s="48">
        <v>0.71799999999999997</v>
      </c>
      <c r="C723" s="49" t="s">
        <v>19</v>
      </c>
      <c r="D723" s="50" t="s">
        <v>28</v>
      </c>
    </row>
    <row r="724" spans="2:4" ht="21" customHeight="1" x14ac:dyDescent="0.25">
      <c r="B724" s="48">
        <v>0.71899999999999997</v>
      </c>
      <c r="C724" s="49" t="s">
        <v>19</v>
      </c>
      <c r="D724" s="50" t="s">
        <v>28</v>
      </c>
    </row>
    <row r="725" spans="2:4" ht="21" customHeight="1" x14ac:dyDescent="0.25">
      <c r="B725" s="48">
        <v>0.72</v>
      </c>
      <c r="C725" s="49" t="s">
        <v>19</v>
      </c>
      <c r="D725" s="50" t="s">
        <v>28</v>
      </c>
    </row>
    <row r="726" spans="2:4" ht="21" customHeight="1" x14ac:dyDescent="0.25">
      <c r="B726" s="48">
        <v>0.72099999999999997</v>
      </c>
      <c r="C726" s="49" t="s">
        <v>19</v>
      </c>
      <c r="D726" s="50" t="s">
        <v>28</v>
      </c>
    </row>
    <row r="727" spans="2:4" ht="21" customHeight="1" x14ac:dyDescent="0.25">
      <c r="B727" s="48">
        <v>0.72199999999999998</v>
      </c>
      <c r="C727" s="49" t="s">
        <v>19</v>
      </c>
      <c r="D727" s="50" t="s">
        <v>28</v>
      </c>
    </row>
    <row r="728" spans="2:4" ht="21" customHeight="1" x14ac:dyDescent="0.25">
      <c r="B728" s="48">
        <v>0.72299999999999998</v>
      </c>
      <c r="C728" s="49" t="s">
        <v>19</v>
      </c>
      <c r="D728" s="50" t="s">
        <v>28</v>
      </c>
    </row>
    <row r="729" spans="2:4" ht="21" customHeight="1" x14ac:dyDescent="0.25">
      <c r="B729" s="48">
        <v>0.72399999999999998</v>
      </c>
      <c r="C729" s="49" t="s">
        <v>19</v>
      </c>
      <c r="D729" s="50" t="s">
        <v>28</v>
      </c>
    </row>
    <row r="730" spans="2:4" ht="21" customHeight="1" x14ac:dyDescent="0.25">
      <c r="B730" s="48">
        <v>0.72499999999999998</v>
      </c>
      <c r="C730" s="49" t="s">
        <v>19</v>
      </c>
      <c r="D730" s="50" t="s">
        <v>28</v>
      </c>
    </row>
    <row r="731" spans="2:4" ht="21" customHeight="1" x14ac:dyDescent="0.25">
      <c r="B731" s="48">
        <v>0.72599999999999998</v>
      </c>
      <c r="C731" s="49" t="s">
        <v>19</v>
      </c>
      <c r="D731" s="50" t="s">
        <v>28</v>
      </c>
    </row>
    <row r="732" spans="2:4" ht="21" customHeight="1" x14ac:dyDescent="0.25">
      <c r="B732" s="48">
        <v>0.72699999999999998</v>
      </c>
      <c r="C732" s="49" t="s">
        <v>19</v>
      </c>
      <c r="D732" s="50" t="s">
        <v>28</v>
      </c>
    </row>
    <row r="733" spans="2:4" ht="21" customHeight="1" x14ac:dyDescent="0.25">
      <c r="B733" s="48">
        <v>0.72799999999999998</v>
      </c>
      <c r="C733" s="49" t="s">
        <v>19</v>
      </c>
      <c r="D733" s="50" t="s">
        <v>28</v>
      </c>
    </row>
    <row r="734" spans="2:4" ht="21" customHeight="1" x14ac:dyDescent="0.25">
      <c r="B734" s="48">
        <v>0.72899999999999998</v>
      </c>
      <c r="C734" s="49" t="s">
        <v>19</v>
      </c>
      <c r="D734" s="50" t="s">
        <v>28</v>
      </c>
    </row>
    <row r="735" spans="2:4" ht="21" customHeight="1" x14ac:dyDescent="0.25">
      <c r="B735" s="48">
        <v>0.73</v>
      </c>
      <c r="C735" s="49" t="s">
        <v>19</v>
      </c>
      <c r="D735" s="50" t="s">
        <v>28</v>
      </c>
    </row>
    <row r="736" spans="2:4" ht="21" customHeight="1" x14ac:dyDescent="0.25">
      <c r="B736" s="48">
        <v>0.73099999999999998</v>
      </c>
      <c r="C736" s="49" t="s">
        <v>19</v>
      </c>
      <c r="D736" s="50" t="s">
        <v>28</v>
      </c>
    </row>
    <row r="737" spans="2:4" ht="21" customHeight="1" x14ac:dyDescent="0.25">
      <c r="B737" s="48">
        <v>0.73199999999999998</v>
      </c>
      <c r="C737" s="49" t="s">
        <v>19</v>
      </c>
      <c r="D737" s="50" t="s">
        <v>28</v>
      </c>
    </row>
    <row r="738" spans="2:4" ht="21" customHeight="1" x14ac:dyDescent="0.25">
      <c r="B738" s="48">
        <v>0.73299999999999998</v>
      </c>
      <c r="C738" s="49" t="s">
        <v>19</v>
      </c>
      <c r="D738" s="50" t="s">
        <v>28</v>
      </c>
    </row>
    <row r="739" spans="2:4" ht="21" customHeight="1" x14ac:dyDescent="0.25">
      <c r="B739" s="48">
        <v>0.73399999999999999</v>
      </c>
      <c r="C739" s="49" t="s">
        <v>19</v>
      </c>
      <c r="D739" s="50" t="s">
        <v>28</v>
      </c>
    </row>
    <row r="740" spans="2:4" ht="21" customHeight="1" x14ac:dyDescent="0.25">
      <c r="B740" s="48">
        <v>0.73499999999999999</v>
      </c>
      <c r="C740" s="49" t="s">
        <v>19</v>
      </c>
      <c r="D740" s="50" t="s">
        <v>28</v>
      </c>
    </row>
    <row r="741" spans="2:4" ht="21" customHeight="1" x14ac:dyDescent="0.25">
      <c r="B741" s="48">
        <v>0.73599999999999999</v>
      </c>
      <c r="C741" s="49" t="s">
        <v>19</v>
      </c>
      <c r="D741" s="50" t="s">
        <v>28</v>
      </c>
    </row>
    <row r="742" spans="2:4" ht="21" customHeight="1" x14ac:dyDescent="0.25">
      <c r="B742" s="48">
        <v>0.73699999999999999</v>
      </c>
      <c r="C742" s="49" t="s">
        <v>19</v>
      </c>
      <c r="D742" s="50" t="s">
        <v>28</v>
      </c>
    </row>
    <row r="743" spans="2:4" ht="21" customHeight="1" x14ac:dyDescent="0.25">
      <c r="B743" s="48">
        <v>0.73799999999999999</v>
      </c>
      <c r="C743" s="49" t="s">
        <v>19</v>
      </c>
      <c r="D743" s="50" t="s">
        <v>28</v>
      </c>
    </row>
    <row r="744" spans="2:4" ht="21" customHeight="1" x14ac:dyDescent="0.25">
      <c r="B744" s="48">
        <v>0.73899999999999999</v>
      </c>
      <c r="C744" s="49" t="s">
        <v>19</v>
      </c>
      <c r="D744" s="50" t="s">
        <v>28</v>
      </c>
    </row>
    <row r="745" spans="2:4" ht="21" customHeight="1" x14ac:dyDescent="0.25">
      <c r="B745" s="48">
        <v>0.74</v>
      </c>
      <c r="C745" s="49" t="s">
        <v>19</v>
      </c>
      <c r="D745" s="50" t="s">
        <v>28</v>
      </c>
    </row>
    <row r="746" spans="2:4" ht="21" customHeight="1" x14ac:dyDescent="0.25">
      <c r="B746" s="48">
        <v>0.74099999999999999</v>
      </c>
      <c r="C746" s="49" t="s">
        <v>19</v>
      </c>
      <c r="D746" s="50" t="s">
        <v>28</v>
      </c>
    </row>
    <row r="747" spans="2:4" ht="21" customHeight="1" x14ac:dyDescent="0.25">
      <c r="B747" s="48">
        <v>0.74199999999999999</v>
      </c>
      <c r="C747" s="49" t="s">
        <v>19</v>
      </c>
      <c r="D747" s="50" t="s">
        <v>28</v>
      </c>
    </row>
    <row r="748" spans="2:4" ht="21" customHeight="1" x14ac:dyDescent="0.25">
      <c r="B748" s="48">
        <v>0.74299999999999999</v>
      </c>
      <c r="C748" s="49" t="s">
        <v>19</v>
      </c>
      <c r="D748" s="50" t="s">
        <v>28</v>
      </c>
    </row>
    <row r="749" spans="2:4" ht="21" customHeight="1" x14ac:dyDescent="0.25">
      <c r="B749" s="48">
        <v>0.74399999999999999</v>
      </c>
      <c r="C749" s="49" t="s">
        <v>19</v>
      </c>
      <c r="D749" s="50" t="s">
        <v>28</v>
      </c>
    </row>
    <row r="750" spans="2:4" ht="21" customHeight="1" x14ac:dyDescent="0.25">
      <c r="B750" s="48">
        <v>0.745</v>
      </c>
      <c r="C750" s="49" t="s">
        <v>19</v>
      </c>
      <c r="D750" s="50" t="s">
        <v>28</v>
      </c>
    </row>
    <row r="751" spans="2:4" ht="21" customHeight="1" x14ac:dyDescent="0.25">
      <c r="B751" s="48">
        <v>0.746</v>
      </c>
      <c r="C751" s="49" t="s">
        <v>19</v>
      </c>
      <c r="D751" s="50" t="s">
        <v>28</v>
      </c>
    </row>
    <row r="752" spans="2:4" ht="21" customHeight="1" x14ac:dyDescent="0.25">
      <c r="B752" s="48">
        <v>0.747</v>
      </c>
      <c r="C752" s="49" t="s">
        <v>19</v>
      </c>
      <c r="D752" s="50" t="s">
        <v>28</v>
      </c>
    </row>
    <row r="753" spans="2:4" ht="21" customHeight="1" x14ac:dyDescent="0.25">
      <c r="B753" s="48">
        <v>0.748</v>
      </c>
      <c r="C753" s="49" t="s">
        <v>19</v>
      </c>
      <c r="D753" s="50" t="s">
        <v>28</v>
      </c>
    </row>
    <row r="754" spans="2:4" ht="21" customHeight="1" x14ac:dyDescent="0.25">
      <c r="B754" s="48">
        <v>0.749</v>
      </c>
      <c r="C754" s="49" t="s">
        <v>19</v>
      </c>
      <c r="D754" s="50" t="s">
        <v>28</v>
      </c>
    </row>
    <row r="755" spans="2:4" ht="21" customHeight="1" x14ac:dyDescent="0.25">
      <c r="B755" s="48">
        <v>0.75</v>
      </c>
      <c r="C755" s="49" t="s">
        <v>19</v>
      </c>
      <c r="D755" s="50" t="s">
        <v>28</v>
      </c>
    </row>
    <row r="756" spans="2:4" ht="21" customHeight="1" x14ac:dyDescent="0.25">
      <c r="B756" s="48">
        <v>0.751</v>
      </c>
      <c r="C756" s="49" t="s">
        <v>19</v>
      </c>
      <c r="D756" s="50" t="s">
        <v>28</v>
      </c>
    </row>
    <row r="757" spans="2:4" ht="21" customHeight="1" x14ac:dyDescent="0.25">
      <c r="B757" s="48">
        <v>0.752</v>
      </c>
      <c r="C757" s="49" t="s">
        <v>19</v>
      </c>
      <c r="D757" s="50" t="s">
        <v>28</v>
      </c>
    </row>
    <row r="758" spans="2:4" ht="21" customHeight="1" x14ac:dyDescent="0.25">
      <c r="B758" s="48">
        <v>0.753</v>
      </c>
      <c r="C758" s="49" t="s">
        <v>19</v>
      </c>
      <c r="D758" s="50" t="s">
        <v>28</v>
      </c>
    </row>
    <row r="759" spans="2:4" ht="21" customHeight="1" x14ac:dyDescent="0.25">
      <c r="B759" s="48">
        <v>0.754</v>
      </c>
      <c r="C759" s="49" t="s">
        <v>19</v>
      </c>
      <c r="D759" s="50" t="s">
        <v>28</v>
      </c>
    </row>
    <row r="760" spans="2:4" ht="21" customHeight="1" x14ac:dyDescent="0.25">
      <c r="B760" s="48">
        <v>0.755</v>
      </c>
      <c r="C760" s="49" t="s">
        <v>19</v>
      </c>
      <c r="D760" s="50" t="s">
        <v>28</v>
      </c>
    </row>
    <row r="761" spans="2:4" ht="21" customHeight="1" x14ac:dyDescent="0.25">
      <c r="B761" s="48">
        <v>0.75600000000000001</v>
      </c>
      <c r="C761" s="49" t="s">
        <v>19</v>
      </c>
      <c r="D761" s="50" t="s">
        <v>28</v>
      </c>
    </row>
    <row r="762" spans="2:4" ht="21" customHeight="1" x14ac:dyDescent="0.25">
      <c r="B762" s="48">
        <v>0.75700000000000001</v>
      </c>
      <c r="C762" s="49" t="s">
        <v>19</v>
      </c>
      <c r="D762" s="50" t="s">
        <v>28</v>
      </c>
    </row>
    <row r="763" spans="2:4" ht="21" customHeight="1" x14ac:dyDescent="0.25">
      <c r="B763" s="48">
        <v>0.75800000000000001</v>
      </c>
      <c r="C763" s="49" t="s">
        <v>19</v>
      </c>
      <c r="D763" s="50" t="s">
        <v>28</v>
      </c>
    </row>
    <row r="764" spans="2:4" ht="21" customHeight="1" x14ac:dyDescent="0.25">
      <c r="B764" s="48">
        <v>0.75900000000000001</v>
      </c>
      <c r="C764" s="49" t="s">
        <v>19</v>
      </c>
      <c r="D764" s="50" t="s">
        <v>28</v>
      </c>
    </row>
    <row r="765" spans="2:4" ht="21" customHeight="1" x14ac:dyDescent="0.25">
      <c r="B765" s="48">
        <v>0.76</v>
      </c>
      <c r="C765" s="49" t="s">
        <v>19</v>
      </c>
      <c r="D765" s="50" t="s">
        <v>28</v>
      </c>
    </row>
    <row r="766" spans="2:4" ht="21" customHeight="1" x14ac:dyDescent="0.25">
      <c r="B766" s="48">
        <v>0.76100000000000001</v>
      </c>
      <c r="C766" s="49" t="s">
        <v>19</v>
      </c>
      <c r="D766" s="50" t="s">
        <v>28</v>
      </c>
    </row>
    <row r="767" spans="2:4" ht="21" customHeight="1" x14ac:dyDescent="0.25">
      <c r="B767" s="48">
        <v>0.76200000000000001</v>
      </c>
      <c r="C767" s="49" t="s">
        <v>19</v>
      </c>
      <c r="D767" s="50" t="s">
        <v>28</v>
      </c>
    </row>
    <row r="768" spans="2:4" ht="21" customHeight="1" x14ac:dyDescent="0.25">
      <c r="B768" s="48">
        <v>0.76300000000000001</v>
      </c>
      <c r="C768" s="49" t="s">
        <v>19</v>
      </c>
      <c r="D768" s="50" t="s">
        <v>28</v>
      </c>
    </row>
    <row r="769" spans="2:4" ht="21" customHeight="1" x14ac:dyDescent="0.25">
      <c r="B769" s="48">
        <v>0.76400000000000001</v>
      </c>
      <c r="C769" s="49" t="s">
        <v>19</v>
      </c>
      <c r="D769" s="50" t="s">
        <v>28</v>
      </c>
    </row>
    <row r="770" spans="2:4" ht="21" customHeight="1" x14ac:dyDescent="0.25">
      <c r="B770" s="48">
        <v>0.76500000000000001</v>
      </c>
      <c r="C770" s="49" t="s">
        <v>19</v>
      </c>
      <c r="D770" s="50" t="s">
        <v>28</v>
      </c>
    </row>
    <row r="771" spans="2:4" ht="21" customHeight="1" x14ac:dyDescent="0.25">
      <c r="B771" s="48">
        <v>0.76600000000000001</v>
      </c>
      <c r="C771" s="49" t="s">
        <v>19</v>
      </c>
      <c r="D771" s="50" t="s">
        <v>28</v>
      </c>
    </row>
    <row r="772" spans="2:4" ht="21" customHeight="1" x14ac:dyDescent="0.25">
      <c r="B772" s="48">
        <v>0.76700000000000002</v>
      </c>
      <c r="C772" s="49" t="s">
        <v>19</v>
      </c>
      <c r="D772" s="50" t="s">
        <v>28</v>
      </c>
    </row>
    <row r="773" spans="2:4" ht="21" customHeight="1" x14ac:dyDescent="0.25">
      <c r="B773" s="48">
        <v>0.76800000000000002</v>
      </c>
      <c r="C773" s="49" t="s">
        <v>19</v>
      </c>
      <c r="D773" s="50" t="s">
        <v>28</v>
      </c>
    </row>
    <row r="774" spans="2:4" ht="21" customHeight="1" x14ac:dyDescent="0.25">
      <c r="B774" s="48">
        <v>0.76900000000000002</v>
      </c>
      <c r="C774" s="49" t="s">
        <v>19</v>
      </c>
      <c r="D774" s="50" t="s">
        <v>28</v>
      </c>
    </row>
    <row r="775" spans="2:4" ht="21" customHeight="1" x14ac:dyDescent="0.25">
      <c r="B775" s="48">
        <v>0.77</v>
      </c>
      <c r="C775" s="49" t="s">
        <v>19</v>
      </c>
      <c r="D775" s="50" t="s">
        <v>28</v>
      </c>
    </row>
    <row r="776" spans="2:4" ht="21" customHeight="1" x14ac:dyDescent="0.25">
      <c r="B776" s="48">
        <v>0.77100000000000002</v>
      </c>
      <c r="C776" s="49" t="s">
        <v>19</v>
      </c>
      <c r="D776" s="50" t="s">
        <v>28</v>
      </c>
    </row>
    <row r="777" spans="2:4" ht="21" customHeight="1" x14ac:dyDescent="0.25">
      <c r="B777" s="48">
        <v>0.77200000000000002</v>
      </c>
      <c r="C777" s="49" t="s">
        <v>19</v>
      </c>
      <c r="D777" s="50" t="s">
        <v>28</v>
      </c>
    </row>
    <row r="778" spans="2:4" ht="21" customHeight="1" x14ac:dyDescent="0.25">
      <c r="B778" s="48">
        <v>0.77300000000000002</v>
      </c>
      <c r="C778" s="49" t="s">
        <v>19</v>
      </c>
      <c r="D778" s="50" t="s">
        <v>28</v>
      </c>
    </row>
    <row r="779" spans="2:4" ht="21" customHeight="1" x14ac:dyDescent="0.25">
      <c r="B779" s="48">
        <v>0.77400000000000002</v>
      </c>
      <c r="C779" s="49" t="s">
        <v>19</v>
      </c>
      <c r="D779" s="50" t="s">
        <v>28</v>
      </c>
    </row>
    <row r="780" spans="2:4" ht="21" customHeight="1" x14ac:dyDescent="0.25">
      <c r="B780" s="48">
        <v>0.77500000000000002</v>
      </c>
      <c r="C780" s="49" t="s">
        <v>19</v>
      </c>
      <c r="D780" s="50" t="s">
        <v>28</v>
      </c>
    </row>
    <row r="781" spans="2:4" ht="21" customHeight="1" x14ac:dyDescent="0.25">
      <c r="B781" s="48">
        <v>0.77600000000000002</v>
      </c>
      <c r="C781" s="49" t="s">
        <v>19</v>
      </c>
      <c r="D781" s="50" t="s">
        <v>28</v>
      </c>
    </row>
    <row r="782" spans="2:4" ht="21" customHeight="1" x14ac:dyDescent="0.25">
      <c r="B782" s="48">
        <v>0.77700000000000002</v>
      </c>
      <c r="C782" s="49" t="s">
        <v>19</v>
      </c>
      <c r="D782" s="50" t="s">
        <v>28</v>
      </c>
    </row>
    <row r="783" spans="2:4" ht="21" customHeight="1" x14ac:dyDescent="0.25">
      <c r="B783" s="48">
        <v>0.77800000000000002</v>
      </c>
      <c r="C783" s="49" t="s">
        <v>19</v>
      </c>
      <c r="D783" s="50" t="s">
        <v>28</v>
      </c>
    </row>
    <row r="784" spans="2:4" ht="21" customHeight="1" x14ac:dyDescent="0.25">
      <c r="B784" s="48">
        <v>0.77900000000000003</v>
      </c>
      <c r="C784" s="49" t="s">
        <v>19</v>
      </c>
      <c r="D784" s="50" t="s">
        <v>28</v>
      </c>
    </row>
    <row r="785" spans="2:4" ht="21" customHeight="1" x14ac:dyDescent="0.25">
      <c r="B785" s="48">
        <v>0.78</v>
      </c>
      <c r="C785" s="49" t="s">
        <v>19</v>
      </c>
      <c r="D785" s="50" t="s">
        <v>28</v>
      </c>
    </row>
    <row r="786" spans="2:4" ht="21" customHeight="1" x14ac:dyDescent="0.25">
      <c r="B786" s="48">
        <v>0.78100000000000003</v>
      </c>
      <c r="C786" s="49" t="s">
        <v>19</v>
      </c>
      <c r="D786" s="50" t="s">
        <v>28</v>
      </c>
    </row>
    <row r="787" spans="2:4" ht="21" customHeight="1" x14ac:dyDescent="0.25">
      <c r="B787" s="48">
        <v>0.78200000000000003</v>
      </c>
      <c r="C787" s="49" t="s">
        <v>19</v>
      </c>
      <c r="D787" s="50" t="s">
        <v>28</v>
      </c>
    </row>
    <row r="788" spans="2:4" ht="21" customHeight="1" x14ac:dyDescent="0.25">
      <c r="B788" s="48">
        <v>0.78300000000000003</v>
      </c>
      <c r="C788" s="49" t="s">
        <v>19</v>
      </c>
      <c r="D788" s="50" t="s">
        <v>28</v>
      </c>
    </row>
    <row r="789" spans="2:4" ht="21" customHeight="1" x14ac:dyDescent="0.25">
      <c r="B789" s="48">
        <v>0.78400000000000003</v>
      </c>
      <c r="C789" s="49" t="s">
        <v>19</v>
      </c>
      <c r="D789" s="50" t="s">
        <v>28</v>
      </c>
    </row>
    <row r="790" spans="2:4" ht="21" customHeight="1" x14ac:dyDescent="0.25">
      <c r="B790" s="48">
        <v>0.78500000000000003</v>
      </c>
      <c r="C790" s="49" t="s">
        <v>19</v>
      </c>
      <c r="D790" s="50" t="s">
        <v>28</v>
      </c>
    </row>
    <row r="791" spans="2:4" ht="21" customHeight="1" x14ac:dyDescent="0.25">
      <c r="B791" s="48">
        <v>0.78600000000000003</v>
      </c>
      <c r="C791" s="49" t="s">
        <v>19</v>
      </c>
      <c r="D791" s="50" t="s">
        <v>28</v>
      </c>
    </row>
    <row r="792" spans="2:4" ht="21" customHeight="1" x14ac:dyDescent="0.25">
      <c r="B792" s="48">
        <v>0.78700000000000003</v>
      </c>
      <c r="C792" s="49" t="s">
        <v>19</v>
      </c>
      <c r="D792" s="50" t="s">
        <v>28</v>
      </c>
    </row>
    <row r="793" spans="2:4" ht="21" customHeight="1" x14ac:dyDescent="0.25">
      <c r="B793" s="48">
        <v>0.78800000000000003</v>
      </c>
      <c r="C793" s="49" t="s">
        <v>19</v>
      </c>
      <c r="D793" s="50" t="s">
        <v>28</v>
      </c>
    </row>
    <row r="794" spans="2:4" ht="21" customHeight="1" x14ac:dyDescent="0.25">
      <c r="B794" s="48">
        <v>0.78900000000000003</v>
      </c>
      <c r="C794" s="49" t="s">
        <v>19</v>
      </c>
      <c r="D794" s="50" t="s">
        <v>28</v>
      </c>
    </row>
    <row r="795" spans="2:4" ht="21" customHeight="1" x14ac:dyDescent="0.25">
      <c r="B795" s="48">
        <v>0.79</v>
      </c>
      <c r="C795" s="49" t="s">
        <v>19</v>
      </c>
      <c r="D795" s="50" t="s">
        <v>28</v>
      </c>
    </row>
    <row r="796" spans="2:4" ht="21" customHeight="1" x14ac:dyDescent="0.25">
      <c r="B796" s="48">
        <v>0.79100000000000004</v>
      </c>
      <c r="C796" s="49" t="s">
        <v>19</v>
      </c>
      <c r="D796" s="50" t="s">
        <v>28</v>
      </c>
    </row>
    <row r="797" spans="2:4" ht="21" customHeight="1" x14ac:dyDescent="0.25">
      <c r="B797" s="48">
        <v>0.79200000000000004</v>
      </c>
      <c r="C797" s="49" t="s">
        <v>19</v>
      </c>
      <c r="D797" s="50" t="s">
        <v>28</v>
      </c>
    </row>
    <row r="798" spans="2:4" ht="21" customHeight="1" x14ac:dyDescent="0.25">
      <c r="B798" s="48">
        <v>0.79300000000000004</v>
      </c>
      <c r="C798" s="49" t="s">
        <v>19</v>
      </c>
      <c r="D798" s="50" t="s">
        <v>28</v>
      </c>
    </row>
    <row r="799" spans="2:4" ht="21" customHeight="1" x14ac:dyDescent="0.25">
      <c r="B799" s="48">
        <v>0.79400000000000004</v>
      </c>
      <c r="C799" s="49" t="s">
        <v>19</v>
      </c>
      <c r="D799" s="50" t="s">
        <v>28</v>
      </c>
    </row>
    <row r="800" spans="2:4" ht="21" customHeight="1" x14ac:dyDescent="0.25">
      <c r="B800" s="48">
        <v>0.79500000000000004</v>
      </c>
      <c r="C800" s="49" t="s">
        <v>19</v>
      </c>
      <c r="D800" s="50" t="s">
        <v>28</v>
      </c>
    </row>
    <row r="801" spans="2:4" ht="21" customHeight="1" x14ac:dyDescent="0.25">
      <c r="B801" s="48">
        <v>0.79600000000000004</v>
      </c>
      <c r="C801" s="49" t="s">
        <v>19</v>
      </c>
      <c r="D801" s="50" t="s">
        <v>28</v>
      </c>
    </row>
    <row r="802" spans="2:4" ht="21" customHeight="1" x14ac:dyDescent="0.25">
      <c r="B802" s="48">
        <v>0.79700000000000004</v>
      </c>
      <c r="C802" s="49" t="s">
        <v>19</v>
      </c>
      <c r="D802" s="50" t="s">
        <v>28</v>
      </c>
    </row>
    <row r="803" spans="2:4" ht="21" customHeight="1" x14ac:dyDescent="0.25">
      <c r="B803" s="48">
        <v>0.79800000000000004</v>
      </c>
      <c r="C803" s="49" t="s">
        <v>19</v>
      </c>
      <c r="D803" s="50" t="s">
        <v>28</v>
      </c>
    </row>
    <row r="804" spans="2:4" ht="21" customHeight="1" x14ac:dyDescent="0.25">
      <c r="B804" s="48">
        <v>0.79900000000000004</v>
      </c>
      <c r="C804" s="49" t="s">
        <v>19</v>
      </c>
      <c r="D804" s="50" t="s">
        <v>28</v>
      </c>
    </row>
    <row r="805" spans="2:4" ht="21" customHeight="1" x14ac:dyDescent="0.25">
      <c r="B805" s="48">
        <v>0.8</v>
      </c>
      <c r="C805" s="49" t="s">
        <v>19</v>
      </c>
      <c r="D805" s="50" t="s">
        <v>28</v>
      </c>
    </row>
    <row r="806" spans="2:4" ht="21" customHeight="1" x14ac:dyDescent="0.25">
      <c r="B806" s="48">
        <v>0.80100000000000005</v>
      </c>
      <c r="C806" s="49" t="s">
        <v>19</v>
      </c>
      <c r="D806" s="50" t="s">
        <v>28</v>
      </c>
    </row>
    <row r="807" spans="2:4" ht="21" customHeight="1" x14ac:dyDescent="0.25">
      <c r="B807" s="48">
        <v>0.80200000000000005</v>
      </c>
      <c r="C807" s="49" t="s">
        <v>19</v>
      </c>
      <c r="D807" s="50" t="s">
        <v>28</v>
      </c>
    </row>
    <row r="808" spans="2:4" ht="21" customHeight="1" x14ac:dyDescent="0.25">
      <c r="B808" s="48">
        <v>0.80300000000000005</v>
      </c>
      <c r="C808" s="49" t="s">
        <v>19</v>
      </c>
      <c r="D808" s="50" t="s">
        <v>28</v>
      </c>
    </row>
    <row r="809" spans="2:4" ht="21" customHeight="1" x14ac:dyDescent="0.25">
      <c r="B809" s="48">
        <v>0.80400000000000005</v>
      </c>
      <c r="C809" s="49" t="s">
        <v>19</v>
      </c>
      <c r="D809" s="50" t="s">
        <v>28</v>
      </c>
    </row>
    <row r="810" spans="2:4" ht="21" customHeight="1" x14ac:dyDescent="0.25">
      <c r="B810" s="48">
        <v>0.80500000000000005</v>
      </c>
      <c r="C810" s="49" t="s">
        <v>19</v>
      </c>
      <c r="D810" s="50" t="s">
        <v>28</v>
      </c>
    </row>
    <row r="811" spans="2:4" ht="21" customHeight="1" x14ac:dyDescent="0.25">
      <c r="B811" s="48">
        <v>0.80600000000000005</v>
      </c>
      <c r="C811" s="49" t="s">
        <v>19</v>
      </c>
      <c r="D811" s="50" t="s">
        <v>28</v>
      </c>
    </row>
    <row r="812" spans="2:4" ht="21" customHeight="1" x14ac:dyDescent="0.25">
      <c r="B812" s="48">
        <v>0.80700000000000005</v>
      </c>
      <c r="C812" s="49" t="s">
        <v>19</v>
      </c>
      <c r="D812" s="50" t="s">
        <v>28</v>
      </c>
    </row>
    <row r="813" spans="2:4" ht="21" customHeight="1" x14ac:dyDescent="0.25">
      <c r="B813" s="48">
        <v>0.80800000000000005</v>
      </c>
      <c r="C813" s="49" t="s">
        <v>19</v>
      </c>
      <c r="D813" s="50" t="s">
        <v>28</v>
      </c>
    </row>
    <row r="814" spans="2:4" ht="21" customHeight="1" x14ac:dyDescent="0.25">
      <c r="B814" s="48">
        <v>0.80900000000000005</v>
      </c>
      <c r="C814" s="49" t="s">
        <v>19</v>
      </c>
      <c r="D814" s="50" t="s">
        <v>28</v>
      </c>
    </row>
    <row r="815" spans="2:4" ht="21" customHeight="1" x14ac:dyDescent="0.25">
      <c r="B815" s="48">
        <v>0.81</v>
      </c>
      <c r="C815" s="49" t="s">
        <v>19</v>
      </c>
      <c r="D815" s="50" t="s">
        <v>28</v>
      </c>
    </row>
    <row r="816" spans="2:4" ht="21" customHeight="1" x14ac:dyDescent="0.25">
      <c r="B816" s="48">
        <v>0.81100000000000005</v>
      </c>
      <c r="C816" s="49" t="s">
        <v>19</v>
      </c>
      <c r="D816" s="50" t="s">
        <v>28</v>
      </c>
    </row>
    <row r="817" spans="2:4" ht="21" customHeight="1" x14ac:dyDescent="0.25">
      <c r="B817" s="48">
        <v>0.81200000000000006</v>
      </c>
      <c r="C817" s="49" t="s">
        <v>19</v>
      </c>
      <c r="D817" s="50" t="s">
        <v>28</v>
      </c>
    </row>
    <row r="818" spans="2:4" ht="21" customHeight="1" x14ac:dyDescent="0.25">
      <c r="B818" s="48">
        <v>0.81299999999999994</v>
      </c>
      <c r="C818" s="49" t="s">
        <v>19</v>
      </c>
      <c r="D818" s="50" t="s">
        <v>28</v>
      </c>
    </row>
    <row r="819" spans="2:4" ht="21" customHeight="1" x14ac:dyDescent="0.25">
      <c r="B819" s="48">
        <v>0.81399999999999995</v>
      </c>
      <c r="C819" s="49" t="s">
        <v>19</v>
      </c>
      <c r="D819" s="50" t="s">
        <v>28</v>
      </c>
    </row>
    <row r="820" spans="2:4" ht="21" customHeight="1" x14ac:dyDescent="0.25">
      <c r="B820" s="48">
        <v>0.81499999999999995</v>
      </c>
      <c r="C820" s="49" t="s">
        <v>19</v>
      </c>
      <c r="D820" s="50" t="s">
        <v>28</v>
      </c>
    </row>
    <row r="821" spans="2:4" ht="21" customHeight="1" x14ac:dyDescent="0.25">
      <c r="B821" s="48">
        <v>0.81599999999999995</v>
      </c>
      <c r="C821" s="49" t="s">
        <v>19</v>
      </c>
      <c r="D821" s="50" t="s">
        <v>28</v>
      </c>
    </row>
    <row r="822" spans="2:4" ht="21" customHeight="1" x14ac:dyDescent="0.25">
      <c r="B822" s="48">
        <v>0.81699999999999995</v>
      </c>
      <c r="C822" s="49" t="s">
        <v>19</v>
      </c>
      <c r="D822" s="50" t="s">
        <v>28</v>
      </c>
    </row>
    <row r="823" spans="2:4" ht="21" customHeight="1" x14ac:dyDescent="0.25">
      <c r="B823" s="48">
        <v>0.81799999999999995</v>
      </c>
      <c r="C823" s="49" t="s">
        <v>19</v>
      </c>
      <c r="D823" s="50" t="s">
        <v>28</v>
      </c>
    </row>
    <row r="824" spans="2:4" ht="21" customHeight="1" x14ac:dyDescent="0.25">
      <c r="B824" s="48">
        <v>0.81899999999999995</v>
      </c>
      <c r="C824" s="49" t="s">
        <v>19</v>
      </c>
      <c r="D824" s="50" t="s">
        <v>28</v>
      </c>
    </row>
    <row r="825" spans="2:4" ht="21" customHeight="1" x14ac:dyDescent="0.25">
      <c r="B825" s="48">
        <v>0.82</v>
      </c>
      <c r="C825" s="49" t="s">
        <v>19</v>
      </c>
      <c r="D825" s="50" t="s">
        <v>28</v>
      </c>
    </row>
    <row r="826" spans="2:4" ht="21" customHeight="1" x14ac:dyDescent="0.25">
      <c r="B826" s="48">
        <v>0.82099999999999995</v>
      </c>
      <c r="C826" s="49" t="s">
        <v>19</v>
      </c>
      <c r="D826" s="50" t="s">
        <v>28</v>
      </c>
    </row>
    <row r="827" spans="2:4" ht="21" customHeight="1" x14ac:dyDescent="0.25">
      <c r="B827" s="48">
        <v>0.82199999999999995</v>
      </c>
      <c r="C827" s="49" t="s">
        <v>19</v>
      </c>
      <c r="D827" s="50" t="s">
        <v>28</v>
      </c>
    </row>
    <row r="828" spans="2:4" ht="21" customHeight="1" x14ac:dyDescent="0.25">
      <c r="B828" s="48">
        <v>0.82299999999999995</v>
      </c>
      <c r="C828" s="49" t="s">
        <v>19</v>
      </c>
      <c r="D828" s="50" t="s">
        <v>28</v>
      </c>
    </row>
    <row r="829" spans="2:4" ht="21" customHeight="1" x14ac:dyDescent="0.25">
      <c r="B829" s="48">
        <v>0.82399999999999995</v>
      </c>
      <c r="C829" s="49" t="s">
        <v>19</v>
      </c>
      <c r="D829" s="50" t="s">
        <v>28</v>
      </c>
    </row>
    <row r="830" spans="2:4" ht="21" customHeight="1" x14ac:dyDescent="0.25">
      <c r="B830" s="48">
        <v>0.82499999999999996</v>
      </c>
      <c r="C830" s="49" t="s">
        <v>19</v>
      </c>
      <c r="D830" s="50" t="s">
        <v>28</v>
      </c>
    </row>
    <row r="831" spans="2:4" ht="21" customHeight="1" x14ac:dyDescent="0.25">
      <c r="B831" s="48">
        <v>0.82599999999999996</v>
      </c>
      <c r="C831" s="49" t="s">
        <v>19</v>
      </c>
      <c r="D831" s="50" t="s">
        <v>28</v>
      </c>
    </row>
    <row r="832" spans="2:4" ht="21" customHeight="1" x14ac:dyDescent="0.25">
      <c r="B832" s="48">
        <v>0.82699999999999996</v>
      </c>
      <c r="C832" s="49" t="s">
        <v>19</v>
      </c>
      <c r="D832" s="50" t="s">
        <v>28</v>
      </c>
    </row>
    <row r="833" spans="2:4" ht="21" customHeight="1" x14ac:dyDescent="0.25">
      <c r="B833" s="48">
        <v>0.82799999999999996</v>
      </c>
      <c r="C833" s="49" t="s">
        <v>19</v>
      </c>
      <c r="D833" s="50" t="s">
        <v>28</v>
      </c>
    </row>
    <row r="834" spans="2:4" ht="21" customHeight="1" x14ac:dyDescent="0.25">
      <c r="B834" s="48">
        <v>0.82899999999999996</v>
      </c>
      <c r="C834" s="49" t="s">
        <v>19</v>
      </c>
      <c r="D834" s="50" t="s">
        <v>28</v>
      </c>
    </row>
    <row r="835" spans="2:4" ht="21" customHeight="1" x14ac:dyDescent="0.25">
      <c r="B835" s="48">
        <v>0.83</v>
      </c>
      <c r="C835" s="49" t="s">
        <v>19</v>
      </c>
      <c r="D835" s="50" t="s">
        <v>28</v>
      </c>
    </row>
    <row r="836" spans="2:4" ht="21" customHeight="1" x14ac:dyDescent="0.25">
      <c r="B836" s="48">
        <v>0.83099999999999996</v>
      </c>
      <c r="C836" s="49" t="s">
        <v>19</v>
      </c>
      <c r="D836" s="50" t="s">
        <v>28</v>
      </c>
    </row>
    <row r="837" spans="2:4" ht="21" customHeight="1" x14ac:dyDescent="0.25">
      <c r="B837" s="48">
        <v>0.83199999999999996</v>
      </c>
      <c r="C837" s="49" t="s">
        <v>19</v>
      </c>
      <c r="D837" s="50" t="s">
        <v>28</v>
      </c>
    </row>
    <row r="838" spans="2:4" ht="21" customHeight="1" x14ac:dyDescent="0.25">
      <c r="B838" s="48">
        <v>0.83299999999999996</v>
      </c>
      <c r="C838" s="49" t="s">
        <v>19</v>
      </c>
      <c r="D838" s="50" t="s">
        <v>28</v>
      </c>
    </row>
    <row r="839" spans="2:4" ht="21" customHeight="1" x14ac:dyDescent="0.25">
      <c r="B839" s="48">
        <v>0.83399999999999996</v>
      </c>
      <c r="C839" s="49" t="s">
        <v>19</v>
      </c>
      <c r="D839" s="50" t="s">
        <v>28</v>
      </c>
    </row>
    <row r="840" spans="2:4" ht="21" customHeight="1" x14ac:dyDescent="0.25">
      <c r="B840" s="48">
        <v>0.83499999999999996</v>
      </c>
      <c r="C840" s="49" t="s">
        <v>19</v>
      </c>
      <c r="D840" s="50" t="s">
        <v>28</v>
      </c>
    </row>
    <row r="841" spans="2:4" ht="21" customHeight="1" x14ac:dyDescent="0.25">
      <c r="B841" s="48">
        <v>0.83599999999999997</v>
      </c>
      <c r="C841" s="49" t="s">
        <v>19</v>
      </c>
      <c r="D841" s="50" t="s">
        <v>28</v>
      </c>
    </row>
    <row r="842" spans="2:4" ht="21" customHeight="1" x14ac:dyDescent="0.25">
      <c r="B842" s="48">
        <v>0.83699999999999997</v>
      </c>
      <c r="C842" s="49" t="s">
        <v>19</v>
      </c>
      <c r="D842" s="50" t="s">
        <v>28</v>
      </c>
    </row>
    <row r="843" spans="2:4" ht="21" customHeight="1" x14ac:dyDescent="0.25">
      <c r="B843" s="48">
        <v>0.83799999999999997</v>
      </c>
      <c r="C843" s="49" t="s">
        <v>19</v>
      </c>
      <c r="D843" s="50" t="s">
        <v>28</v>
      </c>
    </row>
    <row r="844" spans="2:4" ht="21" customHeight="1" x14ac:dyDescent="0.25">
      <c r="B844" s="48">
        <v>0.83899999999999997</v>
      </c>
      <c r="C844" s="49" t="s">
        <v>19</v>
      </c>
      <c r="D844" s="50" t="s">
        <v>28</v>
      </c>
    </row>
    <row r="845" spans="2:4" ht="21" customHeight="1" x14ac:dyDescent="0.25">
      <c r="B845" s="48">
        <v>0.84</v>
      </c>
      <c r="C845" s="49" t="s">
        <v>19</v>
      </c>
      <c r="D845" s="50" t="s">
        <v>28</v>
      </c>
    </row>
    <row r="846" spans="2:4" ht="21" customHeight="1" x14ac:dyDescent="0.25">
      <c r="B846" s="48">
        <v>0.84099999999999997</v>
      </c>
      <c r="C846" s="49" t="s">
        <v>19</v>
      </c>
      <c r="D846" s="50" t="s">
        <v>28</v>
      </c>
    </row>
    <row r="847" spans="2:4" ht="21" customHeight="1" x14ac:dyDescent="0.25">
      <c r="B847" s="48">
        <v>0.84199999999999997</v>
      </c>
      <c r="C847" s="49" t="s">
        <v>19</v>
      </c>
      <c r="D847" s="50" t="s">
        <v>28</v>
      </c>
    </row>
    <row r="848" spans="2:4" ht="21" customHeight="1" x14ac:dyDescent="0.25">
      <c r="B848" s="48">
        <v>0.84299999999999997</v>
      </c>
      <c r="C848" s="49" t="s">
        <v>19</v>
      </c>
      <c r="D848" s="50" t="s">
        <v>28</v>
      </c>
    </row>
    <row r="849" spans="2:4" ht="21" customHeight="1" x14ac:dyDescent="0.25">
      <c r="B849" s="48">
        <v>0.84399999999999997</v>
      </c>
      <c r="C849" s="49" t="s">
        <v>19</v>
      </c>
      <c r="D849" s="50" t="s">
        <v>28</v>
      </c>
    </row>
    <row r="850" spans="2:4" ht="21" customHeight="1" x14ac:dyDescent="0.25">
      <c r="B850" s="48">
        <v>0.84499999999999997</v>
      </c>
      <c r="C850" s="49" t="s">
        <v>19</v>
      </c>
      <c r="D850" s="50" t="s">
        <v>28</v>
      </c>
    </row>
    <row r="851" spans="2:4" ht="21" customHeight="1" x14ac:dyDescent="0.25">
      <c r="B851" s="48">
        <v>0.84599999999999997</v>
      </c>
      <c r="C851" s="49" t="s">
        <v>19</v>
      </c>
      <c r="D851" s="50" t="s">
        <v>28</v>
      </c>
    </row>
    <row r="852" spans="2:4" ht="21" customHeight="1" x14ac:dyDescent="0.25">
      <c r="B852" s="48">
        <v>0.84699999999999998</v>
      </c>
      <c r="C852" s="49" t="s">
        <v>19</v>
      </c>
      <c r="D852" s="50" t="s">
        <v>28</v>
      </c>
    </row>
    <row r="853" spans="2:4" ht="21" customHeight="1" x14ac:dyDescent="0.25">
      <c r="B853" s="48">
        <v>0.84799999999999998</v>
      </c>
      <c r="C853" s="49" t="s">
        <v>19</v>
      </c>
      <c r="D853" s="50" t="s">
        <v>28</v>
      </c>
    </row>
    <row r="854" spans="2:4" ht="21" customHeight="1" x14ac:dyDescent="0.25">
      <c r="B854" s="48">
        <v>0.84899999999999998</v>
      </c>
      <c r="C854" s="49" t="s">
        <v>19</v>
      </c>
      <c r="D854" s="50" t="s">
        <v>28</v>
      </c>
    </row>
    <row r="855" spans="2:4" ht="21" customHeight="1" x14ac:dyDescent="0.25">
      <c r="B855" s="48">
        <v>0.85</v>
      </c>
      <c r="C855" s="49" t="s">
        <v>19</v>
      </c>
      <c r="D855" s="50" t="s">
        <v>28</v>
      </c>
    </row>
    <row r="856" spans="2:4" ht="21" customHeight="1" x14ac:dyDescent="0.25">
      <c r="B856" s="48">
        <v>0.85099999999999998</v>
      </c>
      <c r="C856" s="49" t="s">
        <v>19</v>
      </c>
      <c r="D856" s="50" t="s">
        <v>28</v>
      </c>
    </row>
    <row r="857" spans="2:4" ht="21" customHeight="1" x14ac:dyDescent="0.25">
      <c r="B857" s="48">
        <v>0.85199999999999998</v>
      </c>
      <c r="C857" s="49" t="s">
        <v>19</v>
      </c>
      <c r="D857" s="50" t="s">
        <v>28</v>
      </c>
    </row>
    <row r="858" spans="2:4" ht="21" customHeight="1" x14ac:dyDescent="0.25">
      <c r="B858" s="48">
        <v>0.85299999999999998</v>
      </c>
      <c r="C858" s="49" t="s">
        <v>19</v>
      </c>
      <c r="D858" s="50" t="s">
        <v>28</v>
      </c>
    </row>
    <row r="859" spans="2:4" ht="21" customHeight="1" x14ac:dyDescent="0.25">
      <c r="B859" s="48">
        <v>0.85399999999999998</v>
      </c>
      <c r="C859" s="49" t="s">
        <v>19</v>
      </c>
      <c r="D859" s="50" t="s">
        <v>28</v>
      </c>
    </row>
    <row r="860" spans="2:4" ht="21" customHeight="1" x14ac:dyDescent="0.25">
      <c r="B860" s="48">
        <v>0.85499999999999998</v>
      </c>
      <c r="C860" s="49" t="s">
        <v>19</v>
      </c>
      <c r="D860" s="50" t="s">
        <v>28</v>
      </c>
    </row>
    <row r="861" spans="2:4" ht="21" customHeight="1" x14ac:dyDescent="0.25">
      <c r="B861" s="48">
        <v>0.85599999999999998</v>
      </c>
      <c r="C861" s="49" t="s">
        <v>19</v>
      </c>
      <c r="D861" s="50" t="s">
        <v>28</v>
      </c>
    </row>
    <row r="862" spans="2:4" ht="21" customHeight="1" x14ac:dyDescent="0.25">
      <c r="B862" s="48">
        <v>0.85699999999999998</v>
      </c>
      <c r="C862" s="49" t="s">
        <v>19</v>
      </c>
      <c r="D862" s="50" t="s">
        <v>28</v>
      </c>
    </row>
    <row r="863" spans="2:4" ht="21" customHeight="1" x14ac:dyDescent="0.25">
      <c r="B863" s="48">
        <v>0.85799999999999998</v>
      </c>
      <c r="C863" s="49" t="s">
        <v>19</v>
      </c>
      <c r="D863" s="50" t="s">
        <v>28</v>
      </c>
    </row>
    <row r="864" spans="2:4" ht="21" customHeight="1" x14ac:dyDescent="0.25">
      <c r="B864" s="48">
        <v>0.85899999999999999</v>
      </c>
      <c r="C864" s="49" t="s">
        <v>19</v>
      </c>
      <c r="D864" s="50" t="s">
        <v>28</v>
      </c>
    </row>
    <row r="865" spans="2:4" ht="21" customHeight="1" x14ac:dyDescent="0.25">
      <c r="B865" s="48">
        <v>0.86</v>
      </c>
      <c r="C865" s="49" t="s">
        <v>19</v>
      </c>
      <c r="D865" s="50" t="s">
        <v>28</v>
      </c>
    </row>
    <row r="866" spans="2:4" ht="21" customHeight="1" x14ac:dyDescent="0.25">
      <c r="B866" s="48">
        <v>0.86099999999999999</v>
      </c>
      <c r="C866" s="49" t="s">
        <v>19</v>
      </c>
      <c r="D866" s="50" t="s">
        <v>28</v>
      </c>
    </row>
    <row r="867" spans="2:4" ht="21" customHeight="1" x14ac:dyDescent="0.25">
      <c r="B867" s="48">
        <v>0.86199999999999999</v>
      </c>
      <c r="C867" s="49" t="s">
        <v>19</v>
      </c>
      <c r="D867" s="50" t="s">
        <v>28</v>
      </c>
    </row>
    <row r="868" spans="2:4" ht="21" customHeight="1" x14ac:dyDescent="0.25">
      <c r="B868" s="48">
        <v>0.86299999999999999</v>
      </c>
      <c r="C868" s="49" t="s">
        <v>19</v>
      </c>
      <c r="D868" s="50" t="s">
        <v>28</v>
      </c>
    </row>
    <row r="869" spans="2:4" ht="21" customHeight="1" x14ac:dyDescent="0.25">
      <c r="B869" s="48">
        <v>0.86399999999999999</v>
      </c>
      <c r="C869" s="49" t="s">
        <v>19</v>
      </c>
      <c r="D869" s="50" t="s">
        <v>28</v>
      </c>
    </row>
    <row r="870" spans="2:4" ht="21" customHeight="1" x14ac:dyDescent="0.25">
      <c r="B870" s="48">
        <v>0.86499999999999999</v>
      </c>
      <c r="C870" s="49" t="s">
        <v>19</v>
      </c>
      <c r="D870" s="50" t="s">
        <v>28</v>
      </c>
    </row>
    <row r="871" spans="2:4" ht="21" customHeight="1" x14ac:dyDescent="0.25">
      <c r="B871" s="48">
        <v>0.86599999999999999</v>
      </c>
      <c r="C871" s="49" t="s">
        <v>19</v>
      </c>
      <c r="D871" s="50" t="s">
        <v>28</v>
      </c>
    </row>
    <row r="872" spans="2:4" ht="21" customHeight="1" x14ac:dyDescent="0.25">
      <c r="B872" s="48">
        <v>0.86699999999999999</v>
      </c>
      <c r="C872" s="49" t="s">
        <v>19</v>
      </c>
      <c r="D872" s="50" t="s">
        <v>28</v>
      </c>
    </row>
    <row r="873" spans="2:4" ht="21" customHeight="1" x14ac:dyDescent="0.25">
      <c r="B873" s="48">
        <v>0.86799999999999999</v>
      </c>
      <c r="C873" s="49" t="s">
        <v>19</v>
      </c>
      <c r="D873" s="50" t="s">
        <v>28</v>
      </c>
    </row>
    <row r="874" spans="2:4" ht="21" customHeight="1" x14ac:dyDescent="0.25">
      <c r="B874" s="48">
        <v>0.86899999999999999</v>
      </c>
      <c r="C874" s="49" t="s">
        <v>19</v>
      </c>
      <c r="D874" s="50" t="s">
        <v>28</v>
      </c>
    </row>
    <row r="875" spans="2:4" ht="21" customHeight="1" x14ac:dyDescent="0.25">
      <c r="B875" s="48">
        <v>0.87</v>
      </c>
      <c r="C875" s="49" t="s">
        <v>19</v>
      </c>
      <c r="D875" s="50" t="s">
        <v>28</v>
      </c>
    </row>
    <row r="876" spans="2:4" ht="21" customHeight="1" x14ac:dyDescent="0.25">
      <c r="B876" s="48">
        <v>0.871</v>
      </c>
      <c r="C876" s="49" t="s">
        <v>19</v>
      </c>
      <c r="D876" s="50" t="s">
        <v>28</v>
      </c>
    </row>
    <row r="877" spans="2:4" ht="21" customHeight="1" x14ac:dyDescent="0.25">
      <c r="B877" s="48">
        <v>0.872</v>
      </c>
      <c r="C877" s="49" t="s">
        <v>19</v>
      </c>
      <c r="D877" s="50" t="s">
        <v>28</v>
      </c>
    </row>
    <row r="878" spans="2:4" ht="21" customHeight="1" x14ac:dyDescent="0.25">
      <c r="B878" s="48">
        <v>0.873</v>
      </c>
      <c r="C878" s="49" t="s">
        <v>19</v>
      </c>
      <c r="D878" s="50" t="s">
        <v>28</v>
      </c>
    </row>
    <row r="879" spans="2:4" ht="21" customHeight="1" x14ac:dyDescent="0.25">
      <c r="B879" s="48">
        <v>0.874</v>
      </c>
      <c r="C879" s="49" t="s">
        <v>19</v>
      </c>
      <c r="D879" s="50" t="s">
        <v>28</v>
      </c>
    </row>
    <row r="880" spans="2:4" ht="21" customHeight="1" x14ac:dyDescent="0.25">
      <c r="B880" s="48">
        <v>0.875</v>
      </c>
      <c r="C880" s="49" t="s">
        <v>19</v>
      </c>
      <c r="D880" s="50" t="s">
        <v>28</v>
      </c>
    </row>
    <row r="881" spans="2:4" ht="21" customHeight="1" x14ac:dyDescent="0.25">
      <c r="B881" s="48">
        <v>0.876</v>
      </c>
      <c r="C881" s="49" t="s">
        <v>19</v>
      </c>
      <c r="D881" s="50" t="s">
        <v>28</v>
      </c>
    </row>
    <row r="882" spans="2:4" ht="21" customHeight="1" x14ac:dyDescent="0.25">
      <c r="B882" s="48">
        <v>0.877</v>
      </c>
      <c r="C882" s="49" t="s">
        <v>19</v>
      </c>
      <c r="D882" s="50" t="s">
        <v>28</v>
      </c>
    </row>
    <row r="883" spans="2:4" ht="21" customHeight="1" x14ac:dyDescent="0.25">
      <c r="B883" s="48">
        <v>0.878</v>
      </c>
      <c r="C883" s="49" t="s">
        <v>19</v>
      </c>
      <c r="D883" s="50" t="s">
        <v>28</v>
      </c>
    </row>
    <row r="884" spans="2:4" ht="21" customHeight="1" x14ac:dyDescent="0.25">
      <c r="B884" s="48">
        <v>0.879</v>
      </c>
      <c r="C884" s="49" t="s">
        <v>19</v>
      </c>
      <c r="D884" s="50" t="s">
        <v>28</v>
      </c>
    </row>
    <row r="885" spans="2:4" ht="21" customHeight="1" x14ac:dyDescent="0.25">
      <c r="B885" s="48">
        <v>0.88</v>
      </c>
      <c r="C885" s="49" t="s">
        <v>19</v>
      </c>
      <c r="D885" s="50" t="s">
        <v>28</v>
      </c>
    </row>
    <row r="886" spans="2:4" ht="21" customHeight="1" x14ac:dyDescent="0.25">
      <c r="B886" s="48">
        <v>0.88100000000000001</v>
      </c>
      <c r="C886" s="49" t="s">
        <v>19</v>
      </c>
      <c r="D886" s="50" t="s">
        <v>28</v>
      </c>
    </row>
    <row r="887" spans="2:4" ht="21" customHeight="1" x14ac:dyDescent="0.25">
      <c r="B887" s="48">
        <v>0.88200000000000001</v>
      </c>
      <c r="C887" s="49" t="s">
        <v>19</v>
      </c>
      <c r="D887" s="50" t="s">
        <v>28</v>
      </c>
    </row>
    <row r="888" spans="2:4" ht="21" customHeight="1" x14ac:dyDescent="0.25">
      <c r="B888" s="48">
        <v>0.88300000000000001</v>
      </c>
      <c r="C888" s="49" t="s">
        <v>19</v>
      </c>
      <c r="D888" s="50" t="s">
        <v>28</v>
      </c>
    </row>
    <row r="889" spans="2:4" ht="21" customHeight="1" x14ac:dyDescent="0.25">
      <c r="B889" s="48">
        <v>0.88400000000000001</v>
      </c>
      <c r="C889" s="49" t="s">
        <v>19</v>
      </c>
      <c r="D889" s="50" t="s">
        <v>28</v>
      </c>
    </row>
    <row r="890" spans="2:4" ht="21" customHeight="1" x14ac:dyDescent="0.25">
      <c r="B890" s="48">
        <v>0.88500000000000001</v>
      </c>
      <c r="C890" s="49" t="s">
        <v>19</v>
      </c>
      <c r="D890" s="50" t="s">
        <v>28</v>
      </c>
    </row>
    <row r="891" spans="2:4" ht="21" customHeight="1" x14ac:dyDescent="0.25">
      <c r="B891" s="48">
        <v>0.88600000000000001</v>
      </c>
      <c r="C891" s="49" t="s">
        <v>19</v>
      </c>
      <c r="D891" s="50" t="s">
        <v>28</v>
      </c>
    </row>
    <row r="892" spans="2:4" ht="21" customHeight="1" x14ac:dyDescent="0.25">
      <c r="B892" s="48">
        <v>0.88700000000000001</v>
      </c>
      <c r="C892" s="49" t="s">
        <v>19</v>
      </c>
      <c r="D892" s="50" t="s">
        <v>28</v>
      </c>
    </row>
    <row r="893" spans="2:4" ht="21" customHeight="1" x14ac:dyDescent="0.25">
      <c r="B893" s="48">
        <v>0.88800000000000001</v>
      </c>
      <c r="C893" s="49" t="s">
        <v>19</v>
      </c>
      <c r="D893" s="50" t="s">
        <v>28</v>
      </c>
    </row>
    <row r="894" spans="2:4" ht="21" customHeight="1" x14ac:dyDescent="0.25">
      <c r="B894" s="48">
        <v>0.88900000000000001</v>
      </c>
      <c r="C894" s="49" t="s">
        <v>19</v>
      </c>
      <c r="D894" s="50" t="s">
        <v>28</v>
      </c>
    </row>
    <row r="895" spans="2:4" ht="21" customHeight="1" x14ac:dyDescent="0.25">
      <c r="B895" s="48">
        <v>0.89</v>
      </c>
      <c r="C895" s="49" t="s">
        <v>19</v>
      </c>
      <c r="D895" s="50" t="s">
        <v>28</v>
      </c>
    </row>
    <row r="896" spans="2:4" ht="21" customHeight="1" x14ac:dyDescent="0.25">
      <c r="B896" s="48">
        <v>0.89100000000000001</v>
      </c>
      <c r="C896" s="49" t="s">
        <v>19</v>
      </c>
      <c r="D896" s="50" t="s">
        <v>28</v>
      </c>
    </row>
    <row r="897" spans="2:4" ht="21" customHeight="1" x14ac:dyDescent="0.25">
      <c r="B897" s="48">
        <v>0.89200000000000002</v>
      </c>
      <c r="C897" s="49" t="s">
        <v>19</v>
      </c>
      <c r="D897" s="50" t="s">
        <v>28</v>
      </c>
    </row>
    <row r="898" spans="2:4" ht="21" customHeight="1" x14ac:dyDescent="0.25">
      <c r="B898" s="48">
        <v>0.89300000000000002</v>
      </c>
      <c r="C898" s="49" t="s">
        <v>19</v>
      </c>
      <c r="D898" s="50" t="s">
        <v>28</v>
      </c>
    </row>
    <row r="899" spans="2:4" ht="21" customHeight="1" x14ac:dyDescent="0.25">
      <c r="B899" s="48">
        <v>0.89400000000000002</v>
      </c>
      <c r="C899" s="49" t="s">
        <v>19</v>
      </c>
      <c r="D899" s="50" t="s">
        <v>28</v>
      </c>
    </row>
    <row r="900" spans="2:4" ht="21" customHeight="1" x14ac:dyDescent="0.25">
      <c r="B900" s="48">
        <v>0.89500000000000002</v>
      </c>
      <c r="C900" s="49" t="s">
        <v>19</v>
      </c>
      <c r="D900" s="50" t="s">
        <v>28</v>
      </c>
    </row>
    <row r="901" spans="2:4" ht="21" customHeight="1" x14ac:dyDescent="0.25">
      <c r="B901" s="48">
        <v>0.89600000000000002</v>
      </c>
      <c r="C901" s="49" t="s">
        <v>19</v>
      </c>
      <c r="D901" s="50" t="s">
        <v>28</v>
      </c>
    </row>
    <row r="902" spans="2:4" ht="21" customHeight="1" x14ac:dyDescent="0.25">
      <c r="B902" s="48">
        <v>0.89700000000000002</v>
      </c>
      <c r="C902" s="49" t="s">
        <v>19</v>
      </c>
      <c r="D902" s="50" t="s">
        <v>28</v>
      </c>
    </row>
    <row r="903" spans="2:4" ht="21" customHeight="1" x14ac:dyDescent="0.25">
      <c r="B903" s="48">
        <v>0.89800000000000002</v>
      </c>
      <c r="C903" s="49" t="s">
        <v>19</v>
      </c>
      <c r="D903" s="50" t="s">
        <v>28</v>
      </c>
    </row>
    <row r="904" spans="2:4" ht="21" customHeight="1" x14ac:dyDescent="0.25">
      <c r="B904" s="48">
        <v>0.89900000000000002</v>
      </c>
      <c r="C904" s="49" t="s">
        <v>19</v>
      </c>
      <c r="D904" s="50" t="s">
        <v>28</v>
      </c>
    </row>
    <row r="905" spans="2:4" ht="21" customHeight="1" x14ac:dyDescent="0.25">
      <c r="B905" s="48">
        <v>0.9</v>
      </c>
      <c r="C905" s="49" t="s">
        <v>19</v>
      </c>
      <c r="D905" s="50" t="s">
        <v>28</v>
      </c>
    </row>
    <row r="906" spans="2:4" ht="21" customHeight="1" x14ac:dyDescent="0.25">
      <c r="B906" s="48">
        <v>0.90100000000000002</v>
      </c>
      <c r="C906" s="49" t="s">
        <v>19</v>
      </c>
      <c r="D906" s="50" t="s">
        <v>28</v>
      </c>
    </row>
    <row r="907" spans="2:4" ht="21" customHeight="1" x14ac:dyDescent="0.25">
      <c r="B907" s="48">
        <v>0.90200000000000002</v>
      </c>
      <c r="C907" s="49" t="s">
        <v>19</v>
      </c>
      <c r="D907" s="50" t="s">
        <v>28</v>
      </c>
    </row>
    <row r="908" spans="2:4" ht="21" customHeight="1" x14ac:dyDescent="0.25">
      <c r="B908" s="48">
        <v>0.90300000000000002</v>
      </c>
      <c r="C908" s="49" t="s">
        <v>19</v>
      </c>
      <c r="D908" s="50" t="s">
        <v>28</v>
      </c>
    </row>
    <row r="909" spans="2:4" ht="21" customHeight="1" x14ac:dyDescent="0.25">
      <c r="B909" s="48">
        <v>0.90400000000000003</v>
      </c>
      <c r="C909" s="49" t="s">
        <v>19</v>
      </c>
      <c r="D909" s="50" t="s">
        <v>28</v>
      </c>
    </row>
    <row r="910" spans="2:4" ht="21" customHeight="1" x14ac:dyDescent="0.25">
      <c r="B910" s="48">
        <v>0.90500000000000003</v>
      </c>
      <c r="C910" s="49" t="s">
        <v>19</v>
      </c>
      <c r="D910" s="50" t="s">
        <v>28</v>
      </c>
    </row>
    <row r="911" spans="2:4" ht="21" customHeight="1" x14ac:dyDescent="0.25">
      <c r="B911" s="48">
        <v>0.90600000000000003</v>
      </c>
      <c r="C911" s="49" t="s">
        <v>19</v>
      </c>
      <c r="D911" s="50" t="s">
        <v>28</v>
      </c>
    </row>
    <row r="912" spans="2:4" ht="21" customHeight="1" x14ac:dyDescent="0.25">
      <c r="B912" s="48">
        <v>0.90700000000000003</v>
      </c>
      <c r="C912" s="49" t="s">
        <v>19</v>
      </c>
      <c r="D912" s="50" t="s">
        <v>28</v>
      </c>
    </row>
    <row r="913" spans="2:4" ht="21" customHeight="1" x14ac:dyDescent="0.25">
      <c r="B913" s="48">
        <v>0.90800000000000003</v>
      </c>
      <c r="C913" s="49" t="s">
        <v>19</v>
      </c>
      <c r="D913" s="50" t="s">
        <v>28</v>
      </c>
    </row>
    <row r="914" spans="2:4" ht="21" customHeight="1" x14ac:dyDescent="0.25">
      <c r="B914" s="48">
        <v>0.90900000000000003</v>
      </c>
      <c r="C914" s="49" t="s">
        <v>19</v>
      </c>
      <c r="D914" s="50" t="s">
        <v>28</v>
      </c>
    </row>
    <row r="915" spans="2:4" ht="21" customHeight="1" x14ac:dyDescent="0.25">
      <c r="B915" s="48">
        <v>0.91</v>
      </c>
      <c r="C915" s="49" t="s">
        <v>19</v>
      </c>
      <c r="D915" s="50" t="s">
        <v>28</v>
      </c>
    </row>
    <row r="916" spans="2:4" ht="21" customHeight="1" x14ac:dyDescent="0.25">
      <c r="B916" s="48">
        <v>0.91100000000000003</v>
      </c>
      <c r="C916" s="49" t="s">
        <v>19</v>
      </c>
      <c r="D916" s="50" t="s">
        <v>28</v>
      </c>
    </row>
    <row r="917" spans="2:4" ht="21" customHeight="1" x14ac:dyDescent="0.25">
      <c r="B917" s="48">
        <v>0.91200000000000003</v>
      </c>
      <c r="C917" s="49" t="s">
        <v>19</v>
      </c>
      <c r="D917" s="50" t="s">
        <v>28</v>
      </c>
    </row>
    <row r="918" spans="2:4" ht="21" customHeight="1" x14ac:dyDescent="0.25">
      <c r="B918" s="48">
        <v>0.91300000000000003</v>
      </c>
      <c r="C918" s="49" t="s">
        <v>19</v>
      </c>
      <c r="D918" s="50" t="s">
        <v>28</v>
      </c>
    </row>
    <row r="919" spans="2:4" ht="21" customHeight="1" x14ac:dyDescent="0.25">
      <c r="B919" s="48">
        <v>0.91400000000000003</v>
      </c>
      <c r="C919" s="49" t="s">
        <v>19</v>
      </c>
      <c r="D919" s="50" t="s">
        <v>28</v>
      </c>
    </row>
    <row r="920" spans="2:4" ht="21" customHeight="1" x14ac:dyDescent="0.25">
      <c r="B920" s="48">
        <v>0.91500000000000004</v>
      </c>
      <c r="C920" s="49" t="s">
        <v>19</v>
      </c>
      <c r="D920" s="50" t="s">
        <v>28</v>
      </c>
    </row>
    <row r="921" spans="2:4" ht="21" customHeight="1" x14ac:dyDescent="0.25">
      <c r="B921" s="48">
        <v>0.91600000000000004</v>
      </c>
      <c r="C921" s="49" t="s">
        <v>19</v>
      </c>
      <c r="D921" s="50" t="s">
        <v>28</v>
      </c>
    </row>
    <row r="922" spans="2:4" ht="21" customHeight="1" x14ac:dyDescent="0.25">
      <c r="B922" s="48">
        <v>0.91700000000000004</v>
      </c>
      <c r="C922" s="49" t="s">
        <v>19</v>
      </c>
      <c r="D922" s="50" t="s">
        <v>28</v>
      </c>
    </row>
    <row r="923" spans="2:4" ht="21" customHeight="1" x14ac:dyDescent="0.25">
      <c r="B923" s="48">
        <v>0.91800000000000004</v>
      </c>
      <c r="C923" s="49" t="s">
        <v>19</v>
      </c>
      <c r="D923" s="50" t="s">
        <v>28</v>
      </c>
    </row>
    <row r="924" spans="2:4" ht="21" customHeight="1" x14ac:dyDescent="0.25">
      <c r="B924" s="48">
        <v>0.91900000000000004</v>
      </c>
      <c r="C924" s="49" t="s">
        <v>19</v>
      </c>
      <c r="D924" s="50" t="s">
        <v>28</v>
      </c>
    </row>
    <row r="925" spans="2:4" ht="21" customHeight="1" x14ac:dyDescent="0.25">
      <c r="B925" s="48">
        <v>0.92</v>
      </c>
      <c r="C925" s="49" t="s">
        <v>19</v>
      </c>
      <c r="D925" s="50" t="s">
        <v>28</v>
      </c>
    </row>
    <row r="926" spans="2:4" ht="21" customHeight="1" x14ac:dyDescent="0.25">
      <c r="B926" s="48">
        <v>0.92100000000000004</v>
      </c>
      <c r="C926" s="49" t="s">
        <v>19</v>
      </c>
      <c r="D926" s="50" t="s">
        <v>28</v>
      </c>
    </row>
    <row r="927" spans="2:4" ht="21" customHeight="1" x14ac:dyDescent="0.25">
      <c r="B927" s="48">
        <v>0.92200000000000004</v>
      </c>
      <c r="C927" s="49" t="s">
        <v>19</v>
      </c>
      <c r="D927" s="50" t="s">
        <v>28</v>
      </c>
    </row>
    <row r="928" spans="2:4" ht="21" customHeight="1" x14ac:dyDescent="0.25">
      <c r="B928" s="48">
        <v>0.92300000000000004</v>
      </c>
      <c r="C928" s="49" t="s">
        <v>19</v>
      </c>
      <c r="D928" s="50" t="s">
        <v>28</v>
      </c>
    </row>
    <row r="929" spans="2:4" ht="21" customHeight="1" x14ac:dyDescent="0.25">
      <c r="B929" s="48">
        <v>0.92400000000000004</v>
      </c>
      <c r="C929" s="49" t="s">
        <v>19</v>
      </c>
      <c r="D929" s="50" t="s">
        <v>28</v>
      </c>
    </row>
    <row r="930" spans="2:4" ht="21" customHeight="1" x14ac:dyDescent="0.25">
      <c r="B930" s="48">
        <v>0.92500000000000004</v>
      </c>
      <c r="C930" s="49" t="s">
        <v>19</v>
      </c>
      <c r="D930" s="50" t="s">
        <v>28</v>
      </c>
    </row>
    <row r="931" spans="2:4" ht="21" customHeight="1" x14ac:dyDescent="0.25">
      <c r="B931" s="48">
        <v>0.92600000000000005</v>
      </c>
      <c r="C931" s="49" t="s">
        <v>19</v>
      </c>
      <c r="D931" s="50" t="s">
        <v>28</v>
      </c>
    </row>
    <row r="932" spans="2:4" ht="21" customHeight="1" x14ac:dyDescent="0.25">
      <c r="B932" s="48">
        <v>0.92700000000000005</v>
      </c>
      <c r="C932" s="49" t="s">
        <v>19</v>
      </c>
      <c r="D932" s="50" t="s">
        <v>28</v>
      </c>
    </row>
    <row r="933" spans="2:4" ht="21" customHeight="1" x14ac:dyDescent="0.25">
      <c r="B933" s="48">
        <v>0.92800000000000005</v>
      </c>
      <c r="C933" s="49" t="s">
        <v>19</v>
      </c>
      <c r="D933" s="50" t="s">
        <v>28</v>
      </c>
    </row>
    <row r="934" spans="2:4" ht="21" customHeight="1" x14ac:dyDescent="0.25">
      <c r="B934" s="48">
        <v>0.92900000000000005</v>
      </c>
      <c r="C934" s="49" t="s">
        <v>19</v>
      </c>
      <c r="D934" s="50" t="s">
        <v>28</v>
      </c>
    </row>
    <row r="935" spans="2:4" ht="21" customHeight="1" x14ac:dyDescent="0.25">
      <c r="B935" s="48">
        <v>0.93</v>
      </c>
      <c r="C935" s="49" t="s">
        <v>19</v>
      </c>
      <c r="D935" s="50" t="s">
        <v>28</v>
      </c>
    </row>
    <row r="936" spans="2:4" ht="21" customHeight="1" x14ac:dyDescent="0.25">
      <c r="B936" s="48">
        <v>0.93100000000000005</v>
      </c>
      <c r="C936" s="49" t="s">
        <v>19</v>
      </c>
      <c r="D936" s="50" t="s">
        <v>28</v>
      </c>
    </row>
    <row r="937" spans="2:4" ht="21" customHeight="1" x14ac:dyDescent="0.25">
      <c r="B937" s="48">
        <v>0.93200000000000005</v>
      </c>
      <c r="C937" s="49" t="s">
        <v>19</v>
      </c>
      <c r="D937" s="50" t="s">
        <v>28</v>
      </c>
    </row>
    <row r="938" spans="2:4" ht="21" customHeight="1" x14ac:dyDescent="0.25">
      <c r="B938" s="48">
        <v>0.93300000000000005</v>
      </c>
      <c r="C938" s="49" t="s">
        <v>19</v>
      </c>
      <c r="D938" s="50" t="s">
        <v>28</v>
      </c>
    </row>
    <row r="939" spans="2:4" ht="21" customHeight="1" x14ac:dyDescent="0.25">
      <c r="B939" s="48">
        <v>0.93400000000000005</v>
      </c>
      <c r="C939" s="49" t="s">
        <v>19</v>
      </c>
      <c r="D939" s="50" t="s">
        <v>28</v>
      </c>
    </row>
    <row r="940" spans="2:4" ht="21" customHeight="1" x14ac:dyDescent="0.25">
      <c r="B940" s="48">
        <v>0.93500000000000005</v>
      </c>
      <c r="C940" s="49" t="s">
        <v>19</v>
      </c>
      <c r="D940" s="50" t="s">
        <v>28</v>
      </c>
    </row>
    <row r="941" spans="2:4" ht="21" customHeight="1" x14ac:dyDescent="0.25">
      <c r="B941" s="48">
        <v>0.93600000000000005</v>
      </c>
      <c r="C941" s="49" t="s">
        <v>19</v>
      </c>
      <c r="D941" s="50" t="s">
        <v>28</v>
      </c>
    </row>
    <row r="942" spans="2:4" ht="21" customHeight="1" x14ac:dyDescent="0.25">
      <c r="B942" s="48">
        <v>0.93700000000000006</v>
      </c>
      <c r="C942" s="49" t="s">
        <v>19</v>
      </c>
      <c r="D942" s="50" t="s">
        <v>28</v>
      </c>
    </row>
    <row r="943" spans="2:4" ht="21" customHeight="1" x14ac:dyDescent="0.25">
      <c r="B943" s="48">
        <v>0.93799999999999994</v>
      </c>
      <c r="C943" s="49" t="s">
        <v>19</v>
      </c>
      <c r="D943" s="50" t="s">
        <v>28</v>
      </c>
    </row>
    <row r="944" spans="2:4" ht="21" customHeight="1" x14ac:dyDescent="0.25">
      <c r="B944" s="48">
        <v>0.93899999999999995</v>
      </c>
      <c r="C944" s="49" t="s">
        <v>19</v>
      </c>
      <c r="D944" s="50" t="s">
        <v>28</v>
      </c>
    </row>
    <row r="945" spans="2:4" ht="21" customHeight="1" x14ac:dyDescent="0.25">
      <c r="B945" s="48">
        <v>0.94</v>
      </c>
      <c r="C945" s="49" t="s">
        <v>19</v>
      </c>
      <c r="D945" s="50" t="s">
        <v>28</v>
      </c>
    </row>
    <row r="946" spans="2:4" ht="21" customHeight="1" x14ac:dyDescent="0.25">
      <c r="B946" s="48">
        <v>0.94099999999999995</v>
      </c>
      <c r="C946" s="49" t="s">
        <v>19</v>
      </c>
      <c r="D946" s="50" t="s">
        <v>28</v>
      </c>
    </row>
    <row r="947" spans="2:4" ht="21" customHeight="1" x14ac:dyDescent="0.25">
      <c r="B947" s="48">
        <v>0.94199999999999995</v>
      </c>
      <c r="C947" s="49" t="s">
        <v>19</v>
      </c>
      <c r="D947" s="50" t="s">
        <v>28</v>
      </c>
    </row>
    <row r="948" spans="2:4" ht="21" customHeight="1" x14ac:dyDescent="0.25">
      <c r="B948" s="48">
        <v>0.94299999999999995</v>
      </c>
      <c r="C948" s="49" t="s">
        <v>19</v>
      </c>
      <c r="D948" s="50" t="s">
        <v>28</v>
      </c>
    </row>
    <row r="949" spans="2:4" ht="21" customHeight="1" x14ac:dyDescent="0.25">
      <c r="B949" s="48">
        <v>0.94399999999999995</v>
      </c>
      <c r="C949" s="49" t="s">
        <v>19</v>
      </c>
      <c r="D949" s="50" t="s">
        <v>28</v>
      </c>
    </row>
    <row r="950" spans="2:4" ht="21" customHeight="1" x14ac:dyDescent="0.25">
      <c r="B950" s="48">
        <v>0.94499999999999995</v>
      </c>
      <c r="C950" s="49" t="s">
        <v>19</v>
      </c>
      <c r="D950" s="50" t="s">
        <v>28</v>
      </c>
    </row>
    <row r="951" spans="2:4" ht="21" customHeight="1" x14ac:dyDescent="0.25">
      <c r="B951" s="48">
        <v>0.94599999999999995</v>
      </c>
      <c r="C951" s="49" t="s">
        <v>19</v>
      </c>
      <c r="D951" s="50" t="s">
        <v>28</v>
      </c>
    </row>
    <row r="952" spans="2:4" ht="21" customHeight="1" x14ac:dyDescent="0.25">
      <c r="B952" s="48">
        <v>0.94699999999999995</v>
      </c>
      <c r="C952" s="49" t="s">
        <v>19</v>
      </c>
      <c r="D952" s="50" t="s">
        <v>28</v>
      </c>
    </row>
    <row r="953" spans="2:4" ht="21" customHeight="1" x14ac:dyDescent="0.25">
      <c r="B953" s="48">
        <v>0.94799999999999995</v>
      </c>
      <c r="C953" s="49" t="s">
        <v>19</v>
      </c>
      <c r="D953" s="50" t="s">
        <v>28</v>
      </c>
    </row>
    <row r="954" spans="2:4" ht="21" customHeight="1" x14ac:dyDescent="0.25">
      <c r="B954" s="48">
        <v>0.94899999999999995</v>
      </c>
      <c r="C954" s="49" t="s">
        <v>19</v>
      </c>
      <c r="D954" s="50" t="s">
        <v>28</v>
      </c>
    </row>
    <row r="955" spans="2:4" ht="21" customHeight="1" x14ac:dyDescent="0.25">
      <c r="B955" s="48">
        <v>0.95</v>
      </c>
      <c r="C955" s="49" t="s">
        <v>19</v>
      </c>
      <c r="D955" s="50" t="s">
        <v>28</v>
      </c>
    </row>
    <row r="956" spans="2:4" ht="21" customHeight="1" x14ac:dyDescent="0.25">
      <c r="B956" s="48">
        <v>0.95099999999999996</v>
      </c>
      <c r="C956" s="49" t="s">
        <v>19</v>
      </c>
      <c r="D956" s="50" t="s">
        <v>28</v>
      </c>
    </row>
    <row r="957" spans="2:4" ht="21" customHeight="1" x14ac:dyDescent="0.25">
      <c r="B957" s="48">
        <v>0.95199999999999996</v>
      </c>
      <c r="C957" s="49" t="s">
        <v>19</v>
      </c>
      <c r="D957" s="50" t="s">
        <v>28</v>
      </c>
    </row>
    <row r="958" spans="2:4" ht="21" customHeight="1" x14ac:dyDescent="0.25">
      <c r="B958" s="48">
        <v>0.95299999999999996</v>
      </c>
      <c r="C958" s="49" t="s">
        <v>19</v>
      </c>
      <c r="D958" s="50" t="s">
        <v>28</v>
      </c>
    </row>
    <row r="959" spans="2:4" ht="21" customHeight="1" x14ac:dyDescent="0.25">
      <c r="B959" s="48">
        <v>0.95399999999999996</v>
      </c>
      <c r="C959" s="49" t="s">
        <v>19</v>
      </c>
      <c r="D959" s="50" t="s">
        <v>28</v>
      </c>
    </row>
    <row r="960" spans="2:4" ht="21" customHeight="1" x14ac:dyDescent="0.25">
      <c r="B960" s="48">
        <v>0.95499999999999996</v>
      </c>
      <c r="C960" s="49" t="s">
        <v>19</v>
      </c>
      <c r="D960" s="50" t="s">
        <v>28</v>
      </c>
    </row>
    <row r="961" spans="2:4" ht="21" customHeight="1" x14ac:dyDescent="0.25">
      <c r="B961" s="48">
        <v>0.95599999999999996</v>
      </c>
      <c r="C961" s="49" t="s">
        <v>19</v>
      </c>
      <c r="D961" s="50" t="s">
        <v>28</v>
      </c>
    </row>
    <row r="962" spans="2:4" ht="21" customHeight="1" x14ac:dyDescent="0.25">
      <c r="B962" s="48">
        <v>0.95699999999999996</v>
      </c>
      <c r="C962" s="49" t="s">
        <v>19</v>
      </c>
      <c r="D962" s="50" t="s">
        <v>28</v>
      </c>
    </row>
    <row r="963" spans="2:4" ht="21" customHeight="1" x14ac:dyDescent="0.25">
      <c r="B963" s="48">
        <v>0.95799999999999996</v>
      </c>
      <c r="C963" s="49" t="s">
        <v>19</v>
      </c>
      <c r="D963" s="50" t="s">
        <v>28</v>
      </c>
    </row>
    <row r="964" spans="2:4" ht="21" customHeight="1" x14ac:dyDescent="0.25">
      <c r="B964" s="48">
        <v>0.95899999999999996</v>
      </c>
      <c r="C964" s="49" t="s">
        <v>19</v>
      </c>
      <c r="D964" s="50" t="s">
        <v>28</v>
      </c>
    </row>
    <row r="965" spans="2:4" ht="21" customHeight="1" x14ac:dyDescent="0.25">
      <c r="B965" s="48">
        <v>0.96</v>
      </c>
      <c r="C965" s="49" t="s">
        <v>19</v>
      </c>
      <c r="D965" s="50" t="s">
        <v>28</v>
      </c>
    </row>
    <row r="966" spans="2:4" ht="21" customHeight="1" x14ac:dyDescent="0.25">
      <c r="B966" s="48">
        <v>0.96099999999999997</v>
      </c>
      <c r="C966" s="49" t="s">
        <v>19</v>
      </c>
      <c r="D966" s="50" t="s">
        <v>28</v>
      </c>
    </row>
    <row r="967" spans="2:4" ht="21" customHeight="1" x14ac:dyDescent="0.25">
      <c r="B967" s="48">
        <v>0.96199999999999997</v>
      </c>
      <c r="C967" s="49" t="s">
        <v>19</v>
      </c>
      <c r="D967" s="50" t="s">
        <v>28</v>
      </c>
    </row>
    <row r="968" spans="2:4" ht="21" customHeight="1" x14ac:dyDescent="0.25">
      <c r="B968" s="48">
        <v>0.96299999999999997</v>
      </c>
      <c r="C968" s="49" t="s">
        <v>19</v>
      </c>
      <c r="D968" s="50" t="s">
        <v>28</v>
      </c>
    </row>
    <row r="969" spans="2:4" ht="21" customHeight="1" x14ac:dyDescent="0.25">
      <c r="B969" s="48">
        <v>0.96399999999999997</v>
      </c>
      <c r="C969" s="49" t="s">
        <v>19</v>
      </c>
      <c r="D969" s="50" t="s">
        <v>28</v>
      </c>
    </row>
    <row r="970" spans="2:4" ht="21" customHeight="1" x14ac:dyDescent="0.25">
      <c r="B970" s="48">
        <v>0.96499999999999997</v>
      </c>
      <c r="C970" s="49" t="s">
        <v>19</v>
      </c>
      <c r="D970" s="50" t="s">
        <v>28</v>
      </c>
    </row>
    <row r="971" spans="2:4" ht="21" customHeight="1" x14ac:dyDescent="0.25">
      <c r="B971" s="48">
        <v>0.96599999999999997</v>
      </c>
      <c r="C971" s="49" t="s">
        <v>19</v>
      </c>
      <c r="D971" s="50" t="s">
        <v>28</v>
      </c>
    </row>
    <row r="972" spans="2:4" ht="21" customHeight="1" x14ac:dyDescent="0.25">
      <c r="B972" s="48">
        <v>0.96699999999999997</v>
      </c>
      <c r="C972" s="49" t="s">
        <v>19</v>
      </c>
      <c r="D972" s="50" t="s">
        <v>28</v>
      </c>
    </row>
    <row r="973" spans="2:4" ht="21" customHeight="1" x14ac:dyDescent="0.25">
      <c r="B973" s="48">
        <v>0.96799999999999997</v>
      </c>
      <c r="C973" s="49" t="s">
        <v>19</v>
      </c>
      <c r="D973" s="50" t="s">
        <v>28</v>
      </c>
    </row>
    <row r="974" spans="2:4" ht="21" customHeight="1" x14ac:dyDescent="0.25">
      <c r="B974" s="48">
        <v>0.96899999999999997</v>
      </c>
      <c r="C974" s="49" t="s">
        <v>19</v>
      </c>
      <c r="D974" s="50" t="s">
        <v>28</v>
      </c>
    </row>
    <row r="975" spans="2:4" ht="21" customHeight="1" x14ac:dyDescent="0.25">
      <c r="B975" s="48">
        <v>0.97</v>
      </c>
      <c r="C975" s="49" t="s">
        <v>19</v>
      </c>
      <c r="D975" s="50" t="s">
        <v>28</v>
      </c>
    </row>
    <row r="976" spans="2:4" ht="21" customHeight="1" x14ac:dyDescent="0.25">
      <c r="B976" s="48">
        <v>0.97099999999999997</v>
      </c>
      <c r="C976" s="49" t="s">
        <v>19</v>
      </c>
      <c r="D976" s="50" t="s">
        <v>28</v>
      </c>
    </row>
    <row r="977" spans="2:4" ht="21" customHeight="1" x14ac:dyDescent="0.25">
      <c r="B977" s="48">
        <v>0.97199999999999998</v>
      </c>
      <c r="C977" s="49" t="s">
        <v>19</v>
      </c>
      <c r="D977" s="50" t="s">
        <v>28</v>
      </c>
    </row>
    <row r="978" spans="2:4" ht="21" customHeight="1" x14ac:dyDescent="0.25">
      <c r="B978" s="48">
        <v>0.97299999999999998</v>
      </c>
      <c r="C978" s="49" t="s">
        <v>19</v>
      </c>
      <c r="D978" s="50" t="s">
        <v>28</v>
      </c>
    </row>
    <row r="979" spans="2:4" ht="21" customHeight="1" x14ac:dyDescent="0.25">
      <c r="B979" s="48">
        <v>0.97399999999999998</v>
      </c>
      <c r="C979" s="49" t="s">
        <v>19</v>
      </c>
      <c r="D979" s="50" t="s">
        <v>28</v>
      </c>
    </row>
    <row r="980" spans="2:4" ht="21" customHeight="1" x14ac:dyDescent="0.25">
      <c r="B980" s="48">
        <v>0.97499999999999998</v>
      </c>
      <c r="C980" s="49" t="s">
        <v>19</v>
      </c>
      <c r="D980" s="50" t="s">
        <v>28</v>
      </c>
    </row>
    <row r="981" spans="2:4" ht="21" customHeight="1" x14ac:dyDescent="0.25">
      <c r="B981" s="48">
        <v>0.97599999999999998</v>
      </c>
      <c r="C981" s="49" t="s">
        <v>19</v>
      </c>
      <c r="D981" s="50" t="s">
        <v>28</v>
      </c>
    </row>
    <row r="982" spans="2:4" ht="21" customHeight="1" x14ac:dyDescent="0.25">
      <c r="B982" s="48">
        <v>0.97699999999999998</v>
      </c>
      <c r="C982" s="49" t="s">
        <v>19</v>
      </c>
      <c r="D982" s="50" t="s">
        <v>28</v>
      </c>
    </row>
    <row r="983" spans="2:4" ht="21" customHeight="1" x14ac:dyDescent="0.25">
      <c r="B983" s="48">
        <v>0.97799999999999998</v>
      </c>
      <c r="C983" s="49" t="s">
        <v>19</v>
      </c>
      <c r="D983" s="50" t="s">
        <v>28</v>
      </c>
    </row>
    <row r="984" spans="2:4" ht="21" customHeight="1" x14ac:dyDescent="0.25">
      <c r="B984" s="48">
        <v>0.97899999999999998</v>
      </c>
      <c r="C984" s="49" t="s">
        <v>19</v>
      </c>
      <c r="D984" s="50" t="s">
        <v>28</v>
      </c>
    </row>
    <row r="985" spans="2:4" ht="21" customHeight="1" x14ac:dyDescent="0.25">
      <c r="B985" s="48">
        <v>0.98</v>
      </c>
      <c r="C985" s="49" t="s">
        <v>19</v>
      </c>
      <c r="D985" s="50" t="s">
        <v>28</v>
      </c>
    </row>
    <row r="986" spans="2:4" ht="21" customHeight="1" x14ac:dyDescent="0.25">
      <c r="B986" s="48">
        <v>0.98099999999999998</v>
      </c>
      <c r="C986" s="49" t="s">
        <v>19</v>
      </c>
      <c r="D986" s="50" t="s">
        <v>28</v>
      </c>
    </row>
    <row r="987" spans="2:4" ht="21" customHeight="1" x14ac:dyDescent="0.25">
      <c r="B987" s="48">
        <v>0.98199999999999998</v>
      </c>
      <c r="C987" s="49" t="s">
        <v>19</v>
      </c>
      <c r="D987" s="50" t="s">
        <v>28</v>
      </c>
    </row>
    <row r="988" spans="2:4" ht="21" customHeight="1" x14ac:dyDescent="0.25">
      <c r="B988" s="48">
        <v>0.98299999999999998</v>
      </c>
      <c r="C988" s="49" t="s">
        <v>19</v>
      </c>
      <c r="D988" s="50" t="s">
        <v>28</v>
      </c>
    </row>
    <row r="989" spans="2:4" ht="21" customHeight="1" x14ac:dyDescent="0.25">
      <c r="B989" s="48">
        <v>0.98399999999999999</v>
      </c>
      <c r="C989" s="49" t="s">
        <v>19</v>
      </c>
      <c r="D989" s="50" t="s">
        <v>28</v>
      </c>
    </row>
    <row r="990" spans="2:4" ht="21" customHeight="1" x14ac:dyDescent="0.25">
      <c r="B990" s="48">
        <v>0.98499999999999999</v>
      </c>
      <c r="C990" s="49" t="s">
        <v>19</v>
      </c>
      <c r="D990" s="50" t="s">
        <v>28</v>
      </c>
    </row>
    <row r="991" spans="2:4" ht="21" customHeight="1" x14ac:dyDescent="0.25">
      <c r="B991" s="48">
        <v>0.98599999999999999</v>
      </c>
      <c r="C991" s="49" t="s">
        <v>19</v>
      </c>
      <c r="D991" s="50" t="s">
        <v>28</v>
      </c>
    </row>
    <row r="992" spans="2:4" ht="21" customHeight="1" x14ac:dyDescent="0.25">
      <c r="B992" s="48">
        <v>0.98699999999999999</v>
      </c>
      <c r="C992" s="49" t="s">
        <v>19</v>
      </c>
      <c r="D992" s="50" t="s">
        <v>28</v>
      </c>
    </row>
    <row r="993" spans="2:4" ht="21" customHeight="1" x14ac:dyDescent="0.25">
      <c r="B993" s="48">
        <v>0.98799999999999999</v>
      </c>
      <c r="C993" s="49" t="s">
        <v>19</v>
      </c>
      <c r="D993" s="50" t="s">
        <v>28</v>
      </c>
    </row>
    <row r="994" spans="2:4" ht="21" customHeight="1" x14ac:dyDescent="0.25">
      <c r="B994" s="48">
        <v>0.98899999999999999</v>
      </c>
      <c r="C994" s="49" t="s">
        <v>19</v>
      </c>
      <c r="D994" s="50" t="s">
        <v>28</v>
      </c>
    </row>
    <row r="995" spans="2:4" ht="21" customHeight="1" x14ac:dyDescent="0.25">
      <c r="B995" s="48">
        <v>0.99</v>
      </c>
      <c r="C995" s="49" t="s">
        <v>19</v>
      </c>
      <c r="D995" s="50" t="s">
        <v>28</v>
      </c>
    </row>
    <row r="996" spans="2:4" ht="21" customHeight="1" x14ac:dyDescent="0.25">
      <c r="B996" s="48">
        <v>0.99099999999999999</v>
      </c>
      <c r="C996" s="49" t="s">
        <v>19</v>
      </c>
      <c r="D996" s="50" t="s">
        <v>28</v>
      </c>
    </row>
    <row r="997" spans="2:4" ht="21" customHeight="1" x14ac:dyDescent="0.25">
      <c r="B997" s="48">
        <v>0.99199999999999999</v>
      </c>
      <c r="C997" s="49" t="s">
        <v>19</v>
      </c>
      <c r="D997" s="50" t="s">
        <v>28</v>
      </c>
    </row>
    <row r="998" spans="2:4" ht="21" customHeight="1" x14ac:dyDescent="0.25">
      <c r="B998" s="48">
        <v>0.99299999999999999</v>
      </c>
      <c r="C998" s="49" t="s">
        <v>19</v>
      </c>
      <c r="D998" s="50" t="s">
        <v>28</v>
      </c>
    </row>
    <row r="999" spans="2:4" ht="21" customHeight="1" x14ac:dyDescent="0.25">
      <c r="B999" s="48">
        <v>0.99399999999999999</v>
      </c>
      <c r="C999" s="49" t="s">
        <v>19</v>
      </c>
      <c r="D999" s="50" t="s">
        <v>28</v>
      </c>
    </row>
    <row r="1000" spans="2:4" ht="21" customHeight="1" x14ac:dyDescent="0.25">
      <c r="B1000" s="48">
        <v>0.995</v>
      </c>
      <c r="C1000" s="49" t="s">
        <v>19</v>
      </c>
      <c r="D1000" s="50" t="s">
        <v>28</v>
      </c>
    </row>
    <row r="1001" spans="2:4" ht="21" customHeight="1" x14ac:dyDescent="0.25">
      <c r="B1001" s="48">
        <v>0.996</v>
      </c>
      <c r="C1001" s="49" t="s">
        <v>19</v>
      </c>
      <c r="D1001" s="50" t="s">
        <v>28</v>
      </c>
    </row>
    <row r="1002" spans="2:4" ht="21" customHeight="1" x14ac:dyDescent="0.25">
      <c r="B1002" s="48">
        <v>0.997</v>
      </c>
      <c r="C1002" s="49" t="s">
        <v>19</v>
      </c>
      <c r="D1002" s="50" t="s">
        <v>28</v>
      </c>
    </row>
    <row r="1003" spans="2:4" ht="21" customHeight="1" x14ac:dyDescent="0.25">
      <c r="B1003" s="48">
        <v>0.998</v>
      </c>
      <c r="C1003" s="49" t="s">
        <v>19</v>
      </c>
      <c r="D1003" s="50" t="s">
        <v>28</v>
      </c>
    </row>
    <row r="1004" spans="2:4" ht="21" customHeight="1" x14ac:dyDescent="0.25">
      <c r="B1004" s="48">
        <v>0.999</v>
      </c>
      <c r="C1004" s="49" t="s">
        <v>19</v>
      </c>
      <c r="D1004" s="50" t="s">
        <v>28</v>
      </c>
    </row>
    <row r="1005" spans="2:4" ht="21" customHeight="1" x14ac:dyDescent="0.25">
      <c r="B1005" s="48">
        <v>1</v>
      </c>
      <c r="C1005" s="49" t="s">
        <v>20</v>
      </c>
      <c r="D1005" s="55" t="s">
        <v>30</v>
      </c>
    </row>
    <row r="1006" spans="2:4" ht="21" customHeight="1" x14ac:dyDescent="0.25">
      <c r="B1006" s="48">
        <v>1.0009999999999999</v>
      </c>
      <c r="C1006" s="49" t="s">
        <v>25</v>
      </c>
      <c r="D1006" s="55" t="s">
        <v>30</v>
      </c>
    </row>
    <row r="1007" spans="2:4" ht="21" customHeight="1" x14ac:dyDescent="0.25">
      <c r="B1007" s="48">
        <v>1.002</v>
      </c>
      <c r="C1007" s="49" t="s">
        <v>25</v>
      </c>
      <c r="D1007" s="55" t="s">
        <v>30</v>
      </c>
    </row>
    <row r="1008" spans="2:4" ht="21" customHeight="1" x14ac:dyDescent="0.25">
      <c r="B1008" s="48">
        <v>1.0029999999999999</v>
      </c>
      <c r="C1008" s="49" t="s">
        <v>25</v>
      </c>
      <c r="D1008" s="55" t="s">
        <v>30</v>
      </c>
    </row>
    <row r="1009" spans="2:4" ht="21" customHeight="1" x14ac:dyDescent="0.25">
      <c r="B1009" s="48">
        <v>1.004</v>
      </c>
      <c r="C1009" s="49" t="s">
        <v>25</v>
      </c>
      <c r="D1009" s="55" t="s">
        <v>30</v>
      </c>
    </row>
    <row r="1010" spans="2:4" ht="21" customHeight="1" x14ac:dyDescent="0.25">
      <c r="B1010" s="48">
        <v>1.0049999999999999</v>
      </c>
      <c r="C1010" s="49" t="s">
        <v>25</v>
      </c>
      <c r="D1010" s="55" t="s">
        <v>30</v>
      </c>
    </row>
    <row r="1011" spans="2:4" ht="21" customHeight="1" x14ac:dyDescent="0.25">
      <c r="B1011" s="48">
        <v>1.006</v>
      </c>
      <c r="C1011" s="49" t="s">
        <v>25</v>
      </c>
      <c r="D1011" s="55" t="s">
        <v>29</v>
      </c>
    </row>
    <row r="1012" spans="2:4" ht="21" customHeight="1" x14ac:dyDescent="0.25">
      <c r="B1012" s="48">
        <v>1.0069999999999999</v>
      </c>
      <c r="C1012" s="49" t="s">
        <v>25</v>
      </c>
      <c r="D1012" s="55" t="s">
        <v>29</v>
      </c>
    </row>
    <row r="1013" spans="2:4" ht="21" customHeight="1" x14ac:dyDescent="0.25">
      <c r="B1013" s="48">
        <v>1.008</v>
      </c>
      <c r="C1013" s="49" t="s">
        <v>25</v>
      </c>
      <c r="D1013" s="55" t="s">
        <v>29</v>
      </c>
    </row>
    <row r="1014" spans="2:4" ht="21" customHeight="1" x14ac:dyDescent="0.25">
      <c r="B1014" s="48">
        <v>1.0089999999999999</v>
      </c>
      <c r="C1014" s="49" t="s">
        <v>25</v>
      </c>
      <c r="D1014" s="55" t="s">
        <v>29</v>
      </c>
    </row>
    <row r="1015" spans="2:4" ht="21" customHeight="1" x14ac:dyDescent="0.25">
      <c r="B1015" s="48">
        <v>1.01</v>
      </c>
      <c r="C1015" s="49" t="s">
        <v>25</v>
      </c>
      <c r="D1015" s="55" t="s">
        <v>29</v>
      </c>
    </row>
    <row r="1016" spans="2:4" ht="21" customHeight="1" x14ac:dyDescent="0.25">
      <c r="B1016" s="48">
        <v>1.0109999999999999</v>
      </c>
      <c r="C1016" s="49" t="s">
        <v>25</v>
      </c>
      <c r="D1016" s="55" t="s">
        <v>29</v>
      </c>
    </row>
    <row r="1017" spans="2:4" ht="21" customHeight="1" x14ac:dyDescent="0.25">
      <c r="B1017" s="48">
        <v>1.012</v>
      </c>
      <c r="C1017" s="49" t="s">
        <v>25</v>
      </c>
      <c r="D1017" s="55" t="s">
        <v>29</v>
      </c>
    </row>
    <row r="1018" spans="2:4" ht="21" customHeight="1" x14ac:dyDescent="0.25">
      <c r="B1018" s="48">
        <v>1.0129999999999999</v>
      </c>
      <c r="C1018" s="49" t="s">
        <v>25</v>
      </c>
      <c r="D1018" s="55" t="s">
        <v>29</v>
      </c>
    </row>
    <row r="1019" spans="2:4" ht="21" customHeight="1" x14ac:dyDescent="0.25">
      <c r="B1019" s="48">
        <v>1.014</v>
      </c>
      <c r="C1019" s="49" t="s">
        <v>25</v>
      </c>
      <c r="D1019" s="55" t="s">
        <v>29</v>
      </c>
    </row>
    <row r="1020" spans="2:4" ht="21" customHeight="1" x14ac:dyDescent="0.25">
      <c r="B1020" s="48">
        <v>1.0149999999999999</v>
      </c>
      <c r="C1020" s="49" t="s">
        <v>25</v>
      </c>
      <c r="D1020" s="55" t="s">
        <v>29</v>
      </c>
    </row>
    <row r="1021" spans="2:4" ht="21" customHeight="1" x14ac:dyDescent="0.25">
      <c r="B1021" s="48">
        <v>1.016</v>
      </c>
      <c r="C1021" s="49" t="s">
        <v>25</v>
      </c>
      <c r="D1021" s="55" t="s">
        <v>29</v>
      </c>
    </row>
    <row r="1022" spans="2:4" ht="21" customHeight="1" x14ac:dyDescent="0.25">
      <c r="B1022" s="48">
        <v>1.0169999999999999</v>
      </c>
      <c r="C1022" s="49" t="s">
        <v>25</v>
      </c>
      <c r="D1022" s="55" t="s">
        <v>29</v>
      </c>
    </row>
    <row r="1023" spans="2:4" ht="21" customHeight="1" x14ac:dyDescent="0.25">
      <c r="B1023" s="48">
        <v>1.018</v>
      </c>
      <c r="C1023" s="49" t="s">
        <v>25</v>
      </c>
      <c r="D1023" s="55" t="s">
        <v>29</v>
      </c>
    </row>
    <row r="1024" spans="2:4" ht="21" customHeight="1" x14ac:dyDescent="0.25">
      <c r="B1024" s="48">
        <v>1.0189999999999999</v>
      </c>
      <c r="C1024" s="49" t="s">
        <v>25</v>
      </c>
      <c r="D1024" s="55" t="s">
        <v>29</v>
      </c>
    </row>
    <row r="1025" spans="2:4" ht="21" customHeight="1" x14ac:dyDescent="0.25">
      <c r="B1025" s="48">
        <v>1.02</v>
      </c>
      <c r="C1025" s="49" t="s">
        <v>25</v>
      </c>
      <c r="D1025" s="55" t="s">
        <v>29</v>
      </c>
    </row>
    <row r="1026" spans="2:4" ht="21" customHeight="1" x14ac:dyDescent="0.25">
      <c r="B1026" s="48">
        <v>1.0209999999999999</v>
      </c>
      <c r="C1026" s="49" t="s">
        <v>25</v>
      </c>
      <c r="D1026" s="55" t="s">
        <v>29</v>
      </c>
    </row>
    <row r="1027" spans="2:4" ht="21" customHeight="1" x14ac:dyDescent="0.25">
      <c r="B1027" s="48">
        <v>1.022</v>
      </c>
      <c r="C1027" s="49" t="s">
        <v>25</v>
      </c>
      <c r="D1027" s="55" t="s">
        <v>29</v>
      </c>
    </row>
    <row r="1028" spans="2:4" ht="21" customHeight="1" x14ac:dyDescent="0.25">
      <c r="B1028" s="48">
        <v>1.0229999999999999</v>
      </c>
      <c r="C1028" s="49" t="s">
        <v>25</v>
      </c>
      <c r="D1028" s="55" t="s">
        <v>29</v>
      </c>
    </row>
    <row r="1029" spans="2:4" ht="21" customHeight="1" x14ac:dyDescent="0.25">
      <c r="B1029" s="48">
        <v>1.024</v>
      </c>
      <c r="C1029" s="49" t="s">
        <v>25</v>
      </c>
      <c r="D1029" s="55" t="s">
        <v>29</v>
      </c>
    </row>
    <row r="1030" spans="2:4" ht="21" customHeight="1" x14ac:dyDescent="0.25">
      <c r="B1030" s="48">
        <v>1.0249999999999999</v>
      </c>
      <c r="C1030" s="49" t="s">
        <v>25</v>
      </c>
      <c r="D1030" s="55" t="s">
        <v>29</v>
      </c>
    </row>
    <row r="1031" spans="2:4" ht="21" customHeight="1" x14ac:dyDescent="0.25">
      <c r="B1031" s="48">
        <v>1.026</v>
      </c>
      <c r="C1031" s="49" t="s">
        <v>25</v>
      </c>
      <c r="D1031" s="55" t="s">
        <v>29</v>
      </c>
    </row>
    <row r="1032" spans="2:4" ht="21" customHeight="1" x14ac:dyDescent="0.25">
      <c r="B1032" s="48">
        <v>1.0269999999999999</v>
      </c>
      <c r="C1032" s="49" t="s">
        <v>25</v>
      </c>
      <c r="D1032" s="55" t="s">
        <v>29</v>
      </c>
    </row>
    <row r="1033" spans="2:4" ht="21" customHeight="1" x14ac:dyDescent="0.25">
      <c r="B1033" s="48">
        <v>1.028</v>
      </c>
      <c r="C1033" s="49" t="s">
        <v>25</v>
      </c>
      <c r="D1033" s="55" t="s">
        <v>29</v>
      </c>
    </row>
    <row r="1034" spans="2:4" ht="21" customHeight="1" x14ac:dyDescent="0.25">
      <c r="B1034" s="48">
        <v>1.0289999999999999</v>
      </c>
      <c r="C1034" s="49" t="s">
        <v>25</v>
      </c>
      <c r="D1034" s="55" t="s">
        <v>29</v>
      </c>
    </row>
    <row r="1035" spans="2:4" ht="21" customHeight="1" x14ac:dyDescent="0.25">
      <c r="B1035" s="48">
        <v>1.03</v>
      </c>
      <c r="C1035" s="49" t="s">
        <v>25</v>
      </c>
      <c r="D1035" s="55" t="s">
        <v>29</v>
      </c>
    </row>
    <row r="1036" spans="2:4" ht="21" customHeight="1" x14ac:dyDescent="0.25">
      <c r="B1036" s="48">
        <v>1.0309999999999999</v>
      </c>
      <c r="C1036" s="49" t="s">
        <v>25</v>
      </c>
      <c r="D1036" s="55" t="s">
        <v>29</v>
      </c>
    </row>
    <row r="1037" spans="2:4" ht="21" customHeight="1" x14ac:dyDescent="0.25">
      <c r="B1037" s="48">
        <v>1.032</v>
      </c>
      <c r="C1037" s="49" t="s">
        <v>25</v>
      </c>
      <c r="D1037" s="55" t="s">
        <v>29</v>
      </c>
    </row>
    <row r="1038" spans="2:4" ht="21" customHeight="1" x14ac:dyDescent="0.25">
      <c r="B1038" s="48">
        <v>1.0329999999999999</v>
      </c>
      <c r="C1038" s="49" t="s">
        <v>25</v>
      </c>
      <c r="D1038" s="55" t="s">
        <v>29</v>
      </c>
    </row>
    <row r="1039" spans="2:4" ht="21" customHeight="1" x14ac:dyDescent="0.25">
      <c r="B1039" s="48">
        <v>1.034</v>
      </c>
      <c r="C1039" s="49" t="s">
        <v>25</v>
      </c>
      <c r="D1039" s="55" t="s">
        <v>29</v>
      </c>
    </row>
    <row r="1040" spans="2:4" ht="21" customHeight="1" x14ac:dyDescent="0.25">
      <c r="B1040" s="48">
        <v>1.0349999999999999</v>
      </c>
      <c r="C1040" s="49" t="s">
        <v>25</v>
      </c>
      <c r="D1040" s="55" t="s">
        <v>29</v>
      </c>
    </row>
    <row r="1041" spans="2:4" ht="21" customHeight="1" x14ac:dyDescent="0.25">
      <c r="B1041" s="48">
        <v>1.036</v>
      </c>
      <c r="C1041" s="49" t="s">
        <v>25</v>
      </c>
      <c r="D1041" s="55" t="s">
        <v>29</v>
      </c>
    </row>
    <row r="1042" spans="2:4" ht="21" customHeight="1" x14ac:dyDescent="0.25">
      <c r="B1042" s="48">
        <v>1.0369999999999999</v>
      </c>
      <c r="C1042" s="49" t="s">
        <v>25</v>
      </c>
      <c r="D1042" s="55" t="s">
        <v>29</v>
      </c>
    </row>
    <row r="1043" spans="2:4" ht="21" customHeight="1" x14ac:dyDescent="0.25">
      <c r="B1043" s="48">
        <v>1.038</v>
      </c>
      <c r="C1043" s="49" t="s">
        <v>25</v>
      </c>
      <c r="D1043" s="55" t="s">
        <v>29</v>
      </c>
    </row>
    <row r="1044" spans="2:4" ht="21" customHeight="1" x14ac:dyDescent="0.25">
      <c r="B1044" s="48">
        <v>1.0389999999999999</v>
      </c>
      <c r="C1044" s="49" t="s">
        <v>25</v>
      </c>
      <c r="D1044" s="55" t="s">
        <v>29</v>
      </c>
    </row>
    <row r="1045" spans="2:4" ht="21" customHeight="1" x14ac:dyDescent="0.25">
      <c r="B1045" s="48">
        <v>1.04</v>
      </c>
      <c r="C1045" s="49" t="s">
        <v>25</v>
      </c>
      <c r="D1045" s="55" t="s">
        <v>29</v>
      </c>
    </row>
    <row r="1046" spans="2:4" ht="21" customHeight="1" x14ac:dyDescent="0.25">
      <c r="B1046" s="48">
        <v>1.0409999999999999</v>
      </c>
      <c r="C1046" s="49" t="s">
        <v>25</v>
      </c>
      <c r="D1046" s="55" t="s">
        <v>29</v>
      </c>
    </row>
    <row r="1047" spans="2:4" ht="21" customHeight="1" x14ac:dyDescent="0.25">
      <c r="B1047" s="48">
        <v>1.042</v>
      </c>
      <c r="C1047" s="49" t="s">
        <v>25</v>
      </c>
      <c r="D1047" s="55" t="s">
        <v>29</v>
      </c>
    </row>
    <row r="1048" spans="2:4" ht="21" customHeight="1" x14ac:dyDescent="0.25">
      <c r="B1048" s="48">
        <v>1.0429999999999999</v>
      </c>
      <c r="C1048" s="49" t="s">
        <v>25</v>
      </c>
      <c r="D1048" s="55" t="s">
        <v>29</v>
      </c>
    </row>
    <row r="1049" spans="2:4" ht="21" customHeight="1" x14ac:dyDescent="0.25">
      <c r="B1049" s="48">
        <v>1.044</v>
      </c>
      <c r="C1049" s="49" t="s">
        <v>25</v>
      </c>
      <c r="D1049" s="55" t="s">
        <v>29</v>
      </c>
    </row>
    <row r="1050" spans="2:4" ht="21" customHeight="1" x14ac:dyDescent="0.25">
      <c r="B1050" s="48">
        <v>1.0449999999999999</v>
      </c>
      <c r="C1050" s="49" t="s">
        <v>25</v>
      </c>
      <c r="D1050" s="55" t="s">
        <v>29</v>
      </c>
    </row>
    <row r="1051" spans="2:4" ht="21" customHeight="1" x14ac:dyDescent="0.25">
      <c r="B1051" s="48">
        <v>1.046</v>
      </c>
      <c r="C1051" s="49" t="s">
        <v>25</v>
      </c>
      <c r="D1051" s="55" t="s">
        <v>29</v>
      </c>
    </row>
    <row r="1052" spans="2:4" ht="21" customHeight="1" x14ac:dyDescent="0.25">
      <c r="B1052" s="48">
        <v>1.0469999999999999</v>
      </c>
      <c r="C1052" s="49" t="s">
        <v>25</v>
      </c>
      <c r="D1052" s="55" t="s">
        <v>29</v>
      </c>
    </row>
    <row r="1053" spans="2:4" ht="21" customHeight="1" x14ac:dyDescent="0.25">
      <c r="B1053" s="48">
        <v>1.048</v>
      </c>
      <c r="C1053" s="49" t="s">
        <v>25</v>
      </c>
      <c r="D1053" s="55" t="s">
        <v>29</v>
      </c>
    </row>
    <row r="1054" spans="2:4" ht="21" customHeight="1" x14ac:dyDescent="0.25">
      <c r="B1054" s="48">
        <v>1.0489999999999999</v>
      </c>
      <c r="C1054" s="49" t="s">
        <v>25</v>
      </c>
      <c r="D1054" s="55" t="s">
        <v>29</v>
      </c>
    </row>
    <row r="1055" spans="2:4" ht="21" customHeight="1" x14ac:dyDescent="0.25">
      <c r="B1055" s="48">
        <v>1.05</v>
      </c>
      <c r="C1055" s="49" t="s">
        <v>25</v>
      </c>
      <c r="D1055" s="55" t="s">
        <v>29</v>
      </c>
    </row>
    <row r="1056" spans="2:4" ht="21" customHeight="1" x14ac:dyDescent="0.25">
      <c r="B1056" s="48">
        <v>1.0509999999999999</v>
      </c>
      <c r="C1056" s="49" t="s">
        <v>25</v>
      </c>
      <c r="D1056" s="55" t="s">
        <v>29</v>
      </c>
    </row>
    <row r="1057" spans="2:4" ht="21" customHeight="1" x14ac:dyDescent="0.25">
      <c r="B1057" s="48">
        <v>1.052</v>
      </c>
      <c r="C1057" s="49" t="s">
        <v>25</v>
      </c>
      <c r="D1057" s="55" t="s">
        <v>29</v>
      </c>
    </row>
    <row r="1058" spans="2:4" ht="21" customHeight="1" x14ac:dyDescent="0.25">
      <c r="B1058" s="48">
        <v>1.0529999999999999</v>
      </c>
      <c r="C1058" s="49" t="s">
        <v>25</v>
      </c>
      <c r="D1058" s="55" t="s">
        <v>29</v>
      </c>
    </row>
    <row r="1059" spans="2:4" ht="21" customHeight="1" x14ac:dyDescent="0.25">
      <c r="B1059" s="48">
        <v>1.054</v>
      </c>
      <c r="C1059" s="49" t="s">
        <v>25</v>
      </c>
      <c r="D1059" s="55" t="s">
        <v>29</v>
      </c>
    </row>
    <row r="1060" spans="2:4" ht="21" customHeight="1" x14ac:dyDescent="0.25">
      <c r="B1060" s="48">
        <v>1.0549999999999999</v>
      </c>
      <c r="C1060" s="49" t="s">
        <v>25</v>
      </c>
      <c r="D1060" s="55" t="s">
        <v>29</v>
      </c>
    </row>
    <row r="1061" spans="2:4" ht="21" customHeight="1" x14ac:dyDescent="0.25">
      <c r="B1061" s="48">
        <v>1.056</v>
      </c>
      <c r="C1061" s="49" t="s">
        <v>25</v>
      </c>
      <c r="D1061" s="55" t="s">
        <v>29</v>
      </c>
    </row>
    <row r="1062" spans="2:4" ht="21" customHeight="1" x14ac:dyDescent="0.25">
      <c r="B1062" s="48">
        <v>1.0569999999999999</v>
      </c>
      <c r="C1062" s="49" t="s">
        <v>25</v>
      </c>
      <c r="D1062" s="55" t="s">
        <v>29</v>
      </c>
    </row>
    <row r="1063" spans="2:4" ht="21" customHeight="1" x14ac:dyDescent="0.25">
      <c r="B1063" s="48">
        <v>1.0580000000000001</v>
      </c>
      <c r="C1063" s="49" t="s">
        <v>25</v>
      </c>
      <c r="D1063" s="55" t="s">
        <v>29</v>
      </c>
    </row>
    <row r="1064" spans="2:4" ht="21" customHeight="1" x14ac:dyDescent="0.25">
      <c r="B1064" s="48">
        <v>1.0589999999999999</v>
      </c>
      <c r="C1064" s="49" t="s">
        <v>25</v>
      </c>
      <c r="D1064" s="55" t="s">
        <v>29</v>
      </c>
    </row>
    <row r="1065" spans="2:4" ht="21" customHeight="1" x14ac:dyDescent="0.25">
      <c r="B1065" s="48">
        <v>1.06</v>
      </c>
      <c r="C1065" s="49" t="s">
        <v>25</v>
      </c>
      <c r="D1065" s="55" t="s">
        <v>29</v>
      </c>
    </row>
    <row r="1066" spans="2:4" ht="21" customHeight="1" x14ac:dyDescent="0.25">
      <c r="B1066" s="48">
        <v>1.0609999999999999</v>
      </c>
      <c r="C1066" s="49" t="s">
        <v>25</v>
      </c>
      <c r="D1066" s="55" t="s">
        <v>29</v>
      </c>
    </row>
    <row r="1067" spans="2:4" ht="21" customHeight="1" x14ac:dyDescent="0.25">
      <c r="B1067" s="48">
        <v>1.0620000000000001</v>
      </c>
      <c r="C1067" s="49" t="s">
        <v>25</v>
      </c>
      <c r="D1067" s="55" t="s">
        <v>29</v>
      </c>
    </row>
    <row r="1068" spans="2:4" ht="21" customHeight="1" x14ac:dyDescent="0.25">
      <c r="B1068" s="48">
        <v>1.0629999999999999</v>
      </c>
      <c r="C1068" s="49" t="s">
        <v>25</v>
      </c>
      <c r="D1068" s="55" t="s">
        <v>29</v>
      </c>
    </row>
    <row r="1069" spans="2:4" ht="21" customHeight="1" x14ac:dyDescent="0.25">
      <c r="B1069" s="48">
        <v>1.0640000000000001</v>
      </c>
      <c r="C1069" s="49" t="s">
        <v>25</v>
      </c>
      <c r="D1069" s="55" t="s">
        <v>29</v>
      </c>
    </row>
    <row r="1070" spans="2:4" ht="21" customHeight="1" x14ac:dyDescent="0.25">
      <c r="B1070" s="48">
        <v>1.0649999999999999</v>
      </c>
      <c r="C1070" s="49" t="s">
        <v>25</v>
      </c>
      <c r="D1070" s="55" t="s">
        <v>29</v>
      </c>
    </row>
    <row r="1071" spans="2:4" ht="21" customHeight="1" x14ac:dyDescent="0.25">
      <c r="B1071" s="48">
        <v>1.0660000000000001</v>
      </c>
      <c r="C1071" s="49" t="s">
        <v>25</v>
      </c>
      <c r="D1071" s="55" t="s">
        <v>29</v>
      </c>
    </row>
    <row r="1072" spans="2:4" ht="21" customHeight="1" x14ac:dyDescent="0.25">
      <c r="B1072" s="48">
        <v>1.0669999999999999</v>
      </c>
      <c r="C1072" s="49" t="s">
        <v>25</v>
      </c>
      <c r="D1072" s="55" t="s">
        <v>29</v>
      </c>
    </row>
    <row r="1073" spans="2:4" ht="21" customHeight="1" x14ac:dyDescent="0.25">
      <c r="B1073" s="48">
        <v>1.0680000000000001</v>
      </c>
      <c r="C1073" s="49" t="s">
        <v>25</v>
      </c>
      <c r="D1073" s="55" t="s">
        <v>29</v>
      </c>
    </row>
    <row r="1074" spans="2:4" ht="21" customHeight="1" x14ac:dyDescent="0.25">
      <c r="B1074" s="48">
        <v>1.069</v>
      </c>
      <c r="C1074" s="49" t="s">
        <v>25</v>
      </c>
      <c r="D1074" s="55" t="s">
        <v>29</v>
      </c>
    </row>
    <row r="1075" spans="2:4" ht="21" customHeight="1" x14ac:dyDescent="0.25">
      <c r="B1075" s="48">
        <v>1.07</v>
      </c>
      <c r="C1075" s="49" t="s">
        <v>25</v>
      </c>
      <c r="D1075" s="55" t="s">
        <v>29</v>
      </c>
    </row>
    <row r="1076" spans="2:4" ht="21" customHeight="1" x14ac:dyDescent="0.25">
      <c r="B1076" s="48">
        <v>1.071</v>
      </c>
      <c r="C1076" s="49" t="s">
        <v>25</v>
      </c>
      <c r="D1076" s="55" t="s">
        <v>29</v>
      </c>
    </row>
    <row r="1077" spans="2:4" ht="21" customHeight="1" x14ac:dyDescent="0.25">
      <c r="B1077" s="48">
        <v>1.0720000000000001</v>
      </c>
      <c r="C1077" s="49" t="s">
        <v>25</v>
      </c>
      <c r="D1077" s="55" t="s">
        <v>29</v>
      </c>
    </row>
    <row r="1078" spans="2:4" ht="21" customHeight="1" x14ac:dyDescent="0.25">
      <c r="B1078" s="48">
        <v>1.073</v>
      </c>
      <c r="C1078" s="49" t="s">
        <v>25</v>
      </c>
      <c r="D1078" s="55" t="s">
        <v>29</v>
      </c>
    </row>
    <row r="1079" spans="2:4" ht="21" customHeight="1" x14ac:dyDescent="0.25">
      <c r="B1079" s="48">
        <v>1.0740000000000001</v>
      </c>
      <c r="C1079" s="49" t="s">
        <v>25</v>
      </c>
      <c r="D1079" s="55" t="s">
        <v>29</v>
      </c>
    </row>
    <row r="1080" spans="2:4" ht="21" customHeight="1" x14ac:dyDescent="0.25">
      <c r="B1080" s="48">
        <v>1.075</v>
      </c>
      <c r="C1080" s="49" t="s">
        <v>25</v>
      </c>
      <c r="D1080" s="55" t="s">
        <v>29</v>
      </c>
    </row>
    <row r="1081" spans="2:4" ht="21" customHeight="1" x14ac:dyDescent="0.25">
      <c r="B1081" s="48">
        <v>1.0760000000000001</v>
      </c>
      <c r="C1081" s="49" t="s">
        <v>25</v>
      </c>
      <c r="D1081" s="55" t="s">
        <v>29</v>
      </c>
    </row>
    <row r="1082" spans="2:4" ht="21" customHeight="1" x14ac:dyDescent="0.25">
      <c r="B1082" s="48">
        <v>1.077</v>
      </c>
      <c r="C1082" s="49" t="s">
        <v>25</v>
      </c>
      <c r="D1082" s="55" t="s">
        <v>29</v>
      </c>
    </row>
    <row r="1083" spans="2:4" ht="21" customHeight="1" x14ac:dyDescent="0.25">
      <c r="B1083" s="48">
        <v>1.0780000000000001</v>
      </c>
      <c r="C1083" s="49" t="s">
        <v>25</v>
      </c>
      <c r="D1083" s="55" t="s">
        <v>29</v>
      </c>
    </row>
    <row r="1084" spans="2:4" ht="21" customHeight="1" x14ac:dyDescent="0.25">
      <c r="B1084" s="48">
        <v>1.079</v>
      </c>
      <c r="C1084" s="49" t="s">
        <v>25</v>
      </c>
      <c r="D1084" s="55" t="s">
        <v>29</v>
      </c>
    </row>
    <row r="1085" spans="2:4" ht="21" customHeight="1" x14ac:dyDescent="0.25">
      <c r="B1085" s="48">
        <v>1.08</v>
      </c>
      <c r="C1085" s="49" t="s">
        <v>25</v>
      </c>
      <c r="D1085" s="55" t="s">
        <v>29</v>
      </c>
    </row>
    <row r="1086" spans="2:4" ht="21" customHeight="1" x14ac:dyDescent="0.25">
      <c r="B1086" s="48">
        <v>1.081</v>
      </c>
      <c r="C1086" s="49" t="s">
        <v>25</v>
      </c>
      <c r="D1086" s="55" t="s">
        <v>29</v>
      </c>
    </row>
    <row r="1087" spans="2:4" ht="21" customHeight="1" x14ac:dyDescent="0.25">
      <c r="B1087" s="48">
        <v>1.0820000000000001</v>
      </c>
      <c r="C1087" s="49" t="s">
        <v>25</v>
      </c>
      <c r="D1087" s="55" t="s">
        <v>29</v>
      </c>
    </row>
    <row r="1088" spans="2:4" ht="21" customHeight="1" x14ac:dyDescent="0.25">
      <c r="B1088" s="48">
        <v>1.083</v>
      </c>
      <c r="C1088" s="49" t="s">
        <v>25</v>
      </c>
      <c r="D1088" s="55" t="s">
        <v>29</v>
      </c>
    </row>
    <row r="1089" spans="2:4" ht="21" customHeight="1" x14ac:dyDescent="0.25">
      <c r="B1089" s="48">
        <v>1.0840000000000001</v>
      </c>
      <c r="C1089" s="49" t="s">
        <v>25</v>
      </c>
      <c r="D1089" s="55" t="s">
        <v>29</v>
      </c>
    </row>
    <row r="1090" spans="2:4" ht="21" customHeight="1" x14ac:dyDescent="0.25">
      <c r="B1090" s="48">
        <v>1.085</v>
      </c>
      <c r="C1090" s="49" t="s">
        <v>25</v>
      </c>
      <c r="D1090" s="55" t="s">
        <v>29</v>
      </c>
    </row>
    <row r="1091" spans="2:4" ht="21" customHeight="1" x14ac:dyDescent="0.25">
      <c r="B1091" s="48">
        <v>1.0860000000000001</v>
      </c>
      <c r="C1091" s="49" t="s">
        <v>25</v>
      </c>
      <c r="D1091" s="55" t="s">
        <v>29</v>
      </c>
    </row>
    <row r="1092" spans="2:4" ht="21" customHeight="1" x14ac:dyDescent="0.25">
      <c r="B1092" s="48">
        <v>1.087</v>
      </c>
      <c r="C1092" s="49" t="s">
        <v>25</v>
      </c>
      <c r="D1092" s="55" t="s">
        <v>29</v>
      </c>
    </row>
    <row r="1093" spans="2:4" ht="21" customHeight="1" x14ac:dyDescent="0.25">
      <c r="B1093" s="48">
        <v>1.0880000000000001</v>
      </c>
      <c r="C1093" s="49" t="s">
        <v>25</v>
      </c>
      <c r="D1093" s="55" t="s">
        <v>29</v>
      </c>
    </row>
    <row r="1094" spans="2:4" ht="21" customHeight="1" x14ac:dyDescent="0.25">
      <c r="B1094" s="48">
        <v>1.089</v>
      </c>
      <c r="C1094" s="49" t="s">
        <v>25</v>
      </c>
      <c r="D1094" s="55" t="s">
        <v>29</v>
      </c>
    </row>
    <row r="1095" spans="2:4" ht="21" customHeight="1" x14ac:dyDescent="0.25">
      <c r="B1095" s="48">
        <v>1.0900000000000001</v>
      </c>
      <c r="C1095" s="49" t="s">
        <v>25</v>
      </c>
      <c r="D1095" s="55" t="s">
        <v>29</v>
      </c>
    </row>
    <row r="1096" spans="2:4" ht="21" customHeight="1" x14ac:dyDescent="0.25">
      <c r="B1096" s="48">
        <v>1.091</v>
      </c>
      <c r="C1096" s="49" t="s">
        <v>25</v>
      </c>
      <c r="D1096" s="55" t="s">
        <v>29</v>
      </c>
    </row>
    <row r="1097" spans="2:4" ht="21" customHeight="1" x14ac:dyDescent="0.25">
      <c r="B1097" s="48">
        <v>1.0920000000000001</v>
      </c>
      <c r="C1097" s="49" t="s">
        <v>25</v>
      </c>
      <c r="D1097" s="55" t="s">
        <v>29</v>
      </c>
    </row>
    <row r="1098" spans="2:4" ht="21" customHeight="1" x14ac:dyDescent="0.25">
      <c r="B1098" s="48">
        <v>1.093</v>
      </c>
      <c r="C1098" s="49" t="s">
        <v>25</v>
      </c>
      <c r="D1098" s="55" t="s">
        <v>29</v>
      </c>
    </row>
    <row r="1099" spans="2:4" ht="21" customHeight="1" x14ac:dyDescent="0.25">
      <c r="B1099" s="48">
        <v>1.0940000000000001</v>
      </c>
      <c r="C1099" s="49" t="s">
        <v>25</v>
      </c>
      <c r="D1099" s="55" t="s">
        <v>29</v>
      </c>
    </row>
    <row r="1100" spans="2:4" ht="21" customHeight="1" x14ac:dyDescent="0.25">
      <c r="B1100" s="48">
        <v>1.095</v>
      </c>
      <c r="C1100" s="49" t="s">
        <v>25</v>
      </c>
      <c r="D1100" s="55" t="s">
        <v>29</v>
      </c>
    </row>
    <row r="1101" spans="2:4" ht="21" customHeight="1" x14ac:dyDescent="0.25">
      <c r="B1101" s="48">
        <v>1.0960000000000001</v>
      </c>
      <c r="C1101" s="49" t="s">
        <v>25</v>
      </c>
      <c r="D1101" s="55" t="s">
        <v>29</v>
      </c>
    </row>
    <row r="1102" spans="2:4" ht="21" customHeight="1" x14ac:dyDescent="0.25">
      <c r="B1102" s="48">
        <v>1.097</v>
      </c>
      <c r="C1102" s="49" t="s">
        <v>25</v>
      </c>
      <c r="D1102" s="55" t="s">
        <v>29</v>
      </c>
    </row>
    <row r="1103" spans="2:4" ht="21" customHeight="1" x14ac:dyDescent="0.25">
      <c r="B1103" s="48">
        <v>1.0980000000000001</v>
      </c>
      <c r="C1103" s="49" t="s">
        <v>25</v>
      </c>
      <c r="D1103" s="55" t="s">
        <v>29</v>
      </c>
    </row>
    <row r="1104" spans="2:4" ht="21" customHeight="1" x14ac:dyDescent="0.25">
      <c r="B1104" s="48">
        <v>1.099</v>
      </c>
      <c r="C1104" s="49" t="s">
        <v>25</v>
      </c>
      <c r="D1104" s="55" t="s">
        <v>29</v>
      </c>
    </row>
    <row r="1105" spans="2:4" ht="21" customHeight="1" x14ac:dyDescent="0.25">
      <c r="B1105" s="48">
        <v>1.1000000000000001</v>
      </c>
      <c r="C1105" s="49" t="s">
        <v>25</v>
      </c>
      <c r="D1105" s="55" t="s">
        <v>29</v>
      </c>
    </row>
    <row r="1106" spans="2:4" ht="21" customHeight="1" x14ac:dyDescent="0.25">
      <c r="B1106" s="48">
        <v>1.101</v>
      </c>
      <c r="C1106" s="49" t="s">
        <v>25</v>
      </c>
      <c r="D1106" s="55" t="s">
        <v>29</v>
      </c>
    </row>
    <row r="1107" spans="2:4" ht="21" customHeight="1" x14ac:dyDescent="0.25">
      <c r="B1107" s="48">
        <v>1.1020000000000001</v>
      </c>
      <c r="C1107" s="49" t="s">
        <v>25</v>
      </c>
      <c r="D1107" s="55" t="s">
        <v>29</v>
      </c>
    </row>
    <row r="1108" spans="2:4" ht="21" customHeight="1" x14ac:dyDescent="0.25">
      <c r="B1108" s="48">
        <v>1.103</v>
      </c>
      <c r="C1108" s="49" t="s">
        <v>25</v>
      </c>
      <c r="D1108" s="55" t="s">
        <v>29</v>
      </c>
    </row>
    <row r="1109" spans="2:4" ht="21" customHeight="1" x14ac:dyDescent="0.25">
      <c r="B1109" s="48">
        <v>1.1040000000000001</v>
      </c>
      <c r="C1109" s="49" t="s">
        <v>25</v>
      </c>
      <c r="D1109" s="55" t="s">
        <v>29</v>
      </c>
    </row>
    <row r="1110" spans="2:4" ht="21" customHeight="1" x14ac:dyDescent="0.25">
      <c r="B1110" s="48">
        <v>1.105</v>
      </c>
      <c r="C1110" s="49" t="s">
        <v>25</v>
      </c>
      <c r="D1110" s="55" t="s">
        <v>29</v>
      </c>
    </row>
    <row r="1111" spans="2:4" ht="21" customHeight="1" x14ac:dyDescent="0.25">
      <c r="B1111" s="48">
        <v>1.1060000000000001</v>
      </c>
      <c r="C1111" s="49" t="s">
        <v>25</v>
      </c>
      <c r="D1111" s="55" t="s">
        <v>29</v>
      </c>
    </row>
    <row r="1112" spans="2:4" ht="21" customHeight="1" x14ac:dyDescent="0.25">
      <c r="B1112" s="48">
        <v>1.107</v>
      </c>
      <c r="C1112" s="49" t="s">
        <v>25</v>
      </c>
      <c r="D1112" s="55" t="s">
        <v>29</v>
      </c>
    </row>
    <row r="1113" spans="2:4" ht="21" customHeight="1" x14ac:dyDescent="0.25">
      <c r="B1113" s="48">
        <v>1.1080000000000001</v>
      </c>
      <c r="C1113" s="49" t="s">
        <v>25</v>
      </c>
      <c r="D1113" s="55" t="s">
        <v>29</v>
      </c>
    </row>
    <row r="1114" spans="2:4" ht="21" customHeight="1" x14ac:dyDescent="0.25">
      <c r="B1114" s="48">
        <v>1.109</v>
      </c>
      <c r="C1114" s="49" t="s">
        <v>25</v>
      </c>
      <c r="D1114" s="55" t="s">
        <v>29</v>
      </c>
    </row>
    <row r="1115" spans="2:4" ht="21" customHeight="1" x14ac:dyDescent="0.25">
      <c r="B1115" s="48">
        <v>1.1100000000000001</v>
      </c>
      <c r="C1115" s="49" t="s">
        <v>25</v>
      </c>
      <c r="D1115" s="55" t="s">
        <v>29</v>
      </c>
    </row>
    <row r="1116" spans="2:4" ht="21" customHeight="1" x14ac:dyDescent="0.25">
      <c r="B1116" s="48">
        <v>1.111</v>
      </c>
      <c r="C1116" s="49" t="s">
        <v>25</v>
      </c>
      <c r="D1116" s="55" t="s">
        <v>29</v>
      </c>
    </row>
    <row r="1117" spans="2:4" ht="21" customHeight="1" x14ac:dyDescent="0.25">
      <c r="B1117" s="48">
        <v>1.1120000000000001</v>
      </c>
      <c r="C1117" s="49" t="s">
        <v>25</v>
      </c>
      <c r="D1117" s="55" t="s">
        <v>29</v>
      </c>
    </row>
    <row r="1118" spans="2:4" ht="21" customHeight="1" x14ac:dyDescent="0.25">
      <c r="B1118" s="48">
        <v>1.113</v>
      </c>
      <c r="C1118" s="49" t="s">
        <v>25</v>
      </c>
      <c r="D1118" s="55" t="s">
        <v>29</v>
      </c>
    </row>
    <row r="1119" spans="2:4" ht="21" customHeight="1" x14ac:dyDescent="0.25">
      <c r="B1119" s="48">
        <v>1.1140000000000001</v>
      </c>
      <c r="C1119" s="49" t="s">
        <v>25</v>
      </c>
      <c r="D1119" s="55" t="s">
        <v>29</v>
      </c>
    </row>
    <row r="1120" spans="2:4" ht="21" customHeight="1" x14ac:dyDescent="0.25">
      <c r="B1120" s="48">
        <v>1.115</v>
      </c>
      <c r="C1120" s="49" t="s">
        <v>25</v>
      </c>
      <c r="D1120" s="55" t="s">
        <v>29</v>
      </c>
    </row>
    <row r="1121" spans="2:4" ht="21" customHeight="1" x14ac:dyDescent="0.25">
      <c r="B1121" s="48">
        <v>1.1160000000000001</v>
      </c>
      <c r="C1121" s="49" t="s">
        <v>25</v>
      </c>
      <c r="D1121" s="55" t="s">
        <v>29</v>
      </c>
    </row>
    <row r="1122" spans="2:4" ht="21" customHeight="1" x14ac:dyDescent="0.25">
      <c r="B1122" s="48">
        <v>1.117</v>
      </c>
      <c r="C1122" s="49" t="s">
        <v>25</v>
      </c>
      <c r="D1122" s="55" t="s">
        <v>29</v>
      </c>
    </row>
    <row r="1123" spans="2:4" ht="21" customHeight="1" x14ac:dyDescent="0.25">
      <c r="B1123" s="48">
        <v>1.1180000000000001</v>
      </c>
      <c r="C1123" s="49" t="s">
        <v>25</v>
      </c>
      <c r="D1123" s="55" t="s">
        <v>29</v>
      </c>
    </row>
    <row r="1124" spans="2:4" ht="21" customHeight="1" x14ac:dyDescent="0.25">
      <c r="B1124" s="48">
        <v>1.119</v>
      </c>
      <c r="C1124" s="49" t="s">
        <v>25</v>
      </c>
      <c r="D1124" s="55" t="s">
        <v>29</v>
      </c>
    </row>
    <row r="1125" spans="2:4" ht="21" customHeight="1" x14ac:dyDescent="0.25">
      <c r="B1125" s="48">
        <v>1.1200000000000001</v>
      </c>
      <c r="C1125" s="49" t="s">
        <v>25</v>
      </c>
      <c r="D1125" s="55" t="s">
        <v>29</v>
      </c>
    </row>
    <row r="1126" spans="2:4" ht="21" customHeight="1" x14ac:dyDescent="0.25">
      <c r="B1126" s="48">
        <v>1.121</v>
      </c>
      <c r="C1126" s="49" t="s">
        <v>25</v>
      </c>
      <c r="D1126" s="55" t="s">
        <v>29</v>
      </c>
    </row>
    <row r="1127" spans="2:4" ht="21" customHeight="1" x14ac:dyDescent="0.25">
      <c r="B1127" s="48">
        <v>1.1220000000000001</v>
      </c>
      <c r="C1127" s="49" t="s">
        <v>25</v>
      </c>
      <c r="D1127" s="55" t="s">
        <v>29</v>
      </c>
    </row>
    <row r="1128" spans="2:4" ht="21" customHeight="1" x14ac:dyDescent="0.25">
      <c r="B1128" s="48">
        <v>1.123</v>
      </c>
      <c r="C1128" s="49" t="s">
        <v>25</v>
      </c>
      <c r="D1128" s="55" t="s">
        <v>29</v>
      </c>
    </row>
    <row r="1129" spans="2:4" ht="21" customHeight="1" x14ac:dyDescent="0.25">
      <c r="B1129" s="48">
        <v>1.1240000000000001</v>
      </c>
      <c r="C1129" s="49" t="s">
        <v>25</v>
      </c>
      <c r="D1129" s="55" t="s">
        <v>29</v>
      </c>
    </row>
    <row r="1130" spans="2:4" ht="21" customHeight="1" x14ac:dyDescent="0.25">
      <c r="B1130" s="48">
        <v>1.125</v>
      </c>
      <c r="C1130" s="49" t="s">
        <v>25</v>
      </c>
      <c r="D1130" s="55" t="s">
        <v>29</v>
      </c>
    </row>
    <row r="1131" spans="2:4" ht="21" customHeight="1" x14ac:dyDescent="0.25">
      <c r="B1131" s="48">
        <v>1.1259999999999999</v>
      </c>
      <c r="C1131" s="49" t="s">
        <v>25</v>
      </c>
      <c r="D1131" s="55" t="s">
        <v>29</v>
      </c>
    </row>
    <row r="1132" spans="2:4" ht="21" customHeight="1" x14ac:dyDescent="0.25">
      <c r="B1132" s="48">
        <v>1.127</v>
      </c>
      <c r="C1132" s="49" t="s">
        <v>25</v>
      </c>
      <c r="D1132" s="55" t="s">
        <v>29</v>
      </c>
    </row>
    <row r="1133" spans="2:4" ht="21" customHeight="1" x14ac:dyDescent="0.25">
      <c r="B1133" s="48">
        <v>1.1279999999999999</v>
      </c>
      <c r="C1133" s="49" t="s">
        <v>25</v>
      </c>
      <c r="D1133" s="55" t="s">
        <v>29</v>
      </c>
    </row>
    <row r="1134" spans="2:4" ht="21" customHeight="1" x14ac:dyDescent="0.25">
      <c r="B1134" s="48">
        <v>1.129</v>
      </c>
      <c r="C1134" s="49" t="s">
        <v>25</v>
      </c>
      <c r="D1134" s="55" t="s">
        <v>29</v>
      </c>
    </row>
    <row r="1135" spans="2:4" ht="21" customHeight="1" x14ac:dyDescent="0.25">
      <c r="B1135" s="48">
        <v>1.1299999999999999</v>
      </c>
      <c r="C1135" s="49" t="s">
        <v>25</v>
      </c>
      <c r="D1135" s="55" t="s">
        <v>29</v>
      </c>
    </row>
    <row r="1136" spans="2:4" ht="21" customHeight="1" x14ac:dyDescent="0.25">
      <c r="B1136" s="48">
        <v>1.131</v>
      </c>
      <c r="C1136" s="49" t="s">
        <v>25</v>
      </c>
      <c r="D1136" s="55" t="s">
        <v>29</v>
      </c>
    </row>
    <row r="1137" spans="2:4" ht="21" customHeight="1" x14ac:dyDescent="0.25">
      <c r="B1137" s="48">
        <v>1.1319999999999999</v>
      </c>
      <c r="C1137" s="49" t="s">
        <v>25</v>
      </c>
      <c r="D1137" s="55" t="s">
        <v>29</v>
      </c>
    </row>
    <row r="1138" spans="2:4" ht="21" customHeight="1" x14ac:dyDescent="0.25">
      <c r="B1138" s="48">
        <v>1.133</v>
      </c>
      <c r="C1138" s="49" t="s">
        <v>25</v>
      </c>
      <c r="D1138" s="55" t="s">
        <v>29</v>
      </c>
    </row>
    <row r="1139" spans="2:4" ht="21" customHeight="1" x14ac:dyDescent="0.25">
      <c r="B1139" s="48">
        <v>1.1339999999999999</v>
      </c>
      <c r="C1139" s="49" t="s">
        <v>25</v>
      </c>
      <c r="D1139" s="55" t="s">
        <v>29</v>
      </c>
    </row>
    <row r="1140" spans="2:4" ht="21" customHeight="1" x14ac:dyDescent="0.25">
      <c r="B1140" s="48">
        <v>1.135</v>
      </c>
      <c r="C1140" s="49" t="s">
        <v>25</v>
      </c>
      <c r="D1140" s="55" t="s">
        <v>29</v>
      </c>
    </row>
    <row r="1141" spans="2:4" ht="21" customHeight="1" x14ac:dyDescent="0.25">
      <c r="B1141" s="48">
        <v>1.1359999999999999</v>
      </c>
      <c r="C1141" s="49" t="s">
        <v>25</v>
      </c>
      <c r="D1141" s="55" t="s">
        <v>29</v>
      </c>
    </row>
    <row r="1142" spans="2:4" ht="21" customHeight="1" x14ac:dyDescent="0.25">
      <c r="B1142" s="48">
        <v>1.137</v>
      </c>
      <c r="C1142" s="49" t="s">
        <v>25</v>
      </c>
      <c r="D1142" s="55" t="s">
        <v>29</v>
      </c>
    </row>
    <row r="1143" spans="2:4" ht="21" customHeight="1" x14ac:dyDescent="0.25">
      <c r="B1143" s="48">
        <v>1.1379999999999999</v>
      </c>
      <c r="C1143" s="49" t="s">
        <v>25</v>
      </c>
      <c r="D1143" s="55" t="s">
        <v>29</v>
      </c>
    </row>
    <row r="1144" spans="2:4" ht="21" customHeight="1" x14ac:dyDescent="0.25">
      <c r="B1144" s="48">
        <v>1.139</v>
      </c>
      <c r="C1144" s="49" t="s">
        <v>25</v>
      </c>
      <c r="D1144" s="55" t="s">
        <v>29</v>
      </c>
    </row>
    <row r="1145" spans="2:4" ht="21" customHeight="1" x14ac:dyDescent="0.25">
      <c r="B1145" s="48">
        <v>1.1399999999999999</v>
      </c>
      <c r="C1145" s="49" t="s">
        <v>25</v>
      </c>
      <c r="D1145" s="55" t="s">
        <v>29</v>
      </c>
    </row>
    <row r="1146" spans="2:4" ht="21" customHeight="1" x14ac:dyDescent="0.25">
      <c r="B1146" s="48">
        <v>1.141</v>
      </c>
      <c r="C1146" s="49" t="s">
        <v>25</v>
      </c>
      <c r="D1146" s="55" t="s">
        <v>29</v>
      </c>
    </row>
    <row r="1147" spans="2:4" ht="21" customHeight="1" x14ac:dyDescent="0.25">
      <c r="B1147" s="48">
        <v>1.1419999999999999</v>
      </c>
      <c r="C1147" s="49" t="s">
        <v>25</v>
      </c>
      <c r="D1147" s="55" t="s">
        <v>29</v>
      </c>
    </row>
    <row r="1148" spans="2:4" ht="21" customHeight="1" x14ac:dyDescent="0.25">
      <c r="B1148" s="48">
        <v>1.143</v>
      </c>
      <c r="C1148" s="49" t="s">
        <v>25</v>
      </c>
      <c r="D1148" s="55" t="s">
        <v>29</v>
      </c>
    </row>
    <row r="1149" spans="2:4" ht="21" customHeight="1" x14ac:dyDescent="0.25">
      <c r="B1149" s="48">
        <v>1.1439999999999999</v>
      </c>
      <c r="C1149" s="49" t="s">
        <v>25</v>
      </c>
      <c r="D1149" s="55" t="s">
        <v>29</v>
      </c>
    </row>
    <row r="1150" spans="2:4" ht="21" customHeight="1" x14ac:dyDescent="0.25">
      <c r="B1150" s="48">
        <v>1.145</v>
      </c>
      <c r="C1150" s="49" t="s">
        <v>25</v>
      </c>
      <c r="D1150" s="55" t="s">
        <v>29</v>
      </c>
    </row>
    <row r="1151" spans="2:4" ht="21" customHeight="1" x14ac:dyDescent="0.25">
      <c r="B1151" s="48">
        <v>1.1459999999999999</v>
      </c>
      <c r="C1151" s="49" t="s">
        <v>25</v>
      </c>
      <c r="D1151" s="55" t="s">
        <v>29</v>
      </c>
    </row>
    <row r="1152" spans="2:4" ht="21" customHeight="1" x14ac:dyDescent="0.25">
      <c r="B1152" s="48">
        <v>1.147</v>
      </c>
      <c r="C1152" s="49" t="s">
        <v>25</v>
      </c>
      <c r="D1152" s="55" t="s">
        <v>29</v>
      </c>
    </row>
    <row r="1153" spans="2:4" ht="21" customHeight="1" x14ac:dyDescent="0.25">
      <c r="B1153" s="48">
        <v>1.1479999999999999</v>
      </c>
      <c r="C1153" s="49" t="s">
        <v>25</v>
      </c>
      <c r="D1153" s="55" t="s">
        <v>29</v>
      </c>
    </row>
    <row r="1154" spans="2:4" ht="21" customHeight="1" x14ac:dyDescent="0.25">
      <c r="B1154" s="48">
        <v>1.149</v>
      </c>
      <c r="C1154" s="49" t="s">
        <v>25</v>
      </c>
      <c r="D1154" s="55" t="s">
        <v>29</v>
      </c>
    </row>
    <row r="1155" spans="2:4" ht="21" customHeight="1" x14ac:dyDescent="0.25">
      <c r="B1155" s="48">
        <v>1.1499999999999999</v>
      </c>
      <c r="C1155" s="49" t="s">
        <v>25</v>
      </c>
      <c r="D1155" s="55" t="s">
        <v>29</v>
      </c>
    </row>
    <row r="1156" spans="2:4" ht="21" customHeight="1" x14ac:dyDescent="0.25">
      <c r="B1156" s="48">
        <v>1.151</v>
      </c>
      <c r="C1156" s="49" t="s">
        <v>25</v>
      </c>
      <c r="D1156" s="55" t="s">
        <v>29</v>
      </c>
    </row>
    <row r="1157" spans="2:4" ht="21" customHeight="1" x14ac:dyDescent="0.25">
      <c r="B1157" s="48">
        <v>1.1519999999999999</v>
      </c>
      <c r="C1157" s="49" t="s">
        <v>25</v>
      </c>
      <c r="D1157" s="55" t="s">
        <v>29</v>
      </c>
    </row>
    <row r="1158" spans="2:4" ht="21" customHeight="1" x14ac:dyDescent="0.25">
      <c r="B1158" s="48">
        <v>1.153</v>
      </c>
      <c r="C1158" s="49" t="s">
        <v>25</v>
      </c>
      <c r="D1158" s="55" t="s">
        <v>29</v>
      </c>
    </row>
    <row r="1159" spans="2:4" ht="21" customHeight="1" x14ac:dyDescent="0.25">
      <c r="B1159" s="48">
        <v>1.1539999999999999</v>
      </c>
      <c r="C1159" s="49" t="s">
        <v>25</v>
      </c>
      <c r="D1159" s="55" t="s">
        <v>29</v>
      </c>
    </row>
    <row r="1160" spans="2:4" ht="21" customHeight="1" x14ac:dyDescent="0.25">
      <c r="B1160" s="48">
        <v>1.155</v>
      </c>
      <c r="C1160" s="49" t="s">
        <v>25</v>
      </c>
      <c r="D1160" s="55" t="s">
        <v>29</v>
      </c>
    </row>
    <row r="1161" spans="2:4" ht="21" customHeight="1" x14ac:dyDescent="0.25">
      <c r="B1161" s="48">
        <v>1.1559999999999999</v>
      </c>
      <c r="C1161" s="49" t="s">
        <v>25</v>
      </c>
      <c r="D1161" s="55" t="s">
        <v>29</v>
      </c>
    </row>
    <row r="1162" spans="2:4" ht="21" customHeight="1" x14ac:dyDescent="0.25">
      <c r="B1162" s="48">
        <v>1.157</v>
      </c>
      <c r="C1162" s="49" t="s">
        <v>25</v>
      </c>
      <c r="D1162" s="55" t="s">
        <v>29</v>
      </c>
    </row>
    <row r="1163" spans="2:4" ht="21" customHeight="1" x14ac:dyDescent="0.25">
      <c r="B1163" s="48">
        <v>1.1579999999999999</v>
      </c>
      <c r="C1163" s="49" t="s">
        <v>25</v>
      </c>
      <c r="D1163" s="55" t="s">
        <v>29</v>
      </c>
    </row>
    <row r="1164" spans="2:4" ht="21" customHeight="1" x14ac:dyDescent="0.25">
      <c r="B1164" s="48">
        <v>1.159</v>
      </c>
      <c r="C1164" s="49" t="s">
        <v>25</v>
      </c>
      <c r="D1164" s="55" t="s">
        <v>29</v>
      </c>
    </row>
    <row r="1165" spans="2:4" ht="21" customHeight="1" x14ac:dyDescent="0.25">
      <c r="B1165" s="48">
        <v>1.1599999999999999</v>
      </c>
      <c r="C1165" s="49" t="s">
        <v>25</v>
      </c>
      <c r="D1165" s="55" t="s">
        <v>29</v>
      </c>
    </row>
    <row r="1166" spans="2:4" ht="21" customHeight="1" x14ac:dyDescent="0.25">
      <c r="B1166" s="48">
        <v>1.161</v>
      </c>
      <c r="C1166" s="49" t="s">
        <v>25</v>
      </c>
      <c r="D1166" s="55" t="s">
        <v>29</v>
      </c>
    </row>
    <row r="1167" spans="2:4" ht="21" customHeight="1" x14ac:dyDescent="0.25">
      <c r="B1167" s="48">
        <v>1.1619999999999999</v>
      </c>
      <c r="C1167" s="49" t="s">
        <v>25</v>
      </c>
      <c r="D1167" s="55" t="s">
        <v>29</v>
      </c>
    </row>
    <row r="1168" spans="2:4" ht="21" customHeight="1" x14ac:dyDescent="0.25">
      <c r="B1168" s="48">
        <v>1.163</v>
      </c>
      <c r="C1168" s="49" t="s">
        <v>25</v>
      </c>
      <c r="D1168" s="55" t="s">
        <v>29</v>
      </c>
    </row>
    <row r="1169" spans="2:4" ht="21" customHeight="1" x14ac:dyDescent="0.25">
      <c r="B1169" s="48">
        <v>1.1639999999999999</v>
      </c>
      <c r="C1169" s="49" t="s">
        <v>25</v>
      </c>
      <c r="D1169" s="55" t="s">
        <v>29</v>
      </c>
    </row>
    <row r="1170" spans="2:4" ht="21" customHeight="1" x14ac:dyDescent="0.25">
      <c r="B1170" s="48">
        <v>1.165</v>
      </c>
      <c r="C1170" s="49" t="s">
        <v>25</v>
      </c>
      <c r="D1170" s="55" t="s">
        <v>29</v>
      </c>
    </row>
    <row r="1171" spans="2:4" ht="21" customHeight="1" x14ac:dyDescent="0.25">
      <c r="B1171" s="48">
        <v>1.1659999999999999</v>
      </c>
      <c r="C1171" s="49" t="s">
        <v>25</v>
      </c>
      <c r="D1171" s="55" t="s">
        <v>29</v>
      </c>
    </row>
    <row r="1172" spans="2:4" ht="21" customHeight="1" x14ac:dyDescent="0.25">
      <c r="B1172" s="48">
        <v>1.167</v>
      </c>
      <c r="C1172" s="49" t="s">
        <v>25</v>
      </c>
      <c r="D1172" s="55" t="s">
        <v>29</v>
      </c>
    </row>
    <row r="1173" spans="2:4" ht="21" customHeight="1" x14ac:dyDescent="0.25">
      <c r="B1173" s="48">
        <v>1.1679999999999999</v>
      </c>
      <c r="C1173" s="49" t="s">
        <v>25</v>
      </c>
      <c r="D1173" s="55" t="s">
        <v>29</v>
      </c>
    </row>
    <row r="1174" spans="2:4" ht="21" customHeight="1" x14ac:dyDescent="0.25">
      <c r="B1174" s="48">
        <v>1.169</v>
      </c>
      <c r="C1174" s="49" t="s">
        <v>25</v>
      </c>
      <c r="D1174" s="55" t="s">
        <v>29</v>
      </c>
    </row>
    <row r="1175" spans="2:4" ht="21" customHeight="1" x14ac:dyDescent="0.25">
      <c r="B1175" s="48">
        <v>1.17</v>
      </c>
      <c r="C1175" s="49" t="s">
        <v>25</v>
      </c>
      <c r="D1175" s="55" t="s">
        <v>29</v>
      </c>
    </row>
    <row r="1176" spans="2:4" ht="21" customHeight="1" x14ac:dyDescent="0.25">
      <c r="B1176" s="48">
        <v>1.171</v>
      </c>
      <c r="C1176" s="49" t="s">
        <v>25</v>
      </c>
      <c r="D1176" s="55" t="s">
        <v>29</v>
      </c>
    </row>
    <row r="1177" spans="2:4" ht="21" customHeight="1" x14ac:dyDescent="0.25">
      <c r="B1177" s="48">
        <v>1.1719999999999999</v>
      </c>
      <c r="C1177" s="49" t="s">
        <v>25</v>
      </c>
      <c r="D1177" s="55" t="s">
        <v>29</v>
      </c>
    </row>
    <row r="1178" spans="2:4" ht="21" customHeight="1" x14ac:dyDescent="0.25">
      <c r="B1178" s="48">
        <v>1.173</v>
      </c>
      <c r="C1178" s="49" t="s">
        <v>25</v>
      </c>
      <c r="D1178" s="55" t="s">
        <v>29</v>
      </c>
    </row>
    <row r="1179" spans="2:4" ht="21" customHeight="1" x14ac:dyDescent="0.25">
      <c r="B1179" s="48">
        <v>1.1739999999999999</v>
      </c>
      <c r="C1179" s="49" t="s">
        <v>25</v>
      </c>
      <c r="D1179" s="55" t="s">
        <v>29</v>
      </c>
    </row>
    <row r="1180" spans="2:4" ht="21" customHeight="1" x14ac:dyDescent="0.25">
      <c r="B1180" s="48">
        <v>1.175</v>
      </c>
      <c r="C1180" s="49" t="s">
        <v>25</v>
      </c>
      <c r="D1180" s="55" t="s">
        <v>29</v>
      </c>
    </row>
    <row r="1181" spans="2:4" ht="21" customHeight="1" x14ac:dyDescent="0.25">
      <c r="B1181" s="48">
        <v>1.1759999999999999</v>
      </c>
      <c r="C1181" s="49" t="s">
        <v>25</v>
      </c>
      <c r="D1181" s="55" t="s">
        <v>29</v>
      </c>
    </row>
    <row r="1182" spans="2:4" ht="21" customHeight="1" x14ac:dyDescent="0.25">
      <c r="B1182" s="48">
        <v>1.177</v>
      </c>
      <c r="C1182" s="49" t="s">
        <v>25</v>
      </c>
      <c r="D1182" s="55" t="s">
        <v>29</v>
      </c>
    </row>
    <row r="1183" spans="2:4" ht="21" customHeight="1" x14ac:dyDescent="0.25">
      <c r="B1183" s="48">
        <v>1.1779999999999999</v>
      </c>
      <c r="C1183" s="49" t="s">
        <v>25</v>
      </c>
      <c r="D1183" s="55" t="s">
        <v>29</v>
      </c>
    </row>
    <row r="1184" spans="2:4" ht="21" customHeight="1" x14ac:dyDescent="0.25">
      <c r="B1184" s="48">
        <v>1.179</v>
      </c>
      <c r="C1184" s="49" t="s">
        <v>25</v>
      </c>
      <c r="D1184" s="55" t="s">
        <v>29</v>
      </c>
    </row>
    <row r="1185" spans="2:4" ht="21" customHeight="1" x14ac:dyDescent="0.25">
      <c r="B1185" s="48">
        <v>1.18</v>
      </c>
      <c r="C1185" s="49" t="s">
        <v>25</v>
      </c>
      <c r="D1185" s="55" t="s">
        <v>29</v>
      </c>
    </row>
    <row r="1186" spans="2:4" ht="21" customHeight="1" x14ac:dyDescent="0.25">
      <c r="B1186" s="48">
        <v>1.181</v>
      </c>
      <c r="C1186" s="49" t="s">
        <v>25</v>
      </c>
      <c r="D1186" s="55" t="s">
        <v>29</v>
      </c>
    </row>
    <row r="1187" spans="2:4" ht="21" customHeight="1" x14ac:dyDescent="0.25">
      <c r="B1187" s="48">
        <v>1.1819999999999999</v>
      </c>
      <c r="C1187" s="49" t="s">
        <v>25</v>
      </c>
      <c r="D1187" s="55" t="s">
        <v>29</v>
      </c>
    </row>
    <row r="1188" spans="2:4" ht="21" customHeight="1" x14ac:dyDescent="0.25">
      <c r="B1188" s="48">
        <v>1.1830000000000001</v>
      </c>
      <c r="C1188" s="49" t="s">
        <v>25</v>
      </c>
      <c r="D1188" s="55" t="s">
        <v>29</v>
      </c>
    </row>
    <row r="1189" spans="2:4" ht="21" customHeight="1" x14ac:dyDescent="0.25">
      <c r="B1189" s="48">
        <v>1.1839999999999999</v>
      </c>
      <c r="C1189" s="49" t="s">
        <v>25</v>
      </c>
      <c r="D1189" s="55" t="s">
        <v>29</v>
      </c>
    </row>
    <row r="1190" spans="2:4" ht="21" customHeight="1" x14ac:dyDescent="0.25">
      <c r="B1190" s="48">
        <v>1.1850000000000001</v>
      </c>
      <c r="C1190" s="49" t="s">
        <v>25</v>
      </c>
      <c r="D1190" s="55" t="s">
        <v>29</v>
      </c>
    </row>
    <row r="1191" spans="2:4" ht="21" customHeight="1" x14ac:dyDescent="0.25">
      <c r="B1191" s="48">
        <v>1.1859999999999999</v>
      </c>
      <c r="C1191" s="49" t="s">
        <v>25</v>
      </c>
      <c r="D1191" s="55" t="s">
        <v>29</v>
      </c>
    </row>
    <row r="1192" spans="2:4" ht="21" customHeight="1" x14ac:dyDescent="0.25">
      <c r="B1192" s="48">
        <v>1.1870000000000001</v>
      </c>
      <c r="C1192" s="49" t="s">
        <v>25</v>
      </c>
      <c r="D1192" s="55" t="s">
        <v>29</v>
      </c>
    </row>
    <row r="1193" spans="2:4" ht="21" customHeight="1" x14ac:dyDescent="0.25">
      <c r="B1193" s="48">
        <v>1.1879999999999999</v>
      </c>
      <c r="C1193" s="49" t="s">
        <v>25</v>
      </c>
      <c r="D1193" s="55" t="s">
        <v>29</v>
      </c>
    </row>
    <row r="1194" spans="2:4" ht="21" customHeight="1" x14ac:dyDescent="0.25">
      <c r="B1194" s="48">
        <v>1.1890000000000001</v>
      </c>
      <c r="C1194" s="49" t="s">
        <v>25</v>
      </c>
      <c r="D1194" s="55" t="s">
        <v>29</v>
      </c>
    </row>
    <row r="1195" spans="2:4" ht="21" customHeight="1" x14ac:dyDescent="0.25">
      <c r="B1195" s="48">
        <v>1.19</v>
      </c>
      <c r="C1195" s="49" t="s">
        <v>25</v>
      </c>
      <c r="D1195" s="55" t="s">
        <v>29</v>
      </c>
    </row>
    <row r="1196" spans="2:4" ht="21" customHeight="1" x14ac:dyDescent="0.25">
      <c r="B1196" s="48">
        <v>1.1910000000000001</v>
      </c>
      <c r="C1196" s="49" t="s">
        <v>25</v>
      </c>
      <c r="D1196" s="55" t="s">
        <v>29</v>
      </c>
    </row>
    <row r="1197" spans="2:4" ht="21" customHeight="1" x14ac:dyDescent="0.25">
      <c r="B1197" s="48">
        <v>1.1919999999999999</v>
      </c>
      <c r="C1197" s="49" t="s">
        <v>25</v>
      </c>
      <c r="D1197" s="55" t="s">
        <v>29</v>
      </c>
    </row>
    <row r="1198" spans="2:4" ht="21" customHeight="1" x14ac:dyDescent="0.25">
      <c r="B1198" s="48">
        <v>1.1930000000000001</v>
      </c>
      <c r="C1198" s="49" t="s">
        <v>25</v>
      </c>
      <c r="D1198" s="55" t="s">
        <v>29</v>
      </c>
    </row>
    <row r="1199" spans="2:4" ht="21" customHeight="1" x14ac:dyDescent="0.25">
      <c r="B1199" s="48">
        <v>1.194</v>
      </c>
      <c r="C1199" s="49" t="s">
        <v>25</v>
      </c>
      <c r="D1199" s="55" t="s">
        <v>29</v>
      </c>
    </row>
    <row r="1200" spans="2:4" ht="21" customHeight="1" x14ac:dyDescent="0.25">
      <c r="B1200" s="48">
        <v>1.1950000000000001</v>
      </c>
      <c r="C1200" s="49" t="s">
        <v>25</v>
      </c>
      <c r="D1200" s="55" t="s">
        <v>29</v>
      </c>
    </row>
    <row r="1201" spans="2:4" ht="21" customHeight="1" x14ac:dyDescent="0.25">
      <c r="B1201" s="48">
        <v>1.196</v>
      </c>
      <c r="C1201" s="49" t="s">
        <v>25</v>
      </c>
      <c r="D1201" s="55" t="s">
        <v>29</v>
      </c>
    </row>
    <row r="1202" spans="2:4" ht="21" customHeight="1" x14ac:dyDescent="0.25">
      <c r="B1202" s="48">
        <v>1.1970000000000001</v>
      </c>
      <c r="C1202" s="49" t="s">
        <v>25</v>
      </c>
      <c r="D1202" s="55" t="s">
        <v>29</v>
      </c>
    </row>
    <row r="1203" spans="2:4" ht="21" customHeight="1" x14ac:dyDescent="0.25">
      <c r="B1203" s="48">
        <v>1.198</v>
      </c>
      <c r="C1203" s="49" t="s">
        <v>25</v>
      </c>
      <c r="D1203" s="55" t="s">
        <v>29</v>
      </c>
    </row>
    <row r="1204" spans="2:4" ht="21" customHeight="1" x14ac:dyDescent="0.25">
      <c r="B1204" s="48">
        <v>1.1990000000000001</v>
      </c>
      <c r="C1204" s="49" t="s">
        <v>25</v>
      </c>
      <c r="D1204" s="55" t="s">
        <v>29</v>
      </c>
    </row>
    <row r="1205" spans="2:4" ht="21" customHeight="1" x14ac:dyDescent="0.25">
      <c r="B1205" s="48">
        <v>1.2</v>
      </c>
      <c r="C1205" s="49" t="s">
        <v>25</v>
      </c>
      <c r="D1205" s="55" t="s">
        <v>29</v>
      </c>
    </row>
    <row r="1206" spans="2:4" ht="21" customHeight="1" x14ac:dyDescent="0.25">
      <c r="B1206" s="48">
        <v>1.2010000000000001</v>
      </c>
      <c r="C1206" s="49" t="s">
        <v>26</v>
      </c>
      <c r="D1206" s="55" t="s">
        <v>36</v>
      </c>
    </row>
    <row r="1207" spans="2:4" ht="21" customHeight="1" x14ac:dyDescent="0.25">
      <c r="B1207" s="48">
        <v>1.202</v>
      </c>
      <c r="C1207" s="49" t="s">
        <v>26</v>
      </c>
      <c r="D1207" s="55" t="s">
        <v>36</v>
      </c>
    </row>
    <row r="1208" spans="2:4" ht="21" customHeight="1" x14ac:dyDescent="0.25">
      <c r="B1208" s="48">
        <v>1.2030000000000001</v>
      </c>
      <c r="C1208" s="49" t="s">
        <v>26</v>
      </c>
      <c r="D1208" s="55" t="s">
        <v>36</v>
      </c>
    </row>
    <row r="1209" spans="2:4" ht="21" customHeight="1" x14ac:dyDescent="0.25">
      <c r="B1209" s="48">
        <v>1.204</v>
      </c>
      <c r="C1209" s="49" t="s">
        <v>26</v>
      </c>
      <c r="D1209" s="55" t="s">
        <v>36</v>
      </c>
    </row>
    <row r="1210" spans="2:4" ht="21" customHeight="1" x14ac:dyDescent="0.25">
      <c r="B1210" s="48">
        <v>1.2050000000000001</v>
      </c>
      <c r="C1210" s="49" t="s">
        <v>26</v>
      </c>
      <c r="D1210" s="55" t="s">
        <v>36</v>
      </c>
    </row>
    <row r="1211" spans="2:4" ht="21" customHeight="1" x14ac:dyDescent="0.25">
      <c r="B1211" s="48">
        <v>1.206</v>
      </c>
      <c r="C1211" s="49" t="s">
        <v>26</v>
      </c>
      <c r="D1211" s="55" t="s">
        <v>36</v>
      </c>
    </row>
    <row r="1212" spans="2:4" ht="21" customHeight="1" x14ac:dyDescent="0.25">
      <c r="B1212" s="48">
        <v>1.2070000000000001</v>
      </c>
      <c r="C1212" s="49" t="s">
        <v>26</v>
      </c>
      <c r="D1212" s="55" t="s">
        <v>36</v>
      </c>
    </row>
    <row r="1213" spans="2:4" ht="21" customHeight="1" x14ac:dyDescent="0.25">
      <c r="B1213" s="48">
        <v>1.208</v>
      </c>
      <c r="C1213" s="49" t="s">
        <v>26</v>
      </c>
      <c r="D1213" s="55" t="s">
        <v>36</v>
      </c>
    </row>
    <row r="1214" spans="2:4" ht="21" customHeight="1" x14ac:dyDescent="0.25">
      <c r="B1214" s="48">
        <v>1.2090000000000001</v>
      </c>
      <c r="C1214" s="49" t="s">
        <v>26</v>
      </c>
      <c r="D1214" s="55" t="s">
        <v>36</v>
      </c>
    </row>
    <row r="1215" spans="2:4" ht="21" customHeight="1" x14ac:dyDescent="0.25">
      <c r="B1215" s="48">
        <v>1.21</v>
      </c>
      <c r="C1215" s="49" t="s">
        <v>26</v>
      </c>
      <c r="D1215" s="55" t="s">
        <v>36</v>
      </c>
    </row>
    <row r="1216" spans="2:4" ht="21" customHeight="1" x14ac:dyDescent="0.25">
      <c r="B1216" s="48">
        <v>1.2110000000000001</v>
      </c>
      <c r="C1216" s="49" t="s">
        <v>26</v>
      </c>
      <c r="D1216" s="55" t="s">
        <v>36</v>
      </c>
    </row>
    <row r="1217" spans="2:4" ht="21" customHeight="1" x14ac:dyDescent="0.25">
      <c r="B1217" s="48">
        <v>1.212</v>
      </c>
      <c r="C1217" s="49" t="s">
        <v>26</v>
      </c>
      <c r="D1217" s="55" t="s">
        <v>36</v>
      </c>
    </row>
    <row r="1218" spans="2:4" ht="21" customHeight="1" x14ac:dyDescent="0.25">
      <c r="B1218" s="48">
        <v>1.2130000000000001</v>
      </c>
      <c r="C1218" s="49" t="s">
        <v>26</v>
      </c>
      <c r="D1218" s="55" t="s">
        <v>36</v>
      </c>
    </row>
    <row r="1219" spans="2:4" ht="21" customHeight="1" x14ac:dyDescent="0.25">
      <c r="B1219" s="48">
        <v>1.214</v>
      </c>
      <c r="C1219" s="49" t="s">
        <v>26</v>
      </c>
      <c r="D1219" s="55" t="s">
        <v>36</v>
      </c>
    </row>
    <row r="1220" spans="2:4" ht="21" customHeight="1" x14ac:dyDescent="0.25">
      <c r="B1220" s="48">
        <v>1.2150000000000001</v>
      </c>
      <c r="C1220" s="49" t="s">
        <v>26</v>
      </c>
      <c r="D1220" s="55" t="s">
        <v>36</v>
      </c>
    </row>
    <row r="1221" spans="2:4" ht="21" customHeight="1" x14ac:dyDescent="0.25">
      <c r="B1221" s="48">
        <v>1.216</v>
      </c>
      <c r="C1221" s="49" t="s">
        <v>26</v>
      </c>
      <c r="D1221" s="55" t="s">
        <v>36</v>
      </c>
    </row>
    <row r="1222" spans="2:4" ht="21" customHeight="1" x14ac:dyDescent="0.25">
      <c r="B1222" s="48">
        <v>1.2170000000000001</v>
      </c>
      <c r="C1222" s="49" t="s">
        <v>26</v>
      </c>
      <c r="D1222" s="55" t="s">
        <v>36</v>
      </c>
    </row>
    <row r="1223" spans="2:4" ht="21" customHeight="1" x14ac:dyDescent="0.25">
      <c r="B1223" s="48">
        <v>1.218</v>
      </c>
      <c r="C1223" s="49" t="s">
        <v>26</v>
      </c>
      <c r="D1223" s="55" t="s">
        <v>36</v>
      </c>
    </row>
    <row r="1224" spans="2:4" ht="21" customHeight="1" x14ac:dyDescent="0.25">
      <c r="B1224" s="48">
        <v>1.2190000000000001</v>
      </c>
      <c r="C1224" s="49" t="s">
        <v>26</v>
      </c>
      <c r="D1224" s="55" t="s">
        <v>36</v>
      </c>
    </row>
    <row r="1225" spans="2:4" ht="21" customHeight="1" x14ac:dyDescent="0.25">
      <c r="B1225" s="48">
        <v>1.22</v>
      </c>
      <c r="C1225" s="49" t="s">
        <v>26</v>
      </c>
      <c r="D1225" s="55" t="s">
        <v>36</v>
      </c>
    </row>
    <row r="1226" spans="2:4" ht="21" customHeight="1" x14ac:dyDescent="0.25">
      <c r="B1226" s="48">
        <v>1.2210000000000001</v>
      </c>
      <c r="C1226" s="49" t="s">
        <v>26</v>
      </c>
      <c r="D1226" s="55" t="s">
        <v>36</v>
      </c>
    </row>
    <row r="1227" spans="2:4" ht="21" customHeight="1" x14ac:dyDescent="0.25">
      <c r="B1227" s="48">
        <v>1.222</v>
      </c>
      <c r="C1227" s="49" t="s">
        <v>26</v>
      </c>
      <c r="D1227" s="55" t="s">
        <v>36</v>
      </c>
    </row>
    <row r="1228" spans="2:4" ht="21" customHeight="1" x14ac:dyDescent="0.25">
      <c r="B1228" s="48">
        <v>1.2230000000000001</v>
      </c>
      <c r="C1228" s="49" t="s">
        <v>26</v>
      </c>
      <c r="D1228" s="55" t="s">
        <v>36</v>
      </c>
    </row>
    <row r="1229" spans="2:4" ht="21" customHeight="1" x14ac:dyDescent="0.25">
      <c r="B1229" s="48">
        <v>1.224</v>
      </c>
      <c r="C1229" s="49" t="s">
        <v>26</v>
      </c>
      <c r="D1229" s="55" t="s">
        <v>36</v>
      </c>
    </row>
    <row r="1230" spans="2:4" ht="21" customHeight="1" x14ac:dyDescent="0.25">
      <c r="B1230" s="48">
        <v>1.2250000000000001</v>
      </c>
      <c r="C1230" s="49" t="s">
        <v>26</v>
      </c>
      <c r="D1230" s="55" t="s">
        <v>36</v>
      </c>
    </row>
    <row r="1231" spans="2:4" ht="21" customHeight="1" x14ac:dyDescent="0.25">
      <c r="B1231" s="48">
        <v>1.226</v>
      </c>
      <c r="C1231" s="49" t="s">
        <v>26</v>
      </c>
      <c r="D1231" s="55" t="s">
        <v>36</v>
      </c>
    </row>
    <row r="1232" spans="2:4" ht="21" customHeight="1" x14ac:dyDescent="0.25">
      <c r="B1232" s="48">
        <v>1.2270000000000001</v>
      </c>
      <c r="C1232" s="49" t="s">
        <v>26</v>
      </c>
      <c r="D1232" s="55" t="s">
        <v>36</v>
      </c>
    </row>
    <row r="1233" spans="2:4" ht="21" customHeight="1" x14ac:dyDescent="0.25">
      <c r="B1233" s="48">
        <v>1.228</v>
      </c>
      <c r="C1233" s="49" t="s">
        <v>26</v>
      </c>
      <c r="D1233" s="55" t="s">
        <v>36</v>
      </c>
    </row>
    <row r="1234" spans="2:4" ht="21" customHeight="1" x14ac:dyDescent="0.25">
      <c r="B1234" s="48">
        <v>1.2290000000000001</v>
      </c>
      <c r="C1234" s="49" t="s">
        <v>26</v>
      </c>
      <c r="D1234" s="55" t="s">
        <v>36</v>
      </c>
    </row>
    <row r="1235" spans="2:4" ht="21" customHeight="1" x14ac:dyDescent="0.25">
      <c r="B1235" s="48">
        <v>1.23</v>
      </c>
      <c r="C1235" s="49" t="s">
        <v>26</v>
      </c>
      <c r="D1235" s="55" t="s">
        <v>36</v>
      </c>
    </row>
    <row r="1236" spans="2:4" ht="21" customHeight="1" x14ac:dyDescent="0.25">
      <c r="B1236" s="48">
        <v>1.2310000000000001</v>
      </c>
      <c r="C1236" s="49" t="s">
        <v>26</v>
      </c>
      <c r="D1236" s="55" t="s">
        <v>36</v>
      </c>
    </row>
    <row r="1237" spans="2:4" ht="21" customHeight="1" x14ac:dyDescent="0.25">
      <c r="B1237" s="48">
        <v>1.232</v>
      </c>
      <c r="C1237" s="49" t="s">
        <v>26</v>
      </c>
      <c r="D1237" s="55" t="s">
        <v>36</v>
      </c>
    </row>
    <row r="1238" spans="2:4" ht="21" customHeight="1" x14ac:dyDescent="0.25">
      <c r="B1238" s="48">
        <v>1.2330000000000001</v>
      </c>
      <c r="C1238" s="49" t="s">
        <v>26</v>
      </c>
      <c r="D1238" s="55" t="s">
        <v>36</v>
      </c>
    </row>
    <row r="1239" spans="2:4" ht="21" customHeight="1" x14ac:dyDescent="0.25">
      <c r="B1239" s="48">
        <v>1.234</v>
      </c>
      <c r="C1239" s="49" t="s">
        <v>26</v>
      </c>
      <c r="D1239" s="55" t="s">
        <v>36</v>
      </c>
    </row>
    <row r="1240" spans="2:4" ht="21" customHeight="1" x14ac:dyDescent="0.25">
      <c r="B1240" s="48">
        <v>1.2350000000000001</v>
      </c>
      <c r="C1240" s="49" t="s">
        <v>26</v>
      </c>
      <c r="D1240" s="55" t="s">
        <v>36</v>
      </c>
    </row>
    <row r="1241" spans="2:4" ht="21" customHeight="1" x14ac:dyDescent="0.25">
      <c r="B1241" s="48">
        <v>1.236</v>
      </c>
      <c r="C1241" s="49" t="s">
        <v>26</v>
      </c>
      <c r="D1241" s="55" t="s">
        <v>36</v>
      </c>
    </row>
    <row r="1242" spans="2:4" ht="21" customHeight="1" x14ac:dyDescent="0.25">
      <c r="B1242" s="48">
        <v>1.2370000000000001</v>
      </c>
      <c r="C1242" s="49" t="s">
        <v>26</v>
      </c>
      <c r="D1242" s="55" t="s">
        <v>36</v>
      </c>
    </row>
    <row r="1243" spans="2:4" ht="21" customHeight="1" x14ac:dyDescent="0.25">
      <c r="B1243" s="48">
        <v>1.238</v>
      </c>
      <c r="C1243" s="49" t="s">
        <v>26</v>
      </c>
      <c r="D1243" s="55" t="s">
        <v>36</v>
      </c>
    </row>
    <row r="1244" spans="2:4" ht="21" customHeight="1" x14ac:dyDescent="0.25">
      <c r="B1244" s="48">
        <v>1.2390000000000001</v>
      </c>
      <c r="C1244" s="49" t="s">
        <v>26</v>
      </c>
      <c r="D1244" s="55" t="s">
        <v>36</v>
      </c>
    </row>
    <row r="1245" spans="2:4" ht="21" customHeight="1" x14ac:dyDescent="0.25">
      <c r="B1245" s="48">
        <v>1.24</v>
      </c>
      <c r="C1245" s="49" t="s">
        <v>26</v>
      </c>
      <c r="D1245" s="55" t="s">
        <v>36</v>
      </c>
    </row>
    <row r="1246" spans="2:4" ht="21" customHeight="1" x14ac:dyDescent="0.25">
      <c r="B1246" s="48">
        <v>1.2410000000000001</v>
      </c>
      <c r="C1246" s="49" t="s">
        <v>26</v>
      </c>
      <c r="D1246" s="55" t="s">
        <v>36</v>
      </c>
    </row>
    <row r="1247" spans="2:4" ht="21" customHeight="1" x14ac:dyDescent="0.25">
      <c r="B1247" s="48">
        <v>1.242</v>
      </c>
      <c r="C1247" s="49" t="s">
        <v>26</v>
      </c>
      <c r="D1247" s="55" t="s">
        <v>36</v>
      </c>
    </row>
    <row r="1248" spans="2:4" ht="21" customHeight="1" x14ac:dyDescent="0.25">
      <c r="B1248" s="48">
        <v>1.2430000000000001</v>
      </c>
      <c r="C1248" s="49" t="s">
        <v>26</v>
      </c>
      <c r="D1248" s="55" t="s">
        <v>36</v>
      </c>
    </row>
    <row r="1249" spans="2:4" ht="21" customHeight="1" x14ac:dyDescent="0.25">
      <c r="B1249" s="48">
        <v>1.244</v>
      </c>
      <c r="C1249" s="49" t="s">
        <v>26</v>
      </c>
      <c r="D1249" s="55" t="s">
        <v>36</v>
      </c>
    </row>
    <row r="1250" spans="2:4" ht="21" customHeight="1" x14ac:dyDescent="0.25">
      <c r="B1250" s="48">
        <v>1.2450000000000001</v>
      </c>
      <c r="C1250" s="49" t="s">
        <v>26</v>
      </c>
      <c r="D1250" s="55" t="s">
        <v>36</v>
      </c>
    </row>
    <row r="1251" spans="2:4" ht="21" customHeight="1" x14ac:dyDescent="0.25">
      <c r="B1251" s="48">
        <v>1.246</v>
      </c>
      <c r="C1251" s="49" t="s">
        <v>26</v>
      </c>
      <c r="D1251" s="55" t="s">
        <v>36</v>
      </c>
    </row>
    <row r="1252" spans="2:4" ht="21" customHeight="1" x14ac:dyDescent="0.25">
      <c r="B1252" s="48">
        <v>1.2470000000000001</v>
      </c>
      <c r="C1252" s="49" t="s">
        <v>26</v>
      </c>
      <c r="D1252" s="55" t="s">
        <v>36</v>
      </c>
    </row>
    <row r="1253" spans="2:4" ht="21" customHeight="1" x14ac:dyDescent="0.25">
      <c r="B1253" s="48">
        <v>1.248</v>
      </c>
      <c r="C1253" s="49" t="s">
        <v>26</v>
      </c>
      <c r="D1253" s="55" t="s">
        <v>36</v>
      </c>
    </row>
    <row r="1254" spans="2:4" ht="21" customHeight="1" x14ac:dyDescent="0.25">
      <c r="B1254" s="48">
        <v>1.2490000000000001</v>
      </c>
      <c r="C1254" s="49" t="s">
        <v>26</v>
      </c>
      <c r="D1254" s="55" t="s">
        <v>36</v>
      </c>
    </row>
    <row r="1255" spans="2:4" ht="21" customHeight="1" x14ac:dyDescent="0.25">
      <c r="B1255" s="48">
        <v>1.25</v>
      </c>
      <c r="C1255" s="49" t="s">
        <v>26</v>
      </c>
      <c r="D1255" s="55" t="s">
        <v>36</v>
      </c>
    </row>
    <row r="1256" spans="2:4" ht="21" customHeight="1" x14ac:dyDescent="0.25">
      <c r="B1256" s="48">
        <v>1.2509999999999999</v>
      </c>
      <c r="C1256" s="49" t="s">
        <v>26</v>
      </c>
      <c r="D1256" s="55" t="s">
        <v>36</v>
      </c>
    </row>
    <row r="1257" spans="2:4" ht="21" customHeight="1" x14ac:dyDescent="0.25">
      <c r="B1257" s="48">
        <v>1.252</v>
      </c>
      <c r="C1257" s="49" t="s">
        <v>26</v>
      </c>
      <c r="D1257" s="55" t="s">
        <v>36</v>
      </c>
    </row>
    <row r="1258" spans="2:4" ht="21" customHeight="1" x14ac:dyDescent="0.25">
      <c r="B1258" s="48">
        <v>1.2529999999999999</v>
      </c>
      <c r="C1258" s="49" t="s">
        <v>26</v>
      </c>
      <c r="D1258" s="55" t="s">
        <v>36</v>
      </c>
    </row>
    <row r="1259" spans="2:4" ht="21" customHeight="1" x14ac:dyDescent="0.25">
      <c r="B1259" s="48">
        <v>1.254</v>
      </c>
      <c r="C1259" s="49" t="s">
        <v>26</v>
      </c>
      <c r="D1259" s="55" t="s">
        <v>36</v>
      </c>
    </row>
    <row r="1260" spans="2:4" ht="21" customHeight="1" x14ac:dyDescent="0.25">
      <c r="B1260" s="48">
        <v>1.2549999999999999</v>
      </c>
      <c r="C1260" s="49" t="s">
        <v>26</v>
      </c>
      <c r="D1260" s="55" t="s">
        <v>36</v>
      </c>
    </row>
    <row r="1261" spans="2:4" ht="21" customHeight="1" x14ac:dyDescent="0.25">
      <c r="B1261" s="48">
        <v>1.256</v>
      </c>
      <c r="C1261" s="49" t="s">
        <v>26</v>
      </c>
      <c r="D1261" s="55" t="s">
        <v>36</v>
      </c>
    </row>
    <row r="1262" spans="2:4" ht="21" customHeight="1" x14ac:dyDescent="0.25">
      <c r="B1262" s="48">
        <v>1.2569999999999999</v>
      </c>
      <c r="C1262" s="49" t="s">
        <v>26</v>
      </c>
      <c r="D1262" s="55" t="s">
        <v>36</v>
      </c>
    </row>
    <row r="1263" spans="2:4" ht="21" customHeight="1" x14ac:dyDescent="0.25">
      <c r="B1263" s="48">
        <v>1.258</v>
      </c>
      <c r="C1263" s="49" t="s">
        <v>26</v>
      </c>
      <c r="D1263" s="55" t="s">
        <v>36</v>
      </c>
    </row>
    <row r="1264" spans="2:4" ht="21" customHeight="1" x14ac:dyDescent="0.25">
      <c r="B1264" s="48">
        <v>1.2589999999999999</v>
      </c>
      <c r="C1264" s="49" t="s">
        <v>26</v>
      </c>
      <c r="D1264" s="55" t="s">
        <v>36</v>
      </c>
    </row>
    <row r="1265" spans="2:4" ht="21" customHeight="1" x14ac:dyDescent="0.25">
      <c r="B1265" s="48">
        <v>1.26</v>
      </c>
      <c r="C1265" s="49" t="s">
        <v>26</v>
      </c>
      <c r="D1265" s="55" t="s">
        <v>36</v>
      </c>
    </row>
    <row r="1266" spans="2:4" ht="21" customHeight="1" x14ac:dyDescent="0.25">
      <c r="B1266" s="48">
        <v>1.2609999999999999</v>
      </c>
      <c r="C1266" s="49" t="s">
        <v>26</v>
      </c>
      <c r="D1266" s="55" t="s">
        <v>36</v>
      </c>
    </row>
    <row r="1267" spans="2:4" ht="21" customHeight="1" x14ac:dyDescent="0.25">
      <c r="B1267" s="48">
        <v>1.262</v>
      </c>
      <c r="C1267" s="49" t="s">
        <v>26</v>
      </c>
      <c r="D1267" s="55" t="s">
        <v>36</v>
      </c>
    </row>
    <row r="1268" spans="2:4" ht="21" customHeight="1" x14ac:dyDescent="0.25">
      <c r="B1268" s="48">
        <v>1.2629999999999999</v>
      </c>
      <c r="C1268" s="49" t="s">
        <v>26</v>
      </c>
      <c r="D1268" s="55" t="s">
        <v>36</v>
      </c>
    </row>
    <row r="1269" spans="2:4" ht="21" customHeight="1" x14ac:dyDescent="0.25">
      <c r="B1269" s="48">
        <v>1.264</v>
      </c>
      <c r="C1269" s="49" t="s">
        <v>26</v>
      </c>
      <c r="D1269" s="55" t="s">
        <v>36</v>
      </c>
    </row>
    <row r="1270" spans="2:4" ht="21" customHeight="1" x14ac:dyDescent="0.25">
      <c r="B1270" s="48">
        <v>1.2649999999999999</v>
      </c>
      <c r="C1270" s="49" t="s">
        <v>26</v>
      </c>
      <c r="D1270" s="55" t="s">
        <v>36</v>
      </c>
    </row>
    <row r="1271" spans="2:4" ht="21" customHeight="1" x14ac:dyDescent="0.25">
      <c r="B1271" s="48">
        <v>1.266</v>
      </c>
      <c r="C1271" s="49" t="s">
        <v>26</v>
      </c>
      <c r="D1271" s="55" t="s">
        <v>36</v>
      </c>
    </row>
    <row r="1272" spans="2:4" ht="21" customHeight="1" x14ac:dyDescent="0.25">
      <c r="B1272" s="48">
        <v>1.2669999999999999</v>
      </c>
      <c r="C1272" s="49" t="s">
        <v>26</v>
      </c>
      <c r="D1272" s="55" t="s">
        <v>36</v>
      </c>
    </row>
    <row r="1273" spans="2:4" ht="21" customHeight="1" x14ac:dyDescent="0.25">
      <c r="B1273" s="48">
        <v>1.268</v>
      </c>
      <c r="C1273" s="49" t="s">
        <v>26</v>
      </c>
      <c r="D1273" s="55" t="s">
        <v>36</v>
      </c>
    </row>
    <row r="1274" spans="2:4" ht="21" customHeight="1" x14ac:dyDescent="0.25">
      <c r="B1274" s="48">
        <v>1.2689999999999999</v>
      </c>
      <c r="C1274" s="49" t="s">
        <v>26</v>
      </c>
      <c r="D1274" s="55" t="s">
        <v>36</v>
      </c>
    </row>
    <row r="1275" spans="2:4" ht="21" customHeight="1" x14ac:dyDescent="0.25">
      <c r="B1275" s="48">
        <v>1.27</v>
      </c>
      <c r="C1275" s="49" t="s">
        <v>26</v>
      </c>
      <c r="D1275" s="55" t="s">
        <v>36</v>
      </c>
    </row>
    <row r="1276" spans="2:4" ht="21" customHeight="1" x14ac:dyDescent="0.25">
      <c r="B1276" s="48">
        <v>1.2709999999999999</v>
      </c>
      <c r="C1276" s="49" t="s">
        <v>26</v>
      </c>
      <c r="D1276" s="55" t="s">
        <v>36</v>
      </c>
    </row>
    <row r="1277" spans="2:4" ht="21" customHeight="1" x14ac:dyDescent="0.25">
      <c r="B1277" s="48">
        <v>1.272</v>
      </c>
      <c r="C1277" s="49" t="s">
        <v>26</v>
      </c>
      <c r="D1277" s="55" t="s">
        <v>36</v>
      </c>
    </row>
    <row r="1278" spans="2:4" ht="21" customHeight="1" x14ac:dyDescent="0.25">
      <c r="B1278" s="48">
        <v>1.2729999999999999</v>
      </c>
      <c r="C1278" s="49" t="s">
        <v>26</v>
      </c>
      <c r="D1278" s="55" t="s">
        <v>36</v>
      </c>
    </row>
    <row r="1279" spans="2:4" ht="21" customHeight="1" x14ac:dyDescent="0.25">
      <c r="B1279" s="48">
        <v>1.274</v>
      </c>
      <c r="C1279" s="49" t="s">
        <v>26</v>
      </c>
      <c r="D1279" s="55" t="s">
        <v>36</v>
      </c>
    </row>
    <row r="1280" spans="2:4" ht="21" customHeight="1" x14ac:dyDescent="0.25">
      <c r="B1280" s="48">
        <v>1.2749999999999999</v>
      </c>
      <c r="C1280" s="49" t="s">
        <v>26</v>
      </c>
      <c r="D1280" s="55" t="s">
        <v>36</v>
      </c>
    </row>
    <row r="1281" spans="2:4" ht="21" customHeight="1" x14ac:dyDescent="0.25">
      <c r="B1281" s="48">
        <v>1.276</v>
      </c>
      <c r="C1281" s="49" t="s">
        <v>26</v>
      </c>
      <c r="D1281" s="55" t="s">
        <v>36</v>
      </c>
    </row>
    <row r="1282" spans="2:4" ht="21" customHeight="1" x14ac:dyDescent="0.25">
      <c r="B1282" s="48">
        <v>1.2769999999999999</v>
      </c>
      <c r="C1282" s="49" t="s">
        <v>26</v>
      </c>
      <c r="D1282" s="55" t="s">
        <v>36</v>
      </c>
    </row>
    <row r="1283" spans="2:4" ht="21" customHeight="1" x14ac:dyDescent="0.25">
      <c r="B1283" s="48">
        <v>1.278</v>
      </c>
      <c r="C1283" s="49" t="s">
        <v>26</v>
      </c>
      <c r="D1283" s="55" t="s">
        <v>36</v>
      </c>
    </row>
    <row r="1284" spans="2:4" ht="21" customHeight="1" x14ac:dyDescent="0.25">
      <c r="B1284" s="48">
        <v>1.2789999999999999</v>
      </c>
      <c r="C1284" s="49" t="s">
        <v>26</v>
      </c>
      <c r="D1284" s="55" t="s">
        <v>36</v>
      </c>
    </row>
    <row r="1285" spans="2:4" ht="21" customHeight="1" x14ac:dyDescent="0.25">
      <c r="B1285" s="48">
        <v>1.28</v>
      </c>
      <c r="C1285" s="49" t="s">
        <v>26</v>
      </c>
      <c r="D1285" s="55" t="s">
        <v>36</v>
      </c>
    </row>
    <row r="1286" spans="2:4" ht="21" customHeight="1" x14ac:dyDescent="0.25">
      <c r="B1286" s="48">
        <v>1.2809999999999999</v>
      </c>
      <c r="C1286" s="49" t="s">
        <v>26</v>
      </c>
      <c r="D1286" s="55" t="s">
        <v>36</v>
      </c>
    </row>
    <row r="1287" spans="2:4" ht="21" customHeight="1" x14ac:dyDescent="0.25">
      <c r="B1287" s="48">
        <v>1.282</v>
      </c>
      <c r="C1287" s="49" t="s">
        <v>26</v>
      </c>
      <c r="D1287" s="55" t="s">
        <v>36</v>
      </c>
    </row>
    <row r="1288" spans="2:4" ht="21" customHeight="1" x14ac:dyDescent="0.25">
      <c r="B1288" s="48">
        <v>1.2829999999999999</v>
      </c>
      <c r="C1288" s="49" t="s">
        <v>26</v>
      </c>
      <c r="D1288" s="55" t="s">
        <v>36</v>
      </c>
    </row>
    <row r="1289" spans="2:4" ht="21" customHeight="1" x14ac:dyDescent="0.25">
      <c r="B1289" s="48">
        <v>1.284</v>
      </c>
      <c r="C1289" s="49" t="s">
        <v>26</v>
      </c>
      <c r="D1289" s="55" t="s">
        <v>36</v>
      </c>
    </row>
    <row r="1290" spans="2:4" ht="21" customHeight="1" x14ac:dyDescent="0.25">
      <c r="B1290" s="48">
        <v>1.2849999999999999</v>
      </c>
      <c r="C1290" s="49" t="s">
        <v>26</v>
      </c>
      <c r="D1290" s="55" t="s">
        <v>36</v>
      </c>
    </row>
    <row r="1291" spans="2:4" ht="21" customHeight="1" x14ac:dyDescent="0.25">
      <c r="B1291" s="48">
        <v>1.286</v>
      </c>
      <c r="C1291" s="49" t="s">
        <v>26</v>
      </c>
      <c r="D1291" s="55" t="s">
        <v>36</v>
      </c>
    </row>
    <row r="1292" spans="2:4" ht="21" customHeight="1" x14ac:dyDescent="0.25">
      <c r="B1292" s="48">
        <v>1.2869999999999999</v>
      </c>
      <c r="C1292" s="49" t="s">
        <v>26</v>
      </c>
      <c r="D1292" s="55" t="s">
        <v>36</v>
      </c>
    </row>
    <row r="1293" spans="2:4" ht="21" customHeight="1" x14ac:dyDescent="0.25">
      <c r="B1293" s="48">
        <v>1.288</v>
      </c>
      <c r="C1293" s="49" t="s">
        <v>26</v>
      </c>
      <c r="D1293" s="55" t="s">
        <v>36</v>
      </c>
    </row>
    <row r="1294" spans="2:4" ht="21" customHeight="1" x14ac:dyDescent="0.25">
      <c r="B1294" s="48">
        <v>1.2889999999999999</v>
      </c>
      <c r="C1294" s="49" t="s">
        <v>26</v>
      </c>
      <c r="D1294" s="55" t="s">
        <v>36</v>
      </c>
    </row>
    <row r="1295" spans="2:4" ht="21" customHeight="1" x14ac:dyDescent="0.25">
      <c r="B1295" s="48">
        <v>1.29</v>
      </c>
      <c r="C1295" s="49" t="s">
        <v>26</v>
      </c>
      <c r="D1295" s="55" t="s">
        <v>36</v>
      </c>
    </row>
    <row r="1296" spans="2:4" ht="21" customHeight="1" x14ac:dyDescent="0.25">
      <c r="B1296" s="48">
        <v>1.2909999999999999</v>
      </c>
      <c r="C1296" s="49" t="s">
        <v>26</v>
      </c>
      <c r="D1296" s="55" t="s">
        <v>36</v>
      </c>
    </row>
    <row r="1297" spans="2:4" ht="21" customHeight="1" x14ac:dyDescent="0.25">
      <c r="B1297" s="48">
        <v>1.292</v>
      </c>
      <c r="C1297" s="49" t="s">
        <v>26</v>
      </c>
      <c r="D1297" s="55" t="s">
        <v>36</v>
      </c>
    </row>
    <row r="1298" spans="2:4" ht="21" customHeight="1" x14ac:dyDescent="0.25">
      <c r="B1298" s="48">
        <v>1.2929999999999999</v>
      </c>
      <c r="C1298" s="49" t="s">
        <v>26</v>
      </c>
      <c r="D1298" s="55" t="s">
        <v>36</v>
      </c>
    </row>
    <row r="1299" spans="2:4" ht="21" customHeight="1" x14ac:dyDescent="0.25">
      <c r="B1299" s="48">
        <v>1.294</v>
      </c>
      <c r="C1299" s="49" t="s">
        <v>26</v>
      </c>
      <c r="D1299" s="55" t="s">
        <v>36</v>
      </c>
    </row>
    <row r="1300" spans="2:4" ht="21" customHeight="1" x14ac:dyDescent="0.25">
      <c r="B1300" s="48">
        <v>1.2949999999999999</v>
      </c>
      <c r="C1300" s="49" t="s">
        <v>26</v>
      </c>
      <c r="D1300" s="55" t="s">
        <v>36</v>
      </c>
    </row>
    <row r="1301" spans="2:4" ht="21" customHeight="1" x14ac:dyDescent="0.25">
      <c r="B1301" s="48">
        <v>1.296</v>
      </c>
      <c r="C1301" s="49" t="s">
        <v>26</v>
      </c>
      <c r="D1301" s="55" t="s">
        <v>36</v>
      </c>
    </row>
    <row r="1302" spans="2:4" ht="21" customHeight="1" x14ac:dyDescent="0.25">
      <c r="B1302" s="48">
        <v>1.2969999999999999</v>
      </c>
      <c r="C1302" s="49" t="s">
        <v>26</v>
      </c>
      <c r="D1302" s="55" t="s">
        <v>36</v>
      </c>
    </row>
    <row r="1303" spans="2:4" ht="21" customHeight="1" x14ac:dyDescent="0.25">
      <c r="B1303" s="48">
        <v>1.298</v>
      </c>
      <c r="C1303" s="49" t="s">
        <v>26</v>
      </c>
      <c r="D1303" s="55" t="s">
        <v>36</v>
      </c>
    </row>
    <row r="1304" spans="2:4" ht="21" customHeight="1" x14ac:dyDescent="0.25">
      <c r="B1304" s="48">
        <v>1.2989999999999999</v>
      </c>
      <c r="C1304" s="49" t="s">
        <v>26</v>
      </c>
      <c r="D1304" s="55" t="s">
        <v>36</v>
      </c>
    </row>
    <row r="1305" spans="2:4" ht="21" customHeight="1" x14ac:dyDescent="0.25">
      <c r="B1305" s="48">
        <v>1.3</v>
      </c>
      <c r="C1305" s="49" t="s">
        <v>26</v>
      </c>
      <c r="D1305" s="55" t="s">
        <v>36</v>
      </c>
    </row>
    <row r="1306" spans="2:4" ht="21" customHeight="1" x14ac:dyDescent="0.25">
      <c r="B1306" s="48">
        <v>1.3009999999999999</v>
      </c>
      <c r="C1306" s="49" t="s">
        <v>26</v>
      </c>
      <c r="D1306" s="55" t="s">
        <v>36</v>
      </c>
    </row>
    <row r="1307" spans="2:4" ht="21" customHeight="1" x14ac:dyDescent="0.25">
      <c r="B1307" s="48">
        <v>1.302</v>
      </c>
      <c r="C1307" s="49" t="s">
        <v>26</v>
      </c>
      <c r="D1307" s="55" t="s">
        <v>36</v>
      </c>
    </row>
    <row r="1308" spans="2:4" ht="21" customHeight="1" x14ac:dyDescent="0.25">
      <c r="B1308" s="48">
        <v>1.3029999999999999</v>
      </c>
      <c r="C1308" s="49" t="s">
        <v>26</v>
      </c>
      <c r="D1308" s="55" t="s">
        <v>36</v>
      </c>
    </row>
    <row r="1309" spans="2:4" ht="21" customHeight="1" x14ac:dyDescent="0.25">
      <c r="B1309" s="48">
        <v>1.304</v>
      </c>
      <c r="C1309" s="49" t="s">
        <v>26</v>
      </c>
      <c r="D1309" s="55" t="s">
        <v>36</v>
      </c>
    </row>
    <row r="1310" spans="2:4" ht="21" customHeight="1" x14ac:dyDescent="0.25">
      <c r="B1310" s="48">
        <v>1.3049999999999999</v>
      </c>
      <c r="C1310" s="49" t="s">
        <v>26</v>
      </c>
      <c r="D1310" s="55" t="s">
        <v>36</v>
      </c>
    </row>
    <row r="1311" spans="2:4" ht="21" customHeight="1" x14ac:dyDescent="0.25">
      <c r="B1311" s="48">
        <v>1.306</v>
      </c>
      <c r="C1311" s="49" t="s">
        <v>26</v>
      </c>
      <c r="D1311" s="55" t="s">
        <v>36</v>
      </c>
    </row>
    <row r="1312" spans="2:4" ht="21" customHeight="1" x14ac:dyDescent="0.25">
      <c r="B1312" s="48">
        <v>1.3069999999999999</v>
      </c>
      <c r="C1312" s="49" t="s">
        <v>26</v>
      </c>
      <c r="D1312" s="55" t="s">
        <v>36</v>
      </c>
    </row>
    <row r="1313" spans="2:4" ht="21" customHeight="1" x14ac:dyDescent="0.25">
      <c r="B1313" s="48">
        <v>1.3080000000000001</v>
      </c>
      <c r="C1313" s="49" t="s">
        <v>26</v>
      </c>
      <c r="D1313" s="55" t="s">
        <v>36</v>
      </c>
    </row>
    <row r="1314" spans="2:4" ht="21" customHeight="1" x14ac:dyDescent="0.25">
      <c r="B1314" s="48">
        <v>1.3089999999999999</v>
      </c>
      <c r="C1314" s="49" t="s">
        <v>26</v>
      </c>
      <c r="D1314" s="55" t="s">
        <v>36</v>
      </c>
    </row>
    <row r="1315" spans="2:4" ht="21" customHeight="1" x14ac:dyDescent="0.25">
      <c r="B1315" s="48">
        <v>1.31</v>
      </c>
      <c r="C1315" s="49" t="s">
        <v>26</v>
      </c>
      <c r="D1315" s="55" t="s">
        <v>36</v>
      </c>
    </row>
    <row r="1316" spans="2:4" ht="21" customHeight="1" x14ac:dyDescent="0.25">
      <c r="B1316" s="48">
        <v>1.3109999999999999</v>
      </c>
      <c r="C1316" s="49" t="s">
        <v>26</v>
      </c>
      <c r="D1316" s="55" t="s">
        <v>36</v>
      </c>
    </row>
    <row r="1317" spans="2:4" ht="21" customHeight="1" x14ac:dyDescent="0.25">
      <c r="B1317" s="48">
        <v>1.3120000000000001</v>
      </c>
      <c r="C1317" s="49" t="s">
        <v>26</v>
      </c>
      <c r="D1317" s="55" t="s">
        <v>36</v>
      </c>
    </row>
    <row r="1318" spans="2:4" ht="21" customHeight="1" x14ac:dyDescent="0.25">
      <c r="B1318" s="48">
        <v>1.3129999999999999</v>
      </c>
      <c r="C1318" s="49" t="s">
        <v>26</v>
      </c>
      <c r="D1318" s="55" t="s">
        <v>36</v>
      </c>
    </row>
    <row r="1319" spans="2:4" ht="21" customHeight="1" x14ac:dyDescent="0.25">
      <c r="B1319" s="48">
        <v>1.3140000000000001</v>
      </c>
      <c r="C1319" s="49" t="s">
        <v>26</v>
      </c>
      <c r="D1319" s="55" t="s">
        <v>36</v>
      </c>
    </row>
    <row r="1320" spans="2:4" ht="21" customHeight="1" x14ac:dyDescent="0.25">
      <c r="B1320" s="48">
        <v>1.3149999999999999</v>
      </c>
      <c r="C1320" s="49" t="s">
        <v>26</v>
      </c>
      <c r="D1320" s="55" t="s">
        <v>36</v>
      </c>
    </row>
    <row r="1321" spans="2:4" ht="21" customHeight="1" x14ac:dyDescent="0.25">
      <c r="B1321" s="48">
        <v>1.3160000000000001</v>
      </c>
      <c r="C1321" s="49" t="s">
        <v>26</v>
      </c>
      <c r="D1321" s="55" t="s">
        <v>36</v>
      </c>
    </row>
    <row r="1322" spans="2:4" ht="21" customHeight="1" x14ac:dyDescent="0.25">
      <c r="B1322" s="48">
        <v>1.3169999999999999</v>
      </c>
      <c r="C1322" s="49" t="s">
        <v>26</v>
      </c>
      <c r="D1322" s="55" t="s">
        <v>36</v>
      </c>
    </row>
    <row r="1323" spans="2:4" ht="21" customHeight="1" x14ac:dyDescent="0.25">
      <c r="B1323" s="48">
        <v>1.3180000000000001</v>
      </c>
      <c r="C1323" s="49" t="s">
        <v>26</v>
      </c>
      <c r="D1323" s="55" t="s">
        <v>36</v>
      </c>
    </row>
    <row r="1324" spans="2:4" ht="21" customHeight="1" x14ac:dyDescent="0.25">
      <c r="B1324" s="48">
        <v>1.319</v>
      </c>
      <c r="C1324" s="49" t="s">
        <v>26</v>
      </c>
      <c r="D1324" s="55" t="s">
        <v>36</v>
      </c>
    </row>
    <row r="1325" spans="2:4" ht="21" customHeight="1" x14ac:dyDescent="0.25">
      <c r="B1325" s="48">
        <v>1.32</v>
      </c>
      <c r="C1325" s="49" t="s">
        <v>26</v>
      </c>
      <c r="D1325" s="55" t="s">
        <v>36</v>
      </c>
    </row>
    <row r="1326" spans="2:4" ht="21" customHeight="1" x14ac:dyDescent="0.25">
      <c r="B1326" s="48">
        <v>1.321</v>
      </c>
      <c r="C1326" s="49" t="s">
        <v>26</v>
      </c>
      <c r="D1326" s="55" t="s">
        <v>36</v>
      </c>
    </row>
    <row r="1327" spans="2:4" ht="21" customHeight="1" x14ac:dyDescent="0.25">
      <c r="B1327" s="48">
        <v>1.3220000000000001</v>
      </c>
      <c r="C1327" s="49" t="s">
        <v>26</v>
      </c>
      <c r="D1327" s="55" t="s">
        <v>36</v>
      </c>
    </row>
    <row r="1328" spans="2:4" ht="21" customHeight="1" x14ac:dyDescent="0.25">
      <c r="B1328" s="48">
        <v>1.323</v>
      </c>
      <c r="C1328" s="49" t="s">
        <v>26</v>
      </c>
      <c r="D1328" s="55" t="s">
        <v>36</v>
      </c>
    </row>
    <row r="1329" spans="2:4" ht="21" customHeight="1" x14ac:dyDescent="0.25">
      <c r="B1329" s="48">
        <v>1.3240000000000001</v>
      </c>
      <c r="C1329" s="49" t="s">
        <v>26</v>
      </c>
      <c r="D1329" s="55" t="s">
        <v>36</v>
      </c>
    </row>
    <row r="1330" spans="2:4" ht="21" customHeight="1" x14ac:dyDescent="0.25">
      <c r="B1330" s="48">
        <v>1.325</v>
      </c>
      <c r="C1330" s="49" t="s">
        <v>26</v>
      </c>
      <c r="D1330" s="55" t="s">
        <v>36</v>
      </c>
    </row>
    <row r="1331" spans="2:4" ht="21" customHeight="1" x14ac:dyDescent="0.25">
      <c r="B1331" s="48">
        <v>1.3260000000000001</v>
      </c>
      <c r="C1331" s="49" t="s">
        <v>26</v>
      </c>
      <c r="D1331" s="55" t="s">
        <v>36</v>
      </c>
    </row>
    <row r="1332" spans="2:4" ht="21" customHeight="1" x14ac:dyDescent="0.25">
      <c r="B1332" s="48">
        <v>1.327</v>
      </c>
      <c r="C1332" s="49" t="s">
        <v>26</v>
      </c>
      <c r="D1332" s="55" t="s">
        <v>36</v>
      </c>
    </row>
    <row r="1333" spans="2:4" ht="21" customHeight="1" x14ac:dyDescent="0.25">
      <c r="B1333" s="48">
        <v>1.3280000000000001</v>
      </c>
      <c r="C1333" s="49" t="s">
        <v>26</v>
      </c>
      <c r="D1333" s="55" t="s">
        <v>36</v>
      </c>
    </row>
    <row r="1334" spans="2:4" ht="21" customHeight="1" x14ac:dyDescent="0.25">
      <c r="B1334" s="48">
        <v>1.329</v>
      </c>
      <c r="C1334" s="49" t="s">
        <v>26</v>
      </c>
      <c r="D1334" s="55" t="s">
        <v>36</v>
      </c>
    </row>
    <row r="1335" spans="2:4" ht="21" customHeight="1" x14ac:dyDescent="0.25">
      <c r="B1335" s="48">
        <v>1.33</v>
      </c>
      <c r="C1335" s="49" t="s">
        <v>26</v>
      </c>
      <c r="D1335" s="55" t="s">
        <v>36</v>
      </c>
    </row>
    <row r="1336" spans="2:4" ht="21" customHeight="1" x14ac:dyDescent="0.25">
      <c r="B1336" s="48">
        <v>1.331</v>
      </c>
      <c r="C1336" s="49" t="s">
        <v>26</v>
      </c>
      <c r="D1336" s="55" t="s">
        <v>36</v>
      </c>
    </row>
    <row r="1337" spans="2:4" ht="21" customHeight="1" x14ac:dyDescent="0.25">
      <c r="B1337" s="48">
        <v>1.3320000000000001</v>
      </c>
      <c r="C1337" s="49" t="s">
        <v>26</v>
      </c>
      <c r="D1337" s="55" t="s">
        <v>36</v>
      </c>
    </row>
    <row r="1338" spans="2:4" ht="21" customHeight="1" x14ac:dyDescent="0.25">
      <c r="B1338" s="48">
        <v>1.333</v>
      </c>
      <c r="C1338" s="49" t="s">
        <v>26</v>
      </c>
      <c r="D1338" s="55" t="s">
        <v>36</v>
      </c>
    </row>
    <row r="1339" spans="2:4" ht="21" customHeight="1" x14ac:dyDescent="0.25">
      <c r="B1339" s="48">
        <v>1.3340000000000001</v>
      </c>
      <c r="C1339" s="49" t="s">
        <v>26</v>
      </c>
      <c r="D1339" s="55" t="s">
        <v>36</v>
      </c>
    </row>
    <row r="1340" spans="2:4" ht="21" customHeight="1" x14ac:dyDescent="0.25">
      <c r="B1340" s="48">
        <v>1.335</v>
      </c>
      <c r="C1340" s="49" t="s">
        <v>26</v>
      </c>
      <c r="D1340" s="55" t="s">
        <v>36</v>
      </c>
    </row>
    <row r="1341" spans="2:4" ht="21" customHeight="1" x14ac:dyDescent="0.25">
      <c r="B1341" s="48">
        <v>1.3360000000000001</v>
      </c>
      <c r="C1341" s="49" t="s">
        <v>26</v>
      </c>
      <c r="D1341" s="55" t="s">
        <v>36</v>
      </c>
    </row>
    <row r="1342" spans="2:4" ht="21" customHeight="1" x14ac:dyDescent="0.25">
      <c r="B1342" s="48">
        <v>1.337</v>
      </c>
      <c r="C1342" s="49" t="s">
        <v>26</v>
      </c>
      <c r="D1342" s="55" t="s">
        <v>36</v>
      </c>
    </row>
    <row r="1343" spans="2:4" ht="21" customHeight="1" x14ac:dyDescent="0.25">
      <c r="B1343" s="48">
        <v>1.3380000000000001</v>
      </c>
      <c r="C1343" s="49" t="s">
        <v>26</v>
      </c>
      <c r="D1343" s="55" t="s">
        <v>36</v>
      </c>
    </row>
    <row r="1344" spans="2:4" ht="21" customHeight="1" x14ac:dyDescent="0.25">
      <c r="B1344" s="48">
        <v>1.339</v>
      </c>
      <c r="C1344" s="49" t="s">
        <v>26</v>
      </c>
      <c r="D1344" s="55" t="s">
        <v>36</v>
      </c>
    </row>
    <row r="1345" spans="2:4" ht="21" customHeight="1" x14ac:dyDescent="0.25">
      <c r="B1345" s="48">
        <v>1.34</v>
      </c>
      <c r="C1345" s="49" t="s">
        <v>26</v>
      </c>
      <c r="D1345" s="55" t="s">
        <v>36</v>
      </c>
    </row>
    <row r="1346" spans="2:4" ht="21" customHeight="1" x14ac:dyDescent="0.25">
      <c r="B1346" s="48">
        <v>1.341</v>
      </c>
      <c r="C1346" s="49" t="s">
        <v>26</v>
      </c>
      <c r="D1346" s="55" t="s">
        <v>36</v>
      </c>
    </row>
    <row r="1347" spans="2:4" ht="21" customHeight="1" x14ac:dyDescent="0.25">
      <c r="B1347" s="48">
        <v>1.3420000000000001</v>
      </c>
      <c r="C1347" s="49" t="s">
        <v>26</v>
      </c>
      <c r="D1347" s="55" t="s">
        <v>36</v>
      </c>
    </row>
    <row r="1348" spans="2:4" ht="21" customHeight="1" x14ac:dyDescent="0.25">
      <c r="B1348" s="48">
        <v>1.343</v>
      </c>
      <c r="C1348" s="49" t="s">
        <v>26</v>
      </c>
      <c r="D1348" s="55" t="s">
        <v>36</v>
      </c>
    </row>
    <row r="1349" spans="2:4" ht="21" customHeight="1" x14ac:dyDescent="0.25">
      <c r="B1349" s="48">
        <v>1.3440000000000001</v>
      </c>
      <c r="C1349" s="49" t="s">
        <v>26</v>
      </c>
      <c r="D1349" s="55" t="s">
        <v>36</v>
      </c>
    </row>
    <row r="1350" spans="2:4" ht="21" customHeight="1" x14ac:dyDescent="0.25">
      <c r="B1350" s="48">
        <v>1.345</v>
      </c>
      <c r="C1350" s="49" t="s">
        <v>26</v>
      </c>
      <c r="D1350" s="55" t="s">
        <v>36</v>
      </c>
    </row>
    <row r="1351" spans="2:4" ht="21" customHeight="1" x14ac:dyDescent="0.25">
      <c r="B1351" s="48">
        <v>1.3460000000000001</v>
      </c>
      <c r="C1351" s="49" t="s">
        <v>26</v>
      </c>
      <c r="D1351" s="55" t="s">
        <v>36</v>
      </c>
    </row>
    <row r="1352" spans="2:4" ht="21" customHeight="1" x14ac:dyDescent="0.25">
      <c r="B1352" s="48">
        <v>1.347</v>
      </c>
      <c r="C1352" s="49" t="s">
        <v>26</v>
      </c>
      <c r="D1352" s="55" t="s">
        <v>36</v>
      </c>
    </row>
    <row r="1353" spans="2:4" ht="21" customHeight="1" x14ac:dyDescent="0.25">
      <c r="B1353" s="48">
        <v>1.3480000000000001</v>
      </c>
      <c r="C1353" s="49" t="s">
        <v>26</v>
      </c>
      <c r="D1353" s="55" t="s">
        <v>36</v>
      </c>
    </row>
    <row r="1354" spans="2:4" ht="21" customHeight="1" x14ac:dyDescent="0.25">
      <c r="B1354" s="48">
        <v>1.349</v>
      </c>
      <c r="C1354" s="49" t="s">
        <v>26</v>
      </c>
      <c r="D1354" s="55" t="s">
        <v>36</v>
      </c>
    </row>
    <row r="1355" spans="2:4" ht="21" customHeight="1" x14ac:dyDescent="0.25">
      <c r="B1355" s="48">
        <v>1.35</v>
      </c>
      <c r="C1355" s="49" t="s">
        <v>26</v>
      </c>
      <c r="D1355" s="55" t="s">
        <v>36</v>
      </c>
    </row>
    <row r="1356" spans="2:4" ht="21" customHeight="1" x14ac:dyDescent="0.25">
      <c r="B1356" s="48">
        <v>1.351</v>
      </c>
      <c r="C1356" s="49" t="s">
        <v>26</v>
      </c>
      <c r="D1356" s="55" t="s">
        <v>36</v>
      </c>
    </row>
    <row r="1357" spans="2:4" ht="21" customHeight="1" x14ac:dyDescent="0.25">
      <c r="B1357" s="48">
        <v>1.3520000000000001</v>
      </c>
      <c r="C1357" s="49" t="s">
        <v>26</v>
      </c>
      <c r="D1357" s="55" t="s">
        <v>36</v>
      </c>
    </row>
    <row r="1358" spans="2:4" ht="21" customHeight="1" x14ac:dyDescent="0.25">
      <c r="B1358" s="48">
        <v>1.353</v>
      </c>
      <c r="C1358" s="49" t="s">
        <v>26</v>
      </c>
      <c r="D1358" s="55" t="s">
        <v>36</v>
      </c>
    </row>
    <row r="1359" spans="2:4" ht="21" customHeight="1" x14ac:dyDescent="0.25">
      <c r="B1359" s="48">
        <v>1.3540000000000001</v>
      </c>
      <c r="C1359" s="49" t="s">
        <v>26</v>
      </c>
      <c r="D1359" s="55" t="s">
        <v>36</v>
      </c>
    </row>
    <row r="1360" spans="2:4" ht="21" customHeight="1" x14ac:dyDescent="0.25">
      <c r="B1360" s="48">
        <v>1.355</v>
      </c>
      <c r="C1360" s="49" t="s">
        <v>26</v>
      </c>
      <c r="D1360" s="55" t="s">
        <v>36</v>
      </c>
    </row>
    <row r="1361" spans="2:4" ht="21" customHeight="1" x14ac:dyDescent="0.25">
      <c r="B1361" s="48">
        <v>1.3560000000000001</v>
      </c>
      <c r="C1361" s="49" t="s">
        <v>26</v>
      </c>
      <c r="D1361" s="55" t="s">
        <v>36</v>
      </c>
    </row>
    <row r="1362" spans="2:4" ht="21" customHeight="1" x14ac:dyDescent="0.25">
      <c r="B1362" s="48">
        <v>1.357</v>
      </c>
      <c r="C1362" s="49" t="s">
        <v>26</v>
      </c>
      <c r="D1362" s="55" t="s">
        <v>36</v>
      </c>
    </row>
    <row r="1363" spans="2:4" ht="21" customHeight="1" x14ac:dyDescent="0.25">
      <c r="B1363" s="48">
        <v>1.3580000000000001</v>
      </c>
      <c r="C1363" s="49" t="s">
        <v>26</v>
      </c>
      <c r="D1363" s="55" t="s">
        <v>36</v>
      </c>
    </row>
    <row r="1364" spans="2:4" ht="21" customHeight="1" x14ac:dyDescent="0.25">
      <c r="B1364" s="48">
        <v>1.359</v>
      </c>
      <c r="C1364" s="49" t="s">
        <v>26</v>
      </c>
      <c r="D1364" s="55" t="s">
        <v>36</v>
      </c>
    </row>
    <row r="1365" spans="2:4" ht="21" customHeight="1" x14ac:dyDescent="0.25">
      <c r="B1365" s="48">
        <v>1.36</v>
      </c>
      <c r="C1365" s="49" t="s">
        <v>26</v>
      </c>
      <c r="D1365" s="55" t="s">
        <v>36</v>
      </c>
    </row>
    <row r="1366" spans="2:4" ht="21" customHeight="1" x14ac:dyDescent="0.25">
      <c r="B1366" s="48">
        <v>1.361</v>
      </c>
      <c r="C1366" s="49" t="s">
        <v>26</v>
      </c>
      <c r="D1366" s="55" t="s">
        <v>36</v>
      </c>
    </row>
    <row r="1367" spans="2:4" ht="21" customHeight="1" x14ac:dyDescent="0.25">
      <c r="B1367" s="48">
        <v>1.3620000000000001</v>
      </c>
      <c r="C1367" s="49" t="s">
        <v>26</v>
      </c>
      <c r="D1367" s="55" t="s">
        <v>36</v>
      </c>
    </row>
    <row r="1368" spans="2:4" ht="21" customHeight="1" x14ac:dyDescent="0.25">
      <c r="B1368" s="48">
        <v>1.363</v>
      </c>
      <c r="C1368" s="49" t="s">
        <v>26</v>
      </c>
      <c r="D1368" s="55" t="s">
        <v>36</v>
      </c>
    </row>
    <row r="1369" spans="2:4" ht="21" customHeight="1" x14ac:dyDescent="0.25">
      <c r="B1369" s="48">
        <v>1.3640000000000001</v>
      </c>
      <c r="C1369" s="49" t="s">
        <v>26</v>
      </c>
      <c r="D1369" s="55" t="s">
        <v>36</v>
      </c>
    </row>
    <row r="1370" spans="2:4" ht="21" customHeight="1" x14ac:dyDescent="0.25">
      <c r="B1370" s="48">
        <v>1.365</v>
      </c>
      <c r="C1370" s="49" t="s">
        <v>26</v>
      </c>
      <c r="D1370" s="55" t="s">
        <v>36</v>
      </c>
    </row>
    <row r="1371" spans="2:4" ht="21" customHeight="1" x14ac:dyDescent="0.25">
      <c r="B1371" s="48">
        <v>1.3660000000000001</v>
      </c>
      <c r="C1371" s="49" t="s">
        <v>26</v>
      </c>
      <c r="D1371" s="55" t="s">
        <v>36</v>
      </c>
    </row>
    <row r="1372" spans="2:4" ht="21" customHeight="1" x14ac:dyDescent="0.25">
      <c r="B1372" s="48">
        <v>1.367</v>
      </c>
      <c r="C1372" s="49" t="s">
        <v>26</v>
      </c>
      <c r="D1372" s="55" t="s">
        <v>36</v>
      </c>
    </row>
    <row r="1373" spans="2:4" ht="21" customHeight="1" x14ac:dyDescent="0.25">
      <c r="B1373" s="48">
        <v>1.3680000000000001</v>
      </c>
      <c r="C1373" s="49" t="s">
        <v>26</v>
      </c>
      <c r="D1373" s="55" t="s">
        <v>36</v>
      </c>
    </row>
    <row r="1374" spans="2:4" ht="21" customHeight="1" x14ac:dyDescent="0.25">
      <c r="B1374" s="48">
        <v>1.369</v>
      </c>
      <c r="C1374" s="49" t="s">
        <v>26</v>
      </c>
      <c r="D1374" s="55" t="s">
        <v>36</v>
      </c>
    </row>
    <row r="1375" spans="2:4" ht="21" customHeight="1" x14ac:dyDescent="0.25">
      <c r="B1375" s="48">
        <v>1.37</v>
      </c>
      <c r="C1375" s="49" t="s">
        <v>26</v>
      </c>
      <c r="D1375" s="55" t="s">
        <v>36</v>
      </c>
    </row>
    <row r="1376" spans="2:4" ht="21" customHeight="1" x14ac:dyDescent="0.25">
      <c r="B1376" s="48">
        <v>1.371</v>
      </c>
      <c r="C1376" s="49" t="s">
        <v>26</v>
      </c>
      <c r="D1376" s="55" t="s">
        <v>36</v>
      </c>
    </row>
    <row r="1377" spans="2:4" ht="21" customHeight="1" x14ac:dyDescent="0.25">
      <c r="B1377" s="48">
        <v>1.3720000000000001</v>
      </c>
      <c r="C1377" s="49" t="s">
        <v>26</v>
      </c>
      <c r="D1377" s="55" t="s">
        <v>36</v>
      </c>
    </row>
    <row r="1378" spans="2:4" ht="21" customHeight="1" x14ac:dyDescent="0.25">
      <c r="B1378" s="48">
        <v>1.373</v>
      </c>
      <c r="C1378" s="49" t="s">
        <v>26</v>
      </c>
      <c r="D1378" s="55" t="s">
        <v>36</v>
      </c>
    </row>
    <row r="1379" spans="2:4" ht="21" customHeight="1" x14ac:dyDescent="0.25">
      <c r="B1379" s="48">
        <v>1.3740000000000001</v>
      </c>
      <c r="C1379" s="49" t="s">
        <v>26</v>
      </c>
      <c r="D1379" s="55" t="s">
        <v>36</v>
      </c>
    </row>
    <row r="1380" spans="2:4" ht="21" customHeight="1" x14ac:dyDescent="0.25">
      <c r="B1380" s="48">
        <v>1.375</v>
      </c>
      <c r="C1380" s="49" t="s">
        <v>26</v>
      </c>
      <c r="D1380" s="55" t="s">
        <v>36</v>
      </c>
    </row>
    <row r="1381" spans="2:4" ht="21" customHeight="1" x14ac:dyDescent="0.25">
      <c r="B1381" s="48">
        <v>1.3759999999999999</v>
      </c>
      <c r="C1381" s="49" t="s">
        <v>26</v>
      </c>
      <c r="D1381" s="55" t="s">
        <v>36</v>
      </c>
    </row>
    <row r="1382" spans="2:4" ht="21" customHeight="1" x14ac:dyDescent="0.25">
      <c r="B1382" s="48">
        <v>1.377</v>
      </c>
      <c r="C1382" s="49" t="s">
        <v>26</v>
      </c>
      <c r="D1382" s="55" t="s">
        <v>36</v>
      </c>
    </row>
    <row r="1383" spans="2:4" ht="21" customHeight="1" x14ac:dyDescent="0.25">
      <c r="B1383" s="48">
        <v>1.3779999999999999</v>
      </c>
      <c r="C1383" s="49" t="s">
        <v>26</v>
      </c>
      <c r="D1383" s="55" t="s">
        <v>36</v>
      </c>
    </row>
    <row r="1384" spans="2:4" ht="21" customHeight="1" x14ac:dyDescent="0.25">
      <c r="B1384" s="48">
        <v>1.379</v>
      </c>
      <c r="C1384" s="49" t="s">
        <v>26</v>
      </c>
      <c r="D1384" s="55" t="s">
        <v>36</v>
      </c>
    </row>
    <row r="1385" spans="2:4" ht="21" customHeight="1" x14ac:dyDescent="0.25">
      <c r="B1385" s="48">
        <v>1.38</v>
      </c>
      <c r="C1385" s="49" t="s">
        <v>26</v>
      </c>
      <c r="D1385" s="55" t="s">
        <v>36</v>
      </c>
    </row>
    <row r="1386" spans="2:4" ht="21" customHeight="1" x14ac:dyDescent="0.25">
      <c r="B1386" s="48">
        <v>1.381</v>
      </c>
      <c r="C1386" s="49" t="s">
        <v>26</v>
      </c>
      <c r="D1386" s="55" t="s">
        <v>36</v>
      </c>
    </row>
    <row r="1387" spans="2:4" ht="21" customHeight="1" x14ac:dyDescent="0.25">
      <c r="B1387" s="48">
        <v>1.3819999999999999</v>
      </c>
      <c r="C1387" s="49" t="s">
        <v>26</v>
      </c>
      <c r="D1387" s="55" t="s">
        <v>36</v>
      </c>
    </row>
    <row r="1388" spans="2:4" ht="21" customHeight="1" x14ac:dyDescent="0.25">
      <c r="B1388" s="48">
        <v>1.383</v>
      </c>
      <c r="C1388" s="49" t="s">
        <v>26</v>
      </c>
      <c r="D1388" s="55" t="s">
        <v>36</v>
      </c>
    </row>
    <row r="1389" spans="2:4" ht="21" customHeight="1" x14ac:dyDescent="0.25">
      <c r="B1389" s="48">
        <v>1.3839999999999999</v>
      </c>
      <c r="C1389" s="49" t="s">
        <v>26</v>
      </c>
      <c r="D1389" s="55" t="s">
        <v>36</v>
      </c>
    </row>
    <row r="1390" spans="2:4" ht="21" customHeight="1" x14ac:dyDescent="0.25">
      <c r="B1390" s="48">
        <v>1.385</v>
      </c>
      <c r="C1390" s="49" t="s">
        <v>26</v>
      </c>
      <c r="D1390" s="55" t="s">
        <v>36</v>
      </c>
    </row>
    <row r="1391" spans="2:4" ht="21" customHeight="1" x14ac:dyDescent="0.25">
      <c r="B1391" s="48">
        <v>1.3859999999999999</v>
      </c>
      <c r="C1391" s="49" t="s">
        <v>26</v>
      </c>
      <c r="D1391" s="55" t="s">
        <v>36</v>
      </c>
    </row>
    <row r="1392" spans="2:4" ht="21" customHeight="1" x14ac:dyDescent="0.25">
      <c r="B1392" s="48">
        <v>1.387</v>
      </c>
      <c r="C1392" s="49" t="s">
        <v>26</v>
      </c>
      <c r="D1392" s="55" t="s">
        <v>36</v>
      </c>
    </row>
    <row r="1393" spans="2:4" ht="21" customHeight="1" x14ac:dyDescent="0.25">
      <c r="B1393" s="48">
        <v>1.3879999999999999</v>
      </c>
      <c r="C1393" s="49" t="s">
        <v>26</v>
      </c>
      <c r="D1393" s="55" t="s">
        <v>36</v>
      </c>
    </row>
    <row r="1394" spans="2:4" ht="21" customHeight="1" x14ac:dyDescent="0.25">
      <c r="B1394" s="48">
        <v>1.389</v>
      </c>
      <c r="C1394" s="49" t="s">
        <v>26</v>
      </c>
      <c r="D1394" s="55" t="s">
        <v>36</v>
      </c>
    </row>
    <row r="1395" spans="2:4" ht="21" customHeight="1" x14ac:dyDescent="0.25">
      <c r="B1395" s="48">
        <v>1.39</v>
      </c>
      <c r="C1395" s="49" t="s">
        <v>26</v>
      </c>
      <c r="D1395" s="55" t="s">
        <v>36</v>
      </c>
    </row>
    <row r="1396" spans="2:4" ht="21" customHeight="1" x14ac:dyDescent="0.25">
      <c r="B1396" s="48">
        <v>1.391</v>
      </c>
      <c r="C1396" s="49" t="s">
        <v>26</v>
      </c>
      <c r="D1396" s="55" t="s">
        <v>36</v>
      </c>
    </row>
    <row r="1397" spans="2:4" ht="21" customHeight="1" x14ac:dyDescent="0.25">
      <c r="B1397" s="48">
        <v>1.3919999999999999</v>
      </c>
      <c r="C1397" s="49" t="s">
        <v>26</v>
      </c>
      <c r="D1397" s="55" t="s">
        <v>36</v>
      </c>
    </row>
    <row r="1398" spans="2:4" ht="21" customHeight="1" x14ac:dyDescent="0.25">
      <c r="B1398" s="48">
        <v>1.393</v>
      </c>
      <c r="C1398" s="49" t="s">
        <v>26</v>
      </c>
      <c r="D1398" s="55" t="s">
        <v>36</v>
      </c>
    </row>
    <row r="1399" spans="2:4" ht="21" customHeight="1" x14ac:dyDescent="0.25">
      <c r="B1399" s="48">
        <v>1.3939999999999999</v>
      </c>
      <c r="C1399" s="49" t="s">
        <v>26</v>
      </c>
      <c r="D1399" s="55" t="s">
        <v>36</v>
      </c>
    </row>
    <row r="1400" spans="2:4" ht="21" customHeight="1" x14ac:dyDescent="0.25">
      <c r="B1400" s="48">
        <v>1.395</v>
      </c>
      <c r="C1400" s="49" t="s">
        <v>26</v>
      </c>
      <c r="D1400" s="55" t="s">
        <v>36</v>
      </c>
    </row>
    <row r="1401" spans="2:4" ht="21" customHeight="1" x14ac:dyDescent="0.25">
      <c r="B1401" s="48">
        <v>1.3959999999999999</v>
      </c>
      <c r="C1401" s="49" t="s">
        <v>26</v>
      </c>
      <c r="D1401" s="55" t="s">
        <v>36</v>
      </c>
    </row>
    <row r="1402" spans="2:4" ht="21" customHeight="1" x14ac:dyDescent="0.25">
      <c r="B1402" s="48">
        <v>1.397</v>
      </c>
      <c r="C1402" s="49" t="s">
        <v>26</v>
      </c>
      <c r="D1402" s="55" t="s">
        <v>36</v>
      </c>
    </row>
    <row r="1403" spans="2:4" ht="21" customHeight="1" x14ac:dyDescent="0.25">
      <c r="B1403" s="48">
        <v>1.3979999999999999</v>
      </c>
      <c r="C1403" s="49" t="s">
        <v>26</v>
      </c>
      <c r="D1403" s="55" t="s">
        <v>36</v>
      </c>
    </row>
    <row r="1404" spans="2:4" ht="21" customHeight="1" x14ac:dyDescent="0.25">
      <c r="B1404" s="48">
        <v>1.399</v>
      </c>
      <c r="C1404" s="49" t="s">
        <v>26</v>
      </c>
      <c r="D1404" s="55" t="s">
        <v>36</v>
      </c>
    </row>
    <row r="1405" spans="2:4" ht="21" customHeight="1" x14ac:dyDescent="0.25">
      <c r="B1405" s="48">
        <v>1.4</v>
      </c>
      <c r="C1405" s="49" t="s">
        <v>26</v>
      </c>
      <c r="D1405" s="55" t="s">
        <v>36</v>
      </c>
    </row>
    <row r="1406" spans="2:4" ht="21" customHeight="1" x14ac:dyDescent="0.25">
      <c r="B1406" s="48">
        <v>1.401</v>
      </c>
      <c r="C1406" s="49" t="s">
        <v>26</v>
      </c>
      <c r="D1406" s="55" t="s">
        <v>36</v>
      </c>
    </row>
    <row r="1407" spans="2:4" ht="21" customHeight="1" x14ac:dyDescent="0.25">
      <c r="B1407" s="48">
        <v>1.4019999999999999</v>
      </c>
      <c r="C1407" s="49" t="s">
        <v>26</v>
      </c>
      <c r="D1407" s="55" t="s">
        <v>36</v>
      </c>
    </row>
    <row r="1408" spans="2:4" ht="21" customHeight="1" x14ac:dyDescent="0.25">
      <c r="B1408" s="48">
        <v>1.403</v>
      </c>
      <c r="C1408" s="49" t="s">
        <v>26</v>
      </c>
      <c r="D1408" s="55" t="s">
        <v>36</v>
      </c>
    </row>
    <row r="1409" spans="2:4" ht="21" customHeight="1" x14ac:dyDescent="0.25">
      <c r="B1409" s="48">
        <v>1.4039999999999999</v>
      </c>
      <c r="C1409" s="49" t="s">
        <v>26</v>
      </c>
      <c r="D1409" s="55" t="s">
        <v>36</v>
      </c>
    </row>
    <row r="1410" spans="2:4" ht="21" customHeight="1" x14ac:dyDescent="0.25">
      <c r="B1410" s="48">
        <v>1.405</v>
      </c>
      <c r="C1410" s="49" t="s">
        <v>26</v>
      </c>
      <c r="D1410" s="55" t="s">
        <v>36</v>
      </c>
    </row>
    <row r="1411" spans="2:4" ht="21" customHeight="1" x14ac:dyDescent="0.25">
      <c r="B1411" s="48">
        <v>1.4059999999999999</v>
      </c>
      <c r="C1411" s="49" t="s">
        <v>26</v>
      </c>
      <c r="D1411" s="55" t="s">
        <v>36</v>
      </c>
    </row>
    <row r="1412" spans="2:4" ht="21" customHeight="1" x14ac:dyDescent="0.25">
      <c r="B1412" s="48">
        <v>1.407</v>
      </c>
      <c r="C1412" s="49" t="s">
        <v>26</v>
      </c>
      <c r="D1412" s="55" t="s">
        <v>36</v>
      </c>
    </row>
    <row r="1413" spans="2:4" ht="21" customHeight="1" x14ac:dyDescent="0.25">
      <c r="B1413" s="48">
        <v>1.4079999999999999</v>
      </c>
      <c r="C1413" s="49" t="s">
        <v>26</v>
      </c>
      <c r="D1413" s="55" t="s">
        <v>36</v>
      </c>
    </row>
    <row r="1414" spans="2:4" ht="21" customHeight="1" x14ac:dyDescent="0.25">
      <c r="B1414" s="48">
        <v>1.409</v>
      </c>
      <c r="C1414" s="49" t="s">
        <v>26</v>
      </c>
      <c r="D1414" s="55" t="s">
        <v>36</v>
      </c>
    </row>
    <row r="1415" spans="2:4" ht="21" customHeight="1" x14ac:dyDescent="0.25">
      <c r="B1415" s="48">
        <v>1.41</v>
      </c>
      <c r="C1415" s="49" t="s">
        <v>26</v>
      </c>
      <c r="D1415" s="55" t="s">
        <v>36</v>
      </c>
    </row>
    <row r="1416" spans="2:4" ht="21" customHeight="1" x14ac:dyDescent="0.25">
      <c r="B1416" s="48">
        <v>1.411</v>
      </c>
      <c r="C1416" s="49" t="s">
        <v>26</v>
      </c>
      <c r="D1416" s="55" t="s">
        <v>36</v>
      </c>
    </row>
    <row r="1417" spans="2:4" ht="21" customHeight="1" x14ac:dyDescent="0.25">
      <c r="B1417" s="48">
        <v>1.4119999999999999</v>
      </c>
      <c r="C1417" s="49" t="s">
        <v>26</v>
      </c>
      <c r="D1417" s="55" t="s">
        <v>36</v>
      </c>
    </row>
    <row r="1418" spans="2:4" ht="21" customHeight="1" x14ac:dyDescent="0.25">
      <c r="B1418" s="48">
        <v>1.413</v>
      </c>
      <c r="C1418" s="49" t="s">
        <v>26</v>
      </c>
      <c r="D1418" s="55" t="s">
        <v>36</v>
      </c>
    </row>
    <row r="1419" spans="2:4" ht="21" customHeight="1" x14ac:dyDescent="0.25">
      <c r="B1419" s="48">
        <v>1.4139999999999999</v>
      </c>
      <c r="C1419" s="49" t="s">
        <v>26</v>
      </c>
      <c r="D1419" s="55" t="s">
        <v>36</v>
      </c>
    </row>
    <row r="1420" spans="2:4" ht="21" customHeight="1" x14ac:dyDescent="0.25">
      <c r="B1420" s="48">
        <v>1.415</v>
      </c>
      <c r="C1420" s="49" t="s">
        <v>26</v>
      </c>
      <c r="D1420" s="55" t="s">
        <v>36</v>
      </c>
    </row>
    <row r="1421" spans="2:4" ht="21" customHeight="1" x14ac:dyDescent="0.25">
      <c r="B1421" s="48">
        <v>1.4159999999999999</v>
      </c>
      <c r="C1421" s="49" t="s">
        <v>26</v>
      </c>
      <c r="D1421" s="55" t="s">
        <v>36</v>
      </c>
    </row>
    <row r="1422" spans="2:4" ht="21" customHeight="1" x14ac:dyDescent="0.25">
      <c r="B1422" s="48">
        <v>1.417</v>
      </c>
      <c r="C1422" s="49" t="s">
        <v>26</v>
      </c>
      <c r="D1422" s="55" t="s">
        <v>36</v>
      </c>
    </row>
    <row r="1423" spans="2:4" ht="21" customHeight="1" x14ac:dyDescent="0.25">
      <c r="B1423" s="48">
        <v>1.4179999999999999</v>
      </c>
      <c r="C1423" s="49" t="s">
        <v>26</v>
      </c>
      <c r="D1423" s="55" t="s">
        <v>36</v>
      </c>
    </row>
    <row r="1424" spans="2:4" ht="21" customHeight="1" x14ac:dyDescent="0.25">
      <c r="B1424" s="48">
        <v>1.419</v>
      </c>
      <c r="C1424" s="49" t="s">
        <v>26</v>
      </c>
      <c r="D1424" s="55" t="s">
        <v>36</v>
      </c>
    </row>
    <row r="1425" spans="2:4" ht="21" customHeight="1" x14ac:dyDescent="0.25">
      <c r="B1425" s="48">
        <v>1.42</v>
      </c>
      <c r="C1425" s="49" t="s">
        <v>26</v>
      </c>
      <c r="D1425" s="55" t="s">
        <v>36</v>
      </c>
    </row>
    <row r="1426" spans="2:4" ht="21" customHeight="1" x14ac:dyDescent="0.25">
      <c r="B1426" s="48">
        <v>1.421</v>
      </c>
      <c r="C1426" s="49" t="s">
        <v>26</v>
      </c>
      <c r="D1426" s="55" t="s">
        <v>36</v>
      </c>
    </row>
    <row r="1427" spans="2:4" ht="21" customHeight="1" x14ac:dyDescent="0.25">
      <c r="B1427" s="48">
        <v>1.4219999999999999</v>
      </c>
      <c r="C1427" s="49" t="s">
        <v>26</v>
      </c>
      <c r="D1427" s="55" t="s">
        <v>36</v>
      </c>
    </row>
    <row r="1428" spans="2:4" ht="21" customHeight="1" x14ac:dyDescent="0.25">
      <c r="B1428" s="48">
        <v>1.423</v>
      </c>
      <c r="C1428" s="49" t="s">
        <v>26</v>
      </c>
      <c r="D1428" s="55" t="s">
        <v>36</v>
      </c>
    </row>
    <row r="1429" spans="2:4" ht="21" customHeight="1" x14ac:dyDescent="0.25">
      <c r="B1429" s="48">
        <v>1.4239999999999999</v>
      </c>
      <c r="C1429" s="49" t="s">
        <v>26</v>
      </c>
      <c r="D1429" s="55" t="s">
        <v>36</v>
      </c>
    </row>
    <row r="1430" spans="2:4" ht="21" customHeight="1" x14ac:dyDescent="0.25">
      <c r="B1430" s="48">
        <v>1.425</v>
      </c>
      <c r="C1430" s="49" t="s">
        <v>26</v>
      </c>
      <c r="D1430" s="55" t="s">
        <v>36</v>
      </c>
    </row>
    <row r="1431" spans="2:4" ht="21" customHeight="1" x14ac:dyDescent="0.25">
      <c r="B1431" s="48">
        <v>1.4259999999999999</v>
      </c>
      <c r="C1431" s="49" t="s">
        <v>26</v>
      </c>
      <c r="D1431" s="55" t="s">
        <v>36</v>
      </c>
    </row>
    <row r="1432" spans="2:4" ht="21" customHeight="1" x14ac:dyDescent="0.25">
      <c r="B1432" s="48">
        <v>1.427</v>
      </c>
      <c r="C1432" s="49" t="s">
        <v>26</v>
      </c>
      <c r="D1432" s="55" t="s">
        <v>36</v>
      </c>
    </row>
    <row r="1433" spans="2:4" ht="21" customHeight="1" x14ac:dyDescent="0.25">
      <c r="B1433" s="48">
        <v>1.4279999999999999</v>
      </c>
      <c r="C1433" s="49" t="s">
        <v>26</v>
      </c>
      <c r="D1433" s="55" t="s">
        <v>36</v>
      </c>
    </row>
    <row r="1434" spans="2:4" ht="21" customHeight="1" x14ac:dyDescent="0.25">
      <c r="B1434" s="48">
        <v>1.429</v>
      </c>
      <c r="C1434" s="49" t="s">
        <v>26</v>
      </c>
      <c r="D1434" s="55" t="s">
        <v>36</v>
      </c>
    </row>
    <row r="1435" spans="2:4" ht="21" customHeight="1" x14ac:dyDescent="0.25">
      <c r="B1435" s="48">
        <v>1.43</v>
      </c>
      <c r="C1435" s="49" t="s">
        <v>26</v>
      </c>
      <c r="D1435" s="55" t="s">
        <v>36</v>
      </c>
    </row>
    <row r="1436" spans="2:4" ht="21" customHeight="1" x14ac:dyDescent="0.25">
      <c r="B1436" s="48">
        <v>1.431</v>
      </c>
      <c r="C1436" s="49" t="s">
        <v>26</v>
      </c>
      <c r="D1436" s="55" t="s">
        <v>36</v>
      </c>
    </row>
    <row r="1437" spans="2:4" ht="21" customHeight="1" x14ac:dyDescent="0.25">
      <c r="B1437" s="48">
        <v>1.4319999999999999</v>
      </c>
      <c r="C1437" s="49" t="s">
        <v>26</v>
      </c>
      <c r="D1437" s="55" t="s">
        <v>36</v>
      </c>
    </row>
    <row r="1438" spans="2:4" ht="21" customHeight="1" x14ac:dyDescent="0.25">
      <c r="B1438" s="48">
        <v>1.4330000000000001</v>
      </c>
      <c r="C1438" s="49" t="s">
        <v>26</v>
      </c>
      <c r="D1438" s="55" t="s">
        <v>36</v>
      </c>
    </row>
    <row r="1439" spans="2:4" ht="21" customHeight="1" x14ac:dyDescent="0.25">
      <c r="B1439" s="48">
        <v>1.4339999999999999</v>
      </c>
      <c r="C1439" s="49" t="s">
        <v>26</v>
      </c>
      <c r="D1439" s="55" t="s">
        <v>36</v>
      </c>
    </row>
    <row r="1440" spans="2:4" ht="21" customHeight="1" x14ac:dyDescent="0.25">
      <c r="B1440" s="48">
        <v>1.4350000000000001</v>
      </c>
      <c r="C1440" s="49" t="s">
        <v>26</v>
      </c>
      <c r="D1440" s="55" t="s">
        <v>36</v>
      </c>
    </row>
    <row r="1441" spans="2:4" ht="21" customHeight="1" x14ac:dyDescent="0.25">
      <c r="B1441" s="48">
        <v>1.4359999999999999</v>
      </c>
      <c r="C1441" s="49" t="s">
        <v>26</v>
      </c>
      <c r="D1441" s="55" t="s">
        <v>36</v>
      </c>
    </row>
    <row r="1442" spans="2:4" ht="21" customHeight="1" x14ac:dyDescent="0.25">
      <c r="B1442" s="48">
        <v>1.4370000000000001</v>
      </c>
      <c r="C1442" s="49" t="s">
        <v>26</v>
      </c>
      <c r="D1442" s="55" t="s">
        <v>36</v>
      </c>
    </row>
    <row r="1443" spans="2:4" ht="21" customHeight="1" x14ac:dyDescent="0.25">
      <c r="B1443" s="48">
        <v>1.4379999999999999</v>
      </c>
      <c r="C1443" s="49" t="s">
        <v>26</v>
      </c>
      <c r="D1443" s="55" t="s">
        <v>36</v>
      </c>
    </row>
    <row r="1444" spans="2:4" ht="21" customHeight="1" x14ac:dyDescent="0.25">
      <c r="B1444" s="48">
        <v>1.4390000000000001</v>
      </c>
      <c r="C1444" s="49" t="s">
        <v>26</v>
      </c>
      <c r="D1444" s="55" t="s">
        <v>36</v>
      </c>
    </row>
    <row r="1445" spans="2:4" ht="21" customHeight="1" x14ac:dyDescent="0.25">
      <c r="B1445" s="48">
        <v>1.44</v>
      </c>
      <c r="C1445" s="49" t="s">
        <v>26</v>
      </c>
      <c r="D1445" s="55" t="s">
        <v>36</v>
      </c>
    </row>
    <row r="1446" spans="2:4" ht="21" customHeight="1" x14ac:dyDescent="0.25">
      <c r="B1446" s="48">
        <v>1.4410000000000001</v>
      </c>
      <c r="C1446" s="49" t="s">
        <v>26</v>
      </c>
      <c r="D1446" s="55" t="s">
        <v>36</v>
      </c>
    </row>
    <row r="1447" spans="2:4" ht="21" customHeight="1" x14ac:dyDescent="0.25">
      <c r="B1447" s="48">
        <v>1.4419999999999999</v>
      </c>
      <c r="C1447" s="49" t="s">
        <v>26</v>
      </c>
      <c r="D1447" s="55" t="s">
        <v>36</v>
      </c>
    </row>
    <row r="1448" spans="2:4" ht="21" customHeight="1" x14ac:dyDescent="0.25">
      <c r="B1448" s="48">
        <v>1.4430000000000001</v>
      </c>
      <c r="C1448" s="49" t="s">
        <v>26</v>
      </c>
      <c r="D1448" s="55" t="s">
        <v>36</v>
      </c>
    </row>
    <row r="1449" spans="2:4" ht="21" customHeight="1" x14ac:dyDescent="0.25">
      <c r="B1449" s="48">
        <v>1.444</v>
      </c>
      <c r="C1449" s="49" t="s">
        <v>26</v>
      </c>
      <c r="D1449" s="55" t="s">
        <v>36</v>
      </c>
    </row>
    <row r="1450" spans="2:4" ht="21" customHeight="1" x14ac:dyDescent="0.25">
      <c r="B1450" s="48">
        <v>1.4450000000000001</v>
      </c>
      <c r="C1450" s="49" t="s">
        <v>26</v>
      </c>
      <c r="D1450" s="55" t="s">
        <v>36</v>
      </c>
    </row>
    <row r="1451" spans="2:4" ht="21" customHeight="1" x14ac:dyDescent="0.25">
      <c r="B1451" s="48">
        <v>1.446</v>
      </c>
      <c r="C1451" s="49" t="s">
        <v>26</v>
      </c>
      <c r="D1451" s="55" t="s">
        <v>36</v>
      </c>
    </row>
    <row r="1452" spans="2:4" ht="21" customHeight="1" x14ac:dyDescent="0.25">
      <c r="B1452" s="48">
        <v>1.4470000000000001</v>
      </c>
      <c r="C1452" s="49" t="s">
        <v>26</v>
      </c>
      <c r="D1452" s="55" t="s">
        <v>36</v>
      </c>
    </row>
    <row r="1453" spans="2:4" ht="21" customHeight="1" x14ac:dyDescent="0.25">
      <c r="B1453" s="48">
        <v>1.448</v>
      </c>
      <c r="C1453" s="49" t="s">
        <v>26</v>
      </c>
      <c r="D1453" s="55" t="s">
        <v>36</v>
      </c>
    </row>
    <row r="1454" spans="2:4" ht="21" customHeight="1" x14ac:dyDescent="0.25">
      <c r="B1454" s="48">
        <v>1.4490000000000001</v>
      </c>
      <c r="C1454" s="49" t="s">
        <v>26</v>
      </c>
      <c r="D1454" s="55" t="s">
        <v>36</v>
      </c>
    </row>
    <row r="1455" spans="2:4" ht="21" customHeight="1" x14ac:dyDescent="0.25">
      <c r="B1455" s="48">
        <v>1.45</v>
      </c>
      <c r="C1455" s="49" t="s">
        <v>26</v>
      </c>
      <c r="D1455" s="55" t="s">
        <v>36</v>
      </c>
    </row>
    <row r="1456" spans="2:4" ht="21" customHeight="1" x14ac:dyDescent="0.25">
      <c r="B1456" s="48">
        <v>1.4510000000000001</v>
      </c>
      <c r="C1456" s="49" t="s">
        <v>26</v>
      </c>
      <c r="D1456" s="55" t="s">
        <v>36</v>
      </c>
    </row>
    <row r="1457" spans="2:4" ht="21" customHeight="1" x14ac:dyDescent="0.25">
      <c r="B1457" s="48">
        <v>1.452</v>
      </c>
      <c r="C1457" s="49" t="s">
        <v>26</v>
      </c>
      <c r="D1457" s="55" t="s">
        <v>36</v>
      </c>
    </row>
    <row r="1458" spans="2:4" ht="21" customHeight="1" x14ac:dyDescent="0.25">
      <c r="B1458" s="48">
        <v>1.4530000000000001</v>
      </c>
      <c r="C1458" s="49" t="s">
        <v>26</v>
      </c>
      <c r="D1458" s="55" t="s">
        <v>36</v>
      </c>
    </row>
    <row r="1459" spans="2:4" ht="21" customHeight="1" x14ac:dyDescent="0.25">
      <c r="B1459" s="48">
        <v>1.454</v>
      </c>
      <c r="C1459" s="49" t="s">
        <v>26</v>
      </c>
      <c r="D1459" s="55" t="s">
        <v>36</v>
      </c>
    </row>
    <row r="1460" spans="2:4" ht="21" customHeight="1" x14ac:dyDescent="0.25">
      <c r="B1460" s="48">
        <v>1.4550000000000001</v>
      </c>
      <c r="C1460" s="49" t="s">
        <v>26</v>
      </c>
      <c r="D1460" s="55" t="s">
        <v>36</v>
      </c>
    </row>
    <row r="1461" spans="2:4" ht="21" customHeight="1" x14ac:dyDescent="0.25">
      <c r="B1461" s="48">
        <v>1.456</v>
      </c>
      <c r="C1461" s="49" t="s">
        <v>26</v>
      </c>
      <c r="D1461" s="55" t="s">
        <v>36</v>
      </c>
    </row>
    <row r="1462" spans="2:4" ht="21" customHeight="1" x14ac:dyDescent="0.25">
      <c r="B1462" s="48">
        <v>1.4570000000000001</v>
      </c>
      <c r="C1462" s="49" t="s">
        <v>26</v>
      </c>
      <c r="D1462" s="55" t="s">
        <v>36</v>
      </c>
    </row>
    <row r="1463" spans="2:4" ht="21" customHeight="1" x14ac:dyDescent="0.25">
      <c r="B1463" s="48">
        <v>1.458</v>
      </c>
      <c r="C1463" s="49" t="s">
        <v>26</v>
      </c>
      <c r="D1463" s="55" t="s">
        <v>36</v>
      </c>
    </row>
    <row r="1464" spans="2:4" ht="21" customHeight="1" x14ac:dyDescent="0.25">
      <c r="B1464" s="48">
        <v>1.4590000000000001</v>
      </c>
      <c r="C1464" s="49" t="s">
        <v>26</v>
      </c>
      <c r="D1464" s="55" t="s">
        <v>36</v>
      </c>
    </row>
    <row r="1465" spans="2:4" ht="21" customHeight="1" x14ac:dyDescent="0.25">
      <c r="B1465" s="48">
        <v>1.46</v>
      </c>
      <c r="C1465" s="49" t="s">
        <v>26</v>
      </c>
      <c r="D1465" s="55" t="s">
        <v>36</v>
      </c>
    </row>
    <row r="1466" spans="2:4" ht="21" customHeight="1" x14ac:dyDescent="0.25">
      <c r="B1466" s="48">
        <v>1.4610000000000001</v>
      </c>
      <c r="C1466" s="49" t="s">
        <v>26</v>
      </c>
      <c r="D1466" s="55" t="s">
        <v>36</v>
      </c>
    </row>
    <row r="1467" spans="2:4" ht="21" customHeight="1" x14ac:dyDescent="0.25">
      <c r="B1467" s="48">
        <v>1.462</v>
      </c>
      <c r="C1467" s="49" t="s">
        <v>26</v>
      </c>
      <c r="D1467" s="55" t="s">
        <v>36</v>
      </c>
    </row>
    <row r="1468" spans="2:4" ht="21" customHeight="1" x14ac:dyDescent="0.25">
      <c r="B1468" s="48">
        <v>1.4630000000000001</v>
      </c>
      <c r="C1468" s="49" t="s">
        <v>26</v>
      </c>
      <c r="D1468" s="55" t="s">
        <v>36</v>
      </c>
    </row>
    <row r="1469" spans="2:4" ht="21" customHeight="1" x14ac:dyDescent="0.25">
      <c r="B1469" s="48">
        <v>1.464</v>
      </c>
      <c r="C1469" s="49" t="s">
        <v>26</v>
      </c>
      <c r="D1469" s="55" t="s">
        <v>36</v>
      </c>
    </row>
    <row r="1470" spans="2:4" ht="21" customHeight="1" x14ac:dyDescent="0.25">
      <c r="B1470" s="48">
        <v>1.4650000000000001</v>
      </c>
      <c r="C1470" s="49" t="s">
        <v>26</v>
      </c>
      <c r="D1470" s="55" t="s">
        <v>36</v>
      </c>
    </row>
    <row r="1471" spans="2:4" ht="21" customHeight="1" x14ac:dyDescent="0.25">
      <c r="B1471" s="48">
        <v>1.466</v>
      </c>
      <c r="C1471" s="49" t="s">
        <v>26</v>
      </c>
      <c r="D1471" s="55" t="s">
        <v>36</v>
      </c>
    </row>
    <row r="1472" spans="2:4" ht="21" customHeight="1" x14ac:dyDescent="0.25">
      <c r="B1472" s="48">
        <v>1.4670000000000001</v>
      </c>
      <c r="C1472" s="49" t="s">
        <v>26</v>
      </c>
      <c r="D1472" s="55" t="s">
        <v>36</v>
      </c>
    </row>
    <row r="1473" spans="2:4" ht="21" customHeight="1" x14ac:dyDescent="0.25">
      <c r="B1473" s="48">
        <v>1.468</v>
      </c>
      <c r="C1473" s="49" t="s">
        <v>26</v>
      </c>
      <c r="D1473" s="55" t="s">
        <v>36</v>
      </c>
    </row>
    <row r="1474" spans="2:4" ht="21" customHeight="1" x14ac:dyDescent="0.25">
      <c r="B1474" s="48">
        <v>1.4690000000000001</v>
      </c>
      <c r="C1474" s="49" t="s">
        <v>26</v>
      </c>
      <c r="D1474" s="55" t="s">
        <v>36</v>
      </c>
    </row>
    <row r="1475" spans="2:4" ht="21" customHeight="1" x14ac:dyDescent="0.25">
      <c r="B1475" s="48">
        <v>1.47</v>
      </c>
      <c r="C1475" s="49" t="s">
        <v>26</v>
      </c>
      <c r="D1475" s="55" t="s">
        <v>36</v>
      </c>
    </row>
    <row r="1476" spans="2:4" ht="21" customHeight="1" x14ac:dyDescent="0.25">
      <c r="B1476" s="48">
        <v>1.4710000000000001</v>
      </c>
      <c r="C1476" s="49" t="s">
        <v>26</v>
      </c>
      <c r="D1476" s="55" t="s">
        <v>36</v>
      </c>
    </row>
    <row r="1477" spans="2:4" ht="21" customHeight="1" x14ac:dyDescent="0.25">
      <c r="B1477" s="48">
        <v>1.472</v>
      </c>
      <c r="C1477" s="49" t="s">
        <v>26</v>
      </c>
      <c r="D1477" s="55" t="s">
        <v>36</v>
      </c>
    </row>
    <row r="1478" spans="2:4" ht="21" customHeight="1" x14ac:dyDescent="0.25">
      <c r="B1478" s="48">
        <v>1.4730000000000001</v>
      </c>
      <c r="C1478" s="49" t="s">
        <v>26</v>
      </c>
      <c r="D1478" s="55" t="s">
        <v>36</v>
      </c>
    </row>
    <row r="1479" spans="2:4" ht="21" customHeight="1" x14ac:dyDescent="0.25">
      <c r="B1479" s="48">
        <v>1.474</v>
      </c>
      <c r="C1479" s="49" t="s">
        <v>26</v>
      </c>
      <c r="D1479" s="55" t="s">
        <v>36</v>
      </c>
    </row>
    <row r="1480" spans="2:4" ht="21" customHeight="1" x14ac:dyDescent="0.25">
      <c r="B1480" s="48">
        <v>1.4750000000000001</v>
      </c>
      <c r="C1480" s="49" t="s">
        <v>26</v>
      </c>
      <c r="D1480" s="55" t="s">
        <v>36</v>
      </c>
    </row>
    <row r="1481" spans="2:4" ht="21" customHeight="1" x14ac:dyDescent="0.25">
      <c r="B1481" s="48">
        <v>1.476</v>
      </c>
      <c r="C1481" s="49" t="s">
        <v>26</v>
      </c>
      <c r="D1481" s="55" t="s">
        <v>36</v>
      </c>
    </row>
    <row r="1482" spans="2:4" ht="21" customHeight="1" x14ac:dyDescent="0.25">
      <c r="B1482" s="48">
        <v>1.4770000000000001</v>
      </c>
      <c r="C1482" s="49" t="s">
        <v>26</v>
      </c>
      <c r="D1482" s="55" t="s">
        <v>36</v>
      </c>
    </row>
    <row r="1483" spans="2:4" ht="21" customHeight="1" x14ac:dyDescent="0.25">
      <c r="B1483" s="48">
        <v>1.478</v>
      </c>
      <c r="C1483" s="49" t="s">
        <v>26</v>
      </c>
      <c r="D1483" s="55" t="s">
        <v>36</v>
      </c>
    </row>
    <row r="1484" spans="2:4" ht="21" customHeight="1" x14ac:dyDescent="0.25">
      <c r="B1484" s="48">
        <v>1.4790000000000001</v>
      </c>
      <c r="C1484" s="49" t="s">
        <v>26</v>
      </c>
      <c r="D1484" s="55" t="s">
        <v>36</v>
      </c>
    </row>
    <row r="1485" spans="2:4" ht="21" customHeight="1" x14ac:dyDescent="0.25">
      <c r="B1485" s="48">
        <v>1.48</v>
      </c>
      <c r="C1485" s="49" t="s">
        <v>26</v>
      </c>
      <c r="D1485" s="55" t="s">
        <v>36</v>
      </c>
    </row>
    <row r="1486" spans="2:4" ht="21" customHeight="1" x14ac:dyDescent="0.25">
      <c r="B1486" s="48">
        <v>1.4810000000000001</v>
      </c>
      <c r="C1486" s="49" t="s">
        <v>26</v>
      </c>
      <c r="D1486" s="55" t="s">
        <v>36</v>
      </c>
    </row>
    <row r="1487" spans="2:4" ht="21" customHeight="1" x14ac:dyDescent="0.25">
      <c r="B1487" s="48">
        <v>1.482</v>
      </c>
      <c r="C1487" s="49" t="s">
        <v>26</v>
      </c>
      <c r="D1487" s="55" t="s">
        <v>36</v>
      </c>
    </row>
    <row r="1488" spans="2:4" ht="21" customHeight="1" x14ac:dyDescent="0.25">
      <c r="B1488" s="48">
        <v>1.4830000000000001</v>
      </c>
      <c r="C1488" s="49" t="s">
        <v>26</v>
      </c>
      <c r="D1488" s="55" t="s">
        <v>36</v>
      </c>
    </row>
    <row r="1489" spans="2:4" ht="21" customHeight="1" x14ac:dyDescent="0.25">
      <c r="B1489" s="48">
        <v>1.484</v>
      </c>
      <c r="C1489" s="49" t="s">
        <v>26</v>
      </c>
      <c r="D1489" s="55" t="s">
        <v>36</v>
      </c>
    </row>
    <row r="1490" spans="2:4" ht="21" customHeight="1" x14ac:dyDescent="0.25">
      <c r="B1490" s="48">
        <v>1.4850000000000001</v>
      </c>
      <c r="C1490" s="49" t="s">
        <v>26</v>
      </c>
      <c r="D1490" s="55" t="s">
        <v>36</v>
      </c>
    </row>
    <row r="1491" spans="2:4" ht="21" customHeight="1" x14ac:dyDescent="0.25">
      <c r="B1491" s="48">
        <v>1.486</v>
      </c>
      <c r="C1491" s="49" t="s">
        <v>26</v>
      </c>
      <c r="D1491" s="55" t="s">
        <v>36</v>
      </c>
    </row>
    <row r="1492" spans="2:4" ht="21" customHeight="1" x14ac:dyDescent="0.25">
      <c r="B1492" s="48">
        <v>1.4870000000000001</v>
      </c>
      <c r="C1492" s="49" t="s">
        <v>26</v>
      </c>
      <c r="D1492" s="55" t="s">
        <v>36</v>
      </c>
    </row>
    <row r="1493" spans="2:4" ht="21" customHeight="1" x14ac:dyDescent="0.25">
      <c r="B1493" s="48">
        <v>1.488</v>
      </c>
      <c r="C1493" s="49" t="s">
        <v>26</v>
      </c>
      <c r="D1493" s="55" t="s">
        <v>36</v>
      </c>
    </row>
    <row r="1494" spans="2:4" ht="21" customHeight="1" x14ac:dyDescent="0.25">
      <c r="B1494" s="48">
        <v>1.4890000000000001</v>
      </c>
      <c r="C1494" s="49" t="s">
        <v>26</v>
      </c>
      <c r="D1494" s="55" t="s">
        <v>36</v>
      </c>
    </row>
    <row r="1495" spans="2:4" ht="21" customHeight="1" x14ac:dyDescent="0.25">
      <c r="B1495" s="48">
        <v>1.49</v>
      </c>
      <c r="C1495" s="49" t="s">
        <v>26</v>
      </c>
      <c r="D1495" s="55" t="s">
        <v>36</v>
      </c>
    </row>
    <row r="1496" spans="2:4" ht="21" customHeight="1" x14ac:dyDescent="0.25">
      <c r="B1496" s="48">
        <v>1.4910000000000001</v>
      </c>
      <c r="C1496" s="49" t="s">
        <v>26</v>
      </c>
      <c r="D1496" s="55" t="s">
        <v>36</v>
      </c>
    </row>
    <row r="1497" spans="2:4" ht="21" customHeight="1" x14ac:dyDescent="0.25">
      <c r="B1497" s="48">
        <v>1.492</v>
      </c>
      <c r="C1497" s="49" t="s">
        <v>26</v>
      </c>
      <c r="D1497" s="55" t="s">
        <v>36</v>
      </c>
    </row>
    <row r="1498" spans="2:4" ht="21" customHeight="1" x14ac:dyDescent="0.25">
      <c r="B1498" s="48">
        <v>1.4930000000000001</v>
      </c>
      <c r="C1498" s="49" t="s">
        <v>26</v>
      </c>
      <c r="D1498" s="55" t="s">
        <v>36</v>
      </c>
    </row>
    <row r="1499" spans="2:4" ht="21" customHeight="1" x14ac:dyDescent="0.25">
      <c r="B1499" s="48">
        <v>1.494</v>
      </c>
      <c r="C1499" s="49" t="s">
        <v>26</v>
      </c>
      <c r="D1499" s="55" t="s">
        <v>36</v>
      </c>
    </row>
    <row r="1500" spans="2:4" ht="21" customHeight="1" x14ac:dyDescent="0.25">
      <c r="B1500" s="48">
        <v>1.4950000000000001</v>
      </c>
      <c r="C1500" s="49" t="s">
        <v>26</v>
      </c>
      <c r="D1500" s="55" t="s">
        <v>36</v>
      </c>
    </row>
    <row r="1501" spans="2:4" ht="21" customHeight="1" x14ac:dyDescent="0.25">
      <c r="B1501" s="48">
        <v>1.496</v>
      </c>
      <c r="C1501" s="49" t="s">
        <v>26</v>
      </c>
      <c r="D1501" s="55" t="s">
        <v>36</v>
      </c>
    </row>
    <row r="1502" spans="2:4" ht="21" customHeight="1" x14ac:dyDescent="0.25">
      <c r="B1502" s="48">
        <v>1.4970000000000001</v>
      </c>
      <c r="C1502" s="49" t="s">
        <v>26</v>
      </c>
      <c r="D1502" s="55" t="s">
        <v>36</v>
      </c>
    </row>
    <row r="1503" spans="2:4" ht="21" customHeight="1" x14ac:dyDescent="0.25">
      <c r="B1503" s="48">
        <v>1.498</v>
      </c>
      <c r="C1503" s="49" t="s">
        <v>26</v>
      </c>
      <c r="D1503" s="55" t="s">
        <v>36</v>
      </c>
    </row>
    <row r="1504" spans="2:4" ht="21" customHeight="1" x14ac:dyDescent="0.25">
      <c r="B1504" s="48">
        <v>1.4990000000000001</v>
      </c>
      <c r="C1504" s="49" t="s">
        <v>26</v>
      </c>
      <c r="D1504" s="55" t="s">
        <v>36</v>
      </c>
    </row>
    <row r="1505" spans="2:4" ht="21" customHeight="1" x14ac:dyDescent="0.25">
      <c r="B1505" s="48">
        <v>1.5</v>
      </c>
      <c r="C1505" s="49" t="s">
        <v>26</v>
      </c>
      <c r="D1505" s="55" t="s">
        <v>36</v>
      </c>
    </row>
    <row r="1506" spans="2:4" ht="21" customHeight="1" x14ac:dyDescent="0.25">
      <c r="B1506" s="48">
        <v>1.5009999999999999</v>
      </c>
      <c r="C1506" s="49" t="s">
        <v>26</v>
      </c>
      <c r="D1506" s="55" t="s">
        <v>36</v>
      </c>
    </row>
    <row r="1507" spans="2:4" ht="21" customHeight="1" x14ac:dyDescent="0.25">
      <c r="B1507" s="48">
        <v>1.502</v>
      </c>
      <c r="C1507" s="49" t="s">
        <v>26</v>
      </c>
      <c r="D1507" s="55" t="s">
        <v>36</v>
      </c>
    </row>
    <row r="1508" spans="2:4" ht="21" customHeight="1" x14ac:dyDescent="0.25">
      <c r="B1508" s="48">
        <v>1.5029999999999999</v>
      </c>
      <c r="C1508" s="49" t="s">
        <v>26</v>
      </c>
      <c r="D1508" s="55" t="s">
        <v>36</v>
      </c>
    </row>
    <row r="1509" spans="2:4" ht="21" customHeight="1" x14ac:dyDescent="0.25">
      <c r="B1509" s="48">
        <v>1.504</v>
      </c>
      <c r="C1509" s="49" t="s">
        <v>26</v>
      </c>
      <c r="D1509" s="55" t="s">
        <v>36</v>
      </c>
    </row>
    <row r="1510" spans="2:4" ht="21" customHeight="1" x14ac:dyDescent="0.25">
      <c r="B1510" s="48">
        <v>1.5049999999999999</v>
      </c>
      <c r="C1510" s="49" t="s">
        <v>26</v>
      </c>
      <c r="D1510" s="55" t="s">
        <v>36</v>
      </c>
    </row>
    <row r="1511" spans="2:4" ht="21" customHeight="1" x14ac:dyDescent="0.25">
      <c r="B1511" s="48">
        <v>1.506</v>
      </c>
      <c r="C1511" s="49" t="s">
        <v>26</v>
      </c>
      <c r="D1511" s="55" t="s">
        <v>36</v>
      </c>
    </row>
    <row r="1512" spans="2:4" ht="21" customHeight="1" x14ac:dyDescent="0.25">
      <c r="B1512" s="48">
        <v>1.5069999999999999</v>
      </c>
      <c r="C1512" s="49" t="s">
        <v>26</v>
      </c>
      <c r="D1512" s="55" t="s">
        <v>36</v>
      </c>
    </row>
    <row r="1513" spans="2:4" ht="21" customHeight="1" x14ac:dyDescent="0.25">
      <c r="B1513" s="48">
        <v>1.508</v>
      </c>
      <c r="C1513" s="49" t="s">
        <v>26</v>
      </c>
      <c r="D1513" s="55" t="s">
        <v>36</v>
      </c>
    </row>
    <row r="1514" spans="2:4" ht="21" customHeight="1" x14ac:dyDescent="0.25">
      <c r="B1514" s="48">
        <v>1.5089999999999999</v>
      </c>
      <c r="C1514" s="49" t="s">
        <v>26</v>
      </c>
      <c r="D1514" s="55" t="s">
        <v>36</v>
      </c>
    </row>
    <row r="1515" spans="2:4" ht="21" customHeight="1" x14ac:dyDescent="0.25">
      <c r="B1515" s="48">
        <v>1.51</v>
      </c>
      <c r="C1515" s="49" t="s">
        <v>26</v>
      </c>
      <c r="D1515" s="55" t="s">
        <v>36</v>
      </c>
    </row>
    <row r="1516" spans="2:4" ht="21" customHeight="1" x14ac:dyDescent="0.25">
      <c r="B1516" s="48">
        <v>1.5109999999999999</v>
      </c>
      <c r="C1516" s="49" t="s">
        <v>26</v>
      </c>
      <c r="D1516" s="55" t="s">
        <v>36</v>
      </c>
    </row>
    <row r="1517" spans="2:4" ht="21" customHeight="1" x14ac:dyDescent="0.25">
      <c r="B1517" s="48">
        <v>1.512</v>
      </c>
      <c r="C1517" s="49" t="s">
        <v>26</v>
      </c>
      <c r="D1517" s="55" t="s">
        <v>36</v>
      </c>
    </row>
    <row r="1518" spans="2:4" ht="21" customHeight="1" x14ac:dyDescent="0.25">
      <c r="B1518" s="48">
        <v>1.5129999999999999</v>
      </c>
      <c r="C1518" s="49" t="s">
        <v>26</v>
      </c>
      <c r="D1518" s="55" t="s">
        <v>36</v>
      </c>
    </row>
    <row r="1519" spans="2:4" ht="21" customHeight="1" x14ac:dyDescent="0.25">
      <c r="B1519" s="48">
        <v>1.514</v>
      </c>
      <c r="C1519" s="49" t="s">
        <v>26</v>
      </c>
      <c r="D1519" s="55" t="s">
        <v>36</v>
      </c>
    </row>
    <row r="1520" spans="2:4" ht="21" customHeight="1" x14ac:dyDescent="0.25">
      <c r="B1520" s="48">
        <v>1.5149999999999999</v>
      </c>
      <c r="C1520" s="49" t="s">
        <v>26</v>
      </c>
      <c r="D1520" s="55" t="s">
        <v>36</v>
      </c>
    </row>
    <row r="1521" spans="2:4" ht="21" customHeight="1" x14ac:dyDescent="0.25">
      <c r="B1521" s="48">
        <v>1.516</v>
      </c>
      <c r="C1521" s="49" t="s">
        <v>26</v>
      </c>
      <c r="D1521" s="55" t="s">
        <v>36</v>
      </c>
    </row>
    <row r="1522" spans="2:4" ht="21" customHeight="1" x14ac:dyDescent="0.25">
      <c r="B1522" s="48">
        <v>1.5169999999999999</v>
      </c>
      <c r="C1522" s="49" t="s">
        <v>26</v>
      </c>
      <c r="D1522" s="55" t="s">
        <v>36</v>
      </c>
    </row>
    <row r="1523" spans="2:4" ht="21" customHeight="1" x14ac:dyDescent="0.25">
      <c r="B1523" s="48">
        <v>1.518</v>
      </c>
      <c r="C1523" s="49" t="s">
        <v>26</v>
      </c>
      <c r="D1523" s="55" t="s">
        <v>36</v>
      </c>
    </row>
    <row r="1524" spans="2:4" ht="21" customHeight="1" x14ac:dyDescent="0.25">
      <c r="B1524" s="48">
        <v>1.5189999999999999</v>
      </c>
      <c r="C1524" s="49" t="s">
        <v>26</v>
      </c>
      <c r="D1524" s="55" t="s">
        <v>36</v>
      </c>
    </row>
    <row r="1525" spans="2:4" ht="21" customHeight="1" x14ac:dyDescent="0.25">
      <c r="B1525" s="48">
        <v>1.52</v>
      </c>
      <c r="C1525" s="49" t="s">
        <v>26</v>
      </c>
      <c r="D1525" s="55" t="s">
        <v>36</v>
      </c>
    </row>
    <row r="1526" spans="2:4" ht="21" customHeight="1" x14ac:dyDescent="0.25">
      <c r="B1526" s="48">
        <v>1.5209999999999999</v>
      </c>
      <c r="C1526" s="49" t="s">
        <v>26</v>
      </c>
      <c r="D1526" s="55" t="s">
        <v>36</v>
      </c>
    </row>
    <row r="1527" spans="2:4" ht="21" customHeight="1" x14ac:dyDescent="0.25">
      <c r="B1527" s="48">
        <v>1.522</v>
      </c>
      <c r="C1527" s="49" t="s">
        <v>26</v>
      </c>
      <c r="D1527" s="55" t="s">
        <v>36</v>
      </c>
    </row>
    <row r="1528" spans="2:4" ht="21" customHeight="1" x14ac:dyDescent="0.25">
      <c r="B1528" s="48">
        <v>1.5229999999999999</v>
      </c>
      <c r="C1528" s="49" t="s">
        <v>26</v>
      </c>
      <c r="D1528" s="55" t="s">
        <v>36</v>
      </c>
    </row>
    <row r="1529" spans="2:4" ht="21" customHeight="1" x14ac:dyDescent="0.25">
      <c r="B1529" s="48">
        <v>1.524</v>
      </c>
      <c r="C1529" s="49" t="s">
        <v>26</v>
      </c>
      <c r="D1529" s="55" t="s">
        <v>36</v>
      </c>
    </row>
    <row r="1530" spans="2:4" ht="21" customHeight="1" x14ac:dyDescent="0.25">
      <c r="B1530" s="48">
        <v>1.5249999999999999</v>
      </c>
      <c r="C1530" s="49" t="s">
        <v>26</v>
      </c>
      <c r="D1530" s="55" t="s">
        <v>36</v>
      </c>
    </row>
    <row r="1531" spans="2:4" ht="21" customHeight="1" x14ac:dyDescent="0.25">
      <c r="B1531" s="48">
        <v>1.526</v>
      </c>
      <c r="C1531" s="49" t="s">
        <v>26</v>
      </c>
      <c r="D1531" s="55" t="s">
        <v>36</v>
      </c>
    </row>
    <row r="1532" spans="2:4" ht="21" customHeight="1" x14ac:dyDescent="0.25">
      <c r="B1532" s="48">
        <v>1.5269999999999999</v>
      </c>
      <c r="C1532" s="49" t="s">
        <v>26</v>
      </c>
      <c r="D1532" s="55" t="s">
        <v>36</v>
      </c>
    </row>
    <row r="1533" spans="2:4" ht="21" customHeight="1" x14ac:dyDescent="0.25">
      <c r="B1533" s="48">
        <v>1.528</v>
      </c>
      <c r="C1533" s="49" t="s">
        <v>26</v>
      </c>
      <c r="D1533" s="55" t="s">
        <v>36</v>
      </c>
    </row>
    <row r="1534" spans="2:4" ht="21" customHeight="1" x14ac:dyDescent="0.25">
      <c r="B1534" s="48">
        <v>1.5289999999999999</v>
      </c>
      <c r="C1534" s="49" t="s">
        <v>26</v>
      </c>
      <c r="D1534" s="55" t="s">
        <v>36</v>
      </c>
    </row>
    <row r="1535" spans="2:4" ht="21" customHeight="1" x14ac:dyDescent="0.25">
      <c r="B1535" s="48">
        <v>1.53</v>
      </c>
      <c r="C1535" s="49" t="s">
        <v>26</v>
      </c>
      <c r="D1535" s="55" t="s">
        <v>36</v>
      </c>
    </row>
    <row r="1536" spans="2:4" ht="21" customHeight="1" x14ac:dyDescent="0.25">
      <c r="B1536" s="48">
        <v>1.5309999999999999</v>
      </c>
      <c r="C1536" s="49" t="s">
        <v>26</v>
      </c>
      <c r="D1536" s="55" t="s">
        <v>36</v>
      </c>
    </row>
    <row r="1537" spans="2:4" ht="21" customHeight="1" x14ac:dyDescent="0.25">
      <c r="B1537" s="48">
        <v>1.532</v>
      </c>
      <c r="C1537" s="49" t="s">
        <v>26</v>
      </c>
      <c r="D1537" s="55" t="s">
        <v>36</v>
      </c>
    </row>
    <row r="1538" spans="2:4" ht="21" customHeight="1" x14ac:dyDescent="0.25">
      <c r="B1538" s="48">
        <v>1.5329999999999999</v>
      </c>
      <c r="C1538" s="49" t="s">
        <v>26</v>
      </c>
      <c r="D1538" s="55" t="s">
        <v>36</v>
      </c>
    </row>
    <row r="1539" spans="2:4" ht="21" customHeight="1" x14ac:dyDescent="0.25">
      <c r="B1539" s="48">
        <v>1.534</v>
      </c>
      <c r="C1539" s="49" t="s">
        <v>26</v>
      </c>
      <c r="D1539" s="55" t="s">
        <v>36</v>
      </c>
    </row>
    <row r="1540" spans="2:4" ht="21" customHeight="1" x14ac:dyDescent="0.25">
      <c r="B1540" s="48">
        <v>1.5349999999999999</v>
      </c>
      <c r="C1540" s="49" t="s">
        <v>26</v>
      </c>
      <c r="D1540" s="55" t="s">
        <v>36</v>
      </c>
    </row>
    <row r="1541" spans="2:4" ht="21" customHeight="1" x14ac:dyDescent="0.25">
      <c r="B1541" s="48">
        <v>1.536</v>
      </c>
      <c r="C1541" s="49" t="s">
        <v>26</v>
      </c>
      <c r="D1541" s="55" t="s">
        <v>36</v>
      </c>
    </row>
    <row r="1542" spans="2:4" ht="21" customHeight="1" x14ac:dyDescent="0.25">
      <c r="B1542" s="48">
        <v>1.5369999999999999</v>
      </c>
      <c r="C1542" s="49" t="s">
        <v>26</v>
      </c>
      <c r="D1542" s="55" t="s">
        <v>36</v>
      </c>
    </row>
    <row r="1543" spans="2:4" ht="21" customHeight="1" x14ac:dyDescent="0.25">
      <c r="B1543" s="48">
        <v>1.538</v>
      </c>
      <c r="C1543" s="49" t="s">
        <v>26</v>
      </c>
      <c r="D1543" s="55" t="s">
        <v>36</v>
      </c>
    </row>
    <row r="1544" spans="2:4" ht="21" customHeight="1" x14ac:dyDescent="0.25">
      <c r="B1544" s="48">
        <v>1.5389999999999999</v>
      </c>
      <c r="C1544" s="49" t="s">
        <v>26</v>
      </c>
      <c r="D1544" s="55" t="s">
        <v>36</v>
      </c>
    </row>
    <row r="1545" spans="2:4" ht="21" customHeight="1" x14ac:dyDescent="0.25">
      <c r="B1545" s="48">
        <v>1.54</v>
      </c>
      <c r="C1545" s="49" t="s">
        <v>26</v>
      </c>
      <c r="D1545" s="55" t="s">
        <v>36</v>
      </c>
    </row>
    <row r="1546" spans="2:4" ht="21" customHeight="1" x14ac:dyDescent="0.25">
      <c r="B1546" s="48">
        <v>1.5409999999999999</v>
      </c>
      <c r="C1546" s="49" t="s">
        <v>26</v>
      </c>
      <c r="D1546" s="55" t="s">
        <v>36</v>
      </c>
    </row>
    <row r="1547" spans="2:4" ht="21" customHeight="1" x14ac:dyDescent="0.25">
      <c r="B1547" s="48">
        <v>1.542</v>
      </c>
      <c r="C1547" s="49" t="s">
        <v>26</v>
      </c>
      <c r="D1547" s="55" t="s">
        <v>36</v>
      </c>
    </row>
    <row r="1548" spans="2:4" ht="21" customHeight="1" x14ac:dyDescent="0.25">
      <c r="B1548" s="48">
        <v>1.5429999999999999</v>
      </c>
      <c r="C1548" s="49" t="s">
        <v>26</v>
      </c>
      <c r="D1548" s="55" t="s">
        <v>36</v>
      </c>
    </row>
    <row r="1549" spans="2:4" ht="21" customHeight="1" x14ac:dyDescent="0.25">
      <c r="B1549" s="48">
        <v>1.544</v>
      </c>
      <c r="C1549" s="49" t="s">
        <v>26</v>
      </c>
      <c r="D1549" s="55" t="s">
        <v>36</v>
      </c>
    </row>
    <row r="1550" spans="2:4" ht="21" customHeight="1" x14ac:dyDescent="0.25">
      <c r="B1550" s="48">
        <v>1.5449999999999999</v>
      </c>
      <c r="C1550" s="49" t="s">
        <v>26</v>
      </c>
      <c r="D1550" s="55" t="s">
        <v>36</v>
      </c>
    </row>
    <row r="1551" spans="2:4" ht="21" customHeight="1" x14ac:dyDescent="0.25">
      <c r="B1551" s="48">
        <v>1.546</v>
      </c>
      <c r="C1551" s="49" t="s">
        <v>26</v>
      </c>
      <c r="D1551" s="55" t="s">
        <v>36</v>
      </c>
    </row>
    <row r="1552" spans="2:4" ht="21" customHeight="1" x14ac:dyDescent="0.25">
      <c r="B1552" s="48">
        <v>1.5469999999999999</v>
      </c>
      <c r="C1552" s="49" t="s">
        <v>26</v>
      </c>
      <c r="D1552" s="55" t="s">
        <v>36</v>
      </c>
    </row>
    <row r="1553" spans="2:4" ht="21" customHeight="1" x14ac:dyDescent="0.25">
      <c r="B1553" s="48">
        <v>1.548</v>
      </c>
      <c r="C1553" s="49" t="s">
        <v>26</v>
      </c>
      <c r="D1553" s="55" t="s">
        <v>36</v>
      </c>
    </row>
    <row r="1554" spans="2:4" ht="21" customHeight="1" x14ac:dyDescent="0.25">
      <c r="B1554" s="48">
        <v>1.5489999999999999</v>
      </c>
      <c r="C1554" s="49" t="s">
        <v>26</v>
      </c>
      <c r="D1554" s="55" t="s">
        <v>36</v>
      </c>
    </row>
    <row r="1555" spans="2:4" ht="21" customHeight="1" x14ac:dyDescent="0.25">
      <c r="B1555" s="48">
        <v>1.55</v>
      </c>
      <c r="C1555" s="49" t="s">
        <v>26</v>
      </c>
      <c r="D1555" s="55" t="s">
        <v>36</v>
      </c>
    </row>
    <row r="1556" spans="2:4" ht="21" customHeight="1" x14ac:dyDescent="0.25">
      <c r="B1556" s="48">
        <v>1.5509999999999999</v>
      </c>
      <c r="C1556" s="49" t="s">
        <v>26</v>
      </c>
      <c r="D1556" s="55" t="s">
        <v>36</v>
      </c>
    </row>
    <row r="1557" spans="2:4" ht="21" customHeight="1" x14ac:dyDescent="0.25">
      <c r="B1557" s="48">
        <v>1.552</v>
      </c>
      <c r="C1557" s="49" t="s">
        <v>26</v>
      </c>
      <c r="D1557" s="55" t="s">
        <v>36</v>
      </c>
    </row>
    <row r="1558" spans="2:4" ht="21" customHeight="1" x14ac:dyDescent="0.25">
      <c r="B1558" s="48">
        <v>1.5529999999999999</v>
      </c>
      <c r="C1558" s="49" t="s">
        <v>26</v>
      </c>
      <c r="D1558" s="55" t="s">
        <v>36</v>
      </c>
    </row>
    <row r="1559" spans="2:4" ht="21" customHeight="1" x14ac:dyDescent="0.25">
      <c r="B1559" s="48">
        <v>1.554</v>
      </c>
      <c r="C1559" s="49" t="s">
        <v>26</v>
      </c>
      <c r="D1559" s="55" t="s">
        <v>36</v>
      </c>
    </row>
    <row r="1560" spans="2:4" ht="21" customHeight="1" x14ac:dyDescent="0.25">
      <c r="B1560" s="48">
        <v>1.5549999999999999</v>
      </c>
      <c r="C1560" s="49" t="s">
        <v>26</v>
      </c>
      <c r="D1560" s="55" t="s">
        <v>36</v>
      </c>
    </row>
    <row r="1561" spans="2:4" ht="21" customHeight="1" x14ac:dyDescent="0.25">
      <c r="B1561" s="48">
        <v>1.556</v>
      </c>
      <c r="C1561" s="49" t="s">
        <v>26</v>
      </c>
      <c r="D1561" s="55" t="s">
        <v>36</v>
      </c>
    </row>
    <row r="1562" spans="2:4" ht="21" customHeight="1" x14ac:dyDescent="0.25">
      <c r="B1562" s="48">
        <v>1.5569999999999999</v>
      </c>
      <c r="C1562" s="49" t="s">
        <v>26</v>
      </c>
      <c r="D1562" s="55" t="s">
        <v>36</v>
      </c>
    </row>
    <row r="1563" spans="2:4" ht="21" customHeight="1" x14ac:dyDescent="0.25">
      <c r="B1563" s="48">
        <v>1.5580000000000001</v>
      </c>
      <c r="C1563" s="49" t="s">
        <v>26</v>
      </c>
      <c r="D1563" s="55" t="s">
        <v>36</v>
      </c>
    </row>
    <row r="1564" spans="2:4" ht="21" customHeight="1" x14ac:dyDescent="0.25">
      <c r="B1564" s="48">
        <v>1.5589999999999999</v>
      </c>
      <c r="C1564" s="49" t="s">
        <v>26</v>
      </c>
      <c r="D1564" s="55" t="s">
        <v>36</v>
      </c>
    </row>
    <row r="1565" spans="2:4" ht="21" customHeight="1" x14ac:dyDescent="0.25">
      <c r="B1565" s="48">
        <v>1.56</v>
      </c>
      <c r="C1565" s="49" t="s">
        <v>26</v>
      </c>
      <c r="D1565" s="55" t="s">
        <v>36</v>
      </c>
    </row>
    <row r="1566" spans="2:4" ht="21" customHeight="1" x14ac:dyDescent="0.25">
      <c r="B1566" s="48">
        <v>1.5609999999999999</v>
      </c>
      <c r="C1566" s="49" t="s">
        <v>26</v>
      </c>
      <c r="D1566" s="55" t="s">
        <v>36</v>
      </c>
    </row>
    <row r="1567" spans="2:4" ht="21" customHeight="1" x14ac:dyDescent="0.25">
      <c r="B1567" s="48">
        <v>1.5620000000000001</v>
      </c>
      <c r="C1567" s="49" t="s">
        <v>26</v>
      </c>
      <c r="D1567" s="55" t="s">
        <v>36</v>
      </c>
    </row>
    <row r="1568" spans="2:4" ht="21" customHeight="1" x14ac:dyDescent="0.25">
      <c r="B1568" s="48">
        <v>1.5629999999999999</v>
      </c>
      <c r="C1568" s="49" t="s">
        <v>26</v>
      </c>
      <c r="D1568" s="55" t="s">
        <v>36</v>
      </c>
    </row>
    <row r="1569" spans="2:4" ht="21" customHeight="1" x14ac:dyDescent="0.25">
      <c r="B1569" s="48">
        <v>1.5640000000000001</v>
      </c>
      <c r="C1569" s="49" t="s">
        <v>26</v>
      </c>
      <c r="D1569" s="55" t="s">
        <v>36</v>
      </c>
    </row>
    <row r="1570" spans="2:4" ht="21" customHeight="1" x14ac:dyDescent="0.25">
      <c r="B1570" s="48">
        <v>1.5649999999999999</v>
      </c>
      <c r="C1570" s="49" t="s">
        <v>26</v>
      </c>
      <c r="D1570" s="55" t="s">
        <v>36</v>
      </c>
    </row>
    <row r="1571" spans="2:4" ht="21" customHeight="1" x14ac:dyDescent="0.25">
      <c r="B1571" s="48">
        <v>1.5660000000000001</v>
      </c>
      <c r="C1571" s="49" t="s">
        <v>26</v>
      </c>
      <c r="D1571" s="55" t="s">
        <v>36</v>
      </c>
    </row>
    <row r="1572" spans="2:4" ht="21" customHeight="1" x14ac:dyDescent="0.25">
      <c r="B1572" s="48">
        <v>1.5669999999999999</v>
      </c>
      <c r="C1572" s="49" t="s">
        <v>26</v>
      </c>
      <c r="D1572" s="55" t="s">
        <v>36</v>
      </c>
    </row>
    <row r="1573" spans="2:4" ht="21" customHeight="1" x14ac:dyDescent="0.25">
      <c r="B1573" s="48">
        <v>1.5680000000000001</v>
      </c>
      <c r="C1573" s="49" t="s">
        <v>26</v>
      </c>
      <c r="D1573" s="55" t="s">
        <v>36</v>
      </c>
    </row>
    <row r="1574" spans="2:4" ht="21" customHeight="1" x14ac:dyDescent="0.25">
      <c r="B1574" s="48">
        <v>1.569</v>
      </c>
      <c r="C1574" s="49" t="s">
        <v>26</v>
      </c>
      <c r="D1574" s="55" t="s">
        <v>36</v>
      </c>
    </row>
    <row r="1575" spans="2:4" ht="21" customHeight="1" x14ac:dyDescent="0.25">
      <c r="B1575" s="48">
        <v>1.57</v>
      </c>
      <c r="C1575" s="49" t="s">
        <v>26</v>
      </c>
      <c r="D1575" s="55" t="s">
        <v>36</v>
      </c>
    </row>
    <row r="1576" spans="2:4" ht="21" customHeight="1" x14ac:dyDescent="0.25">
      <c r="B1576" s="48">
        <v>1.571</v>
      </c>
      <c r="C1576" s="49" t="s">
        <v>26</v>
      </c>
      <c r="D1576" s="55" t="s">
        <v>36</v>
      </c>
    </row>
    <row r="1577" spans="2:4" ht="21" customHeight="1" x14ac:dyDescent="0.25">
      <c r="B1577" s="48">
        <v>1.5720000000000001</v>
      </c>
      <c r="C1577" s="49" t="s">
        <v>26</v>
      </c>
      <c r="D1577" s="55" t="s">
        <v>36</v>
      </c>
    </row>
    <row r="1578" spans="2:4" ht="21" customHeight="1" x14ac:dyDescent="0.25">
      <c r="B1578" s="48">
        <v>1.573</v>
      </c>
      <c r="C1578" s="49" t="s">
        <v>26</v>
      </c>
      <c r="D1578" s="55" t="s">
        <v>36</v>
      </c>
    </row>
    <row r="1579" spans="2:4" ht="21" customHeight="1" x14ac:dyDescent="0.25">
      <c r="B1579" s="48">
        <v>1.5740000000000001</v>
      </c>
      <c r="C1579" s="49" t="s">
        <v>26</v>
      </c>
      <c r="D1579" s="55" t="s">
        <v>36</v>
      </c>
    </row>
    <row r="1580" spans="2:4" ht="21" customHeight="1" x14ac:dyDescent="0.25">
      <c r="B1580" s="48">
        <v>1.575</v>
      </c>
      <c r="C1580" s="49" t="s">
        <v>26</v>
      </c>
      <c r="D1580" s="55" t="s">
        <v>36</v>
      </c>
    </row>
    <row r="1581" spans="2:4" ht="21" customHeight="1" x14ac:dyDescent="0.25">
      <c r="B1581" s="48">
        <v>1.5760000000000001</v>
      </c>
      <c r="C1581" s="49" t="s">
        <v>26</v>
      </c>
      <c r="D1581" s="55" t="s">
        <v>36</v>
      </c>
    </row>
    <row r="1582" spans="2:4" ht="21" customHeight="1" x14ac:dyDescent="0.25">
      <c r="B1582" s="48">
        <v>1.577</v>
      </c>
      <c r="C1582" s="49" t="s">
        <v>26</v>
      </c>
      <c r="D1582" s="55" t="s">
        <v>36</v>
      </c>
    </row>
    <row r="1583" spans="2:4" ht="21" customHeight="1" x14ac:dyDescent="0.25">
      <c r="B1583" s="48">
        <v>1.5780000000000001</v>
      </c>
      <c r="C1583" s="49" t="s">
        <v>26</v>
      </c>
      <c r="D1583" s="55" t="s">
        <v>36</v>
      </c>
    </row>
    <row r="1584" spans="2:4" ht="21" customHeight="1" x14ac:dyDescent="0.25">
      <c r="B1584" s="48">
        <v>1.579</v>
      </c>
      <c r="C1584" s="49" t="s">
        <v>26</v>
      </c>
      <c r="D1584" s="55" t="s">
        <v>36</v>
      </c>
    </row>
    <row r="1585" spans="2:4" ht="21" customHeight="1" x14ac:dyDescent="0.25">
      <c r="B1585" s="48">
        <v>1.58</v>
      </c>
      <c r="C1585" s="49" t="s">
        <v>26</v>
      </c>
      <c r="D1585" s="55" t="s">
        <v>36</v>
      </c>
    </row>
    <row r="1586" spans="2:4" ht="21" customHeight="1" x14ac:dyDescent="0.25">
      <c r="B1586" s="48">
        <v>1.581</v>
      </c>
      <c r="C1586" s="49" t="s">
        <v>26</v>
      </c>
      <c r="D1586" s="55" t="s">
        <v>36</v>
      </c>
    </row>
    <row r="1587" spans="2:4" ht="21" customHeight="1" x14ac:dyDescent="0.25">
      <c r="B1587" s="48">
        <v>1.5820000000000001</v>
      </c>
      <c r="C1587" s="49" t="s">
        <v>26</v>
      </c>
      <c r="D1587" s="55" t="s">
        <v>36</v>
      </c>
    </row>
    <row r="1588" spans="2:4" ht="21" customHeight="1" x14ac:dyDescent="0.25">
      <c r="B1588" s="48">
        <v>1.583</v>
      </c>
      <c r="C1588" s="49" t="s">
        <v>26</v>
      </c>
      <c r="D1588" s="55" t="s">
        <v>36</v>
      </c>
    </row>
    <row r="1589" spans="2:4" ht="21" customHeight="1" x14ac:dyDescent="0.25">
      <c r="B1589" s="48">
        <v>1.5840000000000001</v>
      </c>
      <c r="C1589" s="49" t="s">
        <v>26</v>
      </c>
      <c r="D1589" s="55" t="s">
        <v>36</v>
      </c>
    </row>
    <row r="1590" spans="2:4" ht="21" customHeight="1" x14ac:dyDescent="0.25">
      <c r="B1590" s="48">
        <v>1.585</v>
      </c>
      <c r="C1590" s="49" t="s">
        <v>26</v>
      </c>
      <c r="D1590" s="55" t="s">
        <v>36</v>
      </c>
    </row>
    <row r="1591" spans="2:4" ht="21" customHeight="1" x14ac:dyDescent="0.25">
      <c r="B1591" s="48">
        <v>1.5860000000000001</v>
      </c>
      <c r="C1591" s="49" t="s">
        <v>26</v>
      </c>
      <c r="D1591" s="55" t="s">
        <v>36</v>
      </c>
    </row>
    <row r="1592" spans="2:4" ht="21" customHeight="1" x14ac:dyDescent="0.25">
      <c r="B1592" s="48">
        <v>1.587</v>
      </c>
      <c r="C1592" s="49" t="s">
        <v>26</v>
      </c>
      <c r="D1592" s="55" t="s">
        <v>36</v>
      </c>
    </row>
    <row r="1593" spans="2:4" ht="21" customHeight="1" x14ac:dyDescent="0.25">
      <c r="B1593" s="48">
        <v>1.5880000000000001</v>
      </c>
      <c r="C1593" s="49" t="s">
        <v>26</v>
      </c>
      <c r="D1593" s="55" t="s">
        <v>36</v>
      </c>
    </row>
    <row r="1594" spans="2:4" ht="21" customHeight="1" x14ac:dyDescent="0.25">
      <c r="B1594" s="48">
        <v>1.589</v>
      </c>
      <c r="C1594" s="49" t="s">
        <v>26</v>
      </c>
      <c r="D1594" s="55" t="s">
        <v>36</v>
      </c>
    </row>
    <row r="1595" spans="2:4" ht="21" customHeight="1" x14ac:dyDescent="0.25">
      <c r="B1595" s="48">
        <v>1.59</v>
      </c>
      <c r="C1595" s="49" t="s">
        <v>26</v>
      </c>
      <c r="D1595" s="55" t="s">
        <v>36</v>
      </c>
    </row>
    <row r="1596" spans="2:4" ht="21" customHeight="1" x14ac:dyDescent="0.25">
      <c r="B1596" s="48">
        <v>1.591</v>
      </c>
      <c r="C1596" s="49" t="s">
        <v>26</v>
      </c>
      <c r="D1596" s="55" t="s">
        <v>36</v>
      </c>
    </row>
    <row r="1597" spans="2:4" ht="21" customHeight="1" x14ac:dyDescent="0.25">
      <c r="B1597" s="48">
        <v>1.5920000000000001</v>
      </c>
      <c r="C1597" s="49" t="s">
        <v>26</v>
      </c>
      <c r="D1597" s="55" t="s">
        <v>36</v>
      </c>
    </row>
    <row r="1598" spans="2:4" ht="21" customHeight="1" x14ac:dyDescent="0.25">
      <c r="B1598" s="48">
        <v>1.593</v>
      </c>
      <c r="C1598" s="49" t="s">
        <v>26</v>
      </c>
      <c r="D1598" s="55" t="s">
        <v>36</v>
      </c>
    </row>
    <row r="1599" spans="2:4" ht="21" customHeight="1" x14ac:dyDescent="0.25">
      <c r="B1599" s="48">
        <v>1.5940000000000001</v>
      </c>
      <c r="C1599" s="49" t="s">
        <v>26</v>
      </c>
      <c r="D1599" s="55" t="s">
        <v>36</v>
      </c>
    </row>
    <row r="1600" spans="2:4" ht="21" customHeight="1" x14ac:dyDescent="0.25">
      <c r="B1600" s="48">
        <v>1.595</v>
      </c>
      <c r="C1600" s="49" t="s">
        <v>26</v>
      </c>
      <c r="D1600" s="55" t="s">
        <v>36</v>
      </c>
    </row>
    <row r="1601" spans="2:4" ht="21" customHeight="1" x14ac:dyDescent="0.25">
      <c r="B1601" s="48">
        <v>1.5960000000000001</v>
      </c>
      <c r="C1601" s="49" t="s">
        <v>26</v>
      </c>
      <c r="D1601" s="55" t="s">
        <v>36</v>
      </c>
    </row>
    <row r="1602" spans="2:4" ht="21" customHeight="1" x14ac:dyDescent="0.25">
      <c r="B1602" s="48">
        <v>1.597</v>
      </c>
      <c r="C1602" s="49" t="s">
        <v>26</v>
      </c>
      <c r="D1602" s="55" t="s">
        <v>36</v>
      </c>
    </row>
    <row r="1603" spans="2:4" ht="21" customHeight="1" x14ac:dyDescent="0.25">
      <c r="B1603" s="48">
        <v>1.5980000000000001</v>
      </c>
      <c r="C1603" s="49" t="s">
        <v>26</v>
      </c>
      <c r="D1603" s="55" t="s">
        <v>36</v>
      </c>
    </row>
    <row r="1604" spans="2:4" ht="21" customHeight="1" x14ac:dyDescent="0.25">
      <c r="B1604" s="48">
        <v>1.599</v>
      </c>
      <c r="C1604" s="49" t="s">
        <v>26</v>
      </c>
      <c r="D1604" s="55" t="s">
        <v>36</v>
      </c>
    </row>
    <row r="1605" spans="2:4" ht="21" customHeight="1" x14ac:dyDescent="0.25">
      <c r="B1605" s="48">
        <v>1.6</v>
      </c>
      <c r="C1605" s="49" t="s">
        <v>26</v>
      </c>
      <c r="D1605" s="55" t="s">
        <v>36</v>
      </c>
    </row>
    <row r="1606" spans="2:4" ht="21" customHeight="1" x14ac:dyDescent="0.25">
      <c r="B1606" s="48">
        <v>1.601</v>
      </c>
      <c r="C1606" s="49" t="s">
        <v>26</v>
      </c>
      <c r="D1606" s="55" t="s">
        <v>36</v>
      </c>
    </row>
    <row r="1607" spans="2:4" ht="21" customHeight="1" x14ac:dyDescent="0.25">
      <c r="B1607" s="48">
        <v>1.6020000000000001</v>
      </c>
      <c r="C1607" s="49" t="s">
        <v>26</v>
      </c>
      <c r="D1607" s="55" t="s">
        <v>36</v>
      </c>
    </row>
    <row r="1608" spans="2:4" ht="21" customHeight="1" x14ac:dyDescent="0.25">
      <c r="B1608" s="48">
        <v>1.603</v>
      </c>
      <c r="C1608" s="49" t="s">
        <v>26</v>
      </c>
      <c r="D1608" s="55" t="s">
        <v>36</v>
      </c>
    </row>
    <row r="1609" spans="2:4" ht="21" customHeight="1" x14ac:dyDescent="0.25">
      <c r="B1609" s="48">
        <v>1.6040000000000001</v>
      </c>
      <c r="C1609" s="49" t="s">
        <v>26</v>
      </c>
      <c r="D1609" s="55" t="s">
        <v>36</v>
      </c>
    </row>
    <row r="1610" spans="2:4" ht="21" customHeight="1" x14ac:dyDescent="0.25">
      <c r="B1610" s="48">
        <v>1.605</v>
      </c>
      <c r="C1610" s="49" t="s">
        <v>26</v>
      </c>
      <c r="D1610" s="55" t="s">
        <v>36</v>
      </c>
    </row>
    <row r="1611" spans="2:4" ht="21" customHeight="1" x14ac:dyDescent="0.25">
      <c r="B1611" s="48">
        <v>1.6060000000000001</v>
      </c>
      <c r="C1611" s="49" t="s">
        <v>26</v>
      </c>
      <c r="D1611" s="55" t="s">
        <v>36</v>
      </c>
    </row>
    <row r="1612" spans="2:4" ht="21" customHeight="1" x14ac:dyDescent="0.25">
      <c r="B1612" s="48">
        <v>1.607</v>
      </c>
      <c r="C1612" s="49" t="s">
        <v>26</v>
      </c>
      <c r="D1612" s="55" t="s">
        <v>36</v>
      </c>
    </row>
    <row r="1613" spans="2:4" ht="21" customHeight="1" x14ac:dyDescent="0.25">
      <c r="B1613" s="48">
        <v>1.6080000000000001</v>
      </c>
      <c r="C1613" s="49" t="s">
        <v>26</v>
      </c>
      <c r="D1613" s="55" t="s">
        <v>36</v>
      </c>
    </row>
    <row r="1614" spans="2:4" ht="21" customHeight="1" x14ac:dyDescent="0.25">
      <c r="B1614" s="48">
        <v>1.609</v>
      </c>
      <c r="C1614" s="49" t="s">
        <v>26</v>
      </c>
      <c r="D1614" s="55" t="s">
        <v>36</v>
      </c>
    </row>
    <row r="1615" spans="2:4" ht="21" customHeight="1" x14ac:dyDescent="0.25">
      <c r="B1615" s="48">
        <v>1.61</v>
      </c>
      <c r="C1615" s="49" t="s">
        <v>26</v>
      </c>
      <c r="D1615" s="55" t="s">
        <v>36</v>
      </c>
    </row>
    <row r="1616" spans="2:4" ht="21" customHeight="1" x14ac:dyDescent="0.25">
      <c r="B1616" s="48">
        <v>1.611</v>
      </c>
      <c r="C1616" s="49" t="s">
        <v>26</v>
      </c>
      <c r="D1616" s="55" t="s">
        <v>36</v>
      </c>
    </row>
    <row r="1617" spans="2:4" ht="21" customHeight="1" x14ac:dyDescent="0.25">
      <c r="B1617" s="48">
        <v>1.6120000000000001</v>
      </c>
      <c r="C1617" s="49" t="s">
        <v>26</v>
      </c>
      <c r="D1617" s="55" t="s">
        <v>36</v>
      </c>
    </row>
    <row r="1618" spans="2:4" ht="21" customHeight="1" x14ac:dyDescent="0.25">
      <c r="B1618" s="48">
        <v>1.613</v>
      </c>
      <c r="C1618" s="49" t="s">
        <v>26</v>
      </c>
      <c r="D1618" s="55" t="s">
        <v>36</v>
      </c>
    </row>
    <row r="1619" spans="2:4" ht="21" customHeight="1" x14ac:dyDescent="0.25">
      <c r="B1619" s="48">
        <v>1.6140000000000001</v>
      </c>
      <c r="C1619" s="49" t="s">
        <v>26</v>
      </c>
      <c r="D1619" s="55" t="s">
        <v>36</v>
      </c>
    </row>
    <row r="1620" spans="2:4" ht="21" customHeight="1" x14ac:dyDescent="0.25">
      <c r="B1620" s="48">
        <v>1.615</v>
      </c>
      <c r="C1620" s="49" t="s">
        <v>26</v>
      </c>
      <c r="D1620" s="55" t="s">
        <v>36</v>
      </c>
    </row>
    <row r="1621" spans="2:4" ht="21" customHeight="1" x14ac:dyDescent="0.25">
      <c r="B1621" s="48">
        <v>1.6160000000000001</v>
      </c>
      <c r="C1621" s="49" t="s">
        <v>26</v>
      </c>
      <c r="D1621" s="55" t="s">
        <v>36</v>
      </c>
    </row>
    <row r="1622" spans="2:4" ht="21" customHeight="1" x14ac:dyDescent="0.25">
      <c r="B1622" s="48">
        <v>1.617</v>
      </c>
      <c r="C1622" s="49" t="s">
        <v>26</v>
      </c>
      <c r="D1622" s="55" t="s">
        <v>36</v>
      </c>
    </row>
    <row r="1623" spans="2:4" ht="21" customHeight="1" x14ac:dyDescent="0.25">
      <c r="B1623" s="48">
        <v>1.6180000000000001</v>
      </c>
      <c r="C1623" s="49" t="s">
        <v>26</v>
      </c>
      <c r="D1623" s="55" t="s">
        <v>36</v>
      </c>
    </row>
    <row r="1624" spans="2:4" ht="21" customHeight="1" x14ac:dyDescent="0.25">
      <c r="B1624" s="48">
        <v>1.619</v>
      </c>
      <c r="C1624" s="49" t="s">
        <v>26</v>
      </c>
      <c r="D1624" s="55" t="s">
        <v>36</v>
      </c>
    </row>
    <row r="1625" spans="2:4" ht="21" customHeight="1" x14ac:dyDescent="0.25">
      <c r="B1625" s="48">
        <v>1.62</v>
      </c>
      <c r="C1625" s="49" t="s">
        <v>26</v>
      </c>
      <c r="D1625" s="55" t="s">
        <v>36</v>
      </c>
    </row>
    <row r="1626" spans="2:4" ht="21" customHeight="1" x14ac:dyDescent="0.25">
      <c r="B1626" s="48">
        <v>1.621</v>
      </c>
      <c r="C1626" s="49" t="s">
        <v>26</v>
      </c>
      <c r="D1626" s="55" t="s">
        <v>36</v>
      </c>
    </row>
    <row r="1627" spans="2:4" ht="21" customHeight="1" x14ac:dyDescent="0.25">
      <c r="B1627" s="48">
        <v>1.6220000000000001</v>
      </c>
      <c r="C1627" s="49" t="s">
        <v>26</v>
      </c>
      <c r="D1627" s="55" t="s">
        <v>36</v>
      </c>
    </row>
    <row r="1628" spans="2:4" ht="21" customHeight="1" x14ac:dyDescent="0.25">
      <c r="B1628" s="48">
        <v>1.623</v>
      </c>
      <c r="C1628" s="49" t="s">
        <v>26</v>
      </c>
      <c r="D1628" s="55" t="s">
        <v>36</v>
      </c>
    </row>
    <row r="1629" spans="2:4" ht="21" customHeight="1" x14ac:dyDescent="0.25">
      <c r="B1629" s="48">
        <v>1.6240000000000001</v>
      </c>
      <c r="C1629" s="49" t="s">
        <v>26</v>
      </c>
      <c r="D1629" s="55" t="s">
        <v>36</v>
      </c>
    </row>
    <row r="1630" spans="2:4" ht="21" customHeight="1" x14ac:dyDescent="0.25">
      <c r="B1630" s="48">
        <v>1.625</v>
      </c>
      <c r="C1630" s="49" t="s">
        <v>26</v>
      </c>
      <c r="D1630" s="55" t="s">
        <v>36</v>
      </c>
    </row>
    <row r="1631" spans="2:4" ht="21" customHeight="1" x14ac:dyDescent="0.25">
      <c r="B1631" s="48">
        <v>1.6259999999999999</v>
      </c>
      <c r="C1631" s="49" t="s">
        <v>26</v>
      </c>
      <c r="D1631" s="55" t="s">
        <v>36</v>
      </c>
    </row>
    <row r="1632" spans="2:4" ht="21" customHeight="1" x14ac:dyDescent="0.25">
      <c r="B1632" s="48">
        <v>1.627</v>
      </c>
      <c r="C1632" s="49" t="s">
        <v>26</v>
      </c>
      <c r="D1632" s="55" t="s">
        <v>36</v>
      </c>
    </row>
    <row r="1633" spans="2:4" ht="21" customHeight="1" x14ac:dyDescent="0.25">
      <c r="B1633" s="48">
        <v>1.6279999999999999</v>
      </c>
      <c r="C1633" s="49" t="s">
        <v>26</v>
      </c>
      <c r="D1633" s="55" t="s">
        <v>36</v>
      </c>
    </row>
    <row r="1634" spans="2:4" ht="21" customHeight="1" x14ac:dyDescent="0.25">
      <c r="B1634" s="48">
        <v>1.629</v>
      </c>
      <c r="C1634" s="49" t="s">
        <v>26</v>
      </c>
      <c r="D1634" s="55" t="s">
        <v>36</v>
      </c>
    </row>
    <row r="1635" spans="2:4" ht="21" customHeight="1" x14ac:dyDescent="0.25">
      <c r="B1635" s="48">
        <v>1.63</v>
      </c>
      <c r="C1635" s="49" t="s">
        <v>26</v>
      </c>
      <c r="D1635" s="55" t="s">
        <v>36</v>
      </c>
    </row>
    <row r="1636" spans="2:4" ht="21" customHeight="1" x14ac:dyDescent="0.25">
      <c r="B1636" s="48">
        <v>1.631</v>
      </c>
      <c r="C1636" s="49" t="s">
        <v>26</v>
      </c>
      <c r="D1636" s="55" t="s">
        <v>36</v>
      </c>
    </row>
    <row r="1637" spans="2:4" ht="21" customHeight="1" x14ac:dyDescent="0.25">
      <c r="B1637" s="48">
        <v>1.6319999999999999</v>
      </c>
      <c r="C1637" s="49" t="s">
        <v>26</v>
      </c>
      <c r="D1637" s="55" t="s">
        <v>36</v>
      </c>
    </row>
    <row r="1638" spans="2:4" ht="21" customHeight="1" x14ac:dyDescent="0.25">
      <c r="B1638" s="48">
        <v>1.633</v>
      </c>
      <c r="C1638" s="49" t="s">
        <v>26</v>
      </c>
      <c r="D1638" s="55" t="s">
        <v>36</v>
      </c>
    </row>
    <row r="1639" spans="2:4" ht="21" customHeight="1" x14ac:dyDescent="0.25">
      <c r="B1639" s="48">
        <v>1.6339999999999999</v>
      </c>
      <c r="C1639" s="49" t="s">
        <v>26</v>
      </c>
      <c r="D1639" s="55" t="s">
        <v>36</v>
      </c>
    </row>
    <row r="1640" spans="2:4" ht="21" customHeight="1" x14ac:dyDescent="0.25">
      <c r="B1640" s="48">
        <v>1.635</v>
      </c>
      <c r="C1640" s="49" t="s">
        <v>26</v>
      </c>
      <c r="D1640" s="55" t="s">
        <v>36</v>
      </c>
    </row>
    <row r="1641" spans="2:4" ht="21" customHeight="1" x14ac:dyDescent="0.25">
      <c r="B1641" s="48">
        <v>1.6359999999999999</v>
      </c>
      <c r="C1641" s="49" t="s">
        <v>26</v>
      </c>
      <c r="D1641" s="55" t="s">
        <v>36</v>
      </c>
    </row>
    <row r="1642" spans="2:4" ht="21" customHeight="1" x14ac:dyDescent="0.25">
      <c r="B1642" s="48">
        <v>1.637</v>
      </c>
      <c r="C1642" s="49" t="s">
        <v>26</v>
      </c>
      <c r="D1642" s="55" t="s">
        <v>36</v>
      </c>
    </row>
    <row r="1643" spans="2:4" ht="21" customHeight="1" x14ac:dyDescent="0.25">
      <c r="B1643" s="48">
        <v>1.6379999999999999</v>
      </c>
      <c r="C1643" s="49" t="s">
        <v>26</v>
      </c>
      <c r="D1643" s="55" t="s">
        <v>36</v>
      </c>
    </row>
    <row r="1644" spans="2:4" ht="21" customHeight="1" x14ac:dyDescent="0.25">
      <c r="B1644" s="48">
        <v>1.639</v>
      </c>
      <c r="C1644" s="49" t="s">
        <v>26</v>
      </c>
      <c r="D1644" s="55" t="s">
        <v>36</v>
      </c>
    </row>
    <row r="1645" spans="2:4" ht="21" customHeight="1" x14ac:dyDescent="0.25">
      <c r="B1645" s="48">
        <v>1.64</v>
      </c>
      <c r="C1645" s="49" t="s">
        <v>26</v>
      </c>
      <c r="D1645" s="55" t="s">
        <v>36</v>
      </c>
    </row>
    <row r="1646" spans="2:4" ht="21" customHeight="1" x14ac:dyDescent="0.25">
      <c r="B1646" s="48">
        <v>1.641</v>
      </c>
      <c r="C1646" s="49" t="s">
        <v>26</v>
      </c>
      <c r="D1646" s="55" t="s">
        <v>36</v>
      </c>
    </row>
    <row r="1647" spans="2:4" ht="21" customHeight="1" x14ac:dyDescent="0.25">
      <c r="B1647" s="48">
        <v>1.6419999999999999</v>
      </c>
      <c r="C1647" s="49" t="s">
        <v>26</v>
      </c>
      <c r="D1647" s="55" t="s">
        <v>36</v>
      </c>
    </row>
    <row r="1648" spans="2:4" ht="21" customHeight="1" x14ac:dyDescent="0.25">
      <c r="B1648" s="48">
        <v>1.643</v>
      </c>
      <c r="C1648" s="49" t="s">
        <v>26</v>
      </c>
      <c r="D1648" s="55" t="s">
        <v>36</v>
      </c>
    </row>
    <row r="1649" spans="2:4" ht="21" customHeight="1" x14ac:dyDescent="0.25">
      <c r="B1649" s="48">
        <v>1.6439999999999999</v>
      </c>
      <c r="C1649" s="49" t="s">
        <v>26</v>
      </c>
      <c r="D1649" s="55" t="s">
        <v>36</v>
      </c>
    </row>
    <row r="1650" spans="2:4" ht="21" customHeight="1" x14ac:dyDescent="0.25">
      <c r="B1650" s="48">
        <v>1.645</v>
      </c>
      <c r="C1650" s="49" t="s">
        <v>26</v>
      </c>
      <c r="D1650" s="55" t="s">
        <v>36</v>
      </c>
    </row>
    <row r="1651" spans="2:4" ht="21" customHeight="1" x14ac:dyDescent="0.25">
      <c r="B1651" s="48">
        <v>1.6459999999999999</v>
      </c>
      <c r="C1651" s="49" t="s">
        <v>26</v>
      </c>
      <c r="D1651" s="55" t="s">
        <v>36</v>
      </c>
    </row>
    <row r="1652" spans="2:4" ht="21" customHeight="1" x14ac:dyDescent="0.25">
      <c r="B1652" s="48">
        <v>1.647</v>
      </c>
      <c r="C1652" s="49" t="s">
        <v>26</v>
      </c>
      <c r="D1652" s="55" t="s">
        <v>36</v>
      </c>
    </row>
    <row r="1653" spans="2:4" ht="21" customHeight="1" x14ac:dyDescent="0.25">
      <c r="B1653" s="48">
        <v>1.6479999999999999</v>
      </c>
      <c r="C1653" s="49" t="s">
        <v>26</v>
      </c>
      <c r="D1653" s="55" t="s">
        <v>36</v>
      </c>
    </row>
    <row r="1654" spans="2:4" ht="21" customHeight="1" x14ac:dyDescent="0.25">
      <c r="B1654" s="48">
        <v>1.649</v>
      </c>
      <c r="C1654" s="49" t="s">
        <v>26</v>
      </c>
      <c r="D1654" s="55" t="s">
        <v>36</v>
      </c>
    </row>
    <row r="1655" spans="2:4" ht="21" customHeight="1" x14ac:dyDescent="0.25">
      <c r="B1655" s="48">
        <v>1.65</v>
      </c>
      <c r="C1655" s="49" t="s">
        <v>26</v>
      </c>
      <c r="D1655" s="55" t="s">
        <v>36</v>
      </c>
    </row>
    <row r="1656" spans="2:4" ht="21" customHeight="1" x14ac:dyDescent="0.25">
      <c r="B1656" s="48">
        <v>1.651</v>
      </c>
      <c r="C1656" s="49" t="s">
        <v>26</v>
      </c>
      <c r="D1656" s="55" t="s">
        <v>36</v>
      </c>
    </row>
    <row r="1657" spans="2:4" ht="21" customHeight="1" x14ac:dyDescent="0.25">
      <c r="B1657" s="48">
        <v>1.6519999999999999</v>
      </c>
      <c r="C1657" s="49" t="s">
        <v>26</v>
      </c>
      <c r="D1657" s="55" t="s">
        <v>36</v>
      </c>
    </row>
    <row r="1658" spans="2:4" ht="21" customHeight="1" x14ac:dyDescent="0.25">
      <c r="B1658" s="48">
        <v>1.653</v>
      </c>
      <c r="C1658" s="49" t="s">
        <v>26</v>
      </c>
      <c r="D1658" s="55" t="s">
        <v>36</v>
      </c>
    </row>
    <row r="1659" spans="2:4" ht="21" customHeight="1" x14ac:dyDescent="0.25">
      <c r="B1659" s="48">
        <v>1.6539999999999999</v>
      </c>
      <c r="C1659" s="49" t="s">
        <v>26</v>
      </c>
      <c r="D1659" s="55" t="s">
        <v>36</v>
      </c>
    </row>
    <row r="1660" spans="2:4" ht="21" customHeight="1" x14ac:dyDescent="0.25">
      <c r="B1660" s="48">
        <v>1.655</v>
      </c>
      <c r="C1660" s="49" t="s">
        <v>26</v>
      </c>
      <c r="D1660" s="55" t="s">
        <v>36</v>
      </c>
    </row>
    <row r="1661" spans="2:4" ht="21" customHeight="1" x14ac:dyDescent="0.25">
      <c r="B1661" s="48">
        <v>1.6559999999999999</v>
      </c>
      <c r="C1661" s="49" t="s">
        <v>26</v>
      </c>
      <c r="D1661" s="55" t="s">
        <v>36</v>
      </c>
    </row>
    <row r="1662" spans="2:4" ht="21" customHeight="1" x14ac:dyDescent="0.25">
      <c r="B1662" s="48">
        <v>1.657</v>
      </c>
      <c r="C1662" s="49" t="s">
        <v>26</v>
      </c>
      <c r="D1662" s="55" t="s">
        <v>36</v>
      </c>
    </row>
    <row r="1663" spans="2:4" ht="21" customHeight="1" x14ac:dyDescent="0.25">
      <c r="B1663" s="48">
        <v>1.6579999999999999</v>
      </c>
      <c r="C1663" s="49" t="s">
        <v>26</v>
      </c>
      <c r="D1663" s="55" t="s">
        <v>36</v>
      </c>
    </row>
    <row r="1664" spans="2:4" ht="21" customHeight="1" x14ac:dyDescent="0.25">
      <c r="B1664" s="48">
        <v>1.659</v>
      </c>
      <c r="C1664" s="49" t="s">
        <v>26</v>
      </c>
      <c r="D1664" s="55" t="s">
        <v>36</v>
      </c>
    </row>
    <row r="1665" spans="2:4" ht="21" customHeight="1" x14ac:dyDescent="0.25">
      <c r="B1665" s="48">
        <v>1.66</v>
      </c>
      <c r="C1665" s="49" t="s">
        <v>26</v>
      </c>
      <c r="D1665" s="55" t="s">
        <v>36</v>
      </c>
    </row>
    <row r="1666" spans="2:4" ht="21" customHeight="1" x14ac:dyDescent="0.25">
      <c r="B1666" s="48">
        <v>1.661</v>
      </c>
      <c r="C1666" s="49" t="s">
        <v>26</v>
      </c>
      <c r="D1666" s="55" t="s">
        <v>36</v>
      </c>
    </row>
    <row r="1667" spans="2:4" ht="21" customHeight="1" x14ac:dyDescent="0.25">
      <c r="B1667" s="48">
        <v>1.6619999999999999</v>
      </c>
      <c r="C1667" s="49" t="s">
        <v>26</v>
      </c>
      <c r="D1667" s="55" t="s">
        <v>36</v>
      </c>
    </row>
    <row r="1668" spans="2:4" ht="21" customHeight="1" x14ac:dyDescent="0.25">
      <c r="B1668" s="48">
        <v>1.663</v>
      </c>
      <c r="C1668" s="49" t="s">
        <v>26</v>
      </c>
      <c r="D1668" s="55" t="s">
        <v>36</v>
      </c>
    </row>
    <row r="1669" spans="2:4" ht="21" customHeight="1" x14ac:dyDescent="0.25">
      <c r="B1669" s="48">
        <v>1.6639999999999999</v>
      </c>
      <c r="C1669" s="49" t="s">
        <v>26</v>
      </c>
      <c r="D1669" s="55" t="s">
        <v>36</v>
      </c>
    </row>
    <row r="1670" spans="2:4" ht="21" customHeight="1" x14ac:dyDescent="0.25">
      <c r="B1670" s="48">
        <v>1.665</v>
      </c>
      <c r="C1670" s="49" t="s">
        <v>26</v>
      </c>
      <c r="D1670" s="55" t="s">
        <v>36</v>
      </c>
    </row>
    <row r="1671" spans="2:4" ht="21" customHeight="1" x14ac:dyDescent="0.25">
      <c r="B1671" s="48">
        <v>1.6659999999999999</v>
      </c>
      <c r="C1671" s="49" t="s">
        <v>26</v>
      </c>
      <c r="D1671" s="55" t="s">
        <v>36</v>
      </c>
    </row>
    <row r="1672" spans="2:4" ht="21" customHeight="1" x14ac:dyDescent="0.25">
      <c r="B1672" s="48">
        <v>1.667</v>
      </c>
      <c r="C1672" s="49" t="s">
        <v>26</v>
      </c>
      <c r="D1672" s="55" t="s">
        <v>36</v>
      </c>
    </row>
    <row r="1673" spans="2:4" ht="21" customHeight="1" x14ac:dyDescent="0.25">
      <c r="B1673" s="48">
        <v>1.6679999999999999</v>
      </c>
      <c r="C1673" s="49" t="s">
        <v>26</v>
      </c>
      <c r="D1673" s="55" t="s">
        <v>36</v>
      </c>
    </row>
    <row r="1674" spans="2:4" ht="21" customHeight="1" x14ac:dyDescent="0.25">
      <c r="B1674" s="48">
        <v>1.669</v>
      </c>
      <c r="C1674" s="49" t="s">
        <v>26</v>
      </c>
      <c r="D1674" s="55" t="s">
        <v>36</v>
      </c>
    </row>
    <row r="1675" spans="2:4" ht="21" customHeight="1" x14ac:dyDescent="0.25">
      <c r="B1675" s="48">
        <v>1.67</v>
      </c>
      <c r="C1675" s="49" t="s">
        <v>26</v>
      </c>
      <c r="D1675" s="55" t="s">
        <v>36</v>
      </c>
    </row>
    <row r="1676" spans="2:4" ht="21" customHeight="1" x14ac:dyDescent="0.25">
      <c r="B1676" s="48">
        <v>1.671</v>
      </c>
      <c r="C1676" s="49" t="s">
        <v>26</v>
      </c>
      <c r="D1676" s="55" t="s">
        <v>36</v>
      </c>
    </row>
    <row r="1677" spans="2:4" ht="21" customHeight="1" x14ac:dyDescent="0.25">
      <c r="B1677" s="48">
        <v>1.6719999999999999</v>
      </c>
      <c r="C1677" s="49" t="s">
        <v>26</v>
      </c>
      <c r="D1677" s="55" t="s">
        <v>36</v>
      </c>
    </row>
    <row r="1678" spans="2:4" ht="21" customHeight="1" x14ac:dyDescent="0.25">
      <c r="B1678" s="48">
        <v>1.673</v>
      </c>
      <c r="C1678" s="49" t="s">
        <v>26</v>
      </c>
      <c r="D1678" s="55" t="s">
        <v>36</v>
      </c>
    </row>
    <row r="1679" spans="2:4" ht="21" customHeight="1" x14ac:dyDescent="0.25">
      <c r="B1679" s="48">
        <v>1.6739999999999999</v>
      </c>
      <c r="C1679" s="49" t="s">
        <v>26</v>
      </c>
      <c r="D1679" s="55" t="s">
        <v>36</v>
      </c>
    </row>
    <row r="1680" spans="2:4" ht="21" customHeight="1" x14ac:dyDescent="0.25">
      <c r="B1680" s="48">
        <v>1.675</v>
      </c>
      <c r="C1680" s="49" t="s">
        <v>26</v>
      </c>
      <c r="D1680" s="55" t="s">
        <v>36</v>
      </c>
    </row>
    <row r="1681" spans="2:4" ht="21" customHeight="1" x14ac:dyDescent="0.25">
      <c r="B1681" s="48">
        <v>1.6759999999999999</v>
      </c>
      <c r="C1681" s="49" t="s">
        <v>26</v>
      </c>
      <c r="D1681" s="55" t="s">
        <v>36</v>
      </c>
    </row>
    <row r="1682" spans="2:4" ht="21" customHeight="1" x14ac:dyDescent="0.25">
      <c r="B1682" s="48">
        <v>1.677</v>
      </c>
      <c r="C1682" s="49" t="s">
        <v>26</v>
      </c>
      <c r="D1682" s="55" t="s">
        <v>36</v>
      </c>
    </row>
    <row r="1683" spans="2:4" ht="21" customHeight="1" x14ac:dyDescent="0.25">
      <c r="B1683" s="48">
        <v>1.6779999999999999</v>
      </c>
      <c r="C1683" s="49" t="s">
        <v>26</v>
      </c>
      <c r="D1683" s="55" t="s">
        <v>36</v>
      </c>
    </row>
    <row r="1684" spans="2:4" ht="21" customHeight="1" x14ac:dyDescent="0.25">
      <c r="B1684" s="48">
        <v>1.679</v>
      </c>
      <c r="C1684" s="49" t="s">
        <v>26</v>
      </c>
      <c r="D1684" s="55" t="s">
        <v>36</v>
      </c>
    </row>
    <row r="1685" spans="2:4" ht="21" customHeight="1" x14ac:dyDescent="0.25">
      <c r="B1685" s="48">
        <v>1.68</v>
      </c>
      <c r="C1685" s="49" t="s">
        <v>26</v>
      </c>
      <c r="D1685" s="55" t="s">
        <v>36</v>
      </c>
    </row>
    <row r="1686" spans="2:4" ht="21" customHeight="1" x14ac:dyDescent="0.25">
      <c r="B1686" s="48">
        <v>1.681</v>
      </c>
      <c r="C1686" s="49" t="s">
        <v>26</v>
      </c>
      <c r="D1686" s="55" t="s">
        <v>36</v>
      </c>
    </row>
    <row r="1687" spans="2:4" ht="21" customHeight="1" x14ac:dyDescent="0.25">
      <c r="B1687" s="48">
        <v>1.6819999999999999</v>
      </c>
      <c r="C1687" s="49" t="s">
        <v>26</v>
      </c>
      <c r="D1687" s="55" t="s">
        <v>36</v>
      </c>
    </row>
    <row r="1688" spans="2:4" ht="21" customHeight="1" x14ac:dyDescent="0.25">
      <c r="B1688" s="48">
        <v>1.6830000000000001</v>
      </c>
      <c r="C1688" s="49" t="s">
        <v>26</v>
      </c>
      <c r="D1688" s="55" t="s">
        <v>36</v>
      </c>
    </row>
    <row r="1689" spans="2:4" ht="21" customHeight="1" x14ac:dyDescent="0.25">
      <c r="B1689" s="48">
        <v>1.6839999999999999</v>
      </c>
      <c r="C1689" s="49" t="s">
        <v>26</v>
      </c>
      <c r="D1689" s="55" t="s">
        <v>36</v>
      </c>
    </row>
    <row r="1690" spans="2:4" ht="21" customHeight="1" x14ac:dyDescent="0.25">
      <c r="B1690" s="48">
        <v>1.6850000000000001</v>
      </c>
      <c r="C1690" s="49" t="s">
        <v>26</v>
      </c>
      <c r="D1690" s="55" t="s">
        <v>36</v>
      </c>
    </row>
    <row r="1691" spans="2:4" ht="21" customHeight="1" x14ac:dyDescent="0.25">
      <c r="B1691" s="48">
        <v>1.6859999999999999</v>
      </c>
      <c r="C1691" s="49" t="s">
        <v>26</v>
      </c>
      <c r="D1691" s="55" t="s">
        <v>36</v>
      </c>
    </row>
    <row r="1692" spans="2:4" ht="21" customHeight="1" x14ac:dyDescent="0.25">
      <c r="B1692" s="48">
        <v>1.6870000000000001</v>
      </c>
      <c r="C1692" s="49" t="s">
        <v>26</v>
      </c>
      <c r="D1692" s="55" t="s">
        <v>36</v>
      </c>
    </row>
    <row r="1693" spans="2:4" ht="21" customHeight="1" x14ac:dyDescent="0.25">
      <c r="B1693" s="48">
        <v>1.6879999999999999</v>
      </c>
      <c r="C1693" s="49" t="s">
        <v>26</v>
      </c>
      <c r="D1693" s="55" t="s">
        <v>36</v>
      </c>
    </row>
    <row r="1694" spans="2:4" ht="21" customHeight="1" x14ac:dyDescent="0.25">
      <c r="B1694" s="48">
        <v>1.6890000000000001</v>
      </c>
      <c r="C1694" s="49" t="s">
        <v>26</v>
      </c>
      <c r="D1694" s="55" t="s">
        <v>36</v>
      </c>
    </row>
    <row r="1695" spans="2:4" ht="21" customHeight="1" x14ac:dyDescent="0.25">
      <c r="B1695" s="48">
        <v>1.69</v>
      </c>
      <c r="C1695" s="49" t="s">
        <v>26</v>
      </c>
      <c r="D1695" s="55" t="s">
        <v>36</v>
      </c>
    </row>
    <row r="1696" spans="2:4" ht="21" customHeight="1" x14ac:dyDescent="0.25">
      <c r="B1696" s="48">
        <v>1.6910000000000001</v>
      </c>
      <c r="C1696" s="49" t="s">
        <v>26</v>
      </c>
      <c r="D1696" s="55" t="s">
        <v>36</v>
      </c>
    </row>
    <row r="1697" spans="2:4" ht="21" customHeight="1" x14ac:dyDescent="0.25">
      <c r="B1697" s="48">
        <v>1.6919999999999999</v>
      </c>
      <c r="C1697" s="49" t="s">
        <v>26</v>
      </c>
      <c r="D1697" s="55" t="s">
        <v>36</v>
      </c>
    </row>
    <row r="1698" spans="2:4" ht="21" customHeight="1" x14ac:dyDescent="0.25">
      <c r="B1698" s="48">
        <v>1.6930000000000001</v>
      </c>
      <c r="C1698" s="49" t="s">
        <v>26</v>
      </c>
      <c r="D1698" s="55" t="s">
        <v>36</v>
      </c>
    </row>
    <row r="1699" spans="2:4" ht="21" customHeight="1" x14ac:dyDescent="0.25">
      <c r="B1699" s="48">
        <v>1.694</v>
      </c>
      <c r="C1699" s="49" t="s">
        <v>26</v>
      </c>
      <c r="D1699" s="55" t="s">
        <v>36</v>
      </c>
    </row>
    <row r="1700" spans="2:4" ht="21" customHeight="1" x14ac:dyDescent="0.25">
      <c r="B1700" s="48">
        <v>1.6950000000000001</v>
      </c>
      <c r="C1700" s="49" t="s">
        <v>26</v>
      </c>
      <c r="D1700" s="55" t="s">
        <v>36</v>
      </c>
    </row>
    <row r="1701" spans="2:4" ht="21" customHeight="1" x14ac:dyDescent="0.25">
      <c r="B1701" s="48">
        <v>1.696</v>
      </c>
      <c r="C1701" s="49" t="s">
        <v>26</v>
      </c>
      <c r="D1701" s="55" t="s">
        <v>36</v>
      </c>
    </row>
    <row r="1702" spans="2:4" ht="21" customHeight="1" x14ac:dyDescent="0.25">
      <c r="B1702" s="48">
        <v>1.6970000000000001</v>
      </c>
      <c r="C1702" s="49" t="s">
        <v>26</v>
      </c>
      <c r="D1702" s="55" t="s">
        <v>36</v>
      </c>
    </row>
    <row r="1703" spans="2:4" ht="21" customHeight="1" x14ac:dyDescent="0.25">
      <c r="B1703" s="48">
        <v>1.698</v>
      </c>
      <c r="C1703" s="49" t="s">
        <v>26</v>
      </c>
      <c r="D1703" s="55" t="s">
        <v>36</v>
      </c>
    </row>
    <row r="1704" spans="2:4" ht="21" customHeight="1" x14ac:dyDescent="0.25">
      <c r="B1704" s="48">
        <v>1.6990000000000001</v>
      </c>
      <c r="C1704" s="49" t="s">
        <v>26</v>
      </c>
      <c r="D1704" s="55" t="s">
        <v>36</v>
      </c>
    </row>
    <row r="1705" spans="2:4" ht="21" customHeight="1" x14ac:dyDescent="0.25">
      <c r="B1705" s="48">
        <v>1.7</v>
      </c>
      <c r="C1705" s="49" t="s">
        <v>26</v>
      </c>
      <c r="D1705" s="55" t="s">
        <v>36</v>
      </c>
    </row>
    <row r="1706" spans="2:4" ht="21" customHeight="1" x14ac:dyDescent="0.25">
      <c r="B1706" s="48">
        <v>1.7010000000000001</v>
      </c>
      <c r="C1706" s="49" t="s">
        <v>26</v>
      </c>
      <c r="D1706" s="55" t="s">
        <v>36</v>
      </c>
    </row>
    <row r="1707" spans="2:4" ht="21" customHeight="1" x14ac:dyDescent="0.25">
      <c r="B1707" s="48">
        <v>1.702</v>
      </c>
      <c r="C1707" s="49" t="s">
        <v>26</v>
      </c>
      <c r="D1707" s="55" t="s">
        <v>36</v>
      </c>
    </row>
    <row r="1708" spans="2:4" ht="21" customHeight="1" x14ac:dyDescent="0.25">
      <c r="B1708" s="48">
        <v>1.7030000000000001</v>
      </c>
      <c r="C1708" s="49" t="s">
        <v>26</v>
      </c>
      <c r="D1708" s="55" t="s">
        <v>36</v>
      </c>
    </row>
    <row r="1709" spans="2:4" ht="21" customHeight="1" x14ac:dyDescent="0.25">
      <c r="B1709" s="48">
        <v>1.704</v>
      </c>
      <c r="C1709" s="49" t="s">
        <v>26</v>
      </c>
      <c r="D1709" s="55" t="s">
        <v>36</v>
      </c>
    </row>
    <row r="1710" spans="2:4" ht="21" customHeight="1" x14ac:dyDescent="0.25">
      <c r="B1710" s="48">
        <v>1.7050000000000001</v>
      </c>
      <c r="C1710" s="49" t="s">
        <v>26</v>
      </c>
      <c r="D1710" s="55" t="s">
        <v>36</v>
      </c>
    </row>
    <row r="1711" spans="2:4" ht="21" customHeight="1" x14ac:dyDescent="0.25">
      <c r="B1711" s="48">
        <v>1.706</v>
      </c>
      <c r="C1711" s="49" t="s">
        <v>26</v>
      </c>
      <c r="D1711" s="55" t="s">
        <v>36</v>
      </c>
    </row>
    <row r="1712" spans="2:4" ht="21" customHeight="1" x14ac:dyDescent="0.25">
      <c r="B1712" s="48">
        <v>1.7070000000000001</v>
      </c>
      <c r="C1712" s="49" t="s">
        <v>26</v>
      </c>
      <c r="D1712" s="55" t="s">
        <v>36</v>
      </c>
    </row>
    <row r="1713" spans="2:4" ht="21" customHeight="1" x14ac:dyDescent="0.25">
      <c r="B1713" s="48">
        <v>1.708</v>
      </c>
      <c r="C1713" s="49" t="s">
        <v>26</v>
      </c>
      <c r="D1713" s="55" t="s">
        <v>36</v>
      </c>
    </row>
    <row r="1714" spans="2:4" ht="21" customHeight="1" x14ac:dyDescent="0.25">
      <c r="B1714" s="48">
        <v>1.7090000000000001</v>
      </c>
      <c r="C1714" s="49" t="s">
        <v>26</v>
      </c>
      <c r="D1714" s="55" t="s">
        <v>36</v>
      </c>
    </row>
    <row r="1715" spans="2:4" ht="21" customHeight="1" x14ac:dyDescent="0.25">
      <c r="B1715" s="48">
        <v>1.71</v>
      </c>
      <c r="C1715" s="49" t="s">
        <v>26</v>
      </c>
      <c r="D1715" s="55" t="s">
        <v>36</v>
      </c>
    </row>
    <row r="1716" spans="2:4" ht="21" customHeight="1" x14ac:dyDescent="0.25">
      <c r="B1716" s="48">
        <v>1.7110000000000001</v>
      </c>
      <c r="C1716" s="49" t="s">
        <v>26</v>
      </c>
      <c r="D1716" s="55" t="s">
        <v>36</v>
      </c>
    </row>
    <row r="1717" spans="2:4" ht="21" customHeight="1" x14ac:dyDescent="0.25">
      <c r="B1717" s="48">
        <v>1.712</v>
      </c>
      <c r="C1717" s="49" t="s">
        <v>26</v>
      </c>
      <c r="D1717" s="55" t="s">
        <v>36</v>
      </c>
    </row>
    <row r="1718" spans="2:4" ht="21" customHeight="1" x14ac:dyDescent="0.25">
      <c r="B1718" s="48">
        <v>1.7130000000000001</v>
      </c>
      <c r="C1718" s="49" t="s">
        <v>26</v>
      </c>
      <c r="D1718" s="55" t="s">
        <v>36</v>
      </c>
    </row>
    <row r="1719" spans="2:4" ht="21" customHeight="1" x14ac:dyDescent="0.25">
      <c r="B1719" s="48">
        <v>1.714</v>
      </c>
      <c r="C1719" s="49" t="s">
        <v>26</v>
      </c>
      <c r="D1719" s="55" t="s">
        <v>36</v>
      </c>
    </row>
    <row r="1720" spans="2:4" ht="21" customHeight="1" x14ac:dyDescent="0.25">
      <c r="B1720" s="48">
        <v>1.7150000000000001</v>
      </c>
      <c r="C1720" s="49" t="s">
        <v>26</v>
      </c>
      <c r="D1720" s="55" t="s">
        <v>36</v>
      </c>
    </row>
    <row r="1721" spans="2:4" ht="21" customHeight="1" x14ac:dyDescent="0.25">
      <c r="B1721" s="48">
        <v>1.716</v>
      </c>
      <c r="C1721" s="49" t="s">
        <v>26</v>
      </c>
      <c r="D1721" s="55" t="s">
        <v>36</v>
      </c>
    </row>
    <row r="1722" spans="2:4" ht="21" customHeight="1" x14ac:dyDescent="0.25">
      <c r="B1722" s="48">
        <v>1.7170000000000001</v>
      </c>
      <c r="C1722" s="49" t="s">
        <v>26</v>
      </c>
      <c r="D1722" s="55" t="s">
        <v>36</v>
      </c>
    </row>
    <row r="1723" spans="2:4" ht="21" customHeight="1" x14ac:dyDescent="0.25">
      <c r="B1723" s="48">
        <v>1.718</v>
      </c>
      <c r="C1723" s="49" t="s">
        <v>26</v>
      </c>
      <c r="D1723" s="55" t="s">
        <v>36</v>
      </c>
    </row>
    <row r="1724" spans="2:4" ht="21" customHeight="1" x14ac:dyDescent="0.25">
      <c r="B1724" s="48">
        <v>1.7190000000000001</v>
      </c>
      <c r="C1724" s="49" t="s">
        <v>26</v>
      </c>
      <c r="D1724" s="55" t="s">
        <v>36</v>
      </c>
    </row>
    <row r="1725" spans="2:4" ht="21" customHeight="1" x14ac:dyDescent="0.25">
      <c r="B1725" s="48">
        <v>1.72</v>
      </c>
      <c r="C1725" s="49" t="s">
        <v>26</v>
      </c>
      <c r="D1725" s="55" t="s">
        <v>36</v>
      </c>
    </row>
    <row r="1726" spans="2:4" ht="21" customHeight="1" x14ac:dyDescent="0.25">
      <c r="B1726" s="48">
        <v>1.7210000000000001</v>
      </c>
      <c r="C1726" s="49" t="s">
        <v>26</v>
      </c>
      <c r="D1726" s="55" t="s">
        <v>36</v>
      </c>
    </row>
    <row r="1727" spans="2:4" ht="21" customHeight="1" x14ac:dyDescent="0.25">
      <c r="B1727" s="48">
        <v>1.722</v>
      </c>
      <c r="C1727" s="49" t="s">
        <v>26</v>
      </c>
      <c r="D1727" s="55" t="s">
        <v>36</v>
      </c>
    </row>
    <row r="1728" spans="2:4" ht="21" customHeight="1" x14ac:dyDescent="0.25">
      <c r="B1728" s="48">
        <v>1.7230000000000001</v>
      </c>
      <c r="C1728" s="49" t="s">
        <v>26</v>
      </c>
      <c r="D1728" s="55" t="s">
        <v>36</v>
      </c>
    </row>
    <row r="1729" spans="2:4" ht="21" customHeight="1" x14ac:dyDescent="0.25">
      <c r="B1729" s="48">
        <v>1.724</v>
      </c>
      <c r="C1729" s="49" t="s">
        <v>26</v>
      </c>
      <c r="D1729" s="55" t="s">
        <v>36</v>
      </c>
    </row>
    <row r="1730" spans="2:4" ht="21" customHeight="1" x14ac:dyDescent="0.25">
      <c r="B1730" s="48">
        <v>1.7250000000000001</v>
      </c>
      <c r="C1730" s="49" t="s">
        <v>26</v>
      </c>
      <c r="D1730" s="55" t="s">
        <v>36</v>
      </c>
    </row>
    <row r="1731" spans="2:4" ht="21" customHeight="1" x14ac:dyDescent="0.25">
      <c r="B1731" s="48">
        <v>1.726</v>
      </c>
      <c r="C1731" s="49" t="s">
        <v>26</v>
      </c>
      <c r="D1731" s="55" t="s">
        <v>36</v>
      </c>
    </row>
    <row r="1732" spans="2:4" ht="21" customHeight="1" x14ac:dyDescent="0.25">
      <c r="B1732" s="48">
        <v>1.7270000000000001</v>
      </c>
      <c r="C1732" s="49" t="s">
        <v>26</v>
      </c>
      <c r="D1732" s="55" t="s">
        <v>36</v>
      </c>
    </row>
    <row r="1733" spans="2:4" ht="21" customHeight="1" x14ac:dyDescent="0.25">
      <c r="B1733" s="48">
        <v>1.728</v>
      </c>
      <c r="C1733" s="49" t="s">
        <v>26</v>
      </c>
      <c r="D1733" s="55" t="s">
        <v>36</v>
      </c>
    </row>
    <row r="1734" spans="2:4" ht="21" customHeight="1" x14ac:dyDescent="0.25">
      <c r="B1734" s="48">
        <v>1.7290000000000001</v>
      </c>
      <c r="C1734" s="49" t="s">
        <v>26</v>
      </c>
      <c r="D1734" s="55" t="s">
        <v>36</v>
      </c>
    </row>
    <row r="1735" spans="2:4" ht="21" customHeight="1" x14ac:dyDescent="0.25">
      <c r="B1735" s="48">
        <v>1.73</v>
      </c>
      <c r="C1735" s="49" t="s">
        <v>26</v>
      </c>
      <c r="D1735" s="55" t="s">
        <v>36</v>
      </c>
    </row>
    <row r="1736" spans="2:4" ht="21" customHeight="1" x14ac:dyDescent="0.25">
      <c r="B1736" s="48">
        <v>1.7310000000000001</v>
      </c>
      <c r="C1736" s="49" t="s">
        <v>26</v>
      </c>
      <c r="D1736" s="55" t="s">
        <v>36</v>
      </c>
    </row>
    <row r="1737" spans="2:4" ht="21" customHeight="1" x14ac:dyDescent="0.25">
      <c r="B1737" s="48">
        <v>1.732</v>
      </c>
      <c r="C1737" s="49" t="s">
        <v>26</v>
      </c>
      <c r="D1737" s="55" t="s">
        <v>36</v>
      </c>
    </row>
    <row r="1738" spans="2:4" ht="21" customHeight="1" x14ac:dyDescent="0.25">
      <c r="B1738" s="48">
        <v>1.7330000000000001</v>
      </c>
      <c r="C1738" s="49" t="s">
        <v>26</v>
      </c>
      <c r="D1738" s="55" t="s">
        <v>36</v>
      </c>
    </row>
    <row r="1739" spans="2:4" ht="21" customHeight="1" x14ac:dyDescent="0.25">
      <c r="B1739" s="48">
        <v>1.734</v>
      </c>
      <c r="C1739" s="49" t="s">
        <v>26</v>
      </c>
      <c r="D1739" s="55" t="s">
        <v>36</v>
      </c>
    </row>
    <row r="1740" spans="2:4" ht="21" customHeight="1" x14ac:dyDescent="0.25">
      <c r="B1740" s="48">
        <v>1.7350000000000001</v>
      </c>
      <c r="C1740" s="49" t="s">
        <v>26</v>
      </c>
      <c r="D1740" s="55" t="s">
        <v>36</v>
      </c>
    </row>
    <row r="1741" spans="2:4" ht="21" customHeight="1" x14ac:dyDescent="0.25">
      <c r="B1741" s="48">
        <v>1.736</v>
      </c>
      <c r="C1741" s="49" t="s">
        <v>26</v>
      </c>
      <c r="D1741" s="55" t="s">
        <v>36</v>
      </c>
    </row>
    <row r="1742" spans="2:4" ht="21" customHeight="1" x14ac:dyDescent="0.25">
      <c r="B1742" s="48">
        <v>1.7370000000000001</v>
      </c>
      <c r="C1742" s="49" t="s">
        <v>26</v>
      </c>
      <c r="D1742" s="55" t="s">
        <v>36</v>
      </c>
    </row>
    <row r="1743" spans="2:4" ht="21" customHeight="1" x14ac:dyDescent="0.25">
      <c r="B1743" s="48">
        <v>1.738</v>
      </c>
      <c r="C1743" s="49" t="s">
        <v>26</v>
      </c>
      <c r="D1743" s="55" t="s">
        <v>36</v>
      </c>
    </row>
    <row r="1744" spans="2:4" ht="21" customHeight="1" x14ac:dyDescent="0.25">
      <c r="B1744" s="48">
        <v>1.7390000000000001</v>
      </c>
      <c r="C1744" s="49" t="s">
        <v>26</v>
      </c>
      <c r="D1744" s="55" t="s">
        <v>36</v>
      </c>
    </row>
    <row r="1745" spans="2:4" ht="21" customHeight="1" x14ac:dyDescent="0.25">
      <c r="B1745" s="48">
        <v>1.74</v>
      </c>
      <c r="C1745" s="49" t="s">
        <v>26</v>
      </c>
      <c r="D1745" s="55" t="s">
        <v>36</v>
      </c>
    </row>
    <row r="1746" spans="2:4" ht="21" customHeight="1" x14ac:dyDescent="0.25">
      <c r="B1746" s="48">
        <v>1.7410000000000001</v>
      </c>
      <c r="C1746" s="49" t="s">
        <v>26</v>
      </c>
      <c r="D1746" s="55" t="s">
        <v>36</v>
      </c>
    </row>
    <row r="1747" spans="2:4" ht="21" customHeight="1" x14ac:dyDescent="0.25">
      <c r="B1747" s="48">
        <v>1.742</v>
      </c>
      <c r="C1747" s="49" t="s">
        <v>26</v>
      </c>
      <c r="D1747" s="55" t="s">
        <v>36</v>
      </c>
    </row>
    <row r="1748" spans="2:4" ht="21" customHeight="1" x14ac:dyDescent="0.25">
      <c r="B1748" s="48">
        <v>1.7430000000000001</v>
      </c>
      <c r="C1748" s="49" t="s">
        <v>26</v>
      </c>
      <c r="D1748" s="55" t="s">
        <v>36</v>
      </c>
    </row>
    <row r="1749" spans="2:4" ht="21" customHeight="1" x14ac:dyDescent="0.25">
      <c r="B1749" s="48">
        <v>1.744</v>
      </c>
      <c r="C1749" s="49" t="s">
        <v>26</v>
      </c>
      <c r="D1749" s="55" t="s">
        <v>36</v>
      </c>
    </row>
    <row r="1750" spans="2:4" ht="21" customHeight="1" x14ac:dyDescent="0.25">
      <c r="B1750" s="48">
        <v>1.7450000000000001</v>
      </c>
      <c r="C1750" s="49" t="s">
        <v>26</v>
      </c>
      <c r="D1750" s="55" t="s">
        <v>36</v>
      </c>
    </row>
    <row r="1751" spans="2:4" ht="21" customHeight="1" x14ac:dyDescent="0.25">
      <c r="B1751" s="48">
        <v>1.746</v>
      </c>
      <c r="C1751" s="49" t="s">
        <v>26</v>
      </c>
      <c r="D1751" s="55" t="s">
        <v>36</v>
      </c>
    </row>
    <row r="1752" spans="2:4" ht="21" customHeight="1" x14ac:dyDescent="0.25">
      <c r="B1752" s="48">
        <v>1.7470000000000001</v>
      </c>
      <c r="C1752" s="49" t="s">
        <v>26</v>
      </c>
      <c r="D1752" s="55" t="s">
        <v>36</v>
      </c>
    </row>
    <row r="1753" spans="2:4" ht="21" customHeight="1" x14ac:dyDescent="0.25">
      <c r="B1753" s="48">
        <v>1.748</v>
      </c>
      <c r="C1753" s="49" t="s">
        <v>26</v>
      </c>
      <c r="D1753" s="55" t="s">
        <v>36</v>
      </c>
    </row>
    <row r="1754" spans="2:4" ht="21" customHeight="1" x14ac:dyDescent="0.25">
      <c r="B1754" s="48">
        <v>1.7490000000000001</v>
      </c>
      <c r="C1754" s="49" t="s">
        <v>26</v>
      </c>
      <c r="D1754" s="55" t="s">
        <v>36</v>
      </c>
    </row>
    <row r="1755" spans="2:4" ht="21" customHeight="1" x14ac:dyDescent="0.25">
      <c r="B1755" s="48">
        <v>1.75</v>
      </c>
      <c r="C1755" s="49" t="s">
        <v>26</v>
      </c>
      <c r="D1755" s="55" t="s">
        <v>36</v>
      </c>
    </row>
    <row r="1756" spans="2:4" ht="21" customHeight="1" x14ac:dyDescent="0.25">
      <c r="B1756" s="48">
        <v>1.7509999999999999</v>
      </c>
      <c r="C1756" s="49" t="s">
        <v>26</v>
      </c>
      <c r="D1756" s="55" t="s">
        <v>36</v>
      </c>
    </row>
    <row r="1757" spans="2:4" ht="21" customHeight="1" x14ac:dyDescent="0.25">
      <c r="B1757" s="48">
        <v>1.752</v>
      </c>
      <c r="C1757" s="49" t="s">
        <v>26</v>
      </c>
      <c r="D1757" s="55" t="s">
        <v>36</v>
      </c>
    </row>
    <row r="1758" spans="2:4" ht="21" customHeight="1" x14ac:dyDescent="0.25">
      <c r="B1758" s="48">
        <v>1.7529999999999999</v>
      </c>
      <c r="C1758" s="49" t="s">
        <v>26</v>
      </c>
      <c r="D1758" s="55" t="s">
        <v>36</v>
      </c>
    </row>
    <row r="1759" spans="2:4" ht="21" customHeight="1" x14ac:dyDescent="0.25">
      <c r="B1759" s="48">
        <v>1.754</v>
      </c>
      <c r="C1759" s="49" t="s">
        <v>26</v>
      </c>
      <c r="D1759" s="55" t="s">
        <v>36</v>
      </c>
    </row>
    <row r="1760" spans="2:4" ht="21" customHeight="1" x14ac:dyDescent="0.25">
      <c r="B1760" s="48">
        <v>1.7549999999999999</v>
      </c>
      <c r="C1760" s="49" t="s">
        <v>26</v>
      </c>
      <c r="D1760" s="55" t="s">
        <v>36</v>
      </c>
    </row>
    <row r="1761" spans="2:4" ht="21" customHeight="1" x14ac:dyDescent="0.25">
      <c r="B1761" s="48">
        <v>1.756</v>
      </c>
      <c r="C1761" s="49" t="s">
        <v>26</v>
      </c>
      <c r="D1761" s="55" t="s">
        <v>36</v>
      </c>
    </row>
    <row r="1762" spans="2:4" ht="21" customHeight="1" x14ac:dyDescent="0.25">
      <c r="B1762" s="48">
        <v>1.7569999999999999</v>
      </c>
      <c r="C1762" s="49" t="s">
        <v>26</v>
      </c>
      <c r="D1762" s="55" t="s">
        <v>36</v>
      </c>
    </row>
    <row r="1763" spans="2:4" ht="21" customHeight="1" x14ac:dyDescent="0.25">
      <c r="B1763" s="48">
        <v>1.758</v>
      </c>
      <c r="C1763" s="49" t="s">
        <v>26</v>
      </c>
      <c r="D1763" s="55" t="s">
        <v>36</v>
      </c>
    </row>
    <row r="1764" spans="2:4" ht="21" customHeight="1" x14ac:dyDescent="0.25">
      <c r="B1764" s="48">
        <v>1.7589999999999999</v>
      </c>
      <c r="C1764" s="49" t="s">
        <v>26</v>
      </c>
      <c r="D1764" s="55" t="s">
        <v>36</v>
      </c>
    </row>
    <row r="1765" spans="2:4" ht="21" customHeight="1" x14ac:dyDescent="0.25">
      <c r="B1765" s="48">
        <v>1.76</v>
      </c>
      <c r="C1765" s="49" t="s">
        <v>26</v>
      </c>
      <c r="D1765" s="55" t="s">
        <v>36</v>
      </c>
    </row>
    <row r="1766" spans="2:4" ht="21" customHeight="1" x14ac:dyDescent="0.25">
      <c r="B1766" s="48">
        <v>1.7609999999999999</v>
      </c>
      <c r="C1766" s="49" t="s">
        <v>26</v>
      </c>
      <c r="D1766" s="55" t="s">
        <v>36</v>
      </c>
    </row>
    <row r="1767" spans="2:4" ht="21" customHeight="1" x14ac:dyDescent="0.25">
      <c r="B1767" s="48">
        <v>1.762</v>
      </c>
      <c r="C1767" s="49" t="s">
        <v>26</v>
      </c>
      <c r="D1767" s="55" t="s">
        <v>36</v>
      </c>
    </row>
    <row r="1768" spans="2:4" ht="21" customHeight="1" x14ac:dyDescent="0.25">
      <c r="B1768" s="48">
        <v>1.7629999999999999</v>
      </c>
      <c r="C1768" s="49" t="s">
        <v>26</v>
      </c>
      <c r="D1768" s="55" t="s">
        <v>36</v>
      </c>
    </row>
    <row r="1769" spans="2:4" ht="21" customHeight="1" x14ac:dyDescent="0.25">
      <c r="B1769" s="48">
        <v>1.764</v>
      </c>
      <c r="C1769" s="49" t="s">
        <v>26</v>
      </c>
      <c r="D1769" s="55" t="s">
        <v>36</v>
      </c>
    </row>
    <row r="1770" spans="2:4" ht="21" customHeight="1" x14ac:dyDescent="0.25">
      <c r="B1770" s="48">
        <v>1.7649999999999999</v>
      </c>
      <c r="C1770" s="49" t="s">
        <v>26</v>
      </c>
      <c r="D1770" s="55" t="s">
        <v>36</v>
      </c>
    </row>
    <row r="1771" spans="2:4" ht="21" customHeight="1" x14ac:dyDescent="0.25">
      <c r="B1771" s="48">
        <v>1.766</v>
      </c>
      <c r="C1771" s="49" t="s">
        <v>26</v>
      </c>
      <c r="D1771" s="55" t="s">
        <v>36</v>
      </c>
    </row>
    <row r="1772" spans="2:4" ht="21" customHeight="1" x14ac:dyDescent="0.25">
      <c r="B1772" s="48">
        <v>1.7669999999999999</v>
      </c>
      <c r="C1772" s="49" t="s">
        <v>26</v>
      </c>
      <c r="D1772" s="55" t="s">
        <v>36</v>
      </c>
    </row>
    <row r="1773" spans="2:4" ht="21" customHeight="1" x14ac:dyDescent="0.25">
      <c r="B1773" s="48">
        <v>1.768</v>
      </c>
      <c r="C1773" s="49" t="s">
        <v>26</v>
      </c>
      <c r="D1773" s="55" t="s">
        <v>36</v>
      </c>
    </row>
    <row r="1774" spans="2:4" ht="21" customHeight="1" x14ac:dyDescent="0.25">
      <c r="B1774" s="48">
        <v>1.7689999999999999</v>
      </c>
      <c r="C1774" s="49" t="s">
        <v>26</v>
      </c>
      <c r="D1774" s="55" t="s">
        <v>36</v>
      </c>
    </row>
    <row r="1775" spans="2:4" ht="21" customHeight="1" x14ac:dyDescent="0.25">
      <c r="B1775" s="48">
        <v>1.77</v>
      </c>
      <c r="C1775" s="49" t="s">
        <v>26</v>
      </c>
      <c r="D1775" s="55" t="s">
        <v>36</v>
      </c>
    </row>
    <row r="1776" spans="2:4" ht="21" customHeight="1" x14ac:dyDescent="0.25">
      <c r="B1776" s="48">
        <v>1.7709999999999999</v>
      </c>
      <c r="C1776" s="49" t="s">
        <v>26</v>
      </c>
      <c r="D1776" s="55" t="s">
        <v>36</v>
      </c>
    </row>
    <row r="1777" spans="2:4" ht="21" customHeight="1" x14ac:dyDescent="0.25">
      <c r="B1777" s="48">
        <v>1.772</v>
      </c>
      <c r="C1777" s="49" t="s">
        <v>26</v>
      </c>
      <c r="D1777" s="55" t="s">
        <v>36</v>
      </c>
    </row>
    <row r="1778" spans="2:4" ht="21" customHeight="1" x14ac:dyDescent="0.25">
      <c r="B1778" s="48">
        <v>1.7729999999999999</v>
      </c>
      <c r="C1778" s="49" t="s">
        <v>26</v>
      </c>
      <c r="D1778" s="55" t="s">
        <v>36</v>
      </c>
    </row>
    <row r="1779" spans="2:4" ht="21" customHeight="1" x14ac:dyDescent="0.25">
      <c r="B1779" s="48">
        <v>1.774</v>
      </c>
      <c r="C1779" s="49" t="s">
        <v>26</v>
      </c>
      <c r="D1779" s="55" t="s">
        <v>36</v>
      </c>
    </row>
    <row r="1780" spans="2:4" ht="21" customHeight="1" x14ac:dyDescent="0.25">
      <c r="B1780" s="48">
        <v>1.7749999999999999</v>
      </c>
      <c r="C1780" s="49" t="s">
        <v>26</v>
      </c>
      <c r="D1780" s="55" t="s">
        <v>36</v>
      </c>
    </row>
    <row r="1781" spans="2:4" ht="21" customHeight="1" x14ac:dyDescent="0.25">
      <c r="B1781" s="48">
        <v>1.776</v>
      </c>
      <c r="C1781" s="49" t="s">
        <v>26</v>
      </c>
      <c r="D1781" s="55" t="s">
        <v>36</v>
      </c>
    </row>
    <row r="1782" spans="2:4" ht="21" customHeight="1" x14ac:dyDescent="0.25">
      <c r="B1782" s="48">
        <v>1.7769999999999999</v>
      </c>
      <c r="C1782" s="49" t="s">
        <v>26</v>
      </c>
      <c r="D1782" s="55" t="s">
        <v>36</v>
      </c>
    </row>
    <row r="1783" spans="2:4" ht="21" customHeight="1" x14ac:dyDescent="0.25">
      <c r="B1783" s="48">
        <v>1.778</v>
      </c>
      <c r="C1783" s="49" t="s">
        <v>26</v>
      </c>
      <c r="D1783" s="55" t="s">
        <v>36</v>
      </c>
    </row>
    <row r="1784" spans="2:4" ht="21" customHeight="1" x14ac:dyDescent="0.25">
      <c r="B1784" s="48">
        <v>1.7789999999999999</v>
      </c>
      <c r="C1784" s="49" t="s">
        <v>26</v>
      </c>
      <c r="D1784" s="55" t="s">
        <v>36</v>
      </c>
    </row>
    <row r="1785" spans="2:4" ht="21" customHeight="1" x14ac:dyDescent="0.25">
      <c r="B1785" s="48">
        <v>1.78</v>
      </c>
      <c r="C1785" s="49" t="s">
        <v>26</v>
      </c>
      <c r="D1785" s="55" t="s">
        <v>36</v>
      </c>
    </row>
    <row r="1786" spans="2:4" ht="21" customHeight="1" x14ac:dyDescent="0.25">
      <c r="B1786" s="48">
        <v>1.7809999999999999</v>
      </c>
      <c r="C1786" s="49" t="s">
        <v>26</v>
      </c>
      <c r="D1786" s="55" t="s">
        <v>36</v>
      </c>
    </row>
    <row r="1787" spans="2:4" ht="21" customHeight="1" x14ac:dyDescent="0.25">
      <c r="B1787" s="48">
        <v>1.782</v>
      </c>
      <c r="C1787" s="49" t="s">
        <v>26</v>
      </c>
      <c r="D1787" s="55" t="s">
        <v>36</v>
      </c>
    </row>
    <row r="1788" spans="2:4" ht="21" customHeight="1" x14ac:dyDescent="0.25">
      <c r="B1788" s="48">
        <v>1.7829999999999999</v>
      </c>
      <c r="C1788" s="49" t="s">
        <v>26</v>
      </c>
      <c r="D1788" s="55" t="s">
        <v>36</v>
      </c>
    </row>
    <row r="1789" spans="2:4" ht="21" customHeight="1" x14ac:dyDescent="0.25">
      <c r="B1789" s="48">
        <v>1.784</v>
      </c>
      <c r="C1789" s="49" t="s">
        <v>26</v>
      </c>
      <c r="D1789" s="55" t="s">
        <v>36</v>
      </c>
    </row>
    <row r="1790" spans="2:4" ht="21" customHeight="1" x14ac:dyDescent="0.25">
      <c r="B1790" s="48">
        <v>1.7849999999999999</v>
      </c>
      <c r="C1790" s="49" t="s">
        <v>26</v>
      </c>
      <c r="D1790" s="55" t="s">
        <v>36</v>
      </c>
    </row>
    <row r="1791" spans="2:4" ht="21" customHeight="1" x14ac:dyDescent="0.25">
      <c r="B1791" s="48">
        <v>1.786</v>
      </c>
      <c r="C1791" s="49" t="s">
        <v>26</v>
      </c>
      <c r="D1791" s="55" t="s">
        <v>36</v>
      </c>
    </row>
    <row r="1792" spans="2:4" ht="21" customHeight="1" x14ac:dyDescent="0.25">
      <c r="B1792" s="48">
        <v>1.7869999999999999</v>
      </c>
      <c r="C1792" s="49" t="s">
        <v>26</v>
      </c>
      <c r="D1792" s="55" t="s">
        <v>36</v>
      </c>
    </row>
    <row r="1793" spans="2:4" ht="21" customHeight="1" x14ac:dyDescent="0.25">
      <c r="B1793" s="48">
        <v>1.788</v>
      </c>
      <c r="C1793" s="49" t="s">
        <v>26</v>
      </c>
      <c r="D1793" s="55" t="s">
        <v>36</v>
      </c>
    </row>
    <row r="1794" spans="2:4" ht="21" customHeight="1" x14ac:dyDescent="0.25">
      <c r="B1794" s="48">
        <v>1.7889999999999999</v>
      </c>
      <c r="C1794" s="49" t="s">
        <v>26</v>
      </c>
      <c r="D1794" s="55" t="s">
        <v>36</v>
      </c>
    </row>
    <row r="1795" spans="2:4" ht="21" customHeight="1" x14ac:dyDescent="0.25">
      <c r="B1795" s="48">
        <v>1.79</v>
      </c>
      <c r="C1795" s="49" t="s">
        <v>26</v>
      </c>
      <c r="D1795" s="55" t="s">
        <v>36</v>
      </c>
    </row>
    <row r="1796" spans="2:4" ht="21" customHeight="1" x14ac:dyDescent="0.25">
      <c r="B1796" s="48">
        <v>1.7909999999999999</v>
      </c>
      <c r="C1796" s="49" t="s">
        <v>26</v>
      </c>
      <c r="D1796" s="55" t="s">
        <v>36</v>
      </c>
    </row>
    <row r="1797" spans="2:4" ht="21" customHeight="1" x14ac:dyDescent="0.25">
      <c r="B1797" s="48">
        <v>1.792</v>
      </c>
      <c r="C1797" s="49" t="s">
        <v>26</v>
      </c>
      <c r="D1797" s="55" t="s">
        <v>36</v>
      </c>
    </row>
    <row r="1798" spans="2:4" ht="21" customHeight="1" x14ac:dyDescent="0.25">
      <c r="B1798" s="48">
        <v>1.7929999999999999</v>
      </c>
      <c r="C1798" s="49" t="s">
        <v>26</v>
      </c>
      <c r="D1798" s="55" t="s">
        <v>36</v>
      </c>
    </row>
    <row r="1799" spans="2:4" ht="21" customHeight="1" x14ac:dyDescent="0.25">
      <c r="B1799" s="48">
        <v>1.794</v>
      </c>
      <c r="C1799" s="49" t="s">
        <v>26</v>
      </c>
      <c r="D1799" s="55" t="s">
        <v>36</v>
      </c>
    </row>
    <row r="1800" spans="2:4" ht="21" customHeight="1" x14ac:dyDescent="0.25">
      <c r="B1800" s="48">
        <v>1.7949999999999999</v>
      </c>
      <c r="C1800" s="49" t="s">
        <v>26</v>
      </c>
      <c r="D1800" s="55" t="s">
        <v>36</v>
      </c>
    </row>
    <row r="1801" spans="2:4" ht="21" customHeight="1" x14ac:dyDescent="0.25">
      <c r="B1801" s="48">
        <v>1.796</v>
      </c>
      <c r="C1801" s="49" t="s">
        <v>26</v>
      </c>
      <c r="D1801" s="55" t="s">
        <v>36</v>
      </c>
    </row>
    <row r="1802" spans="2:4" ht="21" customHeight="1" x14ac:dyDescent="0.25">
      <c r="B1802" s="48">
        <v>1.7969999999999999</v>
      </c>
      <c r="C1802" s="49" t="s">
        <v>26</v>
      </c>
      <c r="D1802" s="55" t="s">
        <v>36</v>
      </c>
    </row>
    <row r="1803" spans="2:4" ht="21" customHeight="1" x14ac:dyDescent="0.25">
      <c r="B1803" s="48">
        <v>1.798</v>
      </c>
      <c r="C1803" s="49" t="s">
        <v>26</v>
      </c>
      <c r="D1803" s="55" t="s">
        <v>36</v>
      </c>
    </row>
    <row r="1804" spans="2:4" ht="21" customHeight="1" x14ac:dyDescent="0.25">
      <c r="B1804" s="48">
        <v>1.7989999999999999</v>
      </c>
      <c r="C1804" s="49" t="s">
        <v>26</v>
      </c>
      <c r="D1804" s="55" t="s">
        <v>36</v>
      </c>
    </row>
    <row r="1805" spans="2:4" ht="21" customHeight="1" x14ac:dyDescent="0.25">
      <c r="B1805" s="48">
        <v>1.8</v>
      </c>
      <c r="C1805" s="49" t="s">
        <v>26</v>
      </c>
      <c r="D1805" s="55" t="s">
        <v>36</v>
      </c>
    </row>
    <row r="1806" spans="2:4" ht="21" customHeight="1" x14ac:dyDescent="0.25">
      <c r="B1806" s="48">
        <v>1.8009999999999999</v>
      </c>
      <c r="C1806" s="49" t="s">
        <v>26</v>
      </c>
      <c r="D1806" s="55" t="s">
        <v>36</v>
      </c>
    </row>
    <row r="1807" spans="2:4" ht="21" customHeight="1" x14ac:dyDescent="0.25">
      <c r="B1807" s="48">
        <v>1.802</v>
      </c>
      <c r="C1807" s="49" t="s">
        <v>26</v>
      </c>
      <c r="D1807" s="55" t="s">
        <v>36</v>
      </c>
    </row>
    <row r="1808" spans="2:4" ht="21" customHeight="1" x14ac:dyDescent="0.25">
      <c r="B1808" s="48">
        <v>1.8029999999999999</v>
      </c>
      <c r="C1808" s="49" t="s">
        <v>26</v>
      </c>
      <c r="D1808" s="55" t="s">
        <v>36</v>
      </c>
    </row>
    <row r="1809" spans="2:4" ht="21" customHeight="1" x14ac:dyDescent="0.25">
      <c r="B1809" s="48">
        <v>1.804</v>
      </c>
      <c r="C1809" s="49" t="s">
        <v>26</v>
      </c>
      <c r="D1809" s="55" t="s">
        <v>36</v>
      </c>
    </row>
    <row r="1810" spans="2:4" ht="21" customHeight="1" x14ac:dyDescent="0.25">
      <c r="B1810" s="48">
        <v>1.8049999999999999</v>
      </c>
      <c r="C1810" s="49" t="s">
        <v>26</v>
      </c>
      <c r="D1810" s="55" t="s">
        <v>36</v>
      </c>
    </row>
    <row r="1811" spans="2:4" ht="21" customHeight="1" x14ac:dyDescent="0.25">
      <c r="B1811" s="48">
        <v>1.806</v>
      </c>
      <c r="C1811" s="49" t="s">
        <v>26</v>
      </c>
      <c r="D1811" s="55" t="s">
        <v>36</v>
      </c>
    </row>
    <row r="1812" spans="2:4" ht="21" customHeight="1" x14ac:dyDescent="0.25">
      <c r="B1812" s="48">
        <v>1.8069999999999999</v>
      </c>
      <c r="C1812" s="49" t="s">
        <v>26</v>
      </c>
      <c r="D1812" s="55" t="s">
        <v>36</v>
      </c>
    </row>
    <row r="1813" spans="2:4" ht="21" customHeight="1" x14ac:dyDescent="0.25">
      <c r="B1813" s="48">
        <v>1.8080000000000001</v>
      </c>
      <c r="C1813" s="49" t="s">
        <v>26</v>
      </c>
      <c r="D1813" s="55" t="s">
        <v>36</v>
      </c>
    </row>
    <row r="1814" spans="2:4" ht="21" customHeight="1" x14ac:dyDescent="0.25">
      <c r="B1814" s="48">
        <v>1.8089999999999999</v>
      </c>
      <c r="C1814" s="49" t="s">
        <v>26</v>
      </c>
      <c r="D1814" s="55" t="s">
        <v>36</v>
      </c>
    </row>
    <row r="1815" spans="2:4" ht="21" customHeight="1" x14ac:dyDescent="0.25">
      <c r="B1815" s="48">
        <v>1.81</v>
      </c>
      <c r="C1815" s="49" t="s">
        <v>26</v>
      </c>
      <c r="D1815" s="55" t="s">
        <v>36</v>
      </c>
    </row>
    <row r="1816" spans="2:4" ht="21" customHeight="1" x14ac:dyDescent="0.25">
      <c r="B1816" s="48">
        <v>1.8109999999999999</v>
      </c>
      <c r="C1816" s="49" t="s">
        <v>26</v>
      </c>
      <c r="D1816" s="55" t="s">
        <v>36</v>
      </c>
    </row>
    <row r="1817" spans="2:4" ht="21" customHeight="1" x14ac:dyDescent="0.25">
      <c r="B1817" s="48">
        <v>1.8120000000000001</v>
      </c>
      <c r="C1817" s="49" t="s">
        <v>26</v>
      </c>
      <c r="D1817" s="55" t="s">
        <v>36</v>
      </c>
    </row>
    <row r="1818" spans="2:4" ht="21" customHeight="1" x14ac:dyDescent="0.25">
      <c r="B1818" s="48">
        <v>1.8129999999999999</v>
      </c>
      <c r="C1818" s="49" t="s">
        <v>26</v>
      </c>
      <c r="D1818" s="55" t="s">
        <v>36</v>
      </c>
    </row>
    <row r="1819" spans="2:4" ht="21" customHeight="1" x14ac:dyDescent="0.25">
      <c r="B1819" s="48">
        <v>1.8140000000000001</v>
      </c>
      <c r="C1819" s="49" t="s">
        <v>26</v>
      </c>
      <c r="D1819" s="55" t="s">
        <v>36</v>
      </c>
    </row>
    <row r="1820" spans="2:4" ht="21" customHeight="1" x14ac:dyDescent="0.25">
      <c r="B1820" s="48">
        <v>1.8149999999999999</v>
      </c>
      <c r="C1820" s="49" t="s">
        <v>26</v>
      </c>
      <c r="D1820" s="55" t="s">
        <v>36</v>
      </c>
    </row>
    <row r="1821" spans="2:4" ht="21" customHeight="1" x14ac:dyDescent="0.25">
      <c r="B1821" s="48">
        <v>1.8160000000000001</v>
      </c>
      <c r="C1821" s="49" t="s">
        <v>26</v>
      </c>
      <c r="D1821" s="55" t="s">
        <v>36</v>
      </c>
    </row>
    <row r="1822" spans="2:4" ht="21" customHeight="1" x14ac:dyDescent="0.25">
      <c r="B1822" s="48">
        <v>1.8169999999999999</v>
      </c>
      <c r="C1822" s="49" t="s">
        <v>26</v>
      </c>
      <c r="D1822" s="55" t="s">
        <v>36</v>
      </c>
    </row>
    <row r="1823" spans="2:4" ht="21" customHeight="1" x14ac:dyDescent="0.25">
      <c r="B1823" s="48">
        <v>1.8180000000000001</v>
      </c>
      <c r="C1823" s="49" t="s">
        <v>26</v>
      </c>
      <c r="D1823" s="55" t="s">
        <v>36</v>
      </c>
    </row>
    <row r="1824" spans="2:4" ht="21" customHeight="1" x14ac:dyDescent="0.25">
      <c r="B1824" s="48">
        <v>1.819</v>
      </c>
      <c r="C1824" s="49" t="s">
        <v>26</v>
      </c>
      <c r="D1824" s="55" t="s">
        <v>36</v>
      </c>
    </row>
    <row r="1825" spans="2:4" ht="21" customHeight="1" x14ac:dyDescent="0.25">
      <c r="B1825" s="48">
        <v>1.82</v>
      </c>
      <c r="C1825" s="49" t="s">
        <v>26</v>
      </c>
      <c r="D1825" s="55" t="s">
        <v>36</v>
      </c>
    </row>
    <row r="1826" spans="2:4" ht="21" customHeight="1" x14ac:dyDescent="0.25">
      <c r="B1826" s="48">
        <v>1.821</v>
      </c>
      <c r="C1826" s="49" t="s">
        <v>26</v>
      </c>
      <c r="D1826" s="55" t="s">
        <v>36</v>
      </c>
    </row>
    <row r="1827" spans="2:4" ht="21" customHeight="1" x14ac:dyDescent="0.25">
      <c r="B1827" s="48">
        <v>1.8220000000000001</v>
      </c>
      <c r="C1827" s="49" t="s">
        <v>26</v>
      </c>
      <c r="D1827" s="55" t="s">
        <v>36</v>
      </c>
    </row>
    <row r="1828" spans="2:4" ht="21" customHeight="1" x14ac:dyDescent="0.25">
      <c r="B1828" s="48">
        <v>1.823</v>
      </c>
      <c r="C1828" s="49" t="s">
        <v>26</v>
      </c>
      <c r="D1828" s="55" t="s">
        <v>36</v>
      </c>
    </row>
    <row r="1829" spans="2:4" ht="21" customHeight="1" x14ac:dyDescent="0.25">
      <c r="B1829" s="48">
        <v>1.8240000000000001</v>
      </c>
      <c r="C1829" s="49" t="s">
        <v>26</v>
      </c>
      <c r="D1829" s="55" t="s">
        <v>36</v>
      </c>
    </row>
    <row r="1830" spans="2:4" ht="21" customHeight="1" x14ac:dyDescent="0.25">
      <c r="B1830" s="48">
        <v>1.825</v>
      </c>
      <c r="C1830" s="49" t="s">
        <v>26</v>
      </c>
      <c r="D1830" s="55" t="s">
        <v>36</v>
      </c>
    </row>
    <row r="1831" spans="2:4" ht="21" customHeight="1" x14ac:dyDescent="0.25">
      <c r="B1831" s="48">
        <v>1.8260000000000001</v>
      </c>
      <c r="C1831" s="49" t="s">
        <v>26</v>
      </c>
      <c r="D1831" s="55" t="s">
        <v>36</v>
      </c>
    </row>
    <row r="1832" spans="2:4" ht="21" customHeight="1" x14ac:dyDescent="0.25">
      <c r="B1832" s="48">
        <v>1.827</v>
      </c>
      <c r="C1832" s="49" t="s">
        <v>26</v>
      </c>
      <c r="D1832" s="55" t="s">
        <v>36</v>
      </c>
    </row>
    <row r="1833" spans="2:4" ht="21" customHeight="1" x14ac:dyDescent="0.25">
      <c r="B1833" s="48">
        <v>1.8280000000000001</v>
      </c>
      <c r="C1833" s="49" t="s">
        <v>26</v>
      </c>
      <c r="D1833" s="55" t="s">
        <v>36</v>
      </c>
    </row>
    <row r="1834" spans="2:4" ht="21" customHeight="1" x14ac:dyDescent="0.25">
      <c r="B1834" s="48">
        <v>1.829</v>
      </c>
      <c r="C1834" s="49" t="s">
        <v>26</v>
      </c>
      <c r="D1834" s="55" t="s">
        <v>36</v>
      </c>
    </row>
    <row r="1835" spans="2:4" ht="21" customHeight="1" x14ac:dyDescent="0.25">
      <c r="B1835" s="48">
        <v>1.83</v>
      </c>
      <c r="C1835" s="49" t="s">
        <v>26</v>
      </c>
      <c r="D1835" s="55" t="s">
        <v>36</v>
      </c>
    </row>
    <row r="1836" spans="2:4" ht="21" customHeight="1" x14ac:dyDescent="0.25">
      <c r="B1836" s="48">
        <v>1.831</v>
      </c>
      <c r="C1836" s="49" t="s">
        <v>26</v>
      </c>
      <c r="D1836" s="55" t="s">
        <v>36</v>
      </c>
    </row>
    <row r="1837" spans="2:4" ht="21" customHeight="1" x14ac:dyDescent="0.25">
      <c r="B1837" s="48">
        <v>1.8320000000000001</v>
      </c>
      <c r="C1837" s="49" t="s">
        <v>26</v>
      </c>
      <c r="D1837" s="55" t="s">
        <v>36</v>
      </c>
    </row>
    <row r="1838" spans="2:4" ht="21" customHeight="1" x14ac:dyDescent="0.25">
      <c r="B1838" s="48">
        <v>1.833</v>
      </c>
      <c r="C1838" s="49" t="s">
        <v>26</v>
      </c>
      <c r="D1838" s="55" t="s">
        <v>36</v>
      </c>
    </row>
    <row r="1839" spans="2:4" ht="21" customHeight="1" x14ac:dyDescent="0.25">
      <c r="B1839" s="48">
        <v>1.8340000000000001</v>
      </c>
      <c r="C1839" s="49" t="s">
        <v>26</v>
      </c>
      <c r="D1839" s="55" t="s">
        <v>36</v>
      </c>
    </row>
    <row r="1840" spans="2:4" ht="21" customHeight="1" x14ac:dyDescent="0.25">
      <c r="B1840" s="48">
        <v>1.835</v>
      </c>
      <c r="C1840" s="49" t="s">
        <v>26</v>
      </c>
      <c r="D1840" s="55" t="s">
        <v>36</v>
      </c>
    </row>
    <row r="1841" spans="2:4" ht="21" customHeight="1" x14ac:dyDescent="0.25">
      <c r="B1841" s="48">
        <v>1.8360000000000001</v>
      </c>
      <c r="C1841" s="49" t="s">
        <v>26</v>
      </c>
      <c r="D1841" s="55" t="s">
        <v>36</v>
      </c>
    </row>
    <row r="1842" spans="2:4" ht="21" customHeight="1" x14ac:dyDescent="0.25">
      <c r="B1842" s="48">
        <v>1.837</v>
      </c>
      <c r="C1842" s="49" t="s">
        <v>26</v>
      </c>
      <c r="D1842" s="55" t="s">
        <v>36</v>
      </c>
    </row>
    <row r="1843" spans="2:4" ht="21" customHeight="1" x14ac:dyDescent="0.25">
      <c r="B1843" s="48">
        <v>1.8380000000000001</v>
      </c>
      <c r="C1843" s="49" t="s">
        <v>26</v>
      </c>
      <c r="D1843" s="55" t="s">
        <v>36</v>
      </c>
    </row>
    <row r="1844" spans="2:4" ht="21" customHeight="1" x14ac:dyDescent="0.25">
      <c r="B1844" s="48">
        <v>1.839</v>
      </c>
      <c r="C1844" s="49" t="s">
        <v>26</v>
      </c>
      <c r="D1844" s="55" t="s">
        <v>36</v>
      </c>
    </row>
    <row r="1845" spans="2:4" ht="21" customHeight="1" x14ac:dyDescent="0.25">
      <c r="B1845" s="48">
        <v>1.84</v>
      </c>
      <c r="C1845" s="49" t="s">
        <v>26</v>
      </c>
      <c r="D1845" s="55" t="s">
        <v>36</v>
      </c>
    </row>
    <row r="1846" spans="2:4" ht="21" customHeight="1" x14ac:dyDescent="0.25">
      <c r="B1846" s="48">
        <v>1.841</v>
      </c>
      <c r="C1846" s="49" t="s">
        <v>26</v>
      </c>
      <c r="D1846" s="55" t="s">
        <v>36</v>
      </c>
    </row>
    <row r="1847" spans="2:4" ht="21" customHeight="1" x14ac:dyDescent="0.25">
      <c r="B1847" s="48">
        <v>1.8420000000000001</v>
      </c>
      <c r="C1847" s="49" t="s">
        <v>26</v>
      </c>
      <c r="D1847" s="55" t="s">
        <v>36</v>
      </c>
    </row>
    <row r="1848" spans="2:4" ht="21" customHeight="1" x14ac:dyDescent="0.25">
      <c r="B1848" s="48">
        <v>1.843</v>
      </c>
      <c r="C1848" s="49" t="s">
        <v>26</v>
      </c>
      <c r="D1848" s="55" t="s">
        <v>36</v>
      </c>
    </row>
    <row r="1849" spans="2:4" ht="21" customHeight="1" x14ac:dyDescent="0.25">
      <c r="B1849" s="48">
        <v>1.8440000000000001</v>
      </c>
      <c r="C1849" s="49" t="s">
        <v>26</v>
      </c>
      <c r="D1849" s="55" t="s">
        <v>36</v>
      </c>
    </row>
    <row r="1850" spans="2:4" ht="21" customHeight="1" x14ac:dyDescent="0.25">
      <c r="B1850" s="48">
        <v>1.845</v>
      </c>
      <c r="C1850" s="49" t="s">
        <v>26</v>
      </c>
      <c r="D1850" s="55" t="s">
        <v>36</v>
      </c>
    </row>
    <row r="1851" spans="2:4" ht="21" customHeight="1" x14ac:dyDescent="0.25">
      <c r="B1851" s="48">
        <v>1.8460000000000001</v>
      </c>
      <c r="C1851" s="49" t="s">
        <v>26</v>
      </c>
      <c r="D1851" s="55" t="s">
        <v>36</v>
      </c>
    </row>
    <row r="1852" spans="2:4" ht="21" customHeight="1" x14ac:dyDescent="0.25">
      <c r="B1852" s="48">
        <v>1.847</v>
      </c>
      <c r="C1852" s="49" t="s">
        <v>26</v>
      </c>
      <c r="D1852" s="55" t="s">
        <v>36</v>
      </c>
    </row>
    <row r="1853" spans="2:4" ht="21" customHeight="1" x14ac:dyDescent="0.25">
      <c r="B1853" s="48">
        <v>1.8480000000000001</v>
      </c>
      <c r="C1853" s="49" t="s">
        <v>26</v>
      </c>
      <c r="D1853" s="55" t="s">
        <v>36</v>
      </c>
    </row>
    <row r="1854" spans="2:4" ht="21" customHeight="1" x14ac:dyDescent="0.25">
      <c r="B1854" s="48">
        <v>1.849</v>
      </c>
      <c r="C1854" s="49" t="s">
        <v>26</v>
      </c>
      <c r="D1854" s="55" t="s">
        <v>36</v>
      </c>
    </row>
    <row r="1855" spans="2:4" ht="21" customHeight="1" x14ac:dyDescent="0.25">
      <c r="B1855" s="48">
        <v>1.85</v>
      </c>
      <c r="C1855" s="49" t="s">
        <v>26</v>
      </c>
      <c r="D1855" s="55" t="s">
        <v>36</v>
      </c>
    </row>
    <row r="1856" spans="2:4" ht="21" customHeight="1" x14ac:dyDescent="0.25">
      <c r="B1856" s="48">
        <v>1.851</v>
      </c>
      <c r="C1856" s="49" t="s">
        <v>26</v>
      </c>
      <c r="D1856" s="55" t="s">
        <v>36</v>
      </c>
    </row>
    <row r="1857" spans="2:4" ht="21" customHeight="1" x14ac:dyDescent="0.25">
      <c r="B1857" s="48">
        <v>1.8520000000000001</v>
      </c>
      <c r="C1857" s="49" t="s">
        <v>26</v>
      </c>
      <c r="D1857" s="55" t="s">
        <v>36</v>
      </c>
    </row>
    <row r="1858" spans="2:4" ht="21" customHeight="1" x14ac:dyDescent="0.25">
      <c r="B1858" s="48">
        <v>1.853</v>
      </c>
      <c r="C1858" s="49" t="s">
        <v>26</v>
      </c>
      <c r="D1858" s="55" t="s">
        <v>36</v>
      </c>
    </row>
    <row r="1859" spans="2:4" ht="21" customHeight="1" x14ac:dyDescent="0.25">
      <c r="B1859" s="48">
        <v>1.8540000000000001</v>
      </c>
      <c r="C1859" s="49" t="s">
        <v>26</v>
      </c>
      <c r="D1859" s="55" t="s">
        <v>36</v>
      </c>
    </row>
    <row r="1860" spans="2:4" ht="21" customHeight="1" x14ac:dyDescent="0.25">
      <c r="B1860" s="48">
        <v>1.855</v>
      </c>
      <c r="C1860" s="49" t="s">
        <v>26</v>
      </c>
      <c r="D1860" s="55" t="s">
        <v>36</v>
      </c>
    </row>
    <row r="1861" spans="2:4" ht="21" customHeight="1" x14ac:dyDescent="0.25">
      <c r="B1861" s="48">
        <v>1.8560000000000001</v>
      </c>
      <c r="C1861" s="49" t="s">
        <v>26</v>
      </c>
      <c r="D1861" s="55" t="s">
        <v>36</v>
      </c>
    </row>
    <row r="1862" spans="2:4" ht="21" customHeight="1" x14ac:dyDescent="0.25">
      <c r="B1862" s="48">
        <v>1.857</v>
      </c>
      <c r="C1862" s="49" t="s">
        <v>26</v>
      </c>
      <c r="D1862" s="55" t="s">
        <v>36</v>
      </c>
    </row>
    <row r="1863" spans="2:4" ht="21" customHeight="1" x14ac:dyDescent="0.25">
      <c r="B1863" s="48">
        <v>1.8580000000000001</v>
      </c>
      <c r="C1863" s="49" t="s">
        <v>26</v>
      </c>
      <c r="D1863" s="55" t="s">
        <v>36</v>
      </c>
    </row>
    <row r="1864" spans="2:4" ht="21" customHeight="1" x14ac:dyDescent="0.25">
      <c r="B1864" s="48">
        <v>1.859</v>
      </c>
      <c r="C1864" s="49" t="s">
        <v>26</v>
      </c>
      <c r="D1864" s="55" t="s">
        <v>36</v>
      </c>
    </row>
    <row r="1865" spans="2:4" ht="21" customHeight="1" x14ac:dyDescent="0.25">
      <c r="B1865" s="48">
        <v>1.86</v>
      </c>
      <c r="C1865" s="49" t="s">
        <v>26</v>
      </c>
      <c r="D1865" s="55" t="s">
        <v>36</v>
      </c>
    </row>
    <row r="1866" spans="2:4" ht="21" customHeight="1" x14ac:dyDescent="0.25">
      <c r="B1866" s="48">
        <v>1.861</v>
      </c>
      <c r="C1866" s="49" t="s">
        <v>26</v>
      </c>
      <c r="D1866" s="55" t="s">
        <v>36</v>
      </c>
    </row>
    <row r="1867" spans="2:4" ht="21" customHeight="1" x14ac:dyDescent="0.25">
      <c r="B1867" s="48">
        <v>1.8620000000000001</v>
      </c>
      <c r="C1867" s="49" t="s">
        <v>26</v>
      </c>
      <c r="D1867" s="55" t="s">
        <v>36</v>
      </c>
    </row>
    <row r="1868" spans="2:4" ht="21" customHeight="1" x14ac:dyDescent="0.25">
      <c r="B1868" s="48">
        <v>1.863</v>
      </c>
      <c r="C1868" s="49" t="s">
        <v>26</v>
      </c>
      <c r="D1868" s="55" t="s">
        <v>36</v>
      </c>
    </row>
    <row r="1869" spans="2:4" ht="21" customHeight="1" x14ac:dyDescent="0.25">
      <c r="B1869" s="48">
        <v>1.8640000000000001</v>
      </c>
      <c r="C1869" s="49" t="s">
        <v>26</v>
      </c>
      <c r="D1869" s="55" t="s">
        <v>36</v>
      </c>
    </row>
    <row r="1870" spans="2:4" ht="21" customHeight="1" x14ac:dyDescent="0.25">
      <c r="B1870" s="48">
        <v>1.865</v>
      </c>
      <c r="C1870" s="49" t="s">
        <v>26</v>
      </c>
      <c r="D1870" s="55" t="s">
        <v>36</v>
      </c>
    </row>
    <row r="1871" spans="2:4" ht="21" customHeight="1" x14ac:dyDescent="0.25">
      <c r="B1871" s="48">
        <v>1.8660000000000001</v>
      </c>
      <c r="C1871" s="49" t="s">
        <v>26</v>
      </c>
      <c r="D1871" s="55" t="s">
        <v>36</v>
      </c>
    </row>
    <row r="1872" spans="2:4" ht="21" customHeight="1" x14ac:dyDescent="0.25">
      <c r="B1872" s="48">
        <v>1.867</v>
      </c>
      <c r="C1872" s="49" t="s">
        <v>26</v>
      </c>
      <c r="D1872" s="55" t="s">
        <v>36</v>
      </c>
    </row>
    <row r="1873" spans="2:4" ht="21" customHeight="1" x14ac:dyDescent="0.25">
      <c r="B1873" s="48">
        <v>1.8680000000000001</v>
      </c>
      <c r="C1873" s="49" t="s">
        <v>26</v>
      </c>
      <c r="D1873" s="55" t="s">
        <v>36</v>
      </c>
    </row>
    <row r="1874" spans="2:4" ht="21" customHeight="1" x14ac:dyDescent="0.25">
      <c r="B1874" s="48">
        <v>1.869</v>
      </c>
      <c r="C1874" s="49" t="s">
        <v>26</v>
      </c>
      <c r="D1874" s="55" t="s">
        <v>36</v>
      </c>
    </row>
    <row r="1875" spans="2:4" ht="21" customHeight="1" x14ac:dyDescent="0.25">
      <c r="B1875" s="48">
        <v>1.87</v>
      </c>
      <c r="C1875" s="49" t="s">
        <v>26</v>
      </c>
      <c r="D1875" s="55" t="s">
        <v>36</v>
      </c>
    </row>
    <row r="1876" spans="2:4" ht="21" customHeight="1" x14ac:dyDescent="0.25">
      <c r="B1876" s="48">
        <v>1.871</v>
      </c>
      <c r="C1876" s="49" t="s">
        <v>26</v>
      </c>
      <c r="D1876" s="55" t="s">
        <v>36</v>
      </c>
    </row>
    <row r="1877" spans="2:4" ht="21" customHeight="1" x14ac:dyDescent="0.25">
      <c r="B1877" s="48">
        <v>1.8720000000000001</v>
      </c>
      <c r="C1877" s="49" t="s">
        <v>26</v>
      </c>
      <c r="D1877" s="55" t="s">
        <v>36</v>
      </c>
    </row>
    <row r="1878" spans="2:4" ht="21" customHeight="1" x14ac:dyDescent="0.25">
      <c r="B1878" s="48">
        <v>1.873</v>
      </c>
      <c r="C1878" s="49" t="s">
        <v>26</v>
      </c>
      <c r="D1878" s="55" t="s">
        <v>36</v>
      </c>
    </row>
    <row r="1879" spans="2:4" ht="21" customHeight="1" x14ac:dyDescent="0.25">
      <c r="B1879" s="48">
        <v>1.8740000000000001</v>
      </c>
      <c r="C1879" s="49" t="s">
        <v>26</v>
      </c>
      <c r="D1879" s="55" t="s">
        <v>36</v>
      </c>
    </row>
    <row r="1880" spans="2:4" ht="21" customHeight="1" x14ac:dyDescent="0.25">
      <c r="B1880" s="48">
        <v>1.875</v>
      </c>
      <c r="C1880" s="49" t="s">
        <v>26</v>
      </c>
      <c r="D1880" s="55" t="s">
        <v>36</v>
      </c>
    </row>
    <row r="1881" spans="2:4" ht="21" customHeight="1" x14ac:dyDescent="0.25">
      <c r="B1881" s="48">
        <v>1.8759999999999999</v>
      </c>
      <c r="C1881" s="49" t="s">
        <v>26</v>
      </c>
      <c r="D1881" s="55" t="s">
        <v>36</v>
      </c>
    </row>
    <row r="1882" spans="2:4" ht="21" customHeight="1" x14ac:dyDescent="0.25">
      <c r="B1882" s="48">
        <v>1.877</v>
      </c>
      <c r="C1882" s="49" t="s">
        <v>26</v>
      </c>
      <c r="D1882" s="55" t="s">
        <v>36</v>
      </c>
    </row>
    <row r="1883" spans="2:4" ht="21" customHeight="1" x14ac:dyDescent="0.25">
      <c r="B1883" s="48">
        <v>1.8779999999999999</v>
      </c>
      <c r="C1883" s="49" t="s">
        <v>26</v>
      </c>
      <c r="D1883" s="55" t="s">
        <v>36</v>
      </c>
    </row>
    <row r="1884" spans="2:4" ht="21" customHeight="1" x14ac:dyDescent="0.25">
      <c r="B1884" s="48">
        <v>1.879</v>
      </c>
      <c r="C1884" s="49" t="s">
        <v>26</v>
      </c>
      <c r="D1884" s="55" t="s">
        <v>36</v>
      </c>
    </row>
    <row r="1885" spans="2:4" ht="21" customHeight="1" x14ac:dyDescent="0.25">
      <c r="B1885" s="48">
        <v>1.88</v>
      </c>
      <c r="C1885" s="49" t="s">
        <v>26</v>
      </c>
      <c r="D1885" s="55" t="s">
        <v>36</v>
      </c>
    </row>
    <row r="1886" spans="2:4" ht="21" customHeight="1" x14ac:dyDescent="0.25">
      <c r="B1886" s="48">
        <v>1.881</v>
      </c>
      <c r="C1886" s="49" t="s">
        <v>26</v>
      </c>
      <c r="D1886" s="55" t="s">
        <v>36</v>
      </c>
    </row>
    <row r="1887" spans="2:4" ht="21" customHeight="1" x14ac:dyDescent="0.25">
      <c r="B1887" s="48">
        <v>1.8819999999999999</v>
      </c>
      <c r="C1887" s="49" t="s">
        <v>26</v>
      </c>
      <c r="D1887" s="55" t="s">
        <v>36</v>
      </c>
    </row>
    <row r="1888" spans="2:4" ht="21" customHeight="1" x14ac:dyDescent="0.25">
      <c r="B1888" s="48">
        <v>1.883</v>
      </c>
      <c r="C1888" s="49" t="s">
        <v>26</v>
      </c>
      <c r="D1888" s="55" t="s">
        <v>36</v>
      </c>
    </row>
    <row r="1889" spans="2:4" ht="21" customHeight="1" x14ac:dyDescent="0.25">
      <c r="B1889" s="48">
        <v>1.8839999999999999</v>
      </c>
      <c r="C1889" s="49" t="s">
        <v>26</v>
      </c>
      <c r="D1889" s="55" t="s">
        <v>36</v>
      </c>
    </row>
    <row r="1890" spans="2:4" ht="21" customHeight="1" x14ac:dyDescent="0.25">
      <c r="B1890" s="48">
        <v>1.885</v>
      </c>
      <c r="C1890" s="49" t="s">
        <v>26</v>
      </c>
      <c r="D1890" s="55" t="s">
        <v>36</v>
      </c>
    </row>
    <row r="1891" spans="2:4" ht="21" customHeight="1" x14ac:dyDescent="0.25">
      <c r="B1891" s="48">
        <v>1.8859999999999999</v>
      </c>
      <c r="C1891" s="49" t="s">
        <v>26</v>
      </c>
      <c r="D1891" s="55" t="s">
        <v>36</v>
      </c>
    </row>
    <row r="1892" spans="2:4" ht="21" customHeight="1" x14ac:dyDescent="0.25">
      <c r="B1892" s="48">
        <v>1.887</v>
      </c>
      <c r="C1892" s="49" t="s">
        <v>26</v>
      </c>
      <c r="D1892" s="55" t="s">
        <v>36</v>
      </c>
    </row>
    <row r="1893" spans="2:4" ht="21" customHeight="1" x14ac:dyDescent="0.25">
      <c r="B1893" s="48">
        <v>1.8879999999999999</v>
      </c>
      <c r="C1893" s="49" t="s">
        <v>26</v>
      </c>
      <c r="D1893" s="55" t="s">
        <v>36</v>
      </c>
    </row>
    <row r="1894" spans="2:4" ht="21" customHeight="1" x14ac:dyDescent="0.25">
      <c r="B1894" s="48">
        <v>1.889</v>
      </c>
      <c r="C1894" s="49" t="s">
        <v>26</v>
      </c>
      <c r="D1894" s="55" t="s">
        <v>36</v>
      </c>
    </row>
    <row r="1895" spans="2:4" ht="21" customHeight="1" x14ac:dyDescent="0.25">
      <c r="B1895" s="48">
        <v>1.89</v>
      </c>
      <c r="C1895" s="49" t="s">
        <v>26</v>
      </c>
      <c r="D1895" s="55" t="s">
        <v>36</v>
      </c>
    </row>
    <row r="1896" spans="2:4" ht="21" customHeight="1" x14ac:dyDescent="0.25">
      <c r="B1896" s="48">
        <v>1.891</v>
      </c>
      <c r="C1896" s="49" t="s">
        <v>26</v>
      </c>
      <c r="D1896" s="55" t="s">
        <v>36</v>
      </c>
    </row>
    <row r="1897" spans="2:4" ht="21" customHeight="1" x14ac:dyDescent="0.25">
      <c r="B1897" s="48">
        <v>1.8919999999999999</v>
      </c>
      <c r="C1897" s="49" t="s">
        <v>26</v>
      </c>
      <c r="D1897" s="55" t="s">
        <v>36</v>
      </c>
    </row>
    <row r="1898" spans="2:4" ht="21" customHeight="1" x14ac:dyDescent="0.25">
      <c r="B1898" s="48">
        <v>1.893</v>
      </c>
      <c r="C1898" s="49" t="s">
        <v>26</v>
      </c>
      <c r="D1898" s="55" t="s">
        <v>36</v>
      </c>
    </row>
    <row r="1899" spans="2:4" ht="21" customHeight="1" x14ac:dyDescent="0.25">
      <c r="B1899" s="48">
        <v>1.8939999999999999</v>
      </c>
      <c r="C1899" s="49" t="s">
        <v>26</v>
      </c>
      <c r="D1899" s="55" t="s">
        <v>36</v>
      </c>
    </row>
    <row r="1900" spans="2:4" ht="21" customHeight="1" x14ac:dyDescent="0.25">
      <c r="B1900" s="48">
        <v>1.895</v>
      </c>
      <c r="C1900" s="49" t="s">
        <v>26</v>
      </c>
      <c r="D1900" s="55" t="s">
        <v>36</v>
      </c>
    </row>
    <row r="1901" spans="2:4" ht="21" customHeight="1" x14ac:dyDescent="0.25">
      <c r="B1901" s="48">
        <v>1.8959999999999999</v>
      </c>
      <c r="C1901" s="49" t="s">
        <v>26</v>
      </c>
      <c r="D1901" s="55" t="s">
        <v>36</v>
      </c>
    </row>
    <row r="1902" spans="2:4" ht="21" customHeight="1" x14ac:dyDescent="0.25">
      <c r="B1902" s="48">
        <v>1.897</v>
      </c>
      <c r="C1902" s="49" t="s">
        <v>26</v>
      </c>
      <c r="D1902" s="55" t="s">
        <v>36</v>
      </c>
    </row>
    <row r="1903" spans="2:4" ht="21" customHeight="1" x14ac:dyDescent="0.25">
      <c r="B1903" s="48">
        <v>1.8979999999999999</v>
      </c>
      <c r="C1903" s="49" t="s">
        <v>26</v>
      </c>
      <c r="D1903" s="55" t="s">
        <v>36</v>
      </c>
    </row>
    <row r="1904" spans="2:4" ht="21" customHeight="1" x14ac:dyDescent="0.25">
      <c r="B1904" s="48">
        <v>1.899</v>
      </c>
      <c r="C1904" s="49" t="s">
        <v>26</v>
      </c>
      <c r="D1904" s="55" t="s">
        <v>36</v>
      </c>
    </row>
    <row r="1905" spans="2:4" ht="21" customHeight="1" x14ac:dyDescent="0.25">
      <c r="B1905" s="48">
        <v>1.9</v>
      </c>
      <c r="C1905" s="49" t="s">
        <v>26</v>
      </c>
      <c r="D1905" s="55" t="s">
        <v>36</v>
      </c>
    </row>
    <row r="1906" spans="2:4" ht="21" customHeight="1" x14ac:dyDescent="0.25">
      <c r="B1906" s="48">
        <v>1.901</v>
      </c>
      <c r="C1906" s="49" t="s">
        <v>26</v>
      </c>
      <c r="D1906" s="55" t="s">
        <v>36</v>
      </c>
    </row>
    <row r="1907" spans="2:4" ht="21" customHeight="1" x14ac:dyDescent="0.25">
      <c r="B1907" s="48">
        <v>1.9019999999999999</v>
      </c>
      <c r="C1907" s="49" t="s">
        <v>26</v>
      </c>
      <c r="D1907" s="55" t="s">
        <v>36</v>
      </c>
    </row>
    <row r="1908" spans="2:4" ht="21" customHeight="1" x14ac:dyDescent="0.25">
      <c r="B1908" s="48">
        <v>1.903</v>
      </c>
      <c r="C1908" s="49" t="s">
        <v>26</v>
      </c>
      <c r="D1908" s="55" t="s">
        <v>36</v>
      </c>
    </row>
    <row r="1909" spans="2:4" ht="21" customHeight="1" x14ac:dyDescent="0.25">
      <c r="B1909" s="48">
        <v>1.9039999999999999</v>
      </c>
      <c r="C1909" s="49" t="s">
        <v>26</v>
      </c>
      <c r="D1909" s="55" t="s">
        <v>36</v>
      </c>
    </row>
    <row r="1910" spans="2:4" ht="21" customHeight="1" x14ac:dyDescent="0.25">
      <c r="B1910" s="48">
        <v>1.905</v>
      </c>
      <c r="C1910" s="49" t="s">
        <v>26</v>
      </c>
      <c r="D1910" s="55" t="s">
        <v>36</v>
      </c>
    </row>
    <row r="1911" spans="2:4" ht="21" customHeight="1" x14ac:dyDescent="0.25">
      <c r="B1911" s="48">
        <v>1.9059999999999999</v>
      </c>
      <c r="C1911" s="49" t="s">
        <v>26</v>
      </c>
      <c r="D1911" s="55" t="s">
        <v>36</v>
      </c>
    </row>
    <row r="1912" spans="2:4" ht="21" customHeight="1" x14ac:dyDescent="0.25">
      <c r="B1912" s="48">
        <v>1.907</v>
      </c>
      <c r="C1912" s="49" t="s">
        <v>26</v>
      </c>
      <c r="D1912" s="55" t="s">
        <v>36</v>
      </c>
    </row>
    <row r="1913" spans="2:4" ht="21" customHeight="1" x14ac:dyDescent="0.25">
      <c r="B1913" s="48">
        <v>1.9079999999999999</v>
      </c>
      <c r="C1913" s="49" t="s">
        <v>26</v>
      </c>
      <c r="D1913" s="55" t="s">
        <v>36</v>
      </c>
    </row>
    <row r="1914" spans="2:4" ht="21" customHeight="1" x14ac:dyDescent="0.25">
      <c r="B1914" s="48">
        <v>1.909</v>
      </c>
      <c r="C1914" s="49" t="s">
        <v>26</v>
      </c>
      <c r="D1914" s="55" t="s">
        <v>36</v>
      </c>
    </row>
    <row r="1915" spans="2:4" ht="21" customHeight="1" x14ac:dyDescent="0.25">
      <c r="B1915" s="48">
        <v>1.91</v>
      </c>
      <c r="C1915" s="49" t="s">
        <v>26</v>
      </c>
      <c r="D1915" s="55" t="s">
        <v>36</v>
      </c>
    </row>
    <row r="1916" spans="2:4" ht="21" customHeight="1" x14ac:dyDescent="0.25">
      <c r="B1916" s="48">
        <v>1.911</v>
      </c>
      <c r="C1916" s="49" t="s">
        <v>26</v>
      </c>
      <c r="D1916" s="55" t="s">
        <v>36</v>
      </c>
    </row>
    <row r="1917" spans="2:4" ht="21" customHeight="1" x14ac:dyDescent="0.25">
      <c r="B1917" s="48">
        <v>1.9119999999999999</v>
      </c>
      <c r="C1917" s="49" t="s">
        <v>26</v>
      </c>
      <c r="D1917" s="55" t="s">
        <v>36</v>
      </c>
    </row>
    <row r="1918" spans="2:4" ht="21" customHeight="1" x14ac:dyDescent="0.25">
      <c r="B1918" s="48">
        <v>1.913</v>
      </c>
      <c r="C1918" s="49" t="s">
        <v>26</v>
      </c>
      <c r="D1918" s="55" t="s">
        <v>36</v>
      </c>
    </row>
    <row r="1919" spans="2:4" ht="21" customHeight="1" x14ac:dyDescent="0.25">
      <c r="B1919" s="48">
        <v>1.9139999999999999</v>
      </c>
      <c r="C1919" s="49" t="s">
        <v>26</v>
      </c>
      <c r="D1919" s="55" t="s">
        <v>36</v>
      </c>
    </row>
    <row r="1920" spans="2:4" ht="21" customHeight="1" x14ac:dyDescent="0.25">
      <c r="B1920" s="48">
        <v>1.915</v>
      </c>
      <c r="C1920" s="49" t="s">
        <v>26</v>
      </c>
      <c r="D1920" s="55" t="s">
        <v>36</v>
      </c>
    </row>
    <row r="1921" spans="2:4" ht="21" customHeight="1" x14ac:dyDescent="0.25">
      <c r="B1921" s="48">
        <v>1.9159999999999999</v>
      </c>
      <c r="C1921" s="49" t="s">
        <v>26</v>
      </c>
      <c r="D1921" s="55" t="s">
        <v>36</v>
      </c>
    </row>
    <row r="1922" spans="2:4" ht="21" customHeight="1" x14ac:dyDescent="0.25">
      <c r="B1922" s="48">
        <v>1.917</v>
      </c>
      <c r="C1922" s="49" t="s">
        <v>26</v>
      </c>
      <c r="D1922" s="55" t="s">
        <v>36</v>
      </c>
    </row>
    <row r="1923" spans="2:4" ht="21" customHeight="1" x14ac:dyDescent="0.25">
      <c r="B1923" s="48">
        <v>1.9179999999999999</v>
      </c>
      <c r="C1923" s="49" t="s">
        <v>26</v>
      </c>
      <c r="D1923" s="55" t="s">
        <v>36</v>
      </c>
    </row>
    <row r="1924" spans="2:4" ht="21" customHeight="1" x14ac:dyDescent="0.25">
      <c r="B1924" s="48">
        <v>1.919</v>
      </c>
      <c r="C1924" s="49" t="s">
        <v>26</v>
      </c>
      <c r="D1924" s="55" t="s">
        <v>36</v>
      </c>
    </row>
    <row r="1925" spans="2:4" ht="21" customHeight="1" x14ac:dyDescent="0.25">
      <c r="B1925" s="48">
        <v>1.92</v>
      </c>
      <c r="C1925" s="49" t="s">
        <v>26</v>
      </c>
      <c r="D1925" s="55" t="s">
        <v>36</v>
      </c>
    </row>
    <row r="1926" spans="2:4" ht="21" customHeight="1" x14ac:dyDescent="0.25">
      <c r="B1926" s="48">
        <v>1.921</v>
      </c>
      <c r="C1926" s="49" t="s">
        <v>26</v>
      </c>
      <c r="D1926" s="55" t="s">
        <v>36</v>
      </c>
    </row>
    <row r="1927" spans="2:4" ht="21" customHeight="1" x14ac:dyDescent="0.25">
      <c r="B1927" s="48">
        <v>1.9219999999999999</v>
      </c>
      <c r="C1927" s="49" t="s">
        <v>26</v>
      </c>
      <c r="D1927" s="55" t="s">
        <v>36</v>
      </c>
    </row>
    <row r="1928" spans="2:4" ht="21" customHeight="1" x14ac:dyDescent="0.25">
      <c r="B1928" s="48">
        <v>1.923</v>
      </c>
      <c r="C1928" s="49" t="s">
        <v>26</v>
      </c>
      <c r="D1928" s="55" t="s">
        <v>36</v>
      </c>
    </row>
    <row r="1929" spans="2:4" ht="21" customHeight="1" x14ac:dyDescent="0.25">
      <c r="B1929" s="48">
        <v>1.9239999999999999</v>
      </c>
      <c r="C1929" s="49" t="s">
        <v>26</v>
      </c>
      <c r="D1929" s="55" t="s">
        <v>36</v>
      </c>
    </row>
    <row r="1930" spans="2:4" ht="21" customHeight="1" x14ac:dyDescent="0.25">
      <c r="B1930" s="48">
        <v>1.925</v>
      </c>
      <c r="C1930" s="49" t="s">
        <v>26</v>
      </c>
      <c r="D1930" s="55" t="s">
        <v>36</v>
      </c>
    </row>
    <row r="1931" spans="2:4" ht="21" customHeight="1" x14ac:dyDescent="0.25">
      <c r="B1931" s="48">
        <v>1.9259999999999999</v>
      </c>
      <c r="C1931" s="49" t="s">
        <v>26</v>
      </c>
      <c r="D1931" s="55" t="s">
        <v>36</v>
      </c>
    </row>
    <row r="1932" spans="2:4" ht="21" customHeight="1" x14ac:dyDescent="0.25">
      <c r="B1932" s="48">
        <v>1.927</v>
      </c>
      <c r="C1932" s="49" t="s">
        <v>26</v>
      </c>
      <c r="D1932" s="55" t="s">
        <v>36</v>
      </c>
    </row>
    <row r="1933" spans="2:4" ht="21" customHeight="1" x14ac:dyDescent="0.25">
      <c r="B1933" s="48">
        <v>1.9279999999999999</v>
      </c>
      <c r="C1933" s="49" t="s">
        <v>26</v>
      </c>
      <c r="D1933" s="55" t="s">
        <v>36</v>
      </c>
    </row>
    <row r="1934" spans="2:4" ht="21" customHeight="1" x14ac:dyDescent="0.25">
      <c r="B1934" s="48">
        <v>1.929</v>
      </c>
      <c r="C1934" s="49" t="s">
        <v>26</v>
      </c>
      <c r="D1934" s="55" t="s">
        <v>36</v>
      </c>
    </row>
    <row r="1935" spans="2:4" ht="21" customHeight="1" x14ac:dyDescent="0.25">
      <c r="B1935" s="48">
        <v>1.93</v>
      </c>
      <c r="C1935" s="49" t="s">
        <v>26</v>
      </c>
      <c r="D1935" s="55" t="s">
        <v>36</v>
      </c>
    </row>
    <row r="1936" spans="2:4" ht="21" customHeight="1" x14ac:dyDescent="0.25">
      <c r="B1936" s="48">
        <v>1.931</v>
      </c>
      <c r="C1936" s="49" t="s">
        <v>26</v>
      </c>
      <c r="D1936" s="55" t="s">
        <v>36</v>
      </c>
    </row>
    <row r="1937" spans="2:4" ht="21" customHeight="1" x14ac:dyDescent="0.25">
      <c r="B1937" s="48">
        <v>1.9319999999999999</v>
      </c>
      <c r="C1937" s="49" t="s">
        <v>26</v>
      </c>
      <c r="D1937" s="55" t="s">
        <v>36</v>
      </c>
    </row>
    <row r="1938" spans="2:4" ht="21" customHeight="1" x14ac:dyDescent="0.25">
      <c r="B1938" s="48">
        <v>1.9330000000000001</v>
      </c>
      <c r="C1938" s="49" t="s">
        <v>26</v>
      </c>
      <c r="D1938" s="55" t="s">
        <v>36</v>
      </c>
    </row>
    <row r="1939" spans="2:4" ht="21" customHeight="1" x14ac:dyDescent="0.25">
      <c r="B1939" s="48">
        <v>1.9339999999999999</v>
      </c>
      <c r="C1939" s="49" t="s">
        <v>26</v>
      </c>
      <c r="D1939" s="55" t="s">
        <v>36</v>
      </c>
    </row>
    <row r="1940" spans="2:4" ht="21" customHeight="1" x14ac:dyDescent="0.25">
      <c r="B1940" s="48">
        <v>1.9350000000000001</v>
      </c>
      <c r="C1940" s="49" t="s">
        <v>26</v>
      </c>
      <c r="D1940" s="55" t="s">
        <v>36</v>
      </c>
    </row>
    <row r="1941" spans="2:4" ht="21" customHeight="1" x14ac:dyDescent="0.25">
      <c r="B1941" s="48">
        <v>1.9359999999999999</v>
      </c>
      <c r="C1941" s="49" t="s">
        <v>26</v>
      </c>
      <c r="D1941" s="55" t="s">
        <v>36</v>
      </c>
    </row>
    <row r="1942" spans="2:4" ht="21" customHeight="1" x14ac:dyDescent="0.25">
      <c r="B1942" s="48">
        <v>1.9370000000000001</v>
      </c>
      <c r="C1942" s="49" t="s">
        <v>26</v>
      </c>
      <c r="D1942" s="55" t="s">
        <v>36</v>
      </c>
    </row>
    <row r="1943" spans="2:4" ht="21" customHeight="1" x14ac:dyDescent="0.25">
      <c r="B1943" s="48">
        <v>1.9379999999999999</v>
      </c>
      <c r="C1943" s="49" t="s">
        <v>26</v>
      </c>
      <c r="D1943" s="55" t="s">
        <v>36</v>
      </c>
    </row>
    <row r="1944" spans="2:4" ht="21" customHeight="1" x14ac:dyDescent="0.25">
      <c r="B1944" s="48">
        <v>1.9390000000000001</v>
      </c>
      <c r="C1944" s="49" t="s">
        <v>26</v>
      </c>
      <c r="D1944" s="55" t="s">
        <v>36</v>
      </c>
    </row>
    <row r="1945" spans="2:4" ht="21" customHeight="1" x14ac:dyDescent="0.25">
      <c r="B1945" s="48">
        <v>1.94</v>
      </c>
      <c r="C1945" s="49" t="s">
        <v>26</v>
      </c>
      <c r="D1945" s="55" t="s">
        <v>36</v>
      </c>
    </row>
    <row r="1946" spans="2:4" ht="21" customHeight="1" x14ac:dyDescent="0.25">
      <c r="B1946" s="48">
        <v>1.9410000000000001</v>
      </c>
      <c r="C1946" s="49" t="s">
        <v>26</v>
      </c>
      <c r="D1946" s="55" t="s">
        <v>36</v>
      </c>
    </row>
    <row r="1947" spans="2:4" ht="21" customHeight="1" x14ac:dyDescent="0.25">
      <c r="B1947" s="48">
        <v>1.9419999999999999</v>
      </c>
      <c r="C1947" s="49" t="s">
        <v>26</v>
      </c>
      <c r="D1947" s="55" t="s">
        <v>36</v>
      </c>
    </row>
    <row r="1948" spans="2:4" ht="21" customHeight="1" x14ac:dyDescent="0.25">
      <c r="B1948" s="48">
        <v>1.9430000000000001</v>
      </c>
      <c r="C1948" s="49" t="s">
        <v>26</v>
      </c>
      <c r="D1948" s="55" t="s">
        <v>36</v>
      </c>
    </row>
    <row r="1949" spans="2:4" ht="21" customHeight="1" x14ac:dyDescent="0.25">
      <c r="B1949" s="48">
        <v>1.944</v>
      </c>
      <c r="C1949" s="49" t="s">
        <v>26</v>
      </c>
      <c r="D1949" s="55" t="s">
        <v>36</v>
      </c>
    </row>
    <row r="1950" spans="2:4" ht="21" customHeight="1" x14ac:dyDescent="0.25">
      <c r="B1950" s="48">
        <v>1.9450000000000001</v>
      </c>
      <c r="C1950" s="49" t="s">
        <v>26</v>
      </c>
      <c r="D1950" s="55" t="s">
        <v>36</v>
      </c>
    </row>
    <row r="1951" spans="2:4" ht="21" customHeight="1" x14ac:dyDescent="0.25">
      <c r="B1951" s="48">
        <v>1.946</v>
      </c>
      <c r="C1951" s="49" t="s">
        <v>26</v>
      </c>
      <c r="D1951" s="55" t="s">
        <v>36</v>
      </c>
    </row>
    <row r="1952" spans="2:4" ht="21" customHeight="1" x14ac:dyDescent="0.25">
      <c r="B1952" s="48">
        <v>1.9470000000000001</v>
      </c>
      <c r="C1952" s="49" t="s">
        <v>26</v>
      </c>
      <c r="D1952" s="55" t="s">
        <v>36</v>
      </c>
    </row>
    <row r="1953" spans="2:4" ht="21" customHeight="1" x14ac:dyDescent="0.25">
      <c r="B1953" s="48">
        <v>1.948</v>
      </c>
      <c r="C1953" s="49" t="s">
        <v>26</v>
      </c>
      <c r="D1953" s="55" t="s">
        <v>36</v>
      </c>
    </row>
    <row r="1954" spans="2:4" ht="21" customHeight="1" x14ac:dyDescent="0.25">
      <c r="B1954" s="48">
        <v>1.9490000000000001</v>
      </c>
      <c r="C1954" s="49" t="s">
        <v>26</v>
      </c>
      <c r="D1954" s="55" t="s">
        <v>36</v>
      </c>
    </row>
    <row r="1955" spans="2:4" ht="21" customHeight="1" x14ac:dyDescent="0.25">
      <c r="B1955" s="48">
        <v>1.95</v>
      </c>
      <c r="C1955" s="49" t="s">
        <v>26</v>
      </c>
      <c r="D1955" s="55" t="s">
        <v>36</v>
      </c>
    </row>
    <row r="1956" spans="2:4" ht="21" customHeight="1" x14ac:dyDescent="0.25">
      <c r="B1956" s="48">
        <v>1.9510000000000001</v>
      </c>
      <c r="C1956" s="49" t="s">
        <v>26</v>
      </c>
      <c r="D1956" s="55" t="s">
        <v>36</v>
      </c>
    </row>
    <row r="1957" spans="2:4" ht="21" customHeight="1" x14ac:dyDescent="0.25">
      <c r="B1957" s="48">
        <v>1.952</v>
      </c>
      <c r="C1957" s="49" t="s">
        <v>26</v>
      </c>
      <c r="D1957" s="55" t="s">
        <v>36</v>
      </c>
    </row>
    <row r="1958" spans="2:4" ht="21" customHeight="1" x14ac:dyDescent="0.25">
      <c r="B1958" s="48">
        <v>1.9530000000000001</v>
      </c>
      <c r="C1958" s="49" t="s">
        <v>26</v>
      </c>
      <c r="D1958" s="55" t="s">
        <v>36</v>
      </c>
    </row>
    <row r="1959" spans="2:4" ht="21" customHeight="1" x14ac:dyDescent="0.25">
      <c r="B1959" s="48">
        <v>1.954</v>
      </c>
      <c r="C1959" s="49" t="s">
        <v>26</v>
      </c>
      <c r="D1959" s="55" t="s">
        <v>36</v>
      </c>
    </row>
    <row r="1960" spans="2:4" ht="21" customHeight="1" x14ac:dyDescent="0.25">
      <c r="B1960" s="48">
        <v>1.9550000000000001</v>
      </c>
      <c r="C1960" s="49" t="s">
        <v>26</v>
      </c>
      <c r="D1960" s="55" t="s">
        <v>36</v>
      </c>
    </row>
    <row r="1961" spans="2:4" ht="21" customHeight="1" x14ac:dyDescent="0.25">
      <c r="B1961" s="48">
        <v>1.956</v>
      </c>
      <c r="C1961" s="49" t="s">
        <v>26</v>
      </c>
      <c r="D1961" s="55" t="s">
        <v>36</v>
      </c>
    </row>
    <row r="1962" spans="2:4" ht="21" customHeight="1" x14ac:dyDescent="0.25">
      <c r="B1962" s="48">
        <v>1.9570000000000001</v>
      </c>
      <c r="C1962" s="49" t="s">
        <v>26</v>
      </c>
      <c r="D1962" s="55" t="s">
        <v>36</v>
      </c>
    </row>
    <row r="1963" spans="2:4" ht="21" customHeight="1" x14ac:dyDescent="0.25">
      <c r="B1963" s="48">
        <v>1.958</v>
      </c>
      <c r="C1963" s="49" t="s">
        <v>26</v>
      </c>
      <c r="D1963" s="55" t="s">
        <v>36</v>
      </c>
    </row>
    <row r="1964" spans="2:4" ht="21" customHeight="1" x14ac:dyDescent="0.25">
      <c r="B1964" s="48">
        <v>1.9590000000000001</v>
      </c>
      <c r="C1964" s="49" t="s">
        <v>26</v>
      </c>
      <c r="D1964" s="55" t="s">
        <v>36</v>
      </c>
    </row>
    <row r="1965" spans="2:4" ht="21" customHeight="1" x14ac:dyDescent="0.25">
      <c r="B1965" s="48">
        <v>1.96</v>
      </c>
      <c r="C1965" s="49" t="s">
        <v>26</v>
      </c>
      <c r="D1965" s="55" t="s">
        <v>36</v>
      </c>
    </row>
    <row r="1966" spans="2:4" ht="21" customHeight="1" x14ac:dyDescent="0.25">
      <c r="B1966" s="48">
        <v>1.9610000000000001</v>
      </c>
      <c r="C1966" s="49" t="s">
        <v>26</v>
      </c>
      <c r="D1966" s="55" t="s">
        <v>36</v>
      </c>
    </row>
    <row r="1967" spans="2:4" ht="21" customHeight="1" x14ac:dyDescent="0.25">
      <c r="B1967" s="48">
        <v>1.962</v>
      </c>
      <c r="C1967" s="49" t="s">
        <v>26</v>
      </c>
      <c r="D1967" s="55" t="s">
        <v>36</v>
      </c>
    </row>
    <row r="1968" spans="2:4" ht="21" customHeight="1" x14ac:dyDescent="0.25">
      <c r="B1968" s="48">
        <v>1.9630000000000001</v>
      </c>
      <c r="C1968" s="49" t="s">
        <v>26</v>
      </c>
      <c r="D1968" s="55" t="s">
        <v>36</v>
      </c>
    </row>
    <row r="1969" spans="2:4" ht="21" customHeight="1" x14ac:dyDescent="0.25">
      <c r="B1969" s="48">
        <v>1.964</v>
      </c>
      <c r="C1969" s="49" t="s">
        <v>26</v>
      </c>
      <c r="D1969" s="55" t="s">
        <v>36</v>
      </c>
    </row>
    <row r="1970" spans="2:4" ht="21" customHeight="1" x14ac:dyDescent="0.25">
      <c r="B1970" s="48">
        <v>1.9650000000000001</v>
      </c>
      <c r="C1970" s="49" t="s">
        <v>26</v>
      </c>
      <c r="D1970" s="55" t="s">
        <v>36</v>
      </c>
    </row>
    <row r="1971" spans="2:4" ht="21" customHeight="1" x14ac:dyDescent="0.25">
      <c r="B1971" s="48">
        <v>1.966</v>
      </c>
      <c r="C1971" s="49" t="s">
        <v>26</v>
      </c>
      <c r="D1971" s="55" t="s">
        <v>36</v>
      </c>
    </row>
    <row r="1972" spans="2:4" ht="21" customHeight="1" x14ac:dyDescent="0.25">
      <c r="B1972" s="48">
        <v>1.9670000000000001</v>
      </c>
      <c r="C1972" s="49" t="s">
        <v>26</v>
      </c>
      <c r="D1972" s="55" t="s">
        <v>36</v>
      </c>
    </row>
    <row r="1973" spans="2:4" ht="21" customHeight="1" x14ac:dyDescent="0.25">
      <c r="B1973" s="48">
        <v>1.968</v>
      </c>
      <c r="C1973" s="49" t="s">
        <v>26</v>
      </c>
      <c r="D1973" s="55" t="s">
        <v>36</v>
      </c>
    </row>
    <row r="1974" spans="2:4" ht="21" customHeight="1" x14ac:dyDescent="0.25">
      <c r="B1974" s="48">
        <v>1.9690000000000001</v>
      </c>
      <c r="C1974" s="49" t="s">
        <v>26</v>
      </c>
      <c r="D1974" s="55" t="s">
        <v>36</v>
      </c>
    </row>
    <row r="1975" spans="2:4" ht="21" customHeight="1" x14ac:dyDescent="0.25">
      <c r="B1975" s="48">
        <v>1.97</v>
      </c>
      <c r="C1975" s="49" t="s">
        <v>26</v>
      </c>
      <c r="D1975" s="55" t="s">
        <v>36</v>
      </c>
    </row>
    <row r="1976" spans="2:4" ht="21" customHeight="1" x14ac:dyDescent="0.25">
      <c r="B1976" s="48">
        <v>1.9710000000000001</v>
      </c>
      <c r="C1976" s="49" t="s">
        <v>26</v>
      </c>
      <c r="D1976" s="55" t="s">
        <v>36</v>
      </c>
    </row>
    <row r="1977" spans="2:4" ht="21" customHeight="1" x14ac:dyDescent="0.25">
      <c r="B1977" s="48">
        <v>1.972</v>
      </c>
      <c r="C1977" s="49" t="s">
        <v>26</v>
      </c>
      <c r="D1977" s="55" t="s">
        <v>36</v>
      </c>
    </row>
    <row r="1978" spans="2:4" ht="21" customHeight="1" x14ac:dyDescent="0.25">
      <c r="B1978" s="48">
        <v>1.9730000000000001</v>
      </c>
      <c r="C1978" s="49" t="s">
        <v>26</v>
      </c>
      <c r="D1978" s="55" t="s">
        <v>36</v>
      </c>
    </row>
    <row r="1979" spans="2:4" ht="21" customHeight="1" x14ac:dyDescent="0.25">
      <c r="B1979" s="48">
        <v>1.974</v>
      </c>
      <c r="C1979" s="49" t="s">
        <v>26</v>
      </c>
      <c r="D1979" s="55" t="s">
        <v>36</v>
      </c>
    </row>
    <row r="1980" spans="2:4" ht="21" customHeight="1" x14ac:dyDescent="0.25">
      <c r="B1980" s="48">
        <v>1.9750000000000001</v>
      </c>
      <c r="C1980" s="49" t="s">
        <v>26</v>
      </c>
      <c r="D1980" s="55" t="s">
        <v>36</v>
      </c>
    </row>
    <row r="1981" spans="2:4" ht="21" customHeight="1" x14ac:dyDescent="0.25">
      <c r="B1981" s="48">
        <v>1.976</v>
      </c>
      <c r="C1981" s="49" t="s">
        <v>26</v>
      </c>
      <c r="D1981" s="55" t="s">
        <v>36</v>
      </c>
    </row>
    <row r="1982" spans="2:4" ht="21" customHeight="1" x14ac:dyDescent="0.25">
      <c r="B1982" s="48">
        <v>1.9770000000000001</v>
      </c>
      <c r="C1982" s="49" t="s">
        <v>26</v>
      </c>
      <c r="D1982" s="55" t="s">
        <v>36</v>
      </c>
    </row>
    <row r="1983" spans="2:4" ht="21" customHeight="1" x14ac:dyDescent="0.25">
      <c r="B1983" s="48">
        <v>1.978</v>
      </c>
      <c r="C1983" s="49" t="s">
        <v>26</v>
      </c>
      <c r="D1983" s="55" t="s">
        <v>36</v>
      </c>
    </row>
    <row r="1984" spans="2:4" ht="21" customHeight="1" x14ac:dyDescent="0.25">
      <c r="B1984" s="48">
        <v>1.9790000000000001</v>
      </c>
      <c r="C1984" s="49" t="s">
        <v>26</v>
      </c>
      <c r="D1984" s="55" t="s">
        <v>36</v>
      </c>
    </row>
    <row r="1985" spans="2:4" ht="21" customHeight="1" x14ac:dyDescent="0.25">
      <c r="B1985" s="48">
        <v>1.98</v>
      </c>
      <c r="C1985" s="49" t="s">
        <v>26</v>
      </c>
      <c r="D1985" s="55" t="s">
        <v>36</v>
      </c>
    </row>
    <row r="1986" spans="2:4" ht="21" customHeight="1" x14ac:dyDescent="0.25">
      <c r="B1986" s="48">
        <v>1.9810000000000001</v>
      </c>
      <c r="C1986" s="49" t="s">
        <v>26</v>
      </c>
      <c r="D1986" s="55" t="s">
        <v>36</v>
      </c>
    </row>
    <row r="1987" spans="2:4" ht="21" customHeight="1" x14ac:dyDescent="0.25">
      <c r="B1987" s="48">
        <v>1.982</v>
      </c>
      <c r="C1987" s="49" t="s">
        <v>26</v>
      </c>
      <c r="D1987" s="55" t="s">
        <v>36</v>
      </c>
    </row>
    <row r="1988" spans="2:4" ht="21" customHeight="1" x14ac:dyDescent="0.25">
      <c r="B1988" s="48">
        <v>1.9830000000000001</v>
      </c>
      <c r="C1988" s="49" t="s">
        <v>26</v>
      </c>
      <c r="D1988" s="55" t="s">
        <v>36</v>
      </c>
    </row>
    <row r="1989" spans="2:4" ht="21" customHeight="1" x14ac:dyDescent="0.25">
      <c r="B1989" s="48">
        <v>1.984</v>
      </c>
      <c r="C1989" s="49" t="s">
        <v>26</v>
      </c>
      <c r="D1989" s="55" t="s">
        <v>36</v>
      </c>
    </row>
    <row r="1990" spans="2:4" ht="21" customHeight="1" x14ac:dyDescent="0.25">
      <c r="B1990" s="48">
        <v>1.9850000000000001</v>
      </c>
      <c r="C1990" s="49" t="s">
        <v>26</v>
      </c>
      <c r="D1990" s="55" t="s">
        <v>36</v>
      </c>
    </row>
    <row r="1991" spans="2:4" ht="21" customHeight="1" x14ac:dyDescent="0.25">
      <c r="B1991" s="48">
        <v>1.986</v>
      </c>
      <c r="C1991" s="49" t="s">
        <v>26</v>
      </c>
      <c r="D1991" s="55" t="s">
        <v>36</v>
      </c>
    </row>
    <row r="1992" spans="2:4" ht="21" customHeight="1" x14ac:dyDescent="0.25">
      <c r="B1992" s="48">
        <v>1.9870000000000001</v>
      </c>
      <c r="C1992" s="49" t="s">
        <v>26</v>
      </c>
      <c r="D1992" s="55" t="s">
        <v>36</v>
      </c>
    </row>
    <row r="1993" spans="2:4" ht="21" customHeight="1" x14ac:dyDescent="0.25">
      <c r="B1993" s="48">
        <v>1.988</v>
      </c>
      <c r="C1993" s="49" t="s">
        <v>26</v>
      </c>
      <c r="D1993" s="55" t="s">
        <v>36</v>
      </c>
    </row>
    <row r="1994" spans="2:4" ht="21" customHeight="1" x14ac:dyDescent="0.25">
      <c r="B1994" s="48">
        <v>1.9890000000000001</v>
      </c>
      <c r="C1994" s="49" t="s">
        <v>26</v>
      </c>
      <c r="D1994" s="55" t="s">
        <v>36</v>
      </c>
    </row>
    <row r="1995" spans="2:4" ht="21" customHeight="1" x14ac:dyDescent="0.25">
      <c r="B1995" s="48">
        <v>1.99</v>
      </c>
      <c r="C1995" s="49" t="s">
        <v>26</v>
      </c>
      <c r="D1995" s="55" t="s">
        <v>36</v>
      </c>
    </row>
    <row r="1996" spans="2:4" ht="21" customHeight="1" x14ac:dyDescent="0.25">
      <c r="B1996" s="48">
        <v>1.9910000000000001</v>
      </c>
      <c r="C1996" s="49" t="s">
        <v>26</v>
      </c>
      <c r="D1996" s="55" t="s">
        <v>36</v>
      </c>
    </row>
    <row r="1997" spans="2:4" ht="21" customHeight="1" x14ac:dyDescent="0.25">
      <c r="B1997" s="48">
        <v>1.992</v>
      </c>
      <c r="C1997" s="49" t="s">
        <v>26</v>
      </c>
      <c r="D1997" s="55" t="s">
        <v>36</v>
      </c>
    </row>
    <row r="1998" spans="2:4" ht="21" customHeight="1" x14ac:dyDescent="0.25">
      <c r="B1998" s="48">
        <v>1.9930000000000001</v>
      </c>
      <c r="C1998" s="49" t="s">
        <v>26</v>
      </c>
      <c r="D1998" s="55" t="s">
        <v>36</v>
      </c>
    </row>
    <row r="1999" spans="2:4" ht="21" customHeight="1" x14ac:dyDescent="0.25">
      <c r="B1999" s="48">
        <v>1.994</v>
      </c>
      <c r="C1999" s="49" t="s">
        <v>26</v>
      </c>
      <c r="D1999" s="55" t="s">
        <v>36</v>
      </c>
    </row>
    <row r="2000" spans="2:4" ht="21" customHeight="1" x14ac:dyDescent="0.25">
      <c r="B2000" s="48">
        <v>1.9950000000000001</v>
      </c>
      <c r="C2000" s="49" t="s">
        <v>26</v>
      </c>
      <c r="D2000" s="55" t="s">
        <v>36</v>
      </c>
    </row>
    <row r="2001" spans="2:4" ht="21" customHeight="1" x14ac:dyDescent="0.25">
      <c r="B2001" s="48">
        <v>1.996</v>
      </c>
      <c r="C2001" s="49" t="s">
        <v>26</v>
      </c>
      <c r="D2001" s="55" t="s">
        <v>36</v>
      </c>
    </row>
    <row r="2002" spans="2:4" ht="21" customHeight="1" x14ac:dyDescent="0.25">
      <c r="B2002" s="48">
        <v>1.9970000000000001</v>
      </c>
      <c r="C2002" s="49" t="s">
        <v>26</v>
      </c>
      <c r="D2002" s="55" t="s">
        <v>36</v>
      </c>
    </row>
    <row r="2003" spans="2:4" ht="21" customHeight="1" x14ac:dyDescent="0.25">
      <c r="B2003" s="48">
        <v>1.998</v>
      </c>
      <c r="C2003" s="49" t="s">
        <v>26</v>
      </c>
      <c r="D2003" s="55" t="s">
        <v>36</v>
      </c>
    </row>
    <row r="2004" spans="2:4" ht="21" customHeight="1" x14ac:dyDescent="0.25">
      <c r="B2004" s="48">
        <v>1.9990000000000001</v>
      </c>
      <c r="C2004" s="49" t="s">
        <v>26</v>
      </c>
      <c r="D2004" s="55" t="s">
        <v>36</v>
      </c>
    </row>
    <row r="2005" spans="2:4" ht="21" customHeight="1" x14ac:dyDescent="0.25">
      <c r="B2005" s="48">
        <v>2</v>
      </c>
      <c r="C2005" s="49" t="s">
        <v>26</v>
      </c>
      <c r="D2005" s="55" t="s">
        <v>36</v>
      </c>
    </row>
  </sheetData>
  <sheetProtection password="EA5B" sheet="1" objects="1" scenarios="1" formatCells="0" formatColumns="0" formatRows="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02D2A1C2150484DA23EDB06AF7A6794" ma:contentTypeVersion="2" ma:contentTypeDescription="Crear nuevo documento." ma:contentTypeScope="" ma:versionID="74fb746a37119a6d67002c62dc6f4ea6">
  <xsd:schema xmlns:xsd="http://www.w3.org/2001/XMLSchema" xmlns:xs="http://www.w3.org/2001/XMLSchema" xmlns:p="http://schemas.microsoft.com/office/2006/metadata/properties" xmlns:ns1="http://schemas.microsoft.com/sharepoint/v3" xmlns:ns2="5f825442-ca3b-4a38-940d-1239f94ecb68" xmlns:ns3="0948c079-19c9-4a36-bb7d-d65ca794eba7" targetNamespace="http://schemas.microsoft.com/office/2006/metadata/properties" ma:root="true" ma:fieldsID="4850ed0ef634f0c01c5519c73917c913" ns1:_="" ns2:_="" ns3:_="">
    <xsd:import namespace="http://schemas.microsoft.com/sharepoint/v3"/>
    <xsd:import namespace="5f825442-ca3b-4a38-940d-1239f94ecb68"/>
    <xsd:import namespace="0948c079-19c9-4a36-bb7d-d65ca794eba7"/>
    <xsd:element name="properties">
      <xsd:complexType>
        <xsd:sequence>
          <xsd:element name="documentManagement">
            <xsd:complexType>
              <xsd:all>
                <xsd:element ref="ns1:PublishingStartDate" minOccurs="0"/>
                <xsd:element ref="ns1:PublishingExpirationDate" minOccurs="0"/>
                <xsd:element ref="ns2:Dependencia" minOccurs="0"/>
                <xsd:element ref="ns3:_dlc_DocId" minOccurs="0"/>
                <xsd:element ref="ns3:_dlc_DocIdUrl" minOccurs="0"/>
                <xsd:element ref="ns3: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Fecha de inicio programada" ma:description="Fecha de inicio programada es una columna del sitio que crea la característica Publicación. Se usa para especificar la fecha y la hora a la que esta página se presentará por primera vez a los visitantes del sitio." ma:hidden="true" ma:internalName="PublishingStartDate">
      <xsd:simpleType>
        <xsd:restriction base="dms:Unknown"/>
      </xsd:simpleType>
    </xsd:element>
    <xsd:element name="PublishingExpirationDate" ma:index="9" nillable="true" ma:displayName="Fecha de finalización programada" ma:description="Fecha de finalización programada es una columna del sitio que crea la característica Publicación. Se usa para especificar la fecha y la hora a la que esta página dejará de presentarse a los visitantes del sitio."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5f825442-ca3b-4a38-940d-1239f94ecb68" elementFormDefault="qualified">
    <xsd:import namespace="http://schemas.microsoft.com/office/2006/documentManagement/types"/>
    <xsd:import namespace="http://schemas.microsoft.com/office/infopath/2007/PartnerControls"/>
    <xsd:element name="Dependencia" ma:index="10" nillable="true" ma:displayName="Dependencia" ma:format="Dropdown" ma:internalName="Dependencia">
      <xsd:simpleType>
        <xsd:restriction base="dms:Choice">
          <xsd:enumeration value="Despacho Superintendente de Sociedades"/>
          <xsd:enumeration value="Delegatura Inspección, Vigilancia y Control"/>
          <xsd:enumeration value="Delegatura Asuntos Económicos y Contables"/>
          <xsd:enumeration value="Delegatura Procedimientos Mercantiles"/>
          <xsd:enumeration value="Delegatura Procedimientos de Insolvencia"/>
          <xsd:enumeration value="Secretaría General"/>
        </xsd:restriction>
      </xsd:simpleType>
    </xsd:element>
  </xsd:schema>
  <xsd:schema xmlns:xsd="http://www.w3.org/2001/XMLSchema" xmlns:xs="http://www.w3.org/2001/XMLSchema" xmlns:dms="http://schemas.microsoft.com/office/2006/documentManagement/types" xmlns:pc="http://schemas.microsoft.com/office/infopath/2007/PartnerControls" targetNamespace="0948c079-19c9-4a36-bb7d-d65ca794eba7" elementFormDefault="qualified">
    <xsd:import namespace="http://schemas.microsoft.com/office/2006/documentManagement/types"/>
    <xsd:import namespace="http://schemas.microsoft.com/office/infopath/2007/PartnerControls"/>
    <xsd:element name="_dlc_DocId" ma:index="11" nillable="true" ma:displayName="Valor de Id. de documento" ma:description="El valor del identificador de documento asignado a este elemento." ma:internalName="_dlc_DocId" ma:readOnly="true">
      <xsd:simpleType>
        <xsd:restriction base="dms:Text"/>
      </xsd:simpleType>
    </xsd:element>
    <xsd:element name="_dlc_DocIdUrl" ma:index="12" nillable="true" ma:displayName="Id. de documento" ma:description="Vínculo permanente 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3"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p:Policy xmlns:p="office.server.policy" id="" local="true">
  <p:Name>Documento</p:Name>
  <p:Description/>
  <p:Statement/>
  <p:PolicyItems>
    <p:PolicyItem featureId="Microsoft.Office.RecordsManagement.PolicyFeatures.PolicyAudit" staticId="0x010100DAE502E0AF30B84A96E60AFD0F2E04C4|990474540" UniqueId="4656cf74-e403-4ffc-a180-125eac1cac20">
      <p:Name>Auditoría</p:Name>
      <p:Description>Audita las acciones de usuario en documentos y enumera elementos en el registro de auditoría.</p:Description>
      <p:CustomData>
        <Audit>
          <Update/>
          <MoveCopy/>
          <DeleteRestore/>
        </Audit>
      </p:CustomData>
    </p:PolicyItem>
  </p:PolicyItems>
</p:Policy>
</file>

<file path=customXml/item4.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ependencia xmlns="5f825442-ca3b-4a38-940d-1239f94ecb68" xsi:nil="true"/>
    <_dlc_DocId xmlns="0948c079-19c9-4a36-bb7d-d65ca794eba7">NV5X2DCNMZXR-706062453-2061</_dlc_DocId>
    <_dlc_DocIdUrl xmlns="0948c079-19c9-4a36-bb7d-d65ca794eba7">
      <Url>https://www.supersociedades.gov.co/nuestra_entidad/Planeacion/_layouts/15/DocIdRedir.aspx?ID=NV5X2DCNMZXR-706062453-2061</Url>
      <Description>NV5X2DCNMZXR-706062453-2061</Description>
    </_dlc_DocIdUrl>
  </documentManagement>
</p:properties>
</file>

<file path=customXml/item5.xml><?xml version="1.0" encoding="utf-8"?>
<?mso-contentType ?>
<customXsn xmlns="http://schemas.microsoft.com/office/2006/metadata/customXsn">
  <xsnLocation/>
  <cached>True</cached>
  <openByDefault>True</openByDefault>
  <xsnScope/>
</customXsn>
</file>

<file path=customXml/item6.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86F1383A-911E-42C6-B0F7-7DE9EDBEB5DF}"/>
</file>

<file path=customXml/itemProps2.xml><?xml version="1.0" encoding="utf-8"?>
<ds:datastoreItem xmlns:ds="http://schemas.openxmlformats.org/officeDocument/2006/customXml" ds:itemID="{A5C4AF8A-2662-435D-8A7C-98CC047977CC}">
  <ds:schemaRefs>
    <ds:schemaRef ds:uri="http://schemas.microsoft.com/sharepoint/v3/contenttype/forms"/>
  </ds:schemaRefs>
</ds:datastoreItem>
</file>

<file path=customXml/itemProps3.xml><?xml version="1.0" encoding="utf-8"?>
<ds:datastoreItem xmlns:ds="http://schemas.openxmlformats.org/officeDocument/2006/customXml" ds:itemID="{2F077D66-B44F-47BF-9E47-51BC9613FA37}">
  <ds:schemaRefs>
    <ds:schemaRef ds:uri="office.server.policy"/>
  </ds:schemaRefs>
</ds:datastoreItem>
</file>

<file path=customXml/itemProps4.xml><?xml version="1.0" encoding="utf-8"?>
<ds:datastoreItem xmlns:ds="http://schemas.openxmlformats.org/officeDocument/2006/customXml" ds:itemID="{5EE85582-CBB9-46B2-8A76-7131F30F84A2}">
  <ds:schemaRefs>
    <ds:schemaRef ds:uri="http://purl.org/dc/terms/"/>
    <ds:schemaRef ds:uri="http://purl.org/dc/dcmitype/"/>
    <ds:schemaRef ds:uri="http://schemas.microsoft.com/office/2006/metadata/properties"/>
    <ds:schemaRef ds:uri="http://www.w3.org/XML/1998/namespace"/>
    <ds:schemaRef ds:uri="http://schemas.microsoft.com/sharepoint/v3"/>
    <ds:schemaRef ds:uri="http://purl.org/dc/elements/1.1/"/>
    <ds:schemaRef ds:uri="http://schemas.microsoft.com/office/2006/documentManagement/types"/>
    <ds:schemaRef ds:uri="http://schemas.microsoft.com/office/infopath/2007/PartnerControls"/>
    <ds:schemaRef ds:uri="http://schemas.openxmlformats.org/package/2006/metadata/core-properties"/>
    <ds:schemaRef ds:uri="ff8e3638-9d45-4162-afb4-6d390653d547"/>
    <ds:schemaRef ds:uri="http://schemas.microsoft.com/sharepoint/v4"/>
  </ds:schemaRefs>
</ds:datastoreItem>
</file>

<file path=customXml/itemProps5.xml><?xml version="1.0" encoding="utf-8"?>
<ds:datastoreItem xmlns:ds="http://schemas.openxmlformats.org/officeDocument/2006/customXml" ds:itemID="{56F069FA-3ABF-4B78-B1C2-227CFB72CFE8}">
  <ds:schemaRefs>
    <ds:schemaRef ds:uri="http://schemas.microsoft.com/office/2006/metadata/customXsn"/>
  </ds:schemaRefs>
</ds:datastoreItem>
</file>

<file path=customXml/itemProps6.xml><?xml version="1.0" encoding="utf-8"?>
<ds:datastoreItem xmlns:ds="http://schemas.openxmlformats.org/officeDocument/2006/customXml" ds:itemID="{3BD95499-6191-4611-B3B9-183A42165E3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1 Datos Básicos</vt:lpstr>
      <vt:lpstr>2 Plan de Trabajo</vt:lpstr>
      <vt:lpstr>3 Indicadores</vt:lpstr>
      <vt:lpstr>4 Riesgos</vt:lpstr>
      <vt:lpstr>5 Recursos Financieros</vt:lpstr>
      <vt:lpstr>6 Calificación Definitiva</vt:lpstr>
      <vt:lpstr>tablas referencia</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Nini Johanna Rodríguez Álvarez;ninrod;N.Johanna Rodríguez A</dc:creator>
  <cp:keywords>NINROD</cp:keywords>
  <cp:lastModifiedBy>Hilda Yolanda Rojas Trujillo</cp:lastModifiedBy>
  <cp:lastPrinted>2017-08-15T15:09:18Z</cp:lastPrinted>
  <dcterms:created xsi:type="dcterms:W3CDTF">2017-08-04T17:57:05Z</dcterms:created>
  <dcterms:modified xsi:type="dcterms:W3CDTF">2018-01-30T21:42:30Z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0x010100002D2A1C2150484DA23EDB06AF7A6794</vt:lpwstr>
  </property>
  <property fmtid="{D5CDD505-2E9C-101B-9397-08002B2CF9AE}" pid="3" name="_dlc_DocIdItemGuid">
    <vt:lpwstr>f43ccf5b-898f-49d6-9fa5-1334d94f6c8e</vt:lpwstr>
  </property>
</Properties>
</file>