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0" yWindow="-420" windowWidth="18735" windowHeight="814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comunicaciones'!$B$2:$F$17</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Requerimientos!$B$2:$H$17</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9" i="11" l="1"/>
  <c r="E19" i="11"/>
  <c r="K18" i="11" l="1"/>
  <c r="K17" i="11"/>
  <c r="K16" i="11"/>
  <c r="K15" i="11"/>
  <c r="K14" i="11"/>
  <c r="K13" i="11"/>
  <c r="K12" i="11"/>
  <c r="K11" i="11"/>
  <c r="K10" i="11"/>
  <c r="F13" i="6" l="1"/>
  <c r="C16" i="16" l="1"/>
  <c r="C15" i="16"/>
  <c r="C14" i="16"/>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<sst xmlns="http://schemas.openxmlformats.org/spreadsheetml/2006/main" count="364" uniqueCount="211">
  <si>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</si>
  <si>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</si>
  <si>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</si>
  <si>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</si>
  <si>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</si>
  <si>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</si>
  <si>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</si>
  <si>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</si>
  <si>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</si>
  <si>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</si>
  <si>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</si>
  <si>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</si>
  <si>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</si>
  <si>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</si>
  <si>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</si>
  <si>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</si>
  <si>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</si>
  <si>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</si>
  <si>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</si>
  <si>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</si>
  <si>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</si>
  <si>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</si>
  <si>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</si>
  <si>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</si>
  <si>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</si>
  <si>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</si>
  <si>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</si>
  <si>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</si>
  <si>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</si>
  <si>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</si>
  <si>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</si>
  <si>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</si>
  <si>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</si>
  <si>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</si>
  <si>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</si>
  <si>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</si>
  <si>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</si>
  <si>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</si>
  <si>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</si>
  <si>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</si>
  <si>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</si>
  <si>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</si>
  <si>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</si>
  <si>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</si>
  <si>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</si>
  <si>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</si>
  <si>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</si>
  <si>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</si>
  <si>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</si>
  <si>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</si>
  <si>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</si>
  <si>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</si>
  <si>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</si>
  <si>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</si>
  <si>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</si>
  <si>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</si>
  <si>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</si>
  <si>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</si>
  <si>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</si>
  <si>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</si>
  <si>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</si>
  <si>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</si>
  <si>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</si>
  <si>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</si>
  <si>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</si>
  <si>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</si>
  <si>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</si>
  <si>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</si>
  <si>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</si>
  <si>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</si>
  <si>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</si>
  <si>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</si>
  <si>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</si>
  <si>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</si>
  <si>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</si>
  <si>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</si>
  <si>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</si>
  <si>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</si>
  <si>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</si>
  <si>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</si>
  <si>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</si>
  <si>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</si>
  <si>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</si>
  <si>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</si>
  <si>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</si>
  <si>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</si>
  <si>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</si>
  <si>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</si>
  <si>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</si>
  <si>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</si>
  <si>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</si>
  <si>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</si>
  <si>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</si>
  <si>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</si>
  <si>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</si>
  <si>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</si>
  <si>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</si>
  <si>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</si>
  <si>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</si>
  <si>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</si>
  <si>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</si>
  <si>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</si>
  <si>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</si>
  <si>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</si>
  <si>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</si>
  <si>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</si>
  <si>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</si>
  <si>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</si>
  <si>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</si>
  <si>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</si>
  <si>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</si>
  <si>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</si>
  <si>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</si>
  <si>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</si>
  <si>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</si>
  <si>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</si>
  <si>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</si>
  <si>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</si>
  <si>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</si>
  <si>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</si>
  <si>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</si>
  <si>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</si>
  <si>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</si>
  <si>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</si>
  <si>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</si>
  <si>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</si>
  <si>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</si>
  <si>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</si>
  <si>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</si>
  <si>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</si>
  <si>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</si>
  <si>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</si>
  <si>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 xml:space="preserve">
Fortalecer la estructura institucional y las competencias de los funcionarios.</t>
  </si>
  <si>
    <t>Funcionario de administración de personal al cual el Coordinador del grupo le designe esta labor</t>
  </si>
  <si>
    <t>SECRETARIA GENERAL</t>
  </si>
  <si>
    <t>Liderazgo, comunicación efectiva</t>
  </si>
  <si>
    <t>COORDINADOR ADMINISTRACION DE PERSONAL</t>
  </si>
  <si>
    <t>Liderazgo, comunicación efectiva y trabajo en equipo</t>
  </si>
  <si>
    <t>LIGIA RODRIGUEZ</t>
  </si>
  <si>
    <t>FRIDCY FAURA</t>
  </si>
  <si>
    <t>MARIA FERNANDA SOLANO</t>
  </si>
  <si>
    <t>Responsable comunicaciones internas</t>
  </si>
  <si>
    <t>Francisco Reyes Villamizar</t>
  </si>
  <si>
    <t xml:space="preserve">SUPERINTENDENTE </t>
  </si>
  <si>
    <t>FReyes@SUPERSOCIEDADES.GOV.CO</t>
  </si>
  <si>
    <t xml:space="preserve">Maria Fernanda Solano Dumar </t>
  </si>
  <si>
    <t>COORDINADORA DE GRUPO DESARROLLO TALENTO HUMANO</t>
  </si>
  <si>
    <t>MariaS@SUPERSOCIEDADES.GOV.CO</t>
  </si>
  <si>
    <t>Apoyo al proyecto</t>
  </si>
  <si>
    <t>Ayuda de memoria</t>
  </si>
  <si>
    <t>Apoyo para la emplementación</t>
  </si>
  <si>
    <t xml:space="preserve"> Arnulfo Súarez Pinzón </t>
  </si>
  <si>
    <t>ArnulfoS@SUPERSOCIEDADES.GOV.CO</t>
  </si>
  <si>
    <t>JEFE OFICINA DE CONTROL INTERNO</t>
  </si>
  <si>
    <t>Enterar a MINCIT sobre el avance de actualización en SIGEP</t>
  </si>
  <si>
    <t>Fridcy Faura</t>
  </si>
  <si>
    <t>Todos los funcionarios de la entidad</t>
  </si>
  <si>
    <t>Administrar eficazmente el recurso humano de la entidad</t>
  </si>
  <si>
    <t>Número de actividades ejecutadas/Número de actividades planeadas</t>
  </si>
  <si>
    <t>Actividades</t>
  </si>
  <si>
    <t>Número de actividades ejecutadas/ Número de actividades planeadas</t>
  </si>
  <si>
    <t>Superintendente de Sociedades</t>
  </si>
  <si>
    <t>Secretaria Gebneral</t>
  </si>
  <si>
    <t>Trabajo en equipo, responsabilidad</t>
  </si>
  <si>
    <t>FRENCISCO REYES VILLAMIZAR</t>
  </si>
  <si>
    <t>CNSC</t>
  </si>
  <si>
    <t>EJECUTOR DIRECTO</t>
  </si>
  <si>
    <t>prodriguez@cnsc.gov.co</t>
  </si>
  <si>
    <t>Pedro Rodriguez</t>
  </si>
  <si>
    <t>Comisionado CNSC</t>
  </si>
  <si>
    <t>Socialización para participación en el concurso</t>
  </si>
  <si>
    <t>Convocatoria</t>
  </si>
  <si>
    <t>Si, inicio concurso</t>
  </si>
  <si>
    <t>Manual de Funciones</t>
  </si>
  <si>
    <t>Empleos a ofertar</t>
  </si>
  <si>
    <t>Ejes temáticos</t>
  </si>
  <si>
    <t>Opec</t>
  </si>
  <si>
    <t>Empleos en vacancia definitiva no incluidos en convocatoria</t>
  </si>
  <si>
    <t>Competencias de la CNSC</t>
  </si>
  <si>
    <t>Contar con los entregables previos para poder expedir convocatoria</t>
  </si>
  <si>
    <t>Convocatoria publicada</t>
  </si>
  <si>
    <t>4. Definir empleos a ofertar y  ejes temáticos</t>
  </si>
  <si>
    <t>5. Diligenciar  la Oferta Pública de Empleos de Carrera</t>
  </si>
  <si>
    <t>6. Realizar ajustes a la convocatoria para proveer en un concurso de méritos los empleos de carrera y presentar propuesta a la CNSC.</t>
  </si>
  <si>
    <t>1. Modificar resoluciones de grupos</t>
  </si>
  <si>
    <t>2. Modificar resoluciones de delegación de funciones y competencias</t>
  </si>
  <si>
    <t>7. Publicar la Convocatoria</t>
  </si>
  <si>
    <t>8. Apoyar a la cnsc en la estructuración de estudios previos  para el proceso de selección o escogencia del tercero o terceros que desarrolle(n) el proceso de selección para la provisión de empleos vacantes del sistema específico de carrera administrativa de la planta global de personal de la Superintendencia de Sociedades.</t>
  </si>
  <si>
    <t>9. Apoyar a la CNSC en el desarrollo de actividades en las que por disposición de ese organismo la Superintendencia de Sociedades deba participar en el desarrollo de la convocatoria.</t>
  </si>
  <si>
    <t>Resolucion</t>
  </si>
  <si>
    <t>Resolucion y manual</t>
  </si>
  <si>
    <t>Documento de diagnóstico</t>
  </si>
  <si>
    <t>Opec cargada</t>
  </si>
  <si>
    <t>Acto administrativo ajustado</t>
  </si>
  <si>
    <t>Publicacion convocatoria</t>
  </si>
  <si>
    <t>Ayudas de memoria y emails</t>
  </si>
  <si>
    <t>Que la entidad no tenga a tiempo los entregables eperados, Que la CNSC no desarrolle el proceso según tiempos previstos. Que no se contrate 3o. Encargado de la ejecución del concurso. Que el costo del concurso aumente</t>
  </si>
  <si>
    <t>Iniciar la ejecución del concurso de méritos para proveer  los empleos vacantes en la Superintendencia de Sociedades.</t>
  </si>
  <si>
    <t xml:space="preserve">
 Garantizar el principio del mérito y la igualdad en el acceso en el empleo público</t>
  </si>
  <si>
    <t>Entregar insumos a la CNSC para convocatoria a concurso de méritos para proveer los empleos en vacancia definitiva en la Superintendencia de Sociedades</t>
  </si>
  <si>
    <t xml:space="preserve">3. Modificar  Manual de funciones </t>
  </si>
  <si>
    <t>Directivos, Jefes de Oficina y Coordinadores</t>
  </si>
  <si>
    <t>Coordinador de Administración de Personal</t>
  </si>
  <si>
    <t>Superintendente de Sociedades, Secretaria General y Coordinador de Administración de Personal</t>
  </si>
  <si>
    <t xml:space="preserve"> Coordinador de Administración de Personal</t>
  </si>
  <si>
    <t xml:space="preserve">Todas personas que se presentan al concurso </t>
  </si>
  <si>
    <t xml:space="preserve">Concurso de méritos para proveer los empleos en vacancia definitiva en la Superintendencia de Sociedades.
</t>
  </si>
  <si>
    <t>Documento de diagnóstico empleos a ofertar y ejes temáticos preliminares</t>
  </si>
  <si>
    <t>90% de empleos cargados en opec</t>
  </si>
  <si>
    <t>Proyecto de acuerdo remitido a CNSC</t>
  </si>
  <si>
    <t>La aceptación del concurso está dada por:
• Publicación de la convocatoria: La campaña de difusión efectiva del concurso a funcionarios y no funcionarios de la entidad.
• Empleos definidos a ofertar en la convocatoria.
• Manuales de funciones ajustados, con la respectiva resolución de delegación de funciones y competencias.
• Ejes temáticos preliminares estructurados, revisados por los líderes de la entidad y enviados a la CNSC.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</si>
</sst>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2"/>
      <name val="Arial"/>
      <family val="2"/>
    </font>
    <font>
      <sz val="11"/>
      <name val="Calibri"/>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9" fontId="4" fillId="4" borderId="2" xfId="0" applyNumberFormat="1"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11" fillId="0" borderId="2" xfId="4" applyBorder="1" applyAlignment="1">
      <alignment horizontal="center" vertical="center" wrapText="1"/>
    </xf>
    <xf numFmtId="0" fontId="4" fillId="4" borderId="2" xfId="0" applyFont="1" applyFill="1" applyBorder="1" applyAlignment="1">
      <alignment vertical="center" wrapText="1"/>
    </xf>
    <xf numFmtId="164" fontId="4" fillId="4" borderId="2" xfId="0" applyNumberFormat="1" applyFont="1" applyFill="1" applyBorder="1" applyAlignment="1">
      <alignment vertical="center" wrapText="1"/>
    </xf>
    <xf numFmtId="0" fontId="2" fillId="4" borderId="2" xfId="0" applyFont="1" applyFill="1" applyBorder="1"/>
    <xf numFmtId="0" fontId="11" fillId="4" borderId="2" xfId="4" applyFill="1" applyBorder="1"/>
    <xf numFmtId="0" fontId="18" fillId="0" borderId="2" xfId="0" applyFont="1" applyBorder="1" applyAlignment="1">
      <alignment vertical="center"/>
    </xf>
    <xf numFmtId="0" fontId="18" fillId="0" borderId="2" xfId="0" applyFont="1" applyBorder="1"/>
    <xf numFmtId="164" fontId="4" fillId="4" borderId="2" xfId="0" applyNumberFormat="1" applyFont="1" applyFill="1" applyBorder="1" applyAlignment="1">
      <alignment horizontal="right" vertical="center" wrapText="1"/>
    </xf>
    <xf numFmtId="9" fontId="4" fillId="0" borderId="2" xfId="0" applyNumberFormat="1"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2" xfId="0" applyFont="1" applyFill="1" applyBorder="1" applyAlignment="1">
      <alignmen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0" fillId="4" borderId="2" xfId="0" applyFill="1" applyBorder="1" applyAlignment="1">
      <alignment horizontal="left"/>
    </xf>
    <xf numFmtId="0" fontId="2" fillId="4" borderId="2" xfId="0" applyFont="1" applyFill="1" applyBorder="1" applyAlignment="1">
      <alignment horizontal="left" wrapText="1"/>
    </xf>
    <xf numFmtId="0" fontId="0" fillId="4" borderId="2" xfId="0" applyFill="1" applyBorder="1" applyAlignment="1">
      <alignment horizontal="center" vertical="center" wrapText="1"/>
    </xf>
    <xf numFmtId="0" fontId="4" fillId="4" borderId="2" xfId="0" quotePrefix="1" applyFont="1" applyFill="1" applyBorder="1" applyAlignment="1">
      <alignment horizontal="left" vertical="center" wrapText="1"/>
    </xf>
    <xf numFmtId="0" fontId="4" fillId="0" borderId="0" xfId="0" applyFont="1" applyAlignment="1">
      <alignment horizontal="left" vertical="center" wrapText="1"/>
    </xf>
    <xf numFmtId="0" fontId="18" fillId="0" borderId="2" xfId="0" applyFont="1" applyBorder="1" applyAlignment="1">
      <alignment horizontal="left" vertical="center" wrapText="1"/>
    </xf>
    <xf numFmtId="0" fontId="0" fillId="0" borderId="2" xfId="0" applyBorder="1" applyAlignment="1">
      <alignment horizontal="left" vertical="center" wrapText="1"/>
    </xf>
    <xf numFmtId="14" fontId="0" fillId="0" borderId="2" xfId="0" applyNumberFormat="1" applyBorder="1" applyAlignment="1">
      <alignment horizontal="left" vertical="center" wrapText="1"/>
    </xf>
    <xf numFmtId="0" fontId="4" fillId="0" borderId="2" xfId="0" applyFont="1" applyFill="1" applyBorder="1" applyAlignment="1">
      <alignment horizontal="left" vertical="center" wrapText="1"/>
    </xf>
    <xf numFmtId="14" fontId="0" fillId="0" borderId="2" xfId="0" applyNumberFormat="1" applyBorder="1" applyAlignment="1">
      <alignment horizontal="center" vertical="center" wrapText="1"/>
    </xf>
    <xf numFmtId="9" fontId="0" fillId="0" borderId="2" xfId="0" applyNumberFormat="1" applyBorder="1" applyAlignment="1">
      <alignment horizontal="center" vertical="center" wrapText="1"/>
    </xf>
    <xf numFmtId="0" fontId="0" fillId="0" borderId="54" xfId="0" applyBorder="1" applyAlignment="1">
      <alignment horizontal="left" vertical="center" wrapText="1"/>
    </xf>
    <xf numFmtId="0" fontId="0" fillId="0" borderId="9" xfId="0" applyBorder="1" applyAlignment="1">
      <alignment horizontal="left" vertical="center" wrapText="1"/>
    </xf>
    <xf numFmtId="0" fontId="4" fillId="0" borderId="9" xfId="0" applyFont="1" applyBorder="1" applyAlignment="1">
      <alignment horizontal="left" vertical="center" wrapText="1"/>
    </xf>
    <xf numFmtId="0" fontId="4" fillId="0" borderId="55" xfId="0" applyFont="1" applyBorder="1" applyAlignment="1">
      <alignment horizontal="left" vertical="center" wrapText="1"/>
    </xf>
    <xf numFmtId="0" fontId="4" fillId="0" borderId="55" xfId="0" applyFont="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0</xdr:rowOff>
    </xdr:from>
    <xdr:to>
      <xdr:col>3</xdr:col>
      <xdr:colOff>1524623</xdr:colOff>
      <xdr:row>22</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idcyF/AppData/Local/Microsoft/Windows/Temporary%20Internet%20Files/Content.Outlook/PXZ01OBL/proyecto%20teletrab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row r="12">
          <cell r="B12" t="str">
            <v>Patrocinador</v>
          </cell>
        </row>
        <row r="13">
          <cell r="B13" t="str">
            <v>Gerente</v>
          </cell>
        </row>
        <row r="14">
          <cell r="B14" t="str">
            <v>Lider funcional</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prodriguez@cnsc.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ArnulfoS@SUPERSOCIEDADES.GOV.CO" TargetMode="External"/><Relationship Id="rId7" Type="http://schemas.openxmlformats.org/officeDocument/2006/relationships/comments" Target="../comments6.xml"/><Relationship Id="rId2" Type="http://schemas.openxmlformats.org/officeDocument/2006/relationships/hyperlink" Target="mailto:MariaS@SUPERSOCIEDADES.GOV.CO" TargetMode="External"/><Relationship Id="rId1" Type="http://schemas.openxmlformats.org/officeDocument/2006/relationships/hyperlink" Target="mailto:FReyes@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election activeCell="E11" sqref="E1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6"/>
      <c r="B2" s="128"/>
      <c r="C2" s="129"/>
      <c r="D2" s="130" t="s">
        <v>124</v>
      </c>
      <c r="E2" s="131"/>
      <c r="F2" s="131"/>
      <c r="G2" s="131"/>
      <c r="H2" s="131"/>
      <c r="I2" s="131"/>
      <c r="J2" s="132"/>
      <c r="K2" s="118" t="s">
        <v>125</v>
      </c>
      <c r="L2" s="119"/>
      <c r="S2" s="16"/>
    </row>
    <row r="3" spans="1:19" s="13" customFormat="1" ht="23.25" customHeight="1" x14ac:dyDescent="0.2">
      <c r="A3" s="56"/>
      <c r="B3" s="124"/>
      <c r="C3" s="125"/>
      <c r="D3" s="133" t="s">
        <v>126</v>
      </c>
      <c r="E3" s="134"/>
      <c r="F3" s="134"/>
      <c r="G3" s="134"/>
      <c r="H3" s="134"/>
      <c r="I3" s="134"/>
      <c r="J3" s="135"/>
      <c r="K3" s="120" t="s">
        <v>131</v>
      </c>
      <c r="L3" s="121"/>
      <c r="S3" s="16"/>
    </row>
    <row r="4" spans="1:19" s="13" customFormat="1" ht="24" customHeight="1" x14ac:dyDescent="0.2">
      <c r="A4" s="56"/>
      <c r="B4" s="124"/>
      <c r="C4" s="125"/>
      <c r="D4" s="133" t="s">
        <v>127</v>
      </c>
      <c r="E4" s="134"/>
      <c r="F4" s="134"/>
      <c r="G4" s="134"/>
      <c r="H4" s="134"/>
      <c r="I4" s="134"/>
      <c r="J4" s="135"/>
      <c r="K4" s="120" t="s">
        <v>128</v>
      </c>
      <c r="L4" s="121"/>
      <c r="S4" s="16"/>
    </row>
    <row r="5" spans="1:19" s="13" customFormat="1" ht="22.5" customHeight="1" thickBot="1" x14ac:dyDescent="0.25">
      <c r="A5" s="56"/>
      <c r="B5" s="126"/>
      <c r="C5" s="127"/>
      <c r="D5" s="136" t="s">
        <v>129</v>
      </c>
      <c r="E5" s="137"/>
      <c r="F5" s="137"/>
      <c r="G5" s="137"/>
      <c r="H5" s="137"/>
      <c r="I5" s="137"/>
      <c r="J5" s="138"/>
      <c r="K5" s="122" t="s">
        <v>130</v>
      </c>
      <c r="L5" s="123"/>
      <c r="S5" s="16"/>
    </row>
    <row r="6" spans="1:19" ht="5.25" customHeight="1" x14ac:dyDescent="0.2">
      <c r="C6" s="14"/>
      <c r="D6" s="14"/>
      <c r="E6" s="14"/>
      <c r="F6" s="14"/>
      <c r="G6" s="14"/>
      <c r="H6" s="14"/>
      <c r="I6" s="14"/>
    </row>
    <row r="7" spans="1:19" ht="63" customHeight="1" x14ac:dyDescent="0.2">
      <c r="C7" s="115" t="s">
        <v>0</v>
      </c>
      <c r="D7" s="115"/>
      <c r="E7" s="116" t="s">
        <v>206</v>
      </c>
      <c r="F7" s="117"/>
      <c r="G7" s="117"/>
      <c r="H7" s="117"/>
      <c r="I7" s="117"/>
      <c r="J7" s="117"/>
      <c r="K7" s="117"/>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7"/>
      <c r="C10" s="58"/>
      <c r="D10" s="58"/>
      <c r="E10" s="58"/>
      <c r="F10" s="58"/>
      <c r="G10" s="58"/>
      <c r="H10" s="58"/>
      <c r="I10" s="58"/>
      <c r="J10" s="58"/>
      <c r="K10" s="58"/>
      <c r="L10" s="59"/>
    </row>
    <row r="11" spans="1:19" ht="39.950000000000003" customHeight="1" thickBot="1" x14ac:dyDescent="0.25">
      <c r="B11" s="60"/>
      <c r="C11" s="19" t="s">
        <v>35</v>
      </c>
      <c r="D11" s="61"/>
      <c r="E11" s="19" t="s">
        <v>36</v>
      </c>
      <c r="F11" s="61"/>
      <c r="G11" s="19" t="s">
        <v>49</v>
      </c>
      <c r="H11" s="61"/>
      <c r="I11" s="19" t="s">
        <v>72</v>
      </c>
      <c r="J11" s="61"/>
      <c r="K11" s="19" t="s">
        <v>50</v>
      </c>
      <c r="L11" s="62"/>
    </row>
    <row r="12" spans="1:19" ht="15" customHeight="1" thickBot="1" x14ac:dyDescent="0.25">
      <c r="B12" s="60"/>
      <c r="C12" s="61"/>
      <c r="D12" s="61"/>
      <c r="E12" s="61"/>
      <c r="F12" s="61"/>
      <c r="G12" s="61"/>
      <c r="H12" s="61"/>
      <c r="I12" s="61"/>
      <c r="J12" s="61"/>
      <c r="K12" s="61"/>
      <c r="L12" s="62"/>
    </row>
    <row r="13" spans="1:19" ht="39.950000000000003" customHeight="1" thickBot="1" x14ac:dyDescent="0.25">
      <c r="B13" s="60"/>
      <c r="C13" s="19" t="s">
        <v>37</v>
      </c>
      <c r="D13" s="61"/>
      <c r="E13" s="19" t="s">
        <v>38</v>
      </c>
      <c r="F13" s="61"/>
      <c r="G13" s="19" t="s">
        <v>39</v>
      </c>
      <c r="H13" s="61"/>
      <c r="I13" s="19" t="s">
        <v>51</v>
      </c>
      <c r="J13" s="61"/>
      <c r="K13" s="19" t="s">
        <v>40</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41</v>
      </c>
      <c r="H15" s="61"/>
      <c r="I15" s="61"/>
      <c r="J15" s="61"/>
      <c r="K15" s="61"/>
      <c r="L15" s="62"/>
    </row>
    <row r="16" spans="1:19" ht="12.75"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 zoomScale="90" zoomScaleNormal="90" workbookViewId="0">
      <selection activeCell="W20" sqref="W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3"/>
      <c r="C2" s="194"/>
      <c r="D2" s="211" t="s">
        <v>124</v>
      </c>
      <c r="E2" s="212"/>
      <c r="F2" s="212"/>
      <c r="G2" s="212"/>
      <c r="H2" s="212"/>
      <c r="I2" s="212"/>
      <c r="J2" s="213"/>
      <c r="K2" s="93"/>
      <c r="L2" s="91"/>
      <c r="M2" s="206" t="str">
        <f>Proyecto!K2</f>
        <v>Codigo: GC-F-015</v>
      </c>
      <c r="N2" s="206"/>
      <c r="O2" s="206"/>
      <c r="P2" s="207"/>
      <c r="R2" s="11"/>
      <c r="S2" s="11"/>
      <c r="T2" s="11"/>
      <c r="U2" s="15"/>
      <c r="AE2" s="16"/>
    </row>
    <row r="3" spans="2:31" s="12" customFormat="1" ht="23.25" customHeight="1" x14ac:dyDescent="0.2">
      <c r="B3" s="195"/>
      <c r="C3" s="196"/>
      <c r="D3" s="214" t="s">
        <v>126</v>
      </c>
      <c r="E3" s="215"/>
      <c r="F3" s="215"/>
      <c r="G3" s="215"/>
      <c r="H3" s="215"/>
      <c r="I3" s="215"/>
      <c r="J3" s="216"/>
      <c r="K3" s="29"/>
      <c r="L3" s="66"/>
      <c r="M3" s="140" t="str">
        <f>Proyecto!K3</f>
        <v>Fecha: 17 de septiembre de 2014</v>
      </c>
      <c r="N3" s="140"/>
      <c r="O3" s="140"/>
      <c r="P3" s="208"/>
      <c r="R3" s="11"/>
      <c r="S3" s="11"/>
      <c r="T3" s="11"/>
      <c r="U3" s="15"/>
      <c r="AE3" s="16"/>
    </row>
    <row r="4" spans="2:31" s="12" customFormat="1" ht="24" customHeight="1" x14ac:dyDescent="0.2">
      <c r="B4" s="195"/>
      <c r="C4" s="196"/>
      <c r="D4" s="214" t="s">
        <v>127</v>
      </c>
      <c r="E4" s="215"/>
      <c r="F4" s="215"/>
      <c r="G4" s="215"/>
      <c r="H4" s="215"/>
      <c r="I4" s="215"/>
      <c r="J4" s="216"/>
      <c r="K4" s="29"/>
      <c r="L4" s="66"/>
      <c r="M4" s="140" t="str">
        <f>Proyecto!K4</f>
        <v>Version 001</v>
      </c>
      <c r="N4" s="140"/>
      <c r="O4" s="140"/>
      <c r="P4" s="208"/>
      <c r="R4" s="11"/>
      <c r="U4" s="15"/>
      <c r="AE4" s="16"/>
    </row>
    <row r="5" spans="2:31" s="12" customFormat="1" ht="22.5" customHeight="1" thickBot="1" x14ac:dyDescent="0.25">
      <c r="B5" s="197"/>
      <c r="C5" s="198"/>
      <c r="D5" s="217" t="s">
        <v>129</v>
      </c>
      <c r="E5" s="218"/>
      <c r="F5" s="218"/>
      <c r="G5" s="218"/>
      <c r="H5" s="218"/>
      <c r="I5" s="218"/>
      <c r="J5" s="219"/>
      <c r="K5" s="94"/>
      <c r="L5" s="92"/>
      <c r="M5" s="209" t="s">
        <v>130</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56" t="str">
        <f>Proyecto!$E$7</f>
        <v xml:space="preserve">Concurso de méritos para proveer los empleos en vacancia definitiva en la Superintendencia de Sociedades.
</v>
      </c>
      <c r="E7" s="156"/>
      <c r="F7" s="156"/>
      <c r="G7" s="156"/>
      <c r="H7" s="156"/>
      <c r="I7" s="156"/>
      <c r="J7" s="156"/>
      <c r="K7" s="156"/>
      <c r="L7" s="156"/>
      <c r="M7" s="156"/>
      <c r="N7" s="156"/>
      <c r="O7" s="156"/>
      <c r="P7" s="156"/>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5" t="s">
        <v>29</v>
      </c>
      <c r="C10" s="115"/>
      <c r="D10" s="156" t="s">
        <v>199</v>
      </c>
      <c r="E10" s="156"/>
      <c r="F10" s="156"/>
      <c r="G10" s="156"/>
      <c r="H10" s="156"/>
      <c r="I10" s="156"/>
      <c r="J10" s="156"/>
      <c r="K10" s="156"/>
      <c r="L10" s="156"/>
      <c r="M10" s="156"/>
      <c r="N10" s="156"/>
      <c r="O10" s="156"/>
      <c r="P10" s="156"/>
      <c r="AE10" s="1"/>
    </row>
    <row r="12" spans="2:31" ht="30" customHeight="1" x14ac:dyDescent="0.2">
      <c r="B12" s="115" t="s">
        <v>30</v>
      </c>
      <c r="C12" s="115"/>
      <c r="D12" s="152" t="s">
        <v>177</v>
      </c>
      <c r="E12" s="152"/>
      <c r="F12" s="152"/>
      <c r="G12" s="152"/>
      <c r="H12" s="152"/>
      <c r="I12" s="152"/>
      <c r="J12" s="152"/>
      <c r="K12" s="152"/>
      <c r="L12" s="152"/>
      <c r="M12" s="152"/>
      <c r="N12" s="152"/>
      <c r="O12" s="152"/>
      <c r="P12" s="152"/>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5" t="s">
        <v>31</v>
      </c>
      <c r="C14" s="115"/>
      <c r="D14" s="152" t="s">
        <v>178</v>
      </c>
      <c r="E14" s="152"/>
      <c r="F14" s="152"/>
      <c r="G14" s="152"/>
      <c r="H14" s="152"/>
      <c r="I14" s="152"/>
      <c r="J14" s="152"/>
      <c r="K14" s="152"/>
      <c r="L14" s="152"/>
      <c r="M14" s="152"/>
      <c r="N14" s="152"/>
      <c r="O14" s="152"/>
      <c r="P14" s="152"/>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5" t="s">
        <v>32</v>
      </c>
      <c r="C16" s="115"/>
      <c r="D16" s="152" t="s">
        <v>179</v>
      </c>
      <c r="E16" s="152"/>
      <c r="F16" s="152"/>
      <c r="G16" s="152"/>
      <c r="H16" s="152"/>
      <c r="I16" s="152"/>
      <c r="J16" s="152"/>
      <c r="K16" s="152"/>
      <c r="L16" s="152"/>
      <c r="M16" s="152"/>
      <c r="N16" s="152"/>
      <c r="O16" s="152"/>
      <c r="P16" s="152"/>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5" t="s">
        <v>33</v>
      </c>
      <c r="C18" s="115"/>
      <c r="D18" s="152" t="s">
        <v>180</v>
      </c>
      <c r="E18" s="152"/>
      <c r="F18" s="152"/>
      <c r="G18" s="152"/>
      <c r="H18" s="152"/>
      <c r="I18" s="152"/>
      <c r="J18" s="152"/>
      <c r="K18" s="152"/>
      <c r="L18" s="152"/>
      <c r="M18" s="152"/>
      <c r="N18" s="152"/>
      <c r="O18" s="152"/>
      <c r="P18" s="152"/>
    </row>
    <row r="19" spans="2:31" ht="6.75" customHeight="1" x14ac:dyDescent="0.2">
      <c r="B19" s="8"/>
      <c r="C19" s="8"/>
      <c r="D19" s="9"/>
      <c r="E19" s="9"/>
      <c r="F19" s="9"/>
      <c r="G19" s="9"/>
      <c r="H19" s="9"/>
      <c r="I19" s="9"/>
      <c r="J19" s="9"/>
      <c r="K19" s="9"/>
      <c r="L19" s="9"/>
      <c r="M19" s="9"/>
      <c r="N19" s="9"/>
      <c r="O19" s="9"/>
      <c r="P19" s="9"/>
      <c r="AE19" s="1"/>
    </row>
    <row r="20" spans="2:31" ht="66.75" customHeight="1" x14ac:dyDescent="0.2">
      <c r="B20" s="115" t="s">
        <v>34</v>
      </c>
      <c r="C20" s="115"/>
      <c r="D20" s="152" t="s">
        <v>210</v>
      </c>
      <c r="E20" s="152"/>
      <c r="F20" s="152"/>
      <c r="G20" s="152"/>
      <c r="H20" s="152"/>
      <c r="I20" s="152"/>
      <c r="J20" s="152"/>
      <c r="K20" s="152"/>
      <c r="L20" s="152"/>
      <c r="M20" s="152"/>
      <c r="N20" s="152"/>
      <c r="O20" s="152"/>
      <c r="P20" s="152"/>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9"/>
  <sheetViews>
    <sheetView showGridLines="0" topLeftCell="A7" zoomScale="95" zoomScaleNormal="95" workbookViewId="0">
      <selection activeCell="D21" sqref="D21"/>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30.28515625" style="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21"/>
      <c r="C2" s="220" t="s">
        <v>124</v>
      </c>
      <c r="D2" s="220"/>
      <c r="E2" s="220"/>
      <c r="F2" s="220"/>
      <c r="G2" s="220"/>
      <c r="H2" s="220"/>
      <c r="I2" s="220"/>
      <c r="J2" s="220"/>
      <c r="K2" s="226" t="str">
        <f>Proyecto!K2</f>
        <v>Codigo: GC-F-015</v>
      </c>
      <c r="L2" s="207"/>
      <c r="M2" s="85"/>
      <c r="N2" s="85"/>
    </row>
    <row r="3" spans="2:14" s="18" customFormat="1" ht="23.25" customHeight="1" x14ac:dyDescent="0.2">
      <c r="B3" s="222"/>
      <c r="C3" s="224" t="s">
        <v>126</v>
      </c>
      <c r="D3" s="224"/>
      <c r="E3" s="224"/>
      <c r="F3" s="224"/>
      <c r="G3" s="224"/>
      <c r="H3" s="224"/>
      <c r="I3" s="224"/>
      <c r="J3" s="224"/>
      <c r="K3" s="227" t="str">
        <f>Proyecto!K3</f>
        <v>Fecha: 17 de septiembre de 2014</v>
      </c>
      <c r="L3" s="208"/>
      <c r="M3" s="85"/>
      <c r="N3" s="85"/>
    </row>
    <row r="4" spans="2:14" s="18" customFormat="1" ht="24" customHeight="1" x14ac:dyDescent="0.2">
      <c r="B4" s="222"/>
      <c r="C4" s="224" t="s">
        <v>127</v>
      </c>
      <c r="D4" s="224"/>
      <c r="E4" s="224"/>
      <c r="F4" s="224"/>
      <c r="G4" s="224"/>
      <c r="H4" s="224"/>
      <c r="I4" s="224"/>
      <c r="J4" s="224"/>
      <c r="K4" s="227" t="str">
        <f>Proyecto!K4</f>
        <v>Version 001</v>
      </c>
      <c r="L4" s="208"/>
      <c r="M4" s="85"/>
      <c r="N4" s="85"/>
    </row>
    <row r="5" spans="2:14" s="18" customFormat="1" ht="22.5" customHeight="1" thickBot="1" x14ac:dyDescent="0.25">
      <c r="B5" s="223"/>
      <c r="C5" s="225" t="s">
        <v>129</v>
      </c>
      <c r="D5" s="225"/>
      <c r="E5" s="225"/>
      <c r="F5" s="225"/>
      <c r="G5" s="225"/>
      <c r="H5" s="225"/>
      <c r="I5" s="225"/>
      <c r="J5" s="225"/>
      <c r="K5" s="228" t="s">
        <v>130</v>
      </c>
      <c r="L5" s="210"/>
      <c r="M5" s="85"/>
      <c r="N5" s="85"/>
    </row>
    <row r="6" spans="2:14" ht="5.25" customHeight="1" x14ac:dyDescent="0.2">
      <c r="B6" s="17"/>
      <c r="C6" s="17"/>
      <c r="D6" s="17"/>
      <c r="E6" s="17"/>
    </row>
    <row r="7" spans="2:14" ht="29.25" customHeight="1" x14ac:dyDescent="0.2">
      <c r="B7" s="115" t="s">
        <v>0</v>
      </c>
      <c r="C7" s="115"/>
      <c r="D7" s="156" t="str">
        <f>Proyecto!$E$7</f>
        <v xml:space="preserve">Concurso de méritos para proveer los empleos en vacancia definitiva en la Superintendencia de Sociedades.
</v>
      </c>
      <c r="E7" s="156"/>
      <c r="F7" s="156"/>
      <c r="G7" s="156"/>
      <c r="H7" s="156"/>
      <c r="I7" s="156"/>
      <c r="J7" s="156"/>
      <c r="K7" s="156"/>
      <c r="L7" s="156"/>
      <c r="M7" s="1"/>
    </row>
    <row r="9" spans="2:14" ht="51.75" customHeight="1" x14ac:dyDescent="0.2">
      <c r="B9" s="42" t="s">
        <v>79</v>
      </c>
      <c r="C9" s="42" t="s">
        <v>80</v>
      </c>
      <c r="D9" s="42" t="s">
        <v>81</v>
      </c>
      <c r="E9" s="43" t="s">
        <v>82</v>
      </c>
      <c r="F9" s="42" t="s">
        <v>83</v>
      </c>
      <c r="G9" s="44" t="s">
        <v>92</v>
      </c>
      <c r="H9" s="44" t="s">
        <v>93</v>
      </c>
      <c r="I9" s="44" t="s">
        <v>94</v>
      </c>
      <c r="J9" s="43" t="s">
        <v>84</v>
      </c>
      <c r="K9" s="45" t="s">
        <v>85</v>
      </c>
      <c r="L9" s="45" t="s">
        <v>86</v>
      </c>
    </row>
    <row r="10" spans="2:14" s="242" customFormat="1" ht="56.25" customHeight="1" x14ac:dyDescent="0.2">
      <c r="B10" s="243" t="s">
        <v>184</v>
      </c>
      <c r="C10" s="112" t="s">
        <v>189</v>
      </c>
      <c r="D10" s="114">
        <v>1</v>
      </c>
      <c r="E10" s="114">
        <v>10</v>
      </c>
      <c r="F10" s="244" t="s">
        <v>201</v>
      </c>
      <c r="G10" s="247">
        <v>42005</v>
      </c>
      <c r="H10" s="247">
        <v>42080</v>
      </c>
      <c r="I10" s="112"/>
      <c r="J10" s="112" t="s">
        <v>189</v>
      </c>
      <c r="K10" s="245">
        <f>H10</f>
        <v>42080</v>
      </c>
      <c r="L10" s="248">
        <v>0.1</v>
      </c>
    </row>
    <row r="11" spans="2:14" s="242" customFormat="1" ht="56.25" customHeight="1" x14ac:dyDescent="0.2">
      <c r="B11" s="243" t="s">
        <v>185</v>
      </c>
      <c r="C11" s="112" t="s">
        <v>189</v>
      </c>
      <c r="D11" s="114">
        <v>1</v>
      </c>
      <c r="E11" s="114">
        <v>10</v>
      </c>
      <c r="F11" s="244" t="s">
        <v>201</v>
      </c>
      <c r="G11" s="247">
        <v>42005</v>
      </c>
      <c r="H11" s="247">
        <v>42080</v>
      </c>
      <c r="I11" s="112"/>
      <c r="J11" s="112" t="s">
        <v>189</v>
      </c>
      <c r="K11" s="245">
        <f t="shared" ref="K11:K18" si="0">H11</f>
        <v>42080</v>
      </c>
      <c r="L11" s="248">
        <v>0.1</v>
      </c>
    </row>
    <row r="12" spans="2:14" s="242" customFormat="1" ht="56.25" customHeight="1" x14ac:dyDescent="0.2">
      <c r="B12" s="243" t="s">
        <v>200</v>
      </c>
      <c r="C12" s="112" t="s">
        <v>190</v>
      </c>
      <c r="D12" s="114">
        <v>1</v>
      </c>
      <c r="E12" s="114">
        <v>10</v>
      </c>
      <c r="F12" s="244" t="s">
        <v>201</v>
      </c>
      <c r="G12" s="247">
        <v>42005</v>
      </c>
      <c r="H12" s="247">
        <v>42080</v>
      </c>
      <c r="I12" s="112"/>
      <c r="J12" s="112" t="s">
        <v>190</v>
      </c>
      <c r="K12" s="245">
        <f t="shared" si="0"/>
        <v>42080</v>
      </c>
      <c r="L12" s="248">
        <v>0.1</v>
      </c>
    </row>
    <row r="13" spans="2:14" s="242" customFormat="1" ht="56.25" customHeight="1" x14ac:dyDescent="0.2">
      <c r="B13" s="243" t="s">
        <v>181</v>
      </c>
      <c r="C13" s="112" t="s">
        <v>191</v>
      </c>
      <c r="D13" s="114">
        <v>1</v>
      </c>
      <c r="E13" s="114">
        <v>10</v>
      </c>
      <c r="F13" s="244" t="s">
        <v>201</v>
      </c>
      <c r="G13" s="247">
        <v>42087</v>
      </c>
      <c r="H13" s="247">
        <v>42185</v>
      </c>
      <c r="I13" s="112"/>
      <c r="J13" s="112" t="s">
        <v>207</v>
      </c>
      <c r="K13" s="245">
        <f t="shared" si="0"/>
        <v>42185</v>
      </c>
      <c r="L13" s="248">
        <v>0.1</v>
      </c>
    </row>
    <row r="14" spans="2:14" s="242" customFormat="1" ht="56.25" customHeight="1" x14ac:dyDescent="0.2">
      <c r="B14" s="243" t="s">
        <v>182</v>
      </c>
      <c r="C14" s="112" t="s">
        <v>192</v>
      </c>
      <c r="D14" s="114">
        <v>1</v>
      </c>
      <c r="E14" s="114">
        <v>10</v>
      </c>
      <c r="F14" s="244" t="s">
        <v>202</v>
      </c>
      <c r="G14" s="247">
        <v>42095</v>
      </c>
      <c r="H14" s="247">
        <v>42170</v>
      </c>
      <c r="I14" s="112"/>
      <c r="J14" s="246" t="s">
        <v>208</v>
      </c>
      <c r="K14" s="245">
        <f t="shared" si="0"/>
        <v>42170</v>
      </c>
      <c r="L14" s="248">
        <v>0.1</v>
      </c>
    </row>
    <row r="15" spans="2:14" s="242" customFormat="1" ht="56.25" customHeight="1" x14ac:dyDescent="0.2">
      <c r="B15" s="243" t="s">
        <v>183</v>
      </c>
      <c r="C15" s="112" t="s">
        <v>193</v>
      </c>
      <c r="D15" s="114">
        <v>1</v>
      </c>
      <c r="E15" s="114">
        <v>20</v>
      </c>
      <c r="F15" s="244" t="s">
        <v>203</v>
      </c>
      <c r="G15" s="247">
        <v>42095</v>
      </c>
      <c r="H15" s="247">
        <v>42185</v>
      </c>
      <c r="I15" s="112"/>
      <c r="J15" s="246" t="s">
        <v>209</v>
      </c>
      <c r="K15" s="245">
        <f t="shared" si="0"/>
        <v>42185</v>
      </c>
      <c r="L15" s="248">
        <v>0.2</v>
      </c>
    </row>
    <row r="16" spans="2:14" s="242" customFormat="1" ht="56.25" customHeight="1" x14ac:dyDescent="0.2">
      <c r="B16" s="243" t="s">
        <v>186</v>
      </c>
      <c r="C16" s="112" t="s">
        <v>194</v>
      </c>
      <c r="D16" s="114">
        <v>1</v>
      </c>
      <c r="E16" s="114">
        <v>10</v>
      </c>
      <c r="F16" s="244" t="s">
        <v>165</v>
      </c>
      <c r="G16" s="247">
        <v>42185</v>
      </c>
      <c r="H16" s="247">
        <v>42215</v>
      </c>
      <c r="I16" s="112"/>
      <c r="J16" s="112"/>
      <c r="K16" s="245">
        <f t="shared" si="0"/>
        <v>42215</v>
      </c>
      <c r="L16" s="248">
        <v>0.1</v>
      </c>
    </row>
    <row r="17" spans="2:12" s="242" customFormat="1" ht="56.25" customHeight="1" x14ac:dyDescent="0.2">
      <c r="B17" s="243" t="s">
        <v>187</v>
      </c>
      <c r="C17" s="112" t="s">
        <v>195</v>
      </c>
      <c r="D17" s="114">
        <v>3</v>
      </c>
      <c r="E17" s="114">
        <v>10</v>
      </c>
      <c r="F17" s="244" t="s">
        <v>204</v>
      </c>
      <c r="G17" s="247">
        <v>42186</v>
      </c>
      <c r="H17" s="247">
        <v>42307</v>
      </c>
      <c r="I17" s="112"/>
      <c r="J17" s="112"/>
      <c r="K17" s="245">
        <f t="shared" si="0"/>
        <v>42307</v>
      </c>
      <c r="L17" s="248">
        <v>0.1</v>
      </c>
    </row>
    <row r="18" spans="2:12" s="242" customFormat="1" ht="56.25" customHeight="1" x14ac:dyDescent="0.2">
      <c r="B18" s="243" t="s">
        <v>188</v>
      </c>
      <c r="C18" s="112" t="s">
        <v>195</v>
      </c>
      <c r="D18" s="114">
        <v>3</v>
      </c>
      <c r="E18" s="114">
        <v>10</v>
      </c>
      <c r="F18" s="244" t="s">
        <v>204</v>
      </c>
      <c r="G18" s="247">
        <v>42307</v>
      </c>
      <c r="H18" s="247">
        <v>42369</v>
      </c>
      <c r="I18" s="112"/>
      <c r="J18" s="112"/>
      <c r="K18" s="245">
        <f t="shared" si="0"/>
        <v>42369</v>
      </c>
      <c r="L18" s="248">
        <v>0.1</v>
      </c>
    </row>
    <row r="19" spans="2:12" s="242" customFormat="1" ht="15.95" customHeight="1" x14ac:dyDescent="0.2">
      <c r="B19" s="251"/>
      <c r="C19" s="251"/>
      <c r="D19" s="253"/>
      <c r="E19" s="114">
        <f>SUM(E10:E18)</f>
        <v>100</v>
      </c>
      <c r="F19" s="249"/>
      <c r="G19" s="250"/>
      <c r="H19" s="250"/>
      <c r="I19" s="251"/>
      <c r="J19" s="251"/>
      <c r="K19" s="252"/>
      <c r="L19" s="110">
        <f>SUM(L10:L18)</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K19 F20:K65455 I10:I19 J16:J1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D25" sqref="D25"/>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2"/>
      <c r="C2" s="233"/>
      <c r="D2" s="229" t="s">
        <v>124</v>
      </c>
      <c r="E2" s="212"/>
      <c r="F2" s="212"/>
      <c r="G2" s="212"/>
      <c r="H2" s="212"/>
      <c r="I2" s="212"/>
      <c r="J2" s="212"/>
      <c r="K2" s="89"/>
      <c r="L2" s="89"/>
      <c r="M2" s="226" t="str">
        <f>Proyecto!K2</f>
        <v>Codigo: GC-F-015</v>
      </c>
      <c r="N2" s="206"/>
      <c r="O2" s="206"/>
      <c r="P2" s="207"/>
      <c r="R2" s="11"/>
      <c r="S2" s="11"/>
      <c r="T2" s="11"/>
      <c r="U2" s="15"/>
      <c r="AE2" s="16"/>
    </row>
    <row r="3" spans="2:31" s="12" customFormat="1" ht="23.25" customHeight="1" x14ac:dyDescent="0.2">
      <c r="B3" s="234"/>
      <c r="C3" s="235"/>
      <c r="D3" s="230" t="s">
        <v>126</v>
      </c>
      <c r="E3" s="215"/>
      <c r="F3" s="215"/>
      <c r="G3" s="215"/>
      <c r="H3" s="215"/>
      <c r="I3" s="215"/>
      <c r="J3" s="215"/>
      <c r="K3" s="88"/>
      <c r="L3" s="88"/>
      <c r="M3" s="227" t="str">
        <f>Proyecto!K3</f>
        <v>Fecha: 17 de septiembre de 2014</v>
      </c>
      <c r="N3" s="140"/>
      <c r="O3" s="140"/>
      <c r="P3" s="208"/>
      <c r="R3" s="11"/>
      <c r="S3" s="11"/>
      <c r="T3" s="11"/>
      <c r="U3" s="15"/>
      <c r="AE3" s="16"/>
    </row>
    <row r="4" spans="2:31" s="12" customFormat="1" ht="24" customHeight="1" x14ac:dyDescent="0.2">
      <c r="B4" s="234"/>
      <c r="C4" s="235"/>
      <c r="D4" s="230" t="s">
        <v>127</v>
      </c>
      <c r="E4" s="215"/>
      <c r="F4" s="215"/>
      <c r="G4" s="215"/>
      <c r="H4" s="215"/>
      <c r="I4" s="215"/>
      <c r="J4" s="215"/>
      <c r="K4" s="88"/>
      <c r="L4" s="88"/>
      <c r="M4" s="227" t="str">
        <f>Proyecto!K4</f>
        <v>Version 001</v>
      </c>
      <c r="N4" s="140"/>
      <c r="O4" s="140"/>
      <c r="P4" s="208"/>
      <c r="R4" s="11"/>
      <c r="U4" s="15"/>
      <c r="AE4" s="16"/>
    </row>
    <row r="5" spans="2:31" s="12" customFormat="1" ht="22.5" customHeight="1" thickBot="1" x14ac:dyDescent="0.25">
      <c r="B5" s="236"/>
      <c r="C5" s="237"/>
      <c r="D5" s="231" t="s">
        <v>129</v>
      </c>
      <c r="E5" s="218"/>
      <c r="F5" s="218"/>
      <c r="G5" s="218"/>
      <c r="H5" s="218"/>
      <c r="I5" s="218"/>
      <c r="J5" s="218"/>
      <c r="K5" s="90"/>
      <c r="L5" s="90"/>
      <c r="M5" s="228" t="s">
        <v>130</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56" t="str">
        <f>Proyecto!$E$7</f>
        <v xml:space="preserve">Concurso de méritos para proveer los empleos en vacancia definitiva en la Superintendencia de Sociedades.
</v>
      </c>
      <c r="E7" s="156"/>
      <c r="F7" s="156"/>
      <c r="G7" s="156"/>
      <c r="H7" s="156"/>
      <c r="I7" s="156"/>
      <c r="J7" s="156"/>
      <c r="K7" s="156"/>
      <c r="L7" s="156"/>
      <c r="M7" s="156"/>
      <c r="N7" s="156"/>
      <c r="O7" s="156"/>
      <c r="P7" s="156"/>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1" t="s">
        <v>22</v>
      </c>
      <c r="C10" s="161"/>
      <c r="D10" s="161"/>
      <c r="E10" s="161"/>
      <c r="F10" s="161"/>
      <c r="G10" s="161"/>
      <c r="H10" s="161"/>
      <c r="I10" s="161"/>
      <c r="J10" s="161"/>
      <c r="K10" s="161"/>
      <c r="L10" s="161"/>
      <c r="M10" s="161"/>
      <c r="N10" s="161"/>
      <c r="O10" s="161"/>
      <c r="P10" s="161"/>
    </row>
    <row r="11" spans="2:31" ht="21.95" customHeight="1" x14ac:dyDescent="0.2">
      <c r="B11" s="152" t="s">
        <v>196</v>
      </c>
      <c r="C11" s="152"/>
      <c r="D11" s="152"/>
      <c r="E11" s="152"/>
      <c r="F11" s="152"/>
      <c r="G11" s="152"/>
      <c r="H11" s="152"/>
      <c r="I11" s="152"/>
      <c r="J11" s="152"/>
      <c r="K11" s="152"/>
      <c r="L11" s="152"/>
      <c r="M11" s="152"/>
      <c r="N11" s="152"/>
      <c r="O11" s="152"/>
      <c r="P11" s="152"/>
    </row>
    <row r="13" spans="2:31" ht="21.95" customHeight="1" x14ac:dyDescent="0.2">
      <c r="B13" s="161" t="s">
        <v>23</v>
      </c>
      <c r="C13" s="161"/>
      <c r="D13" s="161"/>
      <c r="E13" s="161"/>
      <c r="F13" s="161"/>
      <c r="G13" s="161"/>
      <c r="H13" s="161"/>
      <c r="I13" s="161"/>
      <c r="J13" s="161"/>
      <c r="K13" s="161"/>
      <c r="L13" s="161"/>
      <c r="M13" s="161"/>
      <c r="N13" s="161"/>
      <c r="O13" s="161"/>
      <c r="P13" s="161"/>
    </row>
    <row r="14" spans="2:31" ht="21.95" customHeight="1" x14ac:dyDescent="0.2">
      <c r="B14" s="152" t="s">
        <v>24</v>
      </c>
      <c r="C14" s="152"/>
      <c r="D14" s="152"/>
      <c r="E14" s="152"/>
      <c r="F14" s="152"/>
      <c r="G14" s="152"/>
      <c r="H14" s="152"/>
      <c r="I14" s="152"/>
      <c r="J14" s="152"/>
      <c r="K14" s="152"/>
      <c r="L14" s="152"/>
      <c r="M14" s="152"/>
      <c r="N14" s="152"/>
      <c r="O14" s="152"/>
      <c r="P14" s="152"/>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D38" sqref="D38"/>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8"/>
      <c r="C2" s="129"/>
      <c r="D2" s="130" t="s">
        <v>124</v>
      </c>
      <c r="E2" s="131"/>
      <c r="F2" s="131"/>
      <c r="G2" s="131"/>
      <c r="H2" s="131"/>
      <c r="I2" s="131"/>
      <c r="J2" s="132"/>
      <c r="K2" s="118" t="s">
        <v>125</v>
      </c>
      <c r="L2" s="157"/>
      <c r="M2" s="118" t="str">
        <f>Proyecto!K2</f>
        <v>Codigo: GC-F-015</v>
      </c>
      <c r="N2" s="148"/>
      <c r="O2" s="148"/>
      <c r="P2" s="119"/>
      <c r="R2" s="11"/>
      <c r="S2" s="11"/>
      <c r="T2" s="11"/>
      <c r="U2" s="15"/>
      <c r="AE2" s="16"/>
    </row>
    <row r="3" spans="2:31" s="12" customFormat="1" ht="23.25" customHeight="1" x14ac:dyDescent="0.2">
      <c r="B3" s="124"/>
      <c r="C3" s="125"/>
      <c r="D3" s="133" t="s">
        <v>126</v>
      </c>
      <c r="E3" s="134"/>
      <c r="F3" s="134"/>
      <c r="G3" s="134"/>
      <c r="H3" s="134"/>
      <c r="I3" s="134"/>
      <c r="J3" s="135"/>
      <c r="K3" s="120" t="s">
        <v>131</v>
      </c>
      <c r="L3" s="158"/>
      <c r="M3" s="149" t="str">
        <f>Proyecto!K3</f>
        <v>Fecha: 17 de septiembre de 2014</v>
      </c>
      <c r="N3" s="150"/>
      <c r="O3" s="150"/>
      <c r="P3" s="151"/>
      <c r="R3" s="11"/>
      <c r="S3" s="11"/>
      <c r="T3" s="11"/>
      <c r="U3" s="15"/>
      <c r="AE3" s="16"/>
    </row>
    <row r="4" spans="2:31" s="12" customFormat="1" ht="24" customHeight="1" x14ac:dyDescent="0.2">
      <c r="B4" s="124"/>
      <c r="C4" s="125"/>
      <c r="D4" s="133" t="s">
        <v>127</v>
      </c>
      <c r="E4" s="134"/>
      <c r="F4" s="134"/>
      <c r="G4" s="134"/>
      <c r="H4" s="134"/>
      <c r="I4" s="134"/>
      <c r="J4" s="135"/>
      <c r="K4" s="120" t="s">
        <v>128</v>
      </c>
      <c r="L4" s="158"/>
      <c r="M4" s="120" t="str">
        <f>Proyecto!K4</f>
        <v>Version 001</v>
      </c>
      <c r="N4" s="152"/>
      <c r="O4" s="152"/>
      <c r="P4" s="121"/>
      <c r="R4" s="11"/>
      <c r="U4" s="15"/>
      <c r="AE4" s="16"/>
    </row>
    <row r="5" spans="2:31" s="12" customFormat="1" ht="22.5" customHeight="1" thickBot="1" x14ac:dyDescent="0.25">
      <c r="B5" s="126"/>
      <c r="C5" s="127"/>
      <c r="D5" s="136" t="s">
        <v>129</v>
      </c>
      <c r="E5" s="137"/>
      <c r="F5" s="137"/>
      <c r="G5" s="137"/>
      <c r="H5" s="137"/>
      <c r="I5" s="137"/>
      <c r="J5" s="138"/>
      <c r="K5" s="122" t="s">
        <v>130</v>
      </c>
      <c r="L5" s="139"/>
      <c r="M5" s="153" t="s">
        <v>130</v>
      </c>
      <c r="N5" s="154"/>
      <c r="O5" s="154"/>
      <c r="P5" s="15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56" t="str">
        <f>Proyecto!$E$7</f>
        <v xml:space="preserve">Concurso de méritos para proveer los empleos en vacancia definitiva en la Superintendencia de Sociedades.
</v>
      </c>
      <c r="E7" s="156"/>
      <c r="F7" s="156"/>
      <c r="G7" s="156"/>
      <c r="H7" s="156"/>
      <c r="I7" s="156"/>
      <c r="J7" s="156"/>
      <c r="K7" s="156"/>
      <c r="L7" s="156"/>
      <c r="M7" s="156"/>
      <c r="N7" s="156"/>
      <c r="O7" s="156"/>
      <c r="P7" s="15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4" t="s">
        <v>25</v>
      </c>
      <c r="C9" s="145"/>
      <c r="D9" s="141" t="s">
        <v>132</v>
      </c>
      <c r="E9" s="142"/>
      <c r="F9" s="142"/>
      <c r="G9" s="142"/>
      <c r="H9" s="142"/>
      <c r="I9" s="142"/>
      <c r="J9" s="142"/>
      <c r="K9" s="142"/>
      <c r="L9" s="142"/>
      <c r="M9" s="142"/>
      <c r="N9" s="142"/>
      <c r="O9" s="142"/>
      <c r="P9" s="143"/>
      <c r="AE9" s="1"/>
    </row>
    <row r="10" spans="2:31" customFormat="1" ht="7.5" customHeight="1" x14ac:dyDescent="0.2"/>
    <row r="11" spans="2:31" ht="39.75" customHeight="1" x14ac:dyDescent="0.2">
      <c r="B11" s="144" t="s">
        <v>26</v>
      </c>
      <c r="C11" s="145"/>
      <c r="D11" s="140" t="s">
        <v>157</v>
      </c>
      <c r="E11" s="140"/>
      <c r="F11" s="140"/>
      <c r="G11" s="140"/>
      <c r="H11" s="140"/>
      <c r="I11" s="140"/>
      <c r="J11" s="140"/>
      <c r="K11" s="140"/>
      <c r="L11" s="140"/>
      <c r="M11" s="140"/>
      <c r="N11" s="140"/>
      <c r="O11" s="140"/>
      <c r="P11" s="14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6" t="s">
        <v>106</v>
      </c>
      <c r="C13" s="146"/>
      <c r="D13" s="48" t="s">
        <v>1</v>
      </c>
      <c r="E13" s="140" t="s">
        <v>198</v>
      </c>
      <c r="F13" s="140"/>
      <c r="G13" s="140"/>
      <c r="H13" s="140"/>
      <c r="I13" s="140"/>
      <c r="J13" s="140"/>
      <c r="K13" s="140"/>
      <c r="L13" s="140"/>
      <c r="M13" s="140"/>
      <c r="N13" s="140"/>
      <c r="O13" s="140"/>
      <c r="P13" s="140"/>
      <c r="AE13" s="1"/>
    </row>
    <row r="14" spans="2:31" s="51" customFormat="1" ht="21" customHeight="1" x14ac:dyDescent="0.2">
      <c r="B14" s="147"/>
      <c r="C14" s="147"/>
      <c r="D14" s="49" t="s">
        <v>108</v>
      </c>
      <c r="E14" s="140"/>
      <c r="F14" s="140"/>
      <c r="G14" s="140"/>
      <c r="H14" s="140"/>
      <c r="I14" s="140"/>
      <c r="J14" s="140"/>
      <c r="K14" s="140"/>
      <c r="L14" s="140"/>
      <c r="M14" s="140"/>
      <c r="N14" s="140"/>
      <c r="O14" s="140"/>
      <c r="P14" s="140"/>
      <c r="R14" s="11"/>
      <c r="U14" s="11"/>
    </row>
    <row r="15" spans="2:31" s="51" customFormat="1" ht="5.25" customHeight="1" x14ac:dyDescent="0.2">
      <c r="B15" s="10"/>
      <c r="C15" s="10"/>
      <c r="D15" s="50"/>
      <c r="E15" s="50"/>
      <c r="F15" s="50"/>
      <c r="G15" s="50"/>
      <c r="H15" s="50"/>
      <c r="I15" s="50"/>
      <c r="J15" s="50"/>
      <c r="K15" s="50"/>
      <c r="L15" s="50"/>
      <c r="M15" s="50"/>
      <c r="N15" s="50"/>
      <c r="O15" s="50"/>
      <c r="P15" s="50"/>
      <c r="R15" s="11"/>
      <c r="U15" s="11"/>
    </row>
    <row r="16" spans="2:31" ht="22.5" customHeight="1" x14ac:dyDescent="0.2">
      <c r="B16" s="146" t="s">
        <v>106</v>
      </c>
      <c r="C16" s="146"/>
      <c r="D16" s="52" t="s">
        <v>1</v>
      </c>
      <c r="E16" s="140" t="s">
        <v>197</v>
      </c>
      <c r="F16" s="140"/>
      <c r="G16" s="140"/>
      <c r="H16" s="140"/>
      <c r="I16" s="140"/>
      <c r="J16" s="140"/>
      <c r="K16" s="140"/>
      <c r="L16" s="140"/>
      <c r="M16" s="140"/>
      <c r="N16" s="140"/>
      <c r="O16" s="140"/>
      <c r="P16" s="140"/>
      <c r="AE16" s="1"/>
    </row>
    <row r="17" spans="2:21" s="55" customFormat="1" ht="21" customHeight="1" x14ac:dyDescent="0.2">
      <c r="B17" s="147"/>
      <c r="C17" s="147"/>
      <c r="D17" s="53" t="s">
        <v>109</v>
      </c>
      <c r="E17" s="140"/>
      <c r="F17" s="140"/>
      <c r="G17" s="140"/>
      <c r="H17" s="140"/>
      <c r="I17" s="140"/>
      <c r="J17" s="140"/>
      <c r="K17" s="140"/>
      <c r="L17" s="140"/>
      <c r="M17" s="140"/>
      <c r="N17" s="140"/>
      <c r="O17" s="140"/>
      <c r="P17" s="140"/>
      <c r="R17" s="11"/>
      <c r="U17" s="11"/>
    </row>
    <row r="18" spans="2:21" s="55" customFormat="1" ht="5.25" customHeight="1" x14ac:dyDescent="0.2">
      <c r="B18" s="10"/>
      <c r="C18" s="10"/>
      <c r="D18" s="54"/>
      <c r="E18" s="54"/>
      <c r="F18" s="54"/>
      <c r="G18" s="54"/>
      <c r="H18" s="54"/>
      <c r="I18" s="54"/>
      <c r="J18" s="54"/>
      <c r="K18" s="54"/>
      <c r="L18" s="54"/>
      <c r="M18" s="54"/>
      <c r="N18" s="54"/>
      <c r="O18" s="54"/>
      <c r="P18" s="54"/>
      <c r="R18" s="11"/>
      <c r="U18" s="11"/>
    </row>
    <row r="19" spans="2:21" s="55" customFormat="1" ht="5.25" customHeight="1" x14ac:dyDescent="0.2">
      <c r="B19" s="10"/>
      <c r="C19" s="10"/>
      <c r="D19" s="54"/>
      <c r="E19" s="54"/>
      <c r="F19" s="54"/>
      <c r="G19" s="54"/>
      <c r="H19" s="54"/>
      <c r="I19" s="54"/>
      <c r="J19" s="54"/>
      <c r="K19" s="54"/>
      <c r="L19" s="54"/>
      <c r="M19" s="54"/>
      <c r="N19" s="54"/>
      <c r="O19" s="54"/>
      <c r="P19" s="54"/>
      <c r="R19" s="11"/>
      <c r="U19" s="11"/>
    </row>
  </sheetData>
  <mergeCells count="26">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0:U65478 W20:AC65478 G20:M6547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F36" sqref="F36"/>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8"/>
      <c r="C2" s="129"/>
      <c r="D2" s="162" t="s">
        <v>124</v>
      </c>
      <c r="E2" s="163"/>
      <c r="F2" s="163"/>
      <c r="G2" s="163"/>
      <c r="H2" s="164"/>
      <c r="I2" s="68" t="str">
        <f>Proyecto!K2</f>
        <v>Codigo: GC-F-015</v>
      </c>
      <c r="J2" s="25"/>
      <c r="K2" s="25"/>
      <c r="L2" s="25"/>
      <c r="M2" s="67"/>
      <c r="N2" s="67"/>
      <c r="T2" s="16"/>
    </row>
    <row r="3" spans="2:24" s="21" customFormat="1" ht="23.25" customHeight="1" thickBot="1" x14ac:dyDescent="0.25">
      <c r="B3" s="124"/>
      <c r="C3" s="125"/>
      <c r="D3" s="162" t="s">
        <v>126</v>
      </c>
      <c r="E3" s="163"/>
      <c r="F3" s="163"/>
      <c r="G3" s="163"/>
      <c r="H3" s="164"/>
      <c r="I3" s="69" t="str">
        <f>Proyecto!K3</f>
        <v>Fecha: 17 de septiembre de 2014</v>
      </c>
      <c r="J3" s="25"/>
      <c r="K3" s="25"/>
      <c r="L3" s="25"/>
      <c r="M3" s="67"/>
      <c r="N3" s="67"/>
      <c r="T3" s="16"/>
    </row>
    <row r="4" spans="2:24" s="21" customFormat="1" ht="24" customHeight="1" thickBot="1" x14ac:dyDescent="0.25">
      <c r="B4" s="124"/>
      <c r="C4" s="125"/>
      <c r="D4" s="162" t="s">
        <v>127</v>
      </c>
      <c r="E4" s="163"/>
      <c r="F4" s="163"/>
      <c r="G4" s="163"/>
      <c r="H4" s="164"/>
      <c r="I4" s="69" t="str">
        <f>Proyecto!K4</f>
        <v>Version 001</v>
      </c>
      <c r="J4" s="25"/>
      <c r="K4" s="25"/>
      <c r="L4" s="25"/>
      <c r="M4" s="67"/>
      <c r="N4" s="67"/>
      <c r="T4" s="16"/>
    </row>
    <row r="5" spans="2:24" s="21" customFormat="1" ht="22.5" customHeight="1" thickBot="1" x14ac:dyDescent="0.25">
      <c r="B5" s="126"/>
      <c r="C5" s="127"/>
      <c r="D5" s="165" t="s">
        <v>129</v>
      </c>
      <c r="E5" s="166"/>
      <c r="F5" s="166"/>
      <c r="G5" s="166"/>
      <c r="H5" s="167"/>
      <c r="I5" s="70" t="s">
        <v>130</v>
      </c>
      <c r="J5" s="25"/>
      <c r="K5" s="25"/>
      <c r="L5" s="25"/>
      <c r="M5" s="67"/>
      <c r="N5" s="67"/>
      <c r="T5" s="16"/>
    </row>
    <row r="6" spans="2:24" ht="5.25" customHeight="1" x14ac:dyDescent="0.2">
      <c r="B6" s="20"/>
      <c r="C6" s="20"/>
      <c r="D6" s="20"/>
      <c r="E6" s="20"/>
      <c r="F6" s="20"/>
      <c r="G6" s="47"/>
      <c r="H6" s="20"/>
      <c r="I6" s="20"/>
    </row>
    <row r="7" spans="2:24" ht="29.25" customHeight="1" x14ac:dyDescent="0.2">
      <c r="B7" s="115" t="s">
        <v>0</v>
      </c>
      <c r="C7" s="115"/>
      <c r="D7" s="156" t="str">
        <f>Proyecto!$E$7</f>
        <v xml:space="preserve">Concurso de méritos para proveer los empleos en vacancia definitiva en la Superintendencia de Sociedades.
</v>
      </c>
      <c r="E7" s="156"/>
      <c r="F7" s="156"/>
      <c r="G7" s="156"/>
      <c r="H7" s="156"/>
      <c r="I7" s="156"/>
      <c r="X7" s="1"/>
    </row>
    <row r="8" spans="2:24" s="21" customFormat="1" ht="10.5" customHeight="1" x14ac:dyDescent="0.2">
      <c r="B8" s="10"/>
      <c r="C8" s="10"/>
      <c r="D8" s="6"/>
      <c r="E8" s="6"/>
      <c r="F8" s="6"/>
      <c r="G8" s="6"/>
      <c r="H8" s="6"/>
      <c r="I8" s="6"/>
      <c r="N8" s="25"/>
    </row>
    <row r="9" spans="2:24" ht="18.75" customHeight="1" x14ac:dyDescent="0.2">
      <c r="B9" s="161" t="s">
        <v>112</v>
      </c>
      <c r="C9" s="161"/>
      <c r="D9" s="161"/>
      <c r="E9" s="161"/>
      <c r="F9" s="161"/>
      <c r="G9" s="161"/>
      <c r="H9" s="161"/>
      <c r="I9" s="161"/>
      <c r="X9" s="1"/>
    </row>
    <row r="10" spans="2:24" ht="28.5" customHeight="1" x14ac:dyDescent="0.2">
      <c r="B10" s="159" t="s">
        <v>27</v>
      </c>
      <c r="C10" s="159"/>
      <c r="D10" s="160" t="s">
        <v>158</v>
      </c>
      <c r="E10" s="160"/>
      <c r="F10" s="160"/>
      <c r="G10" s="160"/>
      <c r="H10" s="160"/>
      <c r="I10" s="160"/>
      <c r="X10" s="1"/>
    </row>
    <row r="11" spans="2:24" ht="22.5" customHeight="1" x14ac:dyDescent="0.2">
      <c r="B11" s="159" t="s">
        <v>1</v>
      </c>
      <c r="C11" s="159"/>
      <c r="D11" s="159" t="s">
        <v>2</v>
      </c>
      <c r="E11" s="159"/>
      <c r="F11" s="34" t="s">
        <v>3</v>
      </c>
      <c r="G11" s="48" t="s">
        <v>110</v>
      </c>
      <c r="H11" s="48" t="s">
        <v>4</v>
      </c>
      <c r="I11" s="48" t="s">
        <v>111</v>
      </c>
      <c r="X11" s="1"/>
    </row>
    <row r="12" spans="2:24" ht="25.5" customHeight="1" x14ac:dyDescent="0.2">
      <c r="B12" s="160" t="s">
        <v>52</v>
      </c>
      <c r="C12" s="160"/>
      <c r="D12" s="160" t="s">
        <v>159</v>
      </c>
      <c r="E12" s="160"/>
      <c r="F12" s="99">
        <v>1</v>
      </c>
      <c r="G12" s="98" t="s">
        <v>116</v>
      </c>
      <c r="H12" s="98" t="s">
        <v>53</v>
      </c>
      <c r="I12" s="98" t="s">
        <v>160</v>
      </c>
      <c r="X12" s="1"/>
    </row>
    <row r="13" spans="2:24" ht="24.75" customHeight="1" x14ac:dyDescent="0.2">
      <c r="B13" s="159" t="s">
        <v>5</v>
      </c>
      <c r="C13" s="159"/>
      <c r="D13" s="160" t="s">
        <v>133</v>
      </c>
      <c r="E13" s="160"/>
      <c r="F13" s="160"/>
      <c r="G13" s="160"/>
      <c r="H13" s="160"/>
      <c r="I13" s="160"/>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xm:sqref>
        </x14:dataValidation>
        <x14:dataValidation type="list" allowBlank="1" showInputMessage="1" showErrorMessage="1">
          <x14:formula1>
            <xm:f>'[1]No tocar'!#REF!</xm:f>
          </x14:formula1>
          <xm:sqref>B12:C12</xm:sqref>
        </x14:dataValidation>
        <x14:dataValidation type="list" allowBlank="1" showInputMessage="1" showErrorMessage="1">
          <x14:formula1>
            <xm:f>'[1]No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4" zoomScale="90" zoomScaleNormal="90" workbookViewId="0">
      <selection activeCell="D20" sqref="D20"/>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1"/>
      <c r="C2" s="165" t="s">
        <v>124</v>
      </c>
      <c r="D2" s="166"/>
      <c r="E2" s="166"/>
      <c r="F2" s="167"/>
      <c r="G2" s="68" t="str">
        <f>Proyecto!K2</f>
        <v>Codigo: GC-F-015</v>
      </c>
      <c r="H2" s="11"/>
      <c r="I2" s="11"/>
      <c r="J2" s="15"/>
      <c r="T2" s="16"/>
    </row>
    <row r="3" spans="2:22" s="12" customFormat="1" ht="23.25" customHeight="1" thickBot="1" x14ac:dyDescent="0.25">
      <c r="B3" s="72"/>
      <c r="C3" s="165" t="s">
        <v>126</v>
      </c>
      <c r="D3" s="166"/>
      <c r="E3" s="166"/>
      <c r="F3" s="167"/>
      <c r="G3" s="69" t="str">
        <f>Proyecto!K3</f>
        <v>Fecha: 17 de septiembre de 2014</v>
      </c>
      <c r="H3" s="11"/>
      <c r="I3" s="11"/>
      <c r="J3" s="15"/>
      <c r="T3" s="16"/>
    </row>
    <row r="4" spans="2:22" s="12" customFormat="1" ht="24" customHeight="1" thickBot="1" x14ac:dyDescent="0.25">
      <c r="B4" s="72"/>
      <c r="C4" s="165" t="s">
        <v>127</v>
      </c>
      <c r="D4" s="166"/>
      <c r="E4" s="166"/>
      <c r="F4" s="167"/>
      <c r="G4" s="69" t="str">
        <f>Proyecto!K4</f>
        <v>Version 001</v>
      </c>
      <c r="J4" s="15"/>
      <c r="T4" s="16"/>
    </row>
    <row r="5" spans="2:22" s="12" customFormat="1" ht="22.5" customHeight="1" thickBot="1" x14ac:dyDescent="0.25">
      <c r="B5" s="73"/>
      <c r="C5" s="165" t="s">
        <v>129</v>
      </c>
      <c r="D5" s="166"/>
      <c r="E5" s="166"/>
      <c r="F5" s="167"/>
      <c r="G5" s="70" t="s">
        <v>130</v>
      </c>
      <c r="J5" s="11"/>
      <c r="T5" s="16"/>
    </row>
    <row r="6" spans="2:22" ht="5.25" customHeight="1" x14ac:dyDescent="0.2">
      <c r="B6" s="5"/>
      <c r="C6" s="20"/>
      <c r="D6" s="5"/>
      <c r="E6" s="5"/>
      <c r="F6" s="5"/>
      <c r="G6" s="5"/>
    </row>
    <row r="7" spans="2:22" ht="29.25" customHeight="1" x14ac:dyDescent="0.2">
      <c r="B7" s="39" t="s">
        <v>0</v>
      </c>
      <c r="C7" s="156" t="str">
        <f>Proyecto!$E$7</f>
        <v xml:space="preserve">Concurso de méritos para proveer los empleos en vacancia definitiva en la Superintendencia de Sociedades.
</v>
      </c>
      <c r="D7" s="156"/>
      <c r="E7" s="156"/>
      <c r="F7" s="156"/>
      <c r="G7" s="156"/>
      <c r="V7" s="1"/>
    </row>
    <row r="9" spans="2:22" ht="18" customHeight="1" x14ac:dyDescent="0.2">
      <c r="B9" s="161" t="s">
        <v>43</v>
      </c>
      <c r="C9" s="161"/>
      <c r="D9" s="161"/>
      <c r="E9" s="161"/>
      <c r="F9" s="161"/>
      <c r="G9" s="161"/>
    </row>
    <row r="10" spans="2:22" customFormat="1" ht="15" customHeight="1" x14ac:dyDescent="0.2"/>
    <row r="11" spans="2:22" ht="20.25" customHeight="1" x14ac:dyDescent="0.2">
      <c r="B11" s="34" t="s">
        <v>75</v>
      </c>
      <c r="C11" s="34" t="s">
        <v>6</v>
      </c>
      <c r="D11" s="34" t="s">
        <v>14</v>
      </c>
      <c r="E11" s="34" t="s">
        <v>42</v>
      </c>
      <c r="F11" s="161" t="s">
        <v>15</v>
      </c>
      <c r="G11" s="161"/>
    </row>
    <row r="12" spans="2:22" ht="84" x14ac:dyDescent="0.2">
      <c r="B12" s="33" t="s">
        <v>60</v>
      </c>
      <c r="C12" s="112" t="s">
        <v>161</v>
      </c>
      <c r="D12" s="95" t="s">
        <v>63</v>
      </c>
      <c r="E12" s="114" t="s">
        <v>96</v>
      </c>
      <c r="F12" s="152" t="s">
        <v>135</v>
      </c>
      <c r="G12" s="152"/>
    </row>
    <row r="13" spans="2:22" ht="144" x14ac:dyDescent="0.2">
      <c r="B13" s="33" t="s">
        <v>61</v>
      </c>
      <c r="C13" s="242" t="s">
        <v>162</v>
      </c>
      <c r="D13" s="95" t="s">
        <v>64</v>
      </c>
      <c r="E13" s="114" t="s">
        <v>96</v>
      </c>
      <c r="F13" s="152" t="s">
        <v>137</v>
      </c>
      <c r="G13" s="152"/>
    </row>
    <row r="14" spans="2:22" ht="84" x14ac:dyDescent="0.2">
      <c r="B14" s="33" t="s">
        <v>62</v>
      </c>
      <c r="C14" s="112" t="s">
        <v>136</v>
      </c>
      <c r="D14" s="95" t="s">
        <v>65</v>
      </c>
      <c r="E14" s="114" t="s">
        <v>96</v>
      </c>
      <c r="F14" s="152" t="s">
        <v>163</v>
      </c>
      <c r="G14" s="152"/>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'[1]No tocar'!#REF!</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election activeCell="E25" sqref="E25"/>
    </sheetView>
  </sheetViews>
  <sheetFormatPr baseColWidth="10" defaultRowHeight="12.75" x14ac:dyDescent="0.2"/>
  <cols>
    <col min="1" max="1" width="5" style="74" customWidth="1"/>
    <col min="2" max="2" width="30.28515625" style="74" customWidth="1"/>
    <col min="3" max="3" width="25" style="74" customWidth="1"/>
    <col min="4" max="4" width="11.42578125" style="74"/>
    <col min="5" max="5" width="33" style="74" customWidth="1"/>
    <col min="6" max="6" width="20.7109375" style="74" customWidth="1"/>
    <col min="7" max="7" width="25.5703125" style="74" customWidth="1"/>
    <col min="8" max="8" width="15" style="74" customWidth="1"/>
    <col min="9" max="16384" width="11.42578125" style="74"/>
  </cols>
  <sheetData>
    <row r="1" spans="2:8" ht="13.5" thickBot="1" x14ac:dyDescent="0.25"/>
    <row r="2" spans="2:8" ht="18" customHeight="1" thickBot="1" x14ac:dyDescent="0.25">
      <c r="B2" s="79"/>
      <c r="C2" s="179" t="s">
        <v>124</v>
      </c>
      <c r="D2" s="180"/>
      <c r="E2" s="180"/>
      <c r="F2" s="180"/>
      <c r="G2" s="173" t="str">
        <f>Proyecto!K2</f>
        <v>Codigo: GC-F-015</v>
      </c>
      <c r="H2" s="174"/>
    </row>
    <row r="3" spans="2:8" ht="19.5" customHeight="1" thickBot="1" x14ac:dyDescent="0.25">
      <c r="B3" s="81"/>
      <c r="C3" s="179" t="s">
        <v>126</v>
      </c>
      <c r="D3" s="180"/>
      <c r="E3" s="180"/>
      <c r="F3" s="180"/>
      <c r="G3" s="175" t="str">
        <f>Proyecto!K3</f>
        <v>Fecha: 17 de septiembre de 2014</v>
      </c>
      <c r="H3" s="176"/>
    </row>
    <row r="4" spans="2:8" ht="19.5" customHeight="1" thickBot="1" x14ac:dyDescent="0.25">
      <c r="B4" s="81"/>
      <c r="C4" s="179" t="s">
        <v>127</v>
      </c>
      <c r="D4" s="180"/>
      <c r="E4" s="180"/>
      <c r="F4" s="180"/>
      <c r="G4" s="177" t="str">
        <f>Proyecto!K4</f>
        <v>Version 001</v>
      </c>
      <c r="H4" s="178"/>
    </row>
    <row r="5" spans="2:8" ht="21.75" customHeight="1" thickBot="1" x14ac:dyDescent="0.25">
      <c r="B5" s="83"/>
      <c r="C5" s="179" t="s">
        <v>129</v>
      </c>
      <c r="D5" s="180"/>
      <c r="E5" s="180"/>
      <c r="F5" s="180"/>
      <c r="G5" s="175" t="s">
        <v>130</v>
      </c>
      <c r="H5" s="176"/>
    </row>
    <row r="6" spans="2:8" ht="21" customHeight="1" x14ac:dyDescent="0.2"/>
    <row r="7" spans="2:8" ht="22.5" customHeight="1" x14ac:dyDescent="0.2">
      <c r="B7" s="168" t="s">
        <v>77</v>
      </c>
      <c r="C7" s="169"/>
      <c r="D7" s="169"/>
      <c r="E7" s="169"/>
      <c r="F7" s="169"/>
      <c r="G7" s="169"/>
      <c r="H7" s="169"/>
    </row>
    <row r="8" spans="2:8" ht="45" customHeight="1" x14ac:dyDescent="0.2">
      <c r="B8" s="170"/>
      <c r="C8" s="170"/>
      <c r="D8" s="170"/>
      <c r="E8" s="170"/>
      <c r="F8" s="170"/>
      <c r="G8" s="170"/>
      <c r="H8" s="170"/>
    </row>
    <row r="9" spans="2:8" x14ac:dyDescent="0.2">
      <c r="B9" s="75"/>
    </row>
    <row r="11" spans="2:8" ht="22.5" customHeight="1" x14ac:dyDescent="0.2">
      <c r="B11" s="171" t="s">
        <v>74</v>
      </c>
      <c r="C11" s="172"/>
      <c r="E11" s="168" t="s">
        <v>76</v>
      </c>
      <c r="F11" s="169"/>
      <c r="G11" s="169"/>
      <c r="H11" s="169"/>
    </row>
    <row r="13" spans="2:8" ht="20.25" customHeight="1" x14ac:dyDescent="0.2">
      <c r="B13" s="40" t="s">
        <v>6</v>
      </c>
      <c r="C13" s="40" t="s">
        <v>75</v>
      </c>
      <c r="D13" s="76"/>
      <c r="E13" s="40" t="s">
        <v>6</v>
      </c>
      <c r="F13" s="40" t="s">
        <v>75</v>
      </c>
      <c r="G13" s="40" t="s">
        <v>73</v>
      </c>
      <c r="H13" s="40" t="s">
        <v>91</v>
      </c>
    </row>
    <row r="14" spans="2:8" ht="21.95" customHeight="1" x14ac:dyDescent="0.2">
      <c r="B14" s="75" t="s">
        <v>164</v>
      </c>
      <c r="C14" s="238" t="str">
        <f>'[1]Recursos Humanos'!B12</f>
        <v>Patrocinador</v>
      </c>
      <c r="E14" s="105" t="s">
        <v>165</v>
      </c>
      <c r="F14" s="105" t="s">
        <v>166</v>
      </c>
      <c r="G14" s="106" t="s">
        <v>167</v>
      </c>
      <c r="H14" s="77">
        <v>3259700</v>
      </c>
    </row>
    <row r="15" spans="2:8" ht="21.95" customHeight="1" x14ac:dyDescent="0.2">
      <c r="B15" s="100" t="s">
        <v>138</v>
      </c>
      <c r="C15" s="238" t="str">
        <f>'[1]Recursos Humanos'!B13</f>
        <v>Gerente</v>
      </c>
      <c r="E15" s="77"/>
      <c r="F15" s="77"/>
      <c r="G15" s="77"/>
      <c r="H15" s="77"/>
    </row>
    <row r="16" spans="2:8" ht="21.95" customHeight="1" x14ac:dyDescent="0.2">
      <c r="B16" s="100" t="s">
        <v>139</v>
      </c>
      <c r="C16" s="238" t="str">
        <f>'[1]Recursos Humanos'!B14</f>
        <v>Lider funcional</v>
      </c>
      <c r="E16" s="77"/>
      <c r="F16" s="77"/>
      <c r="G16" s="77"/>
      <c r="H16" s="77"/>
    </row>
    <row r="17" spans="2:8" ht="28.5" customHeight="1" x14ac:dyDescent="0.2">
      <c r="B17" s="101" t="s">
        <v>140</v>
      </c>
      <c r="C17" s="239" t="s">
        <v>141</v>
      </c>
      <c r="E17" s="77"/>
      <c r="F17" s="77"/>
      <c r="G17" s="77"/>
      <c r="H17" s="77"/>
    </row>
    <row r="18" spans="2:8" ht="21.95" customHeight="1" x14ac:dyDescent="0.2">
      <c r="B18" s="101"/>
      <c r="C18" s="100"/>
      <c r="E18" s="77"/>
      <c r="F18" s="77"/>
      <c r="G18" s="77"/>
      <c r="H18" s="77"/>
    </row>
    <row r="19" spans="2:8" ht="24" customHeight="1" x14ac:dyDescent="0.2">
      <c r="B19" s="101"/>
      <c r="C19" s="100"/>
      <c r="E19" s="77"/>
      <c r="F19" s="77"/>
      <c r="G19" s="77"/>
      <c r="H19" s="77"/>
    </row>
    <row r="20" spans="2:8" ht="21.95" customHeight="1" x14ac:dyDescent="0.2">
      <c r="B20" s="101"/>
      <c r="C20" s="77"/>
      <c r="D20" s="78"/>
      <c r="E20" s="77"/>
      <c r="F20" s="77"/>
      <c r="G20" s="77"/>
      <c r="H20" s="77"/>
    </row>
    <row r="21" spans="2:8" ht="21.95" customHeight="1" x14ac:dyDescent="0.2">
      <c r="B21" s="77"/>
      <c r="C21" s="77"/>
      <c r="E21" s="77"/>
      <c r="F21" s="77"/>
      <c r="G21" s="77"/>
      <c r="H21" s="77"/>
    </row>
    <row r="22" spans="2:8" ht="21.95" customHeight="1" x14ac:dyDescent="0.2">
      <c r="B22" s="77"/>
      <c r="C22" s="77"/>
      <c r="E22" s="77"/>
      <c r="F22" s="77"/>
      <c r="G22" s="77"/>
      <c r="H22" s="77"/>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5" sqref="C25"/>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9"/>
      <c r="C2" s="179" t="s">
        <v>124</v>
      </c>
      <c r="D2" s="180"/>
      <c r="E2" s="180"/>
      <c r="F2" s="180"/>
      <c r="G2" s="173" t="str">
        <f>Proyecto!K2</f>
        <v>Codigo: GC-F-015</v>
      </c>
      <c r="H2" s="181"/>
      <c r="I2" s="181"/>
      <c r="J2" s="181"/>
      <c r="K2" s="181"/>
      <c r="L2" s="174"/>
      <c r="U2" s="16"/>
    </row>
    <row r="3" spans="1:21" s="18" customFormat="1" ht="23.25" customHeight="1" thickBot="1" x14ac:dyDescent="0.25">
      <c r="B3" s="81"/>
      <c r="C3" s="179" t="s">
        <v>126</v>
      </c>
      <c r="D3" s="180"/>
      <c r="E3" s="180"/>
      <c r="F3" s="180"/>
      <c r="G3" s="175" t="str">
        <f>Proyecto!K3</f>
        <v>Fecha: 17 de septiembre de 2014</v>
      </c>
      <c r="H3" s="182"/>
      <c r="I3" s="182"/>
      <c r="J3" s="182"/>
      <c r="K3" s="182"/>
      <c r="L3" s="176"/>
      <c r="U3" s="16"/>
    </row>
    <row r="4" spans="1:21" s="18" customFormat="1" ht="24" customHeight="1" thickBot="1" x14ac:dyDescent="0.25">
      <c r="B4" s="81"/>
      <c r="C4" s="179" t="s">
        <v>127</v>
      </c>
      <c r="D4" s="180"/>
      <c r="E4" s="180"/>
      <c r="F4" s="180"/>
      <c r="G4" s="177" t="str">
        <f>Proyecto!K4</f>
        <v>Version 001</v>
      </c>
      <c r="H4" s="183"/>
      <c r="I4" s="183"/>
      <c r="J4" s="183"/>
      <c r="K4" s="183"/>
      <c r="L4" s="178"/>
      <c r="U4" s="16"/>
    </row>
    <row r="5" spans="1:21" s="18" customFormat="1" ht="22.5" customHeight="1" thickBot="1" x14ac:dyDescent="0.25">
      <c r="B5" s="83"/>
      <c r="C5" s="179" t="s">
        <v>129</v>
      </c>
      <c r="D5" s="180"/>
      <c r="E5" s="180"/>
      <c r="F5" s="180"/>
      <c r="G5" s="175" t="s">
        <v>130</v>
      </c>
      <c r="H5" s="182"/>
      <c r="I5" s="182"/>
      <c r="J5" s="182"/>
      <c r="K5" s="182"/>
      <c r="L5" s="176"/>
      <c r="U5" s="16"/>
    </row>
    <row r="6" spans="1:21" ht="5.25" customHeight="1" x14ac:dyDescent="0.2">
      <c r="A6" s="7" t="str">
        <f>Proyecto!$E$7</f>
        <v xml:space="preserve">Concurso de méritos para proveer los empleos en vacancia definitiva en la Superintendencia de Sociedades.
</v>
      </c>
      <c r="B6" s="17"/>
      <c r="C6" s="17"/>
      <c r="D6" s="17"/>
      <c r="E6" s="17"/>
      <c r="F6" s="17"/>
    </row>
    <row r="7" spans="1:21" ht="29.25" customHeight="1" x14ac:dyDescent="0.2">
      <c r="B7" s="39" t="s">
        <v>0</v>
      </c>
      <c r="C7" s="156" t="str">
        <f>Proyecto!$E$7</f>
        <v xml:space="preserve">Concurso de méritos para proveer los empleos en vacancia definitiva en la Superintendencia de Sociedades.
</v>
      </c>
      <c r="D7" s="156"/>
      <c r="E7" s="156"/>
      <c r="F7" s="156"/>
      <c r="U7" s="1"/>
    </row>
    <row r="8" spans="1:21" x14ac:dyDescent="0.2">
      <c r="B8" s="18"/>
    </row>
    <row r="10" spans="1:21" ht="18" customHeight="1" x14ac:dyDescent="0.2">
      <c r="B10" s="39" t="s">
        <v>88</v>
      </c>
      <c r="C10" s="24" t="s">
        <v>87</v>
      </c>
    </row>
    <row r="11" spans="1:21" ht="6" customHeight="1" x14ac:dyDescent="0.2"/>
    <row r="12" spans="1:21" ht="18" customHeight="1" x14ac:dyDescent="0.2">
      <c r="B12" s="39" t="s">
        <v>47</v>
      </c>
      <c r="C12" s="24" t="s">
        <v>87</v>
      </c>
    </row>
    <row r="13" spans="1:21" ht="6" customHeight="1" x14ac:dyDescent="0.2"/>
    <row r="14" spans="1:21" ht="18" customHeight="1" x14ac:dyDescent="0.2">
      <c r="B14" s="39" t="s">
        <v>48</v>
      </c>
      <c r="C14" s="24" t="s">
        <v>87</v>
      </c>
    </row>
    <row r="15" spans="1:21" ht="6" customHeight="1" x14ac:dyDescent="0.2"/>
    <row r="16" spans="1:21" ht="18" customHeight="1" x14ac:dyDescent="0.2">
      <c r="B16" s="39" t="s">
        <v>44</v>
      </c>
      <c r="C16" s="23">
        <v>0</v>
      </c>
    </row>
    <row r="17" spans="2:3" ht="6" customHeight="1" x14ac:dyDescent="0.2"/>
    <row r="18" spans="2:3" ht="18" customHeight="1" x14ac:dyDescent="0.2">
      <c r="B18" s="39" t="s">
        <v>45</v>
      </c>
      <c r="C18" s="23">
        <v>0</v>
      </c>
    </row>
    <row r="19" spans="2:3" ht="6" customHeight="1" x14ac:dyDescent="0.2"/>
    <row r="20" spans="2:3" ht="18" customHeight="1" x14ac:dyDescent="0.2">
      <c r="B20" s="39"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zoomScale="90" zoomScaleNormal="90" workbookViewId="0">
      <selection activeCell="G25" sqref="G2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7.7109375" style="1" bestFit="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3"/>
      <c r="C2" s="194"/>
      <c r="D2" s="184" t="s">
        <v>124</v>
      </c>
      <c r="E2" s="185"/>
      <c r="F2" s="185"/>
      <c r="G2" s="186"/>
      <c r="H2" s="80" t="str">
        <f>Proyecto!K2</f>
        <v>Codigo: GC-F-015</v>
      </c>
      <c r="P2" s="16"/>
    </row>
    <row r="3" spans="2:16" s="12" customFormat="1" ht="23.25" customHeight="1" thickBot="1" x14ac:dyDescent="0.25">
      <c r="B3" s="195"/>
      <c r="C3" s="196"/>
      <c r="D3" s="187" t="s">
        <v>126</v>
      </c>
      <c r="E3" s="188"/>
      <c r="F3" s="188"/>
      <c r="G3" s="189"/>
      <c r="H3" s="84" t="str">
        <f>Proyecto!K3</f>
        <v>Fecha: 17 de septiembre de 2014</v>
      </c>
      <c r="P3" s="16"/>
    </row>
    <row r="4" spans="2:16" s="12" customFormat="1" ht="24" customHeight="1" thickBot="1" x14ac:dyDescent="0.25">
      <c r="B4" s="195"/>
      <c r="C4" s="196"/>
      <c r="D4" s="190" t="s">
        <v>127</v>
      </c>
      <c r="E4" s="191"/>
      <c r="F4" s="191"/>
      <c r="G4" s="192"/>
      <c r="H4" s="82" t="str">
        <f>Proyecto!K4</f>
        <v>Version 001</v>
      </c>
      <c r="P4" s="16"/>
    </row>
    <row r="5" spans="2:16" s="12" customFormat="1" ht="22.5" customHeight="1" thickBot="1" x14ac:dyDescent="0.25">
      <c r="B5" s="197"/>
      <c r="C5" s="198"/>
      <c r="D5" s="187" t="s">
        <v>129</v>
      </c>
      <c r="E5" s="188"/>
      <c r="F5" s="188"/>
      <c r="G5" s="189"/>
      <c r="H5" s="84" t="s">
        <v>130</v>
      </c>
      <c r="P5" s="16"/>
    </row>
    <row r="6" spans="2:16" ht="5.25" customHeight="1" x14ac:dyDescent="0.2">
      <c r="B6" s="5"/>
      <c r="C6" s="5"/>
      <c r="D6" s="5"/>
      <c r="E6" s="5"/>
      <c r="F6" s="20"/>
      <c r="G6" s="5"/>
      <c r="H6" s="5"/>
    </row>
    <row r="7" spans="2:16" ht="29.25" customHeight="1" x14ac:dyDescent="0.2">
      <c r="B7" s="115" t="s">
        <v>0</v>
      </c>
      <c r="C7" s="115"/>
      <c r="D7" s="156" t="str">
        <f>Proyecto!$E$7</f>
        <v xml:space="preserve">Concurso de méritos para proveer los empleos en vacancia definitiva en la Superintendencia de Sociedades.
</v>
      </c>
      <c r="E7" s="156"/>
      <c r="F7" s="156"/>
      <c r="G7" s="156"/>
      <c r="H7" s="156"/>
      <c r="P7" s="1"/>
    </row>
    <row r="8" spans="2:16" customFormat="1" ht="19.5" customHeight="1" x14ac:dyDescent="0.2"/>
    <row r="9" spans="2:16" ht="30" customHeight="1" x14ac:dyDescent="0.2">
      <c r="B9" s="199" t="s">
        <v>37</v>
      </c>
      <c r="C9" s="200"/>
      <c r="D9" s="200"/>
      <c r="E9" s="200"/>
      <c r="F9" s="200"/>
      <c r="G9" s="200"/>
      <c r="H9" s="200"/>
    </row>
    <row r="10" spans="2:16" ht="9.75" customHeight="1" x14ac:dyDescent="0.2">
      <c r="B10" s="196"/>
      <c r="C10" s="196"/>
      <c r="D10" s="196"/>
      <c r="E10" s="196"/>
      <c r="F10" s="196"/>
      <c r="G10" s="196"/>
      <c r="H10" s="196"/>
      <c r="P10" s="1"/>
    </row>
    <row r="11" spans="2:16" ht="25.5" customHeight="1" x14ac:dyDescent="0.2">
      <c r="B11" s="159" t="s">
        <v>6</v>
      </c>
      <c r="C11" s="159"/>
      <c r="D11" s="34" t="s">
        <v>7</v>
      </c>
      <c r="E11" s="36" t="s">
        <v>71</v>
      </c>
      <c r="F11" s="34" t="s">
        <v>11</v>
      </c>
      <c r="G11" s="34" t="s">
        <v>98</v>
      </c>
      <c r="H11" s="34" t="s">
        <v>8</v>
      </c>
      <c r="P11" s="1"/>
    </row>
    <row r="12" spans="2:16" ht="28.5" customHeight="1" x14ac:dyDescent="0.2">
      <c r="B12" s="140" t="s">
        <v>142</v>
      </c>
      <c r="C12" s="140"/>
      <c r="D12" s="241" t="s">
        <v>143</v>
      </c>
      <c r="E12" s="37">
        <v>2201000</v>
      </c>
      <c r="F12" s="37" t="s">
        <v>144</v>
      </c>
      <c r="G12" s="113" t="s">
        <v>96</v>
      </c>
      <c r="H12" s="113" t="s">
        <v>68</v>
      </c>
      <c r="P12" s="1"/>
    </row>
    <row r="13" spans="2:16" ht="30.75" customHeight="1" x14ac:dyDescent="0.2">
      <c r="B13" s="140" t="s">
        <v>168</v>
      </c>
      <c r="C13" s="140"/>
      <c r="D13" s="111" t="s">
        <v>169</v>
      </c>
      <c r="E13" s="240">
        <v>3259700</v>
      </c>
      <c r="F13" s="37" t="str">
        <f>'Comunicaciones internas'!G14</f>
        <v>prodriguez@cnsc.gov.co</v>
      </c>
      <c r="G13" s="113"/>
      <c r="H13" s="113" t="s">
        <v>68</v>
      </c>
      <c r="P13" s="1"/>
    </row>
    <row r="14" spans="2:16" ht="24" customHeight="1" x14ac:dyDescent="0.2">
      <c r="B14" s="140" t="s">
        <v>145</v>
      </c>
      <c r="C14" s="140"/>
      <c r="D14" s="111" t="s">
        <v>146</v>
      </c>
      <c r="E14" s="113">
        <v>2201000</v>
      </c>
      <c r="F14" s="37" t="s">
        <v>147</v>
      </c>
      <c r="G14" s="113" t="s">
        <v>96</v>
      </c>
      <c r="H14" s="113" t="s">
        <v>69</v>
      </c>
      <c r="O14" s="26"/>
      <c r="P14" s="1"/>
    </row>
    <row r="15" spans="2:16" ht="28.5" customHeight="1" x14ac:dyDescent="0.2">
      <c r="B15" s="140" t="s">
        <v>151</v>
      </c>
      <c r="C15" s="140"/>
      <c r="D15" s="112" t="s">
        <v>153</v>
      </c>
      <c r="E15" s="114">
        <v>2201000</v>
      </c>
      <c r="F15" s="102" t="s">
        <v>152</v>
      </c>
      <c r="G15" s="113" t="s">
        <v>96</v>
      </c>
      <c r="H15" s="113" t="s">
        <v>68</v>
      </c>
      <c r="P15" s="1"/>
    </row>
    <row r="16" spans="2:16" ht="21.95" customHeight="1" x14ac:dyDescent="0.2">
      <c r="B16" s="140" t="s">
        <v>156</v>
      </c>
      <c r="C16" s="140"/>
      <c r="D16" s="111"/>
      <c r="E16" s="113"/>
      <c r="F16" s="113"/>
      <c r="G16" s="113" t="s">
        <v>96</v>
      </c>
      <c r="H16" s="113" t="s">
        <v>68</v>
      </c>
      <c r="O16" s="26"/>
      <c r="P16" s="1"/>
    </row>
    <row r="17" spans="2:16" ht="21.95" customHeight="1" x14ac:dyDescent="0.2">
      <c r="B17" s="140" t="s">
        <v>205</v>
      </c>
      <c r="C17" s="140"/>
      <c r="D17" s="111"/>
      <c r="E17" s="113"/>
      <c r="F17" s="113"/>
      <c r="G17" s="113" t="s">
        <v>97</v>
      </c>
      <c r="H17" s="113" t="s">
        <v>68</v>
      </c>
      <c r="P17" s="1"/>
    </row>
  </sheetData>
  <mergeCells count="16">
    <mergeCell ref="B7:C7"/>
    <mergeCell ref="D7:H7"/>
    <mergeCell ref="B9:H9"/>
    <mergeCell ref="B17:C17"/>
    <mergeCell ref="B16:C16"/>
    <mergeCell ref="B14:C14"/>
    <mergeCell ref="B15:C15"/>
    <mergeCell ref="B11:C11"/>
    <mergeCell ref="B12:C12"/>
    <mergeCell ref="B10:H10"/>
    <mergeCell ref="B13:C13"/>
    <mergeCell ref="D2:G2"/>
    <mergeCell ref="D3:G3"/>
    <mergeCell ref="D4:G4"/>
    <mergeCell ref="D5:G5"/>
    <mergeCell ref="B2:C5"/>
  </mergeCells>
  <conditionalFormatting sqref="D16:D17 D11 D14">
    <cfRule type="cellIs" dxfId="17" priority="22" stopIfTrue="1" operator="equal">
      <formula>"Alto"</formula>
    </cfRule>
    <cfRule type="cellIs" dxfId="16" priority="23" stopIfTrue="1" operator="equal">
      <formula>"Medio"</formula>
    </cfRule>
    <cfRule type="cellIs" dxfId="15" priority="24" stopIfTrue="1" operator="equal">
      <formula>"Bajo"</formula>
    </cfRule>
  </conditionalFormatting>
  <conditionalFormatting sqref="D13">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conditionalFormatting sqref="D12">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dataValidations count="1">
    <dataValidation type="whole" allowBlank="1" showInputMessage="1" showErrorMessage="1" sqref="F18:N65495 I9:N9">
      <formula1>1</formula1>
      <formula2>5</formula2>
    </dataValidation>
  </dataValidations>
  <hyperlinks>
    <hyperlink ref="F12" r:id="rId1"/>
    <hyperlink ref="F14" r:id="rId2"/>
    <hyperlink ref="F15" r:id="rId3"/>
  </hyperlinks>
  <pageMargins left="0.39370078740157483" right="0.39370078740157483" top="0.74803149606299213" bottom="0.74803149606299213" header="0.31496062992125984" footer="0.31496062992125984"/>
  <pageSetup scale="70" fitToHeight="0" orientation="landscape"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tocar'!$K$5:$K$7</xm:f>
          </x14:formula1>
          <xm:sqref>H15:H17</xm:sqref>
        </x14:dataValidation>
        <x14:dataValidation type="list" allowBlank="1" showInputMessage="1" showErrorMessage="1">
          <x14:formula1>
            <xm:f>'No tocar'!$I$5:$I$6</xm:f>
          </x14:formula1>
          <xm:sqref>G15:G17</xm:sqref>
        </x14:dataValidation>
        <x14:dataValidation type="list" allowBlank="1" showInputMessage="1" showErrorMessage="1">
          <x14:formula1>
            <xm:f>'[1]No tocar'!#REF!</xm:f>
          </x14:formula1>
          <xm:sqref>G12:H14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1"/>
  <sheetViews>
    <sheetView showGridLines="0" zoomScale="90" zoomScaleNormal="90" workbookViewId="0">
      <selection activeCell="D36" sqref="D3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45.85546875"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9"/>
      <c r="C2" s="179" t="s">
        <v>124</v>
      </c>
      <c r="D2" s="180"/>
      <c r="E2" s="180"/>
      <c r="F2" s="180"/>
      <c r="G2" s="86" t="str">
        <f>Proyecto!K2</f>
        <v>Codigo: GC-F-015</v>
      </c>
      <c r="H2" s="85"/>
      <c r="P2" s="16"/>
    </row>
    <row r="3" spans="2:16" s="12" customFormat="1" ht="23.25" customHeight="1" thickBot="1" x14ac:dyDescent="0.25">
      <c r="B3" s="81"/>
      <c r="C3" s="179" t="s">
        <v>126</v>
      </c>
      <c r="D3" s="180"/>
      <c r="E3" s="180"/>
      <c r="F3" s="180"/>
      <c r="G3" s="84" t="str">
        <f>Proyecto!K3</f>
        <v>Fecha: 17 de septiembre de 2014</v>
      </c>
      <c r="H3" s="85"/>
      <c r="P3" s="16"/>
    </row>
    <row r="4" spans="2:16" s="12" customFormat="1" ht="24" customHeight="1" thickBot="1" x14ac:dyDescent="0.25">
      <c r="B4" s="81"/>
      <c r="C4" s="179" t="s">
        <v>127</v>
      </c>
      <c r="D4" s="180"/>
      <c r="E4" s="180"/>
      <c r="F4" s="180"/>
      <c r="G4" s="84" t="str">
        <f>Proyecto!K4</f>
        <v>Version 001</v>
      </c>
      <c r="H4" s="85"/>
      <c r="P4" s="16"/>
    </row>
    <row r="5" spans="2:16" s="12" customFormat="1" ht="22.5" customHeight="1" thickBot="1" x14ac:dyDescent="0.25">
      <c r="B5" s="83"/>
      <c r="C5" s="179" t="s">
        <v>129</v>
      </c>
      <c r="D5" s="180"/>
      <c r="E5" s="180"/>
      <c r="F5" s="180"/>
      <c r="G5" s="87" t="s">
        <v>130</v>
      </c>
      <c r="H5" s="85"/>
      <c r="P5" s="16"/>
    </row>
    <row r="6" spans="2:16" ht="5.25" customHeight="1" x14ac:dyDescent="0.2">
      <c r="B6" s="5"/>
      <c r="C6" s="5"/>
      <c r="D6" s="20"/>
      <c r="E6" s="5"/>
      <c r="F6" s="5"/>
    </row>
    <row r="7" spans="2:16" ht="29.25" customHeight="1" x14ac:dyDescent="0.2">
      <c r="B7" s="39" t="s">
        <v>0</v>
      </c>
      <c r="C7" s="204" t="str">
        <f>Proyecto!$E$7</f>
        <v xml:space="preserve">Concurso de méritos para proveer los empleos en vacancia definitiva en la Superintendencia de Sociedades.
</v>
      </c>
      <c r="D7" s="204"/>
      <c r="E7" s="204"/>
      <c r="F7" s="204"/>
      <c r="G7" s="29"/>
      <c r="P7" s="1"/>
    </row>
    <row r="8" spans="2:16" ht="6.75" customHeight="1" x14ac:dyDescent="0.2">
      <c r="B8" s="8"/>
      <c r="C8" s="9"/>
      <c r="D8" s="9"/>
      <c r="E8" s="9"/>
      <c r="F8" s="9"/>
      <c r="P8" s="1"/>
    </row>
    <row r="9" spans="2:16" x14ac:dyDescent="0.2">
      <c r="B9" s="125"/>
      <c r="C9" s="125"/>
    </row>
    <row r="10" spans="2:16" ht="20.25" customHeight="1" x14ac:dyDescent="0.2">
      <c r="B10" s="201" t="s">
        <v>16</v>
      </c>
      <c r="C10" s="202"/>
      <c r="D10" s="202"/>
      <c r="E10" s="202"/>
      <c r="F10" s="202"/>
      <c r="G10" s="203"/>
    </row>
    <row r="11" spans="2:16" customFormat="1" ht="15" customHeight="1" x14ac:dyDescent="0.2"/>
    <row r="12" spans="2:16" ht="24.75" customHeight="1" x14ac:dyDescent="0.2">
      <c r="B12" s="35" t="s">
        <v>89</v>
      </c>
      <c r="C12" s="38" t="s">
        <v>17</v>
      </c>
      <c r="D12" s="38" t="s">
        <v>18</v>
      </c>
      <c r="E12" s="38" t="s">
        <v>19</v>
      </c>
      <c r="F12" s="38" t="s">
        <v>20</v>
      </c>
      <c r="G12" s="38" t="s">
        <v>21</v>
      </c>
    </row>
    <row r="13" spans="2:16" ht="21.95" customHeight="1" x14ac:dyDescent="0.2">
      <c r="B13" s="107" t="s">
        <v>142</v>
      </c>
      <c r="C13" s="95" t="s">
        <v>103</v>
      </c>
      <c r="D13" s="112" t="s">
        <v>148</v>
      </c>
      <c r="E13" s="22" t="s">
        <v>134</v>
      </c>
      <c r="F13" s="22" t="s">
        <v>122</v>
      </c>
      <c r="G13" s="95" t="s">
        <v>149</v>
      </c>
    </row>
    <row r="14" spans="2:16" ht="21.95" customHeight="1" x14ac:dyDescent="0.2">
      <c r="B14" s="107" t="s">
        <v>168</v>
      </c>
      <c r="C14" s="97" t="s">
        <v>103</v>
      </c>
      <c r="D14" s="112" t="s">
        <v>154</v>
      </c>
      <c r="E14" s="22" t="s">
        <v>136</v>
      </c>
      <c r="F14" s="22" t="s">
        <v>118</v>
      </c>
      <c r="G14" s="95" t="s">
        <v>73</v>
      </c>
    </row>
    <row r="15" spans="2:16" ht="21.95" customHeight="1" x14ac:dyDescent="0.2">
      <c r="B15" s="107" t="s">
        <v>145</v>
      </c>
      <c r="C15" s="95" t="s">
        <v>103</v>
      </c>
      <c r="D15" s="112" t="s">
        <v>150</v>
      </c>
      <c r="E15" s="22" t="s">
        <v>136</v>
      </c>
      <c r="F15" s="22" t="s">
        <v>122</v>
      </c>
      <c r="G15" s="95" t="s">
        <v>149</v>
      </c>
    </row>
    <row r="16" spans="2:16" ht="21.95" customHeight="1" x14ac:dyDescent="0.2">
      <c r="B16" s="107" t="s">
        <v>151</v>
      </c>
      <c r="C16" s="95" t="s">
        <v>100</v>
      </c>
      <c r="D16" s="112" t="s">
        <v>150</v>
      </c>
      <c r="E16" s="22" t="s">
        <v>136</v>
      </c>
      <c r="F16" s="22" t="s">
        <v>122</v>
      </c>
      <c r="G16" s="112" t="s">
        <v>73</v>
      </c>
    </row>
    <row r="17" spans="2:7" ht="15" x14ac:dyDescent="0.25">
      <c r="B17" s="108" t="s">
        <v>156</v>
      </c>
      <c r="C17" s="97" t="s">
        <v>78</v>
      </c>
      <c r="D17" s="112" t="s">
        <v>170</v>
      </c>
      <c r="E17" s="22" t="s">
        <v>134</v>
      </c>
      <c r="F17" s="96" t="s">
        <v>122</v>
      </c>
      <c r="G17" s="112"/>
    </row>
    <row r="18" spans="2:7" ht="12.75" x14ac:dyDescent="0.2">
      <c r="C18" s="30"/>
    </row>
    <row r="19" spans="2:7" ht="12.75" x14ac:dyDescent="0.2">
      <c r="C19" s="30"/>
    </row>
    <row r="20" spans="2:7" ht="12.75" x14ac:dyDescent="0.2">
      <c r="C20" s="30"/>
    </row>
    <row r="21" spans="2:7" ht="12.75" x14ac:dyDescent="0.2">
      <c r="C21"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18:E65499 G17:G65499 H9:N6549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C16:C17</xm:sqref>
        </x14:dataValidation>
        <x14:dataValidation type="list" allowBlank="1" showInputMessage="1" showErrorMessage="1">
          <x14:formula1>
            <xm:f>'[1]No tocar'!#REF!</xm:f>
          </x14:formula1>
          <xm:sqref>F13:F16 C13:C15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E35" sqref="E35"/>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9"/>
      <c r="C2" s="179" t="s">
        <v>124</v>
      </c>
      <c r="D2" s="180"/>
      <c r="E2" s="180"/>
      <c r="F2" s="180"/>
      <c r="G2" s="173" t="str">
        <f>Proyecto!K2</f>
        <v>Codigo: GC-F-015</v>
      </c>
      <c r="H2" s="174"/>
      <c r="J2" s="11"/>
      <c r="K2" s="11"/>
      <c r="L2" s="11"/>
      <c r="M2" s="15"/>
      <c r="W2" s="16"/>
    </row>
    <row r="3" spans="2:23" s="12" customFormat="1" ht="23.25" customHeight="1" thickBot="1" x14ac:dyDescent="0.25">
      <c r="B3" s="81"/>
      <c r="C3" s="179" t="s">
        <v>126</v>
      </c>
      <c r="D3" s="180"/>
      <c r="E3" s="180"/>
      <c r="F3" s="180"/>
      <c r="G3" s="175" t="str">
        <f>Proyecto!K3</f>
        <v>Fecha: 17 de septiembre de 2014</v>
      </c>
      <c r="H3" s="176"/>
      <c r="J3" s="11"/>
      <c r="K3" s="11"/>
      <c r="L3" s="11"/>
      <c r="M3" s="15"/>
      <c r="W3" s="16"/>
    </row>
    <row r="4" spans="2:23" s="12" customFormat="1" ht="24" customHeight="1" thickBot="1" x14ac:dyDescent="0.25">
      <c r="B4" s="81"/>
      <c r="C4" s="179" t="s">
        <v>127</v>
      </c>
      <c r="D4" s="180"/>
      <c r="E4" s="180"/>
      <c r="F4" s="180"/>
      <c r="G4" s="177" t="str">
        <f>Proyecto!K4</f>
        <v>Version 001</v>
      </c>
      <c r="H4" s="178"/>
      <c r="J4" s="11"/>
      <c r="M4" s="15"/>
      <c r="W4" s="16"/>
    </row>
    <row r="5" spans="2:23" s="12" customFormat="1" ht="22.5" customHeight="1" thickBot="1" x14ac:dyDescent="0.25">
      <c r="B5" s="83"/>
      <c r="C5" s="179" t="s">
        <v>129</v>
      </c>
      <c r="D5" s="180"/>
      <c r="E5" s="180"/>
      <c r="F5" s="180"/>
      <c r="G5" s="175" t="s">
        <v>130</v>
      </c>
      <c r="H5" s="176"/>
      <c r="J5" s="11"/>
      <c r="M5" s="11"/>
      <c r="W5" s="16"/>
    </row>
    <row r="6" spans="2:23" ht="5.25" customHeight="1" x14ac:dyDescent="0.2">
      <c r="B6" s="5"/>
      <c r="C6" s="5"/>
      <c r="D6" s="5"/>
      <c r="E6" s="5"/>
      <c r="F6" s="5"/>
      <c r="G6" s="5"/>
      <c r="H6" s="5"/>
    </row>
    <row r="7" spans="2:23" ht="29.25" customHeight="1" x14ac:dyDescent="0.2">
      <c r="B7" s="41" t="s">
        <v>0</v>
      </c>
      <c r="C7" s="156" t="str">
        <f>Proyecto!$E$7</f>
        <v xml:space="preserve">Concurso de méritos para proveer los empleos en vacancia definitiva en la Superintendencia de Sociedades.
</v>
      </c>
      <c r="D7" s="156"/>
      <c r="E7" s="156"/>
      <c r="F7" s="156"/>
      <c r="G7" s="156"/>
      <c r="H7" s="156"/>
      <c r="W7" s="1"/>
    </row>
    <row r="9" spans="2:23" ht="15" customHeight="1" x14ac:dyDescent="0.2">
      <c r="B9" s="161" t="s">
        <v>9</v>
      </c>
      <c r="C9" s="161"/>
      <c r="D9" s="161"/>
      <c r="E9" s="161"/>
      <c r="F9" s="161"/>
      <c r="G9" s="161"/>
      <c r="H9" s="161"/>
    </row>
    <row r="10" spans="2:23" customFormat="1" ht="15" customHeight="1" x14ac:dyDescent="0.2"/>
    <row r="11" spans="2:23" ht="33.75" customHeight="1" x14ac:dyDescent="0.2">
      <c r="B11" s="159" t="s">
        <v>90</v>
      </c>
      <c r="C11" s="159"/>
      <c r="D11" s="34" t="s">
        <v>28</v>
      </c>
      <c r="E11" s="34" t="s">
        <v>10</v>
      </c>
      <c r="F11" s="46" t="s">
        <v>12</v>
      </c>
      <c r="G11" s="34" t="s">
        <v>13</v>
      </c>
      <c r="H11" s="34" t="s">
        <v>123</v>
      </c>
    </row>
    <row r="12" spans="2:23" ht="20.25" customHeight="1" x14ac:dyDescent="0.2">
      <c r="B12" s="205" t="s">
        <v>173</v>
      </c>
      <c r="C12" s="205"/>
      <c r="D12" s="103"/>
      <c r="E12" s="103" t="s">
        <v>155</v>
      </c>
      <c r="F12" s="103" t="s">
        <v>172</v>
      </c>
      <c r="G12" s="104">
        <v>42093</v>
      </c>
      <c r="H12" s="31"/>
    </row>
    <row r="13" spans="2:23" ht="18" customHeight="1" x14ac:dyDescent="0.2">
      <c r="B13" s="205" t="s">
        <v>174</v>
      </c>
      <c r="C13" s="205"/>
      <c r="D13" s="103"/>
      <c r="E13" s="103" t="s">
        <v>155</v>
      </c>
      <c r="F13" s="103" t="s">
        <v>172</v>
      </c>
      <c r="G13" s="104">
        <v>42093</v>
      </c>
      <c r="H13" s="32"/>
    </row>
    <row r="14" spans="2:23" ht="18" customHeight="1" x14ac:dyDescent="0.2">
      <c r="B14" s="205" t="s">
        <v>175</v>
      </c>
      <c r="C14" s="205"/>
      <c r="D14" s="103"/>
      <c r="E14" s="103" t="s">
        <v>155</v>
      </c>
      <c r="F14" s="103" t="s">
        <v>172</v>
      </c>
      <c r="G14" s="104">
        <v>42141</v>
      </c>
      <c r="H14" s="32"/>
    </row>
    <row r="15" spans="2:23" ht="18" customHeight="1" x14ac:dyDescent="0.2">
      <c r="B15" s="205" t="s">
        <v>176</v>
      </c>
      <c r="C15" s="205"/>
      <c r="D15" s="32"/>
      <c r="E15" s="103" t="s">
        <v>155</v>
      </c>
      <c r="F15" s="103" t="s">
        <v>172</v>
      </c>
      <c r="G15" s="109">
        <v>42141</v>
      </c>
      <c r="H15" s="32"/>
    </row>
    <row r="16" spans="2:23" ht="18" customHeight="1" x14ac:dyDescent="0.2">
      <c r="B16" s="205" t="s">
        <v>171</v>
      </c>
      <c r="C16" s="205"/>
      <c r="D16" s="32"/>
      <c r="E16" s="103" t="s">
        <v>155</v>
      </c>
      <c r="F16" s="103" t="s">
        <v>172</v>
      </c>
      <c r="G16" s="109">
        <v>42154</v>
      </c>
      <c r="H16" s="32"/>
    </row>
  </sheetData>
  <mergeCells count="16">
    <mergeCell ref="B9:H9"/>
    <mergeCell ref="B11:C11"/>
    <mergeCell ref="C7:H7"/>
    <mergeCell ref="C2:F2"/>
    <mergeCell ref="G2:H2"/>
    <mergeCell ref="C3:F3"/>
    <mergeCell ref="G3:H3"/>
    <mergeCell ref="C4:F4"/>
    <mergeCell ref="G4:H4"/>
    <mergeCell ref="C5:F5"/>
    <mergeCell ref="G5:H5"/>
    <mergeCell ref="B12:C12"/>
    <mergeCell ref="B16:C16"/>
    <mergeCell ref="B13:C13"/>
    <mergeCell ref="B14:C14"/>
    <mergeCell ref="B15:C15"/>
  </mergeCells>
  <conditionalFormatting sqref="E12">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E13:E16">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501 O8:U65501 F17:G65501">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NV5X2DCNMZXR-706062453-2312</_dlc_DocId>
    <_dlc_DocIdUrl xmlns="0948c079-19c9-4a36-bb7d-d65ca794eba7">
      <Url>https://www.supersociedades.gov.co/nuestra_entidad/Planeacion/_layouts/15/DocIdRedir.aspx?ID=NV5X2DCNMZXR-706062453-2312</Url>
      <Description>NV5X2DCNMZXR-706062453-2312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F18E08-EF1D-4C90-8634-1B80FA837D89}"/>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E7DC94A6-5325-4497-88C6-89EB663355D5}"/>
</file>

<file path=customXml/itemProps4.xml><?xml version="1.0" encoding="utf-8"?>
<ds:datastoreItem xmlns:ds="http://schemas.openxmlformats.org/officeDocument/2006/customXml" ds:itemID="{1F2B22A8-B348-4C93-8207-98B78E5F7036}"/>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47DAA397-E916-4E73-9BBD-FDAA053D31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Nini Johanna Rodríguez Álvarez</cp:lastModifiedBy>
  <cp:lastPrinted>2014-09-04T14:54:30Z</cp:lastPrinted>
  <dcterms:created xsi:type="dcterms:W3CDTF">2009-01-14T13:57:13Z</dcterms:created>
  <dcterms:modified xsi:type="dcterms:W3CDTF">2016-08-09T21:39:39Z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7c1b88b0-f1c7-4206-9463-63eb4ca612d7</vt:lpwstr>
  </property>
</Properties>
</file>