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3.xml" ContentType="application/vnd.openxmlformats-officedocument.spreadsheetml.comments+xml"/>
  <Override PartName="/xl/externalLinks/externalLink1.xml" ContentType="application/vnd.openxmlformats-officedocument.spreadsheetml.externalLink+xml"/>
  <Override PartName="/docProps/custom.xml" ContentType="application/vnd.openxmlformats-officedocument.custom-properties+xml"/>
  <Override PartName="/xl/calcChain.xml" ContentType="application/vnd.openxmlformats-officedocument.spreadsheetml.calcChain+xml"/>
  <Override PartName="/xl/comments4.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3.xml" ContentType="application/vnd.openxmlformats-officedocument.customXmlProperties+xml"/>
  <Override PartName="/xl/comments1.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0" yWindow="60" windowWidth="20490" windowHeight="7695" tabRatio="803" activeTab="3"/>
  </bookViews>
  <sheets>
    <sheet name="Plan" sheetId="10" r:id="rId1"/>
    <sheet name="Objetivo" sheetId="2" r:id="rId2"/>
    <sheet name="Indicadores" sheetId="3" r:id="rId3"/>
    <sheet name="Recursos Humanos" sheetId="5" r:id="rId4"/>
    <sheet name="Recursos Financieros" sheetId="12" r:id="rId5"/>
    <sheet name="EDT- Actividades" sheetId="11" r:id="rId6"/>
    <sheet name="Riesgos" sheetId="9" r:id="rId7"/>
    <sheet name="No tocar" sheetId="15" state="hidden" r:id="rId8"/>
  </sheets>
  <externalReferences>
    <externalReference r:id="rId9"/>
  </externalReferences>
  <definedNames>
    <definedName name="Activos" localSheetId="5">#REF!</definedName>
    <definedName name="Activos" localSheetId="2">#REF!</definedName>
    <definedName name="Activos" localSheetId="0">#REF!</definedName>
    <definedName name="Activos" localSheetId="4">#REF!</definedName>
    <definedName name="Activos" localSheetId="3">#REF!</definedName>
    <definedName name="Activos" localSheetId="6">#REF!</definedName>
    <definedName name="Activos">#REF!</definedName>
    <definedName name="ActivosP1" localSheetId="5">#REF!</definedName>
    <definedName name="ActivosP1" localSheetId="2">#REF!</definedName>
    <definedName name="ActivosP1" localSheetId="0">#REF!</definedName>
    <definedName name="ActivosP1" localSheetId="4">#REF!</definedName>
    <definedName name="ActivosP1" localSheetId="3">#REF!</definedName>
    <definedName name="ActivosP1" localSheetId="6">#REF!</definedName>
    <definedName name="ActivosP1">#REF!</definedName>
    <definedName name="ActivosP10" localSheetId="5">#REF!</definedName>
    <definedName name="ActivosP10" localSheetId="2">#REF!</definedName>
    <definedName name="ActivosP10" localSheetId="0">#REF!</definedName>
    <definedName name="ActivosP10" localSheetId="4">#REF!</definedName>
    <definedName name="ActivosP10" localSheetId="3">#REF!</definedName>
    <definedName name="ActivosP10" localSheetId="6">#REF!</definedName>
    <definedName name="ActivosP10">#REF!</definedName>
    <definedName name="ActivosP11" localSheetId="5">#REF!</definedName>
    <definedName name="ActivosP11" localSheetId="2">#REF!</definedName>
    <definedName name="ActivosP11" localSheetId="0">#REF!</definedName>
    <definedName name="ActivosP11" localSheetId="4">#REF!</definedName>
    <definedName name="ActivosP11" localSheetId="3">#REF!</definedName>
    <definedName name="ActivosP11" localSheetId="6">#REF!</definedName>
    <definedName name="ActivosP11">#REF!</definedName>
    <definedName name="Activosp11000" localSheetId="5">#REF!</definedName>
    <definedName name="Activosp11000" localSheetId="2">#REF!</definedName>
    <definedName name="Activosp11000" localSheetId="0">#REF!</definedName>
    <definedName name="Activosp11000" localSheetId="4">#REF!</definedName>
    <definedName name="Activosp11000" localSheetId="3">#REF!</definedName>
    <definedName name="Activosp11000" localSheetId="6">#REF!</definedName>
    <definedName name="Activosp11000">#REF!</definedName>
    <definedName name="ActivosP12" localSheetId="5">#REF!</definedName>
    <definedName name="ActivosP12" localSheetId="2">#REF!</definedName>
    <definedName name="ActivosP12" localSheetId="0">#REF!</definedName>
    <definedName name="ActivosP12" localSheetId="4">#REF!</definedName>
    <definedName name="ActivosP12" localSheetId="3">#REF!</definedName>
    <definedName name="ActivosP12" localSheetId="6">#REF!</definedName>
    <definedName name="ActivosP12">#REF!</definedName>
    <definedName name="ActivosP2" localSheetId="5">#REF!</definedName>
    <definedName name="ActivosP2" localSheetId="2">#REF!</definedName>
    <definedName name="ActivosP2" localSheetId="0">#REF!</definedName>
    <definedName name="ActivosP2" localSheetId="4">#REF!</definedName>
    <definedName name="ActivosP2" localSheetId="3">#REF!</definedName>
    <definedName name="ActivosP2" localSheetId="6">#REF!</definedName>
    <definedName name="ActivosP2">#REF!</definedName>
    <definedName name="ActivosP3" localSheetId="5">#REF!</definedName>
    <definedName name="ActivosP3" localSheetId="2">#REF!</definedName>
    <definedName name="ActivosP3" localSheetId="0">#REF!</definedName>
    <definedName name="ActivosP3" localSheetId="4">#REF!</definedName>
    <definedName name="ActivosP3" localSheetId="3">#REF!</definedName>
    <definedName name="ActivosP3" localSheetId="6">#REF!</definedName>
    <definedName name="ActivosP3">#REF!</definedName>
    <definedName name="ActivosP4" localSheetId="5">#REF!</definedName>
    <definedName name="ActivosP4" localSheetId="2">#REF!</definedName>
    <definedName name="ActivosP4" localSheetId="0">#REF!</definedName>
    <definedName name="ActivosP4" localSheetId="4">#REF!</definedName>
    <definedName name="ActivosP4" localSheetId="3">#REF!</definedName>
    <definedName name="ActivosP4" localSheetId="6">#REF!</definedName>
    <definedName name="ActivosP4">#REF!</definedName>
    <definedName name="ActivosP5" localSheetId="5">#REF!</definedName>
    <definedName name="ActivosP5" localSheetId="2">#REF!</definedName>
    <definedName name="ActivosP5" localSheetId="0">#REF!</definedName>
    <definedName name="ActivosP5" localSheetId="4">#REF!</definedName>
    <definedName name="ActivosP5" localSheetId="3">#REF!</definedName>
    <definedName name="ActivosP5" localSheetId="6">#REF!</definedName>
    <definedName name="ActivosP5">#REF!</definedName>
    <definedName name="ActivosP6" localSheetId="5">#REF!</definedName>
    <definedName name="ActivosP6" localSheetId="2">#REF!</definedName>
    <definedName name="ActivosP6" localSheetId="0">#REF!</definedName>
    <definedName name="ActivosP6" localSheetId="4">#REF!</definedName>
    <definedName name="ActivosP6" localSheetId="3">#REF!</definedName>
    <definedName name="ActivosP6" localSheetId="6">#REF!</definedName>
    <definedName name="ActivosP6">#REF!</definedName>
    <definedName name="ActivosP7" localSheetId="5">#REF!</definedName>
    <definedName name="ActivosP7" localSheetId="2">#REF!</definedName>
    <definedName name="ActivosP7" localSheetId="0">#REF!</definedName>
    <definedName name="ActivosP7" localSheetId="4">#REF!</definedName>
    <definedName name="ActivosP7" localSheetId="3">#REF!</definedName>
    <definedName name="ActivosP7" localSheetId="6">#REF!</definedName>
    <definedName name="ActivosP7">#REF!</definedName>
    <definedName name="ActivosP8" localSheetId="5">#REF!</definedName>
    <definedName name="ActivosP8" localSheetId="2">#REF!</definedName>
    <definedName name="ActivosP8" localSheetId="0">#REF!</definedName>
    <definedName name="ActivosP8" localSheetId="4">#REF!</definedName>
    <definedName name="ActivosP8" localSheetId="3">#REF!</definedName>
    <definedName name="ActivosP8" localSheetId="6">#REF!</definedName>
    <definedName name="ActivosP8">#REF!</definedName>
    <definedName name="ActivosP9" localSheetId="5">#REF!</definedName>
    <definedName name="ActivosP9" localSheetId="2">#REF!</definedName>
    <definedName name="ActivosP9" localSheetId="0">#REF!</definedName>
    <definedName name="ActivosP9" localSheetId="4">#REF!</definedName>
    <definedName name="ActivosP9" localSheetId="3">#REF!</definedName>
    <definedName name="ActivosP9" localSheetId="6">#REF!</definedName>
    <definedName name="ActivosP9">#REF!</definedName>
    <definedName name="_xlnm.Print_Area" localSheetId="5">'EDT- Actividades'!$B$2:$E$7</definedName>
    <definedName name="_xlnm.Print_Area" localSheetId="2">Indicadores!$B$2:$I$13</definedName>
    <definedName name="_xlnm.Print_Area" localSheetId="1">Objetivo!$B$2:$P$9</definedName>
    <definedName name="_xlnm.Print_Area" localSheetId="0">Plan!$C$2:$I$8</definedName>
    <definedName name="_xlnm.Print_Area" localSheetId="4">'Recursos Financieros'!$B$2:$F$8</definedName>
    <definedName name="_xlnm.Print_Area" localSheetId="3">'Recursos Humanos'!$B$2:$G$15</definedName>
    <definedName name="_xlnm.Print_Area" localSheetId="6">Riesgos!$B$2:$P$18</definedName>
    <definedName name="Consulta__L" localSheetId="5">#REF!</definedName>
    <definedName name="Consulta__L" localSheetId="2">#REF!</definedName>
    <definedName name="Consulta__L" localSheetId="0">#REF!</definedName>
    <definedName name="Consulta__L" localSheetId="4">#REF!</definedName>
    <definedName name="Consulta__L" localSheetId="3">#REF!</definedName>
    <definedName name="Consulta__L" localSheetId="6">#REF!</definedName>
    <definedName name="Consulta__L">#REF!</definedName>
    <definedName name="gloria" localSheetId="5">#REF!</definedName>
    <definedName name="gloria" localSheetId="2">#REF!</definedName>
    <definedName name="gloria" localSheetId="0">#REF!</definedName>
    <definedName name="gloria" localSheetId="4">#REF!</definedName>
    <definedName name="gloria" localSheetId="3">#REF!</definedName>
    <definedName name="gloria" localSheetId="6">#REF!</definedName>
    <definedName name="gloria">#REF!</definedName>
    <definedName name="pl" localSheetId="5">#REF!</definedName>
    <definedName name="pl" localSheetId="2">#REF!</definedName>
    <definedName name="pl" localSheetId="0">#REF!</definedName>
    <definedName name="pl" localSheetId="4">#REF!</definedName>
    <definedName name="pl" localSheetId="3">#REF!</definedName>
    <definedName name="pl" localSheetId="6">#REF!</definedName>
    <definedName name="pl">#REF!</definedName>
  </definedNames>
  <calcPr calcId="152511"/>
</workbook>
</file>

<file path=xl/calcChain.xml><?xml version="1.0" encoding="utf-8"?>
<calcChain xmlns="http://schemas.openxmlformats.org/spreadsheetml/2006/main">
  <c r="L17" i="11" l="1"/>
  <c r="I16" i="11" l="1"/>
  <c r="I17" i="11" s="1"/>
  <c r="E17" i="11"/>
  <c r="D7" i="2" l="1"/>
  <c r="B7" i="2"/>
  <c r="M2" i="2" l="1"/>
  <c r="M3" i="2"/>
  <c r="M4" i="2"/>
  <c r="B7" i="9"/>
  <c r="B7" i="11"/>
  <c r="B7" i="12"/>
  <c r="B7" i="5"/>
  <c r="B7" i="3"/>
  <c r="L4" i="9" l="1"/>
  <c r="L3" i="9"/>
  <c r="L2" i="9"/>
  <c r="K4" i="11"/>
  <c r="K3" i="11"/>
  <c r="K2" i="11"/>
  <c r="G4" i="12"/>
  <c r="G3" i="12"/>
  <c r="G2" i="12"/>
  <c r="G4" i="5"/>
  <c r="G3" i="5"/>
  <c r="G2" i="5"/>
  <c r="I4" i="3"/>
  <c r="I3" i="3"/>
  <c r="I2" i="3"/>
  <c r="C7" i="12" l="1"/>
  <c r="C7" i="5"/>
  <c r="A6" i="12"/>
  <c r="C7" i="11" l="1"/>
  <c r="D7" i="9" l="1"/>
  <c r="D7" i="3"/>
</calcChain>
</file>

<file path=xl/comments1.xml><?xml version="1.0" encoding="utf-8"?>
<comments xmlns="http://schemas.openxmlformats.org/spreadsheetml/2006/main">
  <authors>
    <author>RONIN</author>
  </authors>
  <commentList>
    <comment ref="D9" authorId="0">
      <text>
        <r>
          <rPr>
            <b/>
            <sz val="9"/>
            <color indexed="81"/>
            <rFont val="Tahoma"/>
            <family val="2"/>
          </rPr>
          <t>TIPO:</t>
        </r>
        <r>
          <rPr>
            <sz val="9"/>
            <color indexed="81"/>
            <rFont val="Tahoma"/>
            <family val="2"/>
          </rPr>
          <t xml:space="preserve">
Definir si el objetivo es general o específico</t>
        </r>
      </text>
    </comment>
    <comment ref="D12" authorId="0">
      <text>
        <r>
          <rPr>
            <b/>
            <sz val="9"/>
            <color indexed="81"/>
            <rFont val="Tahoma"/>
            <family val="2"/>
          </rPr>
          <t>TIPO:</t>
        </r>
        <r>
          <rPr>
            <sz val="9"/>
            <color indexed="81"/>
            <rFont val="Tahoma"/>
            <family val="2"/>
          </rPr>
          <t xml:space="preserve">
Definir si el objetivo es general o específico</t>
        </r>
      </text>
    </comment>
    <comment ref="D15" authorId="0">
      <text>
        <r>
          <rPr>
            <b/>
            <sz val="9"/>
            <color indexed="81"/>
            <rFont val="Tahoma"/>
            <family val="2"/>
          </rPr>
          <t>TIPO:</t>
        </r>
        <r>
          <rPr>
            <sz val="9"/>
            <color indexed="81"/>
            <rFont val="Tahoma"/>
            <family val="2"/>
          </rPr>
          <t xml:space="preserve">
Definir si el objetivo es general o específico</t>
        </r>
      </text>
    </comment>
    <comment ref="D18"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text>
        <r>
          <rPr>
            <b/>
            <sz val="9"/>
            <color indexed="81"/>
            <rFont val="Tahoma"/>
            <family val="2"/>
          </rPr>
          <t>DESCRIPCIÓN:</t>
        </r>
        <r>
          <rPr>
            <sz val="9"/>
            <color indexed="81"/>
            <rFont val="Tahoma"/>
            <family val="2"/>
          </rPr>
          <t xml:space="preserve">
Hacer una descripción de lo que se quiere medir</t>
        </r>
      </text>
    </comment>
    <comment ref="B17"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text>
        <r>
          <rPr>
            <b/>
            <sz val="9"/>
            <color indexed="81"/>
            <rFont val="Tahoma"/>
            <family val="2"/>
          </rPr>
          <t>UNIDAD DE MEDIDA:</t>
        </r>
        <r>
          <rPr>
            <sz val="9"/>
            <color indexed="81"/>
            <rFont val="Tahoma"/>
            <family val="2"/>
          </rPr>
          <t xml:space="preserve">
Indica la escala o métrica a usar (%, procesos, unidades, documentos)</t>
        </r>
      </text>
    </comment>
    <comment ref="F17" authorId="1">
      <text>
        <r>
          <rPr>
            <b/>
            <sz val="9"/>
            <color indexed="81"/>
            <rFont val="Tahoma"/>
            <family val="2"/>
          </rPr>
          <t>META:</t>
        </r>
        <r>
          <rPr>
            <sz val="9"/>
            <color indexed="81"/>
            <rFont val="Tahoma"/>
            <family val="2"/>
          </rPr>
          <t xml:space="preserve">
Valor que se quiere alcanzar (100%, 3 procesos, 5 unidades, 3 documentos)</t>
        </r>
      </text>
    </comment>
    <comment ref="G17" authorId="0">
      <text>
        <r>
          <rPr>
            <b/>
            <sz val="9"/>
            <color indexed="81"/>
            <rFont val="Tahoma"/>
            <family val="2"/>
          </rPr>
          <t>FRECUENCIA DE MEDIDA:</t>
        </r>
        <r>
          <rPr>
            <sz val="9"/>
            <color indexed="81"/>
            <rFont val="Tahoma"/>
            <family val="2"/>
          </rPr>
          <t xml:space="preserve">
Indicar cada cuanto tiempo hay que tomar la medición</t>
        </r>
      </text>
    </comment>
    <comment ref="H17"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List>
</comments>
</file>

<file path=xl/comments4.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sharedStrings.xml><?xml version="1.0" encoding="utf-8"?>
<sst xmlns="http://schemas.openxmlformats.org/spreadsheetml/2006/main" count="239" uniqueCount="152">
  <si>
    <t>TIPO</t>
  </si>
  <si>
    <t>UNIDAD DE MEDIDA</t>
  </si>
  <si>
    <t>META</t>
  </si>
  <si>
    <t>RESPONSABLE DE LA MEDICION</t>
  </si>
  <si>
    <t>NOMBRE</t>
  </si>
  <si>
    <t>RESPONSABILIDADES</t>
  </si>
  <si>
    <t>DESCRIPCIÓN</t>
  </si>
  <si>
    <t>INDICADORES</t>
  </si>
  <si>
    <t>INT.-EXT.</t>
  </si>
  <si>
    <t xml:space="preserve">RECURSOS HUMANOS  </t>
  </si>
  <si>
    <t>APROPIACION INICIAL</t>
  </si>
  <si>
    <t>VALOR COMPROMETIDO</t>
  </si>
  <si>
    <t>VALOR OBLIGADO</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</si>
  <si>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</si>
  <si>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</si>
  <si>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</si>
  <si>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</si>
  <si>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</si>
  <si>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</si>
  <si>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</si>
  <si>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</si>
  <si>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</si>
  <si>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</si>
  <si>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</si>
  <si>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</si>
  <si>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</si>
  <si>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</si>
  <si>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</si>
  <si>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</si>
  <si>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</si>
  <si>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</si>
  <si>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</si>
  <si>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</si>
  <si>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ROL</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</si>
  <si>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</si>
  <si>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</si>
  <si>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</si>
  <si>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</si>
  <si>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</si>
  <si>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</si>
  <si>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</si>
  <si>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</si>
  <si>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</si>
  <si>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</si>
  <si>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FECHA PROGRAMADA DE INICIO</t>
  </si>
  <si>
    <t>FECHA PROGRAMADA DE FINALIZACIÓN</t>
  </si>
  <si>
    <t>DURACIÓN DE LA ACTIVIDAD (Semanas)</t>
  </si>
  <si>
    <t>PRESUPUESTO DE INVERSIÓN</t>
  </si>
  <si>
    <t>Interno</t>
  </si>
  <si>
    <t>Externo</t>
  </si>
  <si>
    <t>Tipo de comunicación</t>
  </si>
  <si>
    <t>Mail</t>
  </si>
  <si>
    <t>Oficio</t>
  </si>
  <si>
    <t>Memorando</t>
  </si>
  <si>
    <t>Reunión</t>
  </si>
  <si>
    <t>Telefónica</t>
  </si>
  <si>
    <t>Electrónica</t>
  </si>
  <si>
    <t>Tipo de objetivo</t>
  </si>
  <si>
    <t>GENERAL</t>
  </si>
  <si>
    <t>ESPECIFICO</t>
  </si>
  <si>
    <t>FRECUENCIA DE MEDIDA</t>
  </si>
  <si>
    <t>FÓRMULA DEL INDICADOR</t>
  </si>
  <si>
    <t>INDICADOR</t>
  </si>
  <si>
    <t>Diario</t>
  </si>
  <si>
    <t>Semanal</t>
  </si>
  <si>
    <t>Quincenal</t>
  </si>
  <si>
    <t>Mensual</t>
  </si>
  <si>
    <t>Trimestral</t>
  </si>
  <si>
    <t>Semestral</t>
  </si>
  <si>
    <t>Anual</t>
  </si>
  <si>
    <t>FRECUENCIA DE COMUNICACIÓN</t>
  </si>
  <si>
    <t>Según requerimiento</t>
  </si>
  <si>
    <t>SUPERINTENDENCIA DE SOCIEDADES</t>
  </si>
  <si>
    <t>Codigo: GC-F-015</t>
  </si>
  <si>
    <t>SISTEMA DE GESTION INTEGRADO</t>
  </si>
  <si>
    <t>PROCESO: GESTION INTEGRAL</t>
  </si>
  <si>
    <t>Version 001</t>
  </si>
  <si>
    <t>Pagina 1 de 1</t>
  </si>
  <si>
    <t>Fecha: 17 de septiembre de 2014</t>
  </si>
  <si>
    <t>DESCRIPCION</t>
  </si>
  <si>
    <t>ACTIVIDADES DE MITIGACION</t>
  </si>
  <si>
    <t>RESPONSABLE DE GESTIONAR EL RIESGO</t>
  </si>
  <si>
    <t>Bajo</t>
  </si>
  <si>
    <t>Medio</t>
  </si>
  <si>
    <t>Alto</t>
  </si>
  <si>
    <t>Extremo</t>
  </si>
  <si>
    <t>FORMATO: PLAN DE ACCIÓN OPERATIVO</t>
  </si>
  <si>
    <t>NOMBRE DEL PLAN DE ACCIÓN</t>
  </si>
  <si>
    <t>OBJETIVOS DEL PLAN DE ACCIÓN (Generales y específicos)</t>
  </si>
  <si>
    <t>Codigo: GC-F-019</t>
  </si>
  <si>
    <t xml:space="preserve"> OBJETIVO</t>
  </si>
  <si>
    <t>PRESUPUESTO</t>
  </si>
  <si>
    <t>PRESUPUESTO DE FUNCIONAMIENTO</t>
  </si>
  <si>
    <t xml:space="preserve">NUMERO DE CDP </t>
  </si>
  <si>
    <t xml:space="preserve">RIESGOS </t>
  </si>
  <si>
    <t>GESTION DE RIESGOS DEL PLAN OPERATIVO</t>
  </si>
  <si>
    <t>Fecha: 11 de enero de 2017</t>
  </si>
  <si>
    <t>EVALUACION RIESGO INHERENTE</t>
  </si>
  <si>
    <t>EVALUACIÓN RIESGO RESIDUAL</t>
  </si>
  <si>
    <t>PORCENTAJE DE CUMPLIMIENTO DE LA META</t>
  </si>
  <si>
    <t>GRUPO DE INNOVACIÓN, DESARROLLO Y ARQUITECTURA DE APLICACIONES</t>
  </si>
  <si>
    <t>Planear y gestionar los sistemas de información de la Entidad según las políticas y lineamientos de la Arquitectura de Aplicaciones y la Arquitectura Empresarial de la Entidad.</t>
  </si>
  <si>
    <t>Desarrollar la Arquitectura de Aplicaciones de la Entidad según los principios institucionales y de Arquitectura Empresarial</t>
  </si>
  <si>
    <t>Brindar soporte a los Sistemas de Informacion de la Entidad</t>
  </si>
  <si>
    <t>Atender y revisar los requerimientos de Sistemas de Información de la Entidad y Desarrollar las actividades de Arquitectura Empresarial</t>
  </si>
  <si>
    <t>Porcentaje de Incidentes de aplicaciones resueltos del nivel 2 y 3</t>
  </si>
  <si>
    <t>Total de incidentes resueltos dentro de los OLAS establecidos/total de incidentes de aplicaciones registrados</t>
  </si>
  <si>
    <t>%</t>
  </si>
  <si>
    <t>Coordinador de Innovación, Desarrollo y Arquitectura de Aplicaciones</t>
  </si>
  <si>
    <t>Porcentaje de requerimientos para los Sistemas de Información atendidos por Arquitectura de Aplicaciones</t>
  </si>
  <si>
    <t xml:space="preserve">Total de solicitudes atendidas / Total de solicitudes de aplicaciones radicadas en el Comité de Arquitectura Empresarial </t>
  </si>
  <si>
    <t>Gestionar el desarrollo de la etapa precontractual (estudios de conveniencia y oportunidad) y contractual de los contratos relacionados con la arquitectura de aplicaciones</t>
  </si>
  <si>
    <t>Documento que refleje el estado de los proyectos del plan anual de adquisiciones VS. Estudios radicados en contratos por el GIDAA</t>
  </si>
  <si>
    <t>90% de los procesos radicados en contratos según cronograma</t>
  </si>
  <si>
    <t>Coordinador del Grupo de Innovación, Desarrollo y Arquitectura de Aplicaciones y funcionariosl de grupo</t>
  </si>
  <si>
    <t>Desarrollar las actividades técnicas y apoyo funcional para el despliegue de los flujos de producción de BPM según el plan de trabajo establecido por la Dirección de Informática.</t>
  </si>
  <si>
    <t>Estadísticas de Procesos tramitados a través del proceso automatizado con BPM</t>
  </si>
  <si>
    <t xml:space="preserve">Un (1) proceso tramitado de cada fluno BPM </t>
  </si>
  <si>
    <t>Coordinador del Grupo de Innovación, Desarrollo y Arquitectura de Aplicaciones, funcionarios del grupo y líderes de procesos</t>
  </si>
  <si>
    <t>Realizar el análisis de viabilidad de las solicitudes al Comité de Arquitectura Empresarial relacionadas con las aplicaciones y realizar en caso de que sea viable su implementación</t>
  </si>
  <si>
    <t>Documentos de diagnóstico y evaluación de impacto de los requerimientos de aplicaciones.
Relación de plan de trabajo para la implementación de aplicaciones.</t>
  </si>
  <si>
    <t>100% de los requerimientos de aplicaciones analizados</t>
  </si>
  <si>
    <t>Coordinador del Grupo de Innovación, Desarrollo y Arquitectura de Aplicaciones y funcionarios de grupo</t>
  </si>
  <si>
    <t>Mantener actualizados  los artefactos de: catálogo de aplicaciones y  la arquitectura  de aplicaciones (diagrama de la arquitectura)</t>
  </si>
  <si>
    <t>100% del catálogo de aplicaciones actualizado y 100% del repositorio TFS actualizado</t>
  </si>
  <si>
    <t>Atender y resolver los incidentes en cuanto a los Sistemas de Información de la Entidad gestionados por el Grupo GIDAA</t>
  </si>
  <si>
    <t>Reporte detallado de incidentes presentados.</t>
  </si>
  <si>
    <t>Resolver  el 90% de los incidentes registrados</t>
  </si>
  <si>
    <t>Actualizar el plan estratégico de tecnología - PETI</t>
  </si>
  <si>
    <t xml:space="preserve">Un (1)  </t>
  </si>
  <si>
    <t>Catálogo de Aplicaciones
Diagrama de la arquitectura</t>
  </si>
  <si>
    <t>Cambios presentados en el plan anual de adquisiciones</t>
  </si>
  <si>
    <t>Seguimiento permanente al avance de los procesos en contratación</t>
  </si>
  <si>
    <t>No atención de los requerimientos de Sistemas de Información de Arquitectura Empresarial</t>
  </si>
  <si>
    <t>Seguimiento permanente a las solicitudes realizadas</t>
  </si>
  <si>
    <t>Falta de capacidad para la gestión de los incidentes presentados en los sistemas de información por falta de recurso humano</t>
  </si>
  <si>
    <t>Revisión de las actividades del Grupo, así como el escalamiento a proveedores</t>
  </si>
  <si>
    <t>Definir los Objetivos del plan
Define Plan de Trabajo
Realiza seguimiento al plan de trabajo
Coordina equipo del plan
Realizar gestión sobre los recursos del plan 
Gestiona los riesgos del plan
Elabora los estudios previos Cuando Aplique</t>
  </si>
  <si>
    <t>Responsable por el cumplimiento exitoso del plan
Toma decisiones claves en el plan
Realizar gestión y ayuda en la solución imprevistos con las partes interesadas y el equipo del plan</t>
  </si>
  <si>
    <t>Participa en la ejecución de la actividades del plan</t>
  </si>
  <si>
    <t>Bimestral</t>
  </si>
  <si>
    <t>Bimestre 1:
Bimestre 2:
Bimestre 3:</t>
  </si>
  <si>
    <t>Trimestre 1: 
Trimestre 2:</t>
  </si>
  <si>
    <t>Se adjunta documento resumen</t>
  </si>
  <si>
    <t>Se ajuntan documentos</t>
  </si>
  <si>
    <t>Se adjunta documento resumen, se atendieron el 100% de las solicitudes</t>
  </si>
  <si>
    <t>Se adjunta documento ajustado</t>
  </si>
  <si>
    <t>Documentos de análisis del avance para la actualización del plan estratégico de tecnología (borrador)</t>
  </si>
  <si>
    <t>Se adjuntan soportes de las reuniones adelantadas en donde se evidencia la reviisión adelantada frente a las solicitudes</t>
  </si>
  <si>
    <t>Carlos Rogelio Arjona</t>
  </si>
  <si>
    <t>Carlos Martin Coy</t>
  </si>
  <si>
    <t>Jeny Shirley Diaz Gonzalez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</si>
</sst>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0"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sz val="9"/>
      <color indexed="9"/>
      <name val="Arial"/>
      <family val="2"/>
    </font>
    <font>
      <sz val="10"/>
      <name val="Arial"/>
      <family val="2"/>
    </font>
    <font>
      <u/>
      <sz val="10"/>
      <color theme="0"/>
      <name val="Arial"/>
      <family val="2"/>
    </font>
    <font>
      <sz val="11"/>
      <name val="Arial"/>
      <family val="2"/>
    </font>
    <font>
      <b/>
      <sz val="10"/>
      <color theme="0"/>
      <name val="Arial"/>
      <family val="2"/>
    </font>
    <font>
      <b/>
      <sz val="11"/>
      <color theme="0"/>
      <name val="Arial"/>
      <family val="2"/>
    </font>
    <font>
      <b/>
      <sz val="11"/>
      <name val="Arial"/>
      <family val="2"/>
    </font>
    <font>
      <sz val="11"/>
      <color theme="0"/>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3" fillId="0" borderId="0" applyFont="0" applyFill="0" applyBorder="0" applyAlignment="0" applyProtection="0"/>
  </cellStyleXfs>
  <cellXfs count="204">
    <xf numFmtId="0" fontId="0" fillId="0" borderId="0" xfId="0"/>
    <xf numFmtId="0" fontId="4" fillId="0" borderId="0" xfId="0" applyFont="1" applyAlignment="1">
      <alignment horizontal="center" vertical="center" wrapText="1"/>
    </xf>
    <xf numFmtId="0" fontId="4" fillId="0" borderId="0" xfId="0" applyFont="1"/>
    <xf numFmtId="0" fontId="6" fillId="0" borderId="0" xfId="2" applyFont="1" applyFill="1" applyBorder="1" applyAlignment="1" applyProtection="1">
      <alignment horizontal="center" vertical="center"/>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33"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4" fillId="4" borderId="9" xfId="0" applyFont="1" applyFill="1" applyBorder="1" applyAlignment="1">
      <alignment vertical="center" wrapText="1"/>
    </xf>
    <xf numFmtId="0" fontId="4" fillId="4" borderId="12" xfId="0" applyFont="1" applyFill="1" applyBorder="1" applyAlignment="1">
      <alignment vertical="center" wrapText="1"/>
    </xf>
    <xf numFmtId="0" fontId="4" fillId="4" borderId="14" xfId="0" applyFont="1" applyFill="1" applyBorder="1" applyAlignment="1">
      <alignment vertical="center" wrapText="1"/>
    </xf>
    <xf numFmtId="0" fontId="4" fillId="4" borderId="0"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0" fontId="4" fillId="0" borderId="2" xfId="0" applyFont="1" applyBorder="1" applyAlignment="1">
      <alignment horizontal="justify" vertical="center" wrapText="1"/>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5" fillId="3" borderId="2" xfId="0" applyFont="1" applyFill="1" applyBorder="1" applyAlignment="1">
      <alignment vertical="center" wrapText="1"/>
    </xf>
    <xf numFmtId="0" fontId="14" fillId="5" borderId="6" xfId="4" applyFont="1" applyFill="1" applyBorder="1" applyAlignment="1">
      <alignment horizontal="center" vertical="center"/>
    </xf>
    <xf numFmtId="0" fontId="8" fillId="8" borderId="0" xfId="0" applyFont="1" applyFill="1" applyBorder="1" applyAlignment="1">
      <alignment horizontal="center" vertical="center" wrapText="1"/>
    </xf>
    <xf numFmtId="0" fontId="5" fillId="3" borderId="5" xfId="0" applyFont="1" applyFill="1" applyBorder="1" applyAlignment="1">
      <alignment vertical="center"/>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50" xfId="0" applyFont="1" applyBorder="1" applyAlignment="1">
      <alignment vertical="center" wrapText="1"/>
    </xf>
    <xf numFmtId="0" fontId="4" fillId="0" borderId="51" xfId="0" applyFont="1" applyBorder="1" applyAlignment="1">
      <alignment vertical="center" wrapText="1"/>
    </xf>
    <xf numFmtId="0" fontId="4" fillId="0" borderId="48" xfId="0" applyFont="1" applyBorder="1" applyAlignment="1">
      <alignment vertical="center" wrapText="1"/>
    </xf>
    <xf numFmtId="0" fontId="4" fillId="0" borderId="49" xfId="0" applyFont="1" applyBorder="1" applyAlignment="1">
      <alignment vertical="center" wrapText="1"/>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9"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xf>
    <xf numFmtId="1" fontId="4"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2" fillId="0" borderId="0" xfId="0" applyFont="1" applyBorder="1" applyAlignment="1">
      <alignment horizontal="center" vertical="center"/>
    </xf>
    <xf numFmtId="0" fontId="16"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0" borderId="0" xfId="0" applyFont="1" applyAlignment="1">
      <alignment horizontal="center" vertical="center" wrapText="1"/>
    </xf>
    <xf numFmtId="0" fontId="15" fillId="4" borderId="0" xfId="0" applyFont="1" applyFill="1" applyBorder="1" applyAlignment="1">
      <alignment horizontal="left" vertical="center" wrapText="1"/>
    </xf>
    <xf numFmtId="0" fontId="18" fillId="4" borderId="0" xfId="0" applyFont="1" applyFill="1" applyBorder="1" applyAlignment="1">
      <alignment horizontal="center" vertical="center" wrapText="1"/>
    </xf>
    <xf numFmtId="0" fontId="17" fillId="3" borderId="2" xfId="0" applyFont="1" applyFill="1" applyBorder="1" applyAlignment="1">
      <alignment horizontal="center" vertical="center" wrapText="1"/>
    </xf>
    <xf numFmtId="9" fontId="15" fillId="4" borderId="2"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9" fontId="18" fillId="0" borderId="2" xfId="5" applyNumberFormat="1" applyFont="1" applyBorder="1" applyAlignment="1">
      <alignment horizontal="center" vertical="center" wrapText="1"/>
    </xf>
    <xf numFmtId="1" fontId="18" fillId="0" borderId="2" xfId="5" applyNumberFormat="1" applyFont="1" applyBorder="1" applyAlignment="1">
      <alignment horizontal="center" vertical="center" wrapText="1"/>
    </xf>
    <xf numFmtId="9" fontId="4" fillId="0" borderId="2" xfId="5"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vertical="center" wrapText="1"/>
    </xf>
    <xf numFmtId="0" fontId="19" fillId="0" borderId="0" xfId="0" applyFont="1" applyAlignment="1">
      <alignment horizontal="center" vertical="center" wrapText="1"/>
    </xf>
    <xf numFmtId="0" fontId="15" fillId="0" borderId="0" xfId="0" applyFont="1"/>
    <xf numFmtId="1" fontId="2" fillId="9" borderId="2" xfId="0" applyNumberFormat="1" applyFont="1" applyFill="1" applyBorder="1" applyAlignment="1">
      <alignment horizontal="center" vertical="center" wrapText="1"/>
    </xf>
    <xf numFmtId="14" fontId="4" fillId="9" borderId="2" xfId="0" applyNumberFormat="1" applyFont="1" applyFill="1" applyBorder="1" applyAlignment="1">
      <alignment horizontal="center" vertical="center"/>
    </xf>
    <xf numFmtId="9" fontId="4" fillId="9" borderId="2" xfId="5" applyNumberFormat="1" applyFont="1" applyFill="1" applyBorder="1" applyAlignment="1">
      <alignment horizontal="center" vertical="center" wrapText="1"/>
    </xf>
    <xf numFmtId="0" fontId="15" fillId="9" borderId="2"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5" fillId="3" borderId="2" xfId="0" applyFont="1" applyFill="1" applyBorder="1" applyAlignment="1">
      <alignment horizontal="left" vertical="center"/>
    </xf>
    <xf numFmtId="0" fontId="15" fillId="0" borderId="2" xfId="0" applyFont="1" applyBorder="1" applyAlignment="1">
      <alignment horizontal="left" vertical="center"/>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 fillId="4" borderId="2" xfId="0" applyFont="1" applyFill="1" applyBorder="1" applyAlignment="1">
      <alignment horizontal="left" vertical="center" wrapText="1"/>
    </xf>
    <xf numFmtId="0" fontId="6" fillId="0" borderId="48"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6" fillId="0" borderId="49" xfId="2" applyFont="1" applyFill="1" applyBorder="1" applyAlignment="1" applyProtection="1">
      <alignment horizontal="center" vertical="center"/>
    </xf>
    <xf numFmtId="0" fontId="4" fillId="0" borderId="22"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4" fillId="0" borderId="28" xfId="0" applyFont="1" applyBorder="1" applyAlignment="1">
      <alignment horizontal="left" vertical="center" wrapText="1"/>
    </xf>
    <xf numFmtId="0" fontId="4" fillId="0" borderId="50" xfId="0" applyFont="1" applyBorder="1" applyAlignment="1">
      <alignment horizontal="left" vertical="center" wrapText="1"/>
    </xf>
    <xf numFmtId="0" fontId="4" fillId="0" borderId="4" xfId="0" applyFont="1" applyBorder="1" applyAlignment="1">
      <alignment horizontal="left" vertical="center" wrapText="1"/>
    </xf>
    <xf numFmtId="0" fontId="4" fillId="0" borderId="51" xfId="0" applyFont="1" applyBorder="1" applyAlignment="1">
      <alignment horizontal="left" vertical="center" wrapText="1"/>
    </xf>
    <xf numFmtId="0" fontId="4" fillId="0" borderId="48" xfId="0" applyFont="1" applyBorder="1" applyAlignment="1">
      <alignment horizontal="left" vertical="center" wrapText="1"/>
    </xf>
    <xf numFmtId="0" fontId="4" fillId="0" borderId="32" xfId="0" applyFont="1" applyBorder="1" applyAlignment="1">
      <alignment horizontal="left" vertical="center" wrapText="1"/>
    </xf>
    <xf numFmtId="0" fontId="4" fillId="0" borderId="49" xfId="0" applyFont="1" applyBorder="1" applyAlignment="1">
      <alignment horizontal="left" vertical="center" wrapText="1"/>
    </xf>
    <xf numFmtId="0" fontId="2" fillId="0" borderId="2" xfId="0" applyFont="1" applyBorder="1" applyAlignment="1">
      <alignment horizontal="left" vertical="center"/>
    </xf>
    <xf numFmtId="0" fontId="4" fillId="0" borderId="17" xfId="0" applyFont="1" applyBorder="1" applyAlignment="1">
      <alignment horizontal="left" vertical="center" wrapText="1"/>
    </xf>
    <xf numFmtId="0" fontId="4" fillId="0" borderId="25" xfId="0" applyFont="1" applyBorder="1" applyAlignment="1">
      <alignment horizontal="left" vertical="center" wrapText="1"/>
    </xf>
    <xf numFmtId="0" fontId="4" fillId="0" borderId="20" xfId="0" applyFont="1" applyBorder="1" applyAlignment="1">
      <alignment horizontal="left" vertical="center" wrapText="1"/>
    </xf>
    <xf numFmtId="0" fontId="4" fillId="0" borderId="5" xfId="0" applyFont="1" applyBorder="1" applyAlignment="1">
      <alignment horizontal="left" vertical="center" wrapText="1"/>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6"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17"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7" fillId="3" borderId="2" xfId="0" applyFont="1" applyFill="1" applyBorder="1" applyAlignment="1">
      <alignment horizontal="left" vertical="center"/>
    </xf>
    <xf numFmtId="0" fontId="17"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4" fillId="0" borderId="2" xfId="0" applyFont="1" applyBorder="1" applyAlignment="1">
      <alignment horizontal="left" vertical="center"/>
    </xf>
    <xf numFmtId="0" fontId="4" fillId="4" borderId="3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38"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6" fillId="4" borderId="30"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7"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2" fillId="7" borderId="7" xfId="0" applyFont="1" applyFill="1" applyBorder="1" applyAlignment="1" applyProtection="1">
      <alignment horizontal="center" vertical="center" wrapText="1"/>
    </xf>
    <xf numFmtId="0" fontId="12" fillId="7" borderId="52" xfId="0" applyFont="1" applyFill="1" applyBorder="1" applyAlignment="1" applyProtection="1">
      <alignment horizontal="center" vertical="center" wrapText="1"/>
    </xf>
    <xf numFmtId="9" fontId="12" fillId="7" borderId="7" xfId="0" applyNumberFormat="1" applyFont="1" applyFill="1" applyBorder="1" applyAlignment="1" applyProtection="1">
      <alignment horizontal="center" vertical="center" wrapText="1"/>
    </xf>
    <xf numFmtId="9" fontId="12" fillId="7" borderId="52" xfId="0" applyNumberFormat="1" applyFont="1" applyFill="1" applyBorder="1" applyAlignment="1" applyProtection="1">
      <alignment horizontal="center" vertical="center" wrapText="1"/>
    </xf>
    <xf numFmtId="0" fontId="6" fillId="0" borderId="50" xfId="2" applyFont="1" applyFill="1" applyBorder="1" applyAlignment="1" applyProtection="1">
      <alignment horizontal="center" vertical="center"/>
    </xf>
    <xf numFmtId="0" fontId="6" fillId="0" borderId="4" xfId="2" applyFont="1" applyFill="1" applyBorder="1" applyAlignment="1" applyProtection="1">
      <alignment horizontal="center" vertical="center"/>
    </xf>
    <xf numFmtId="0" fontId="12" fillId="3" borderId="7" xfId="0" applyFont="1" applyFill="1" applyBorder="1" applyAlignment="1" applyProtection="1">
      <alignment horizontal="center" vertical="center" wrapText="1"/>
    </xf>
    <xf numFmtId="0" fontId="12" fillId="3" borderId="52" xfId="0" applyFont="1" applyFill="1" applyBorder="1" applyAlignment="1" applyProtection="1">
      <alignment horizontal="center" vertical="center" wrapText="1"/>
    </xf>
    <xf numFmtId="0" fontId="15" fillId="0" borderId="4" xfId="0" applyFont="1" applyBorder="1" applyAlignment="1">
      <alignment horizontal="left" vertical="center"/>
    </xf>
    <xf numFmtId="0" fontId="15" fillId="0" borderId="3" xfId="0" applyFont="1" applyBorder="1" applyAlignment="1">
      <alignment horizontal="left" vertical="center"/>
    </xf>
    <xf numFmtId="164" fontId="12" fillId="7" borderId="7" xfId="0" applyNumberFormat="1" applyFont="1" applyFill="1" applyBorder="1" applyAlignment="1" applyProtection="1">
      <alignment horizontal="center" vertical="center" wrapText="1"/>
    </xf>
    <xf numFmtId="164" fontId="12" fillId="7" borderId="52" xfId="0" applyNumberFormat="1" applyFont="1" applyFill="1" applyBorder="1" applyAlignment="1" applyProtection="1">
      <alignment horizontal="center" vertical="center" wrapText="1"/>
    </xf>
    <xf numFmtId="0" fontId="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6" fillId="4" borderId="46"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6">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1801345</xdr:colOff>
      <xdr:row>4</xdr:row>
      <xdr:rowOff>237861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Users/NiniRa/AppData/Local/Microsoft/Windows/Temporary%20Internet%20Files/Content.Outlook/CM44RQ64/GC-F-019_Plan_de_acci&#243;n_operativo_GIDAA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Objetivo"/>
      <sheetName val="Indicadores"/>
      <sheetName val="Recursos Humanos"/>
      <sheetName val="Recursos Financieros"/>
      <sheetName val="EDT- Actividades"/>
      <sheetName val="Riesgos"/>
      <sheetName val="No tocar"/>
    </sheetNames>
    <sheetDataSet>
      <sheetData sheetId="0">
        <row r="7">
          <cell r="C7" t="str">
            <v>NOMBRE DEL PLAN DE ACCIÓN</v>
          </cell>
          <cell r="E7" t="str">
            <v>GRUPO DE INNOVACIÓN, DESARROLLO Y ARQUITECTURA DE APLICACIONES</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E7" sqref="E7:K7"/>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0" customFormat="1" ht="26.25" customHeight="1" x14ac:dyDescent="0.2">
      <c r="A2" s="28"/>
      <c r="B2" s="97"/>
      <c r="C2" s="98"/>
      <c r="D2" s="99" t="s">
        <v>72</v>
      </c>
      <c r="E2" s="100"/>
      <c r="F2" s="100"/>
      <c r="G2" s="100"/>
      <c r="H2" s="100"/>
      <c r="I2" s="100"/>
      <c r="J2" s="101"/>
      <c r="K2" s="60" t="s">
        <v>89</v>
      </c>
      <c r="L2" s="61"/>
      <c r="S2" s="13"/>
    </row>
    <row r="3" spans="1:19" s="10" customFormat="1" ht="23.25" customHeight="1" x14ac:dyDescent="0.2">
      <c r="A3" s="28"/>
      <c r="B3" s="110"/>
      <c r="C3" s="111"/>
      <c r="D3" s="102" t="s">
        <v>74</v>
      </c>
      <c r="E3" s="103"/>
      <c r="F3" s="103"/>
      <c r="G3" s="103"/>
      <c r="H3" s="103"/>
      <c r="I3" s="103"/>
      <c r="J3" s="104"/>
      <c r="K3" s="62" t="s">
        <v>96</v>
      </c>
      <c r="L3" s="63"/>
      <c r="S3" s="13"/>
    </row>
    <row r="4" spans="1:19" s="10" customFormat="1" ht="24" customHeight="1" x14ac:dyDescent="0.2">
      <c r="A4" s="28"/>
      <c r="B4" s="110"/>
      <c r="C4" s="111"/>
      <c r="D4" s="102" t="s">
        <v>75</v>
      </c>
      <c r="E4" s="103"/>
      <c r="F4" s="103"/>
      <c r="G4" s="103"/>
      <c r="H4" s="103"/>
      <c r="I4" s="103"/>
      <c r="J4" s="104"/>
      <c r="K4" s="62" t="s">
        <v>76</v>
      </c>
      <c r="L4" s="63"/>
      <c r="S4" s="13"/>
    </row>
    <row r="5" spans="1:19" s="10" customFormat="1" ht="22.5" customHeight="1" thickBot="1" x14ac:dyDescent="0.25">
      <c r="A5" s="28"/>
      <c r="B5" s="112"/>
      <c r="C5" s="113"/>
      <c r="D5" s="105" t="s">
        <v>86</v>
      </c>
      <c r="E5" s="106"/>
      <c r="F5" s="106"/>
      <c r="G5" s="106"/>
      <c r="H5" s="106"/>
      <c r="I5" s="106"/>
      <c r="J5" s="107"/>
      <c r="K5" s="64" t="s">
        <v>77</v>
      </c>
      <c r="L5" s="65"/>
      <c r="S5" s="13"/>
    </row>
    <row r="6" spans="1:19" ht="5.25" customHeight="1" x14ac:dyDescent="0.2">
      <c r="C6" s="11"/>
      <c r="D6" s="11"/>
      <c r="E6" s="11"/>
      <c r="F6" s="11"/>
      <c r="G6" s="11"/>
      <c r="H6" s="11"/>
      <c r="I6" s="11"/>
    </row>
    <row r="7" spans="1:19" ht="29.25" customHeight="1" x14ac:dyDescent="0.2">
      <c r="C7" s="108" t="s">
        <v>87</v>
      </c>
      <c r="D7" s="108"/>
      <c r="E7" s="109" t="s">
        <v>100</v>
      </c>
      <c r="F7" s="109"/>
      <c r="G7" s="109"/>
      <c r="H7" s="109"/>
      <c r="I7" s="109"/>
      <c r="J7" s="109"/>
      <c r="K7" s="109"/>
      <c r="S7" s="1"/>
    </row>
    <row r="8" spans="1:19" ht="6.75" customHeight="1" x14ac:dyDescent="0.2">
      <c r="C8" s="5"/>
      <c r="D8" s="5"/>
      <c r="E8" s="6"/>
      <c r="F8" s="6"/>
      <c r="G8" s="6"/>
      <c r="H8" s="6"/>
      <c r="I8" s="6"/>
      <c r="S8" s="1"/>
    </row>
    <row r="9" spans="1:19" ht="6.75" customHeight="1" thickBot="1" x14ac:dyDescent="0.25">
      <c r="C9" s="5"/>
      <c r="D9" s="5"/>
      <c r="E9" s="6"/>
      <c r="F9" s="6"/>
      <c r="G9" s="6"/>
      <c r="H9" s="6"/>
      <c r="I9" s="6"/>
      <c r="S9" s="1"/>
    </row>
    <row r="10" spans="1:19" x14ac:dyDescent="0.2">
      <c r="D10" s="29"/>
      <c r="E10" s="30"/>
      <c r="F10" s="30"/>
      <c r="G10" s="30"/>
      <c r="H10" s="30"/>
      <c r="I10" s="30"/>
      <c r="J10" s="31"/>
    </row>
    <row r="11" spans="1:19" ht="12.75" thickBot="1" x14ac:dyDescent="0.25">
      <c r="D11" s="32"/>
      <c r="E11" s="33"/>
      <c r="F11" s="33"/>
      <c r="G11" s="33"/>
      <c r="H11" s="33"/>
      <c r="I11" s="33"/>
      <c r="J11" s="34"/>
    </row>
    <row r="12" spans="1:19" ht="39.950000000000003" customHeight="1" thickBot="1" x14ac:dyDescent="0.25">
      <c r="D12" s="32"/>
      <c r="E12" s="57" t="s">
        <v>90</v>
      </c>
      <c r="F12" s="33"/>
      <c r="G12" s="57" t="s">
        <v>7</v>
      </c>
      <c r="H12" s="58"/>
      <c r="I12" s="57" t="s">
        <v>14</v>
      </c>
      <c r="J12" s="34"/>
    </row>
    <row r="13" spans="1:19" ht="15" customHeight="1" thickBot="1" x14ac:dyDescent="0.25">
      <c r="D13" s="32"/>
      <c r="E13" s="33"/>
      <c r="F13" s="33"/>
      <c r="G13" s="58"/>
      <c r="H13" s="58"/>
      <c r="I13" s="58"/>
      <c r="J13" s="34"/>
    </row>
    <row r="14" spans="1:19" ht="39.950000000000003" customHeight="1" thickBot="1" x14ac:dyDescent="0.25">
      <c r="D14" s="32"/>
      <c r="E14" s="57" t="s">
        <v>15</v>
      </c>
      <c r="F14" s="33"/>
      <c r="G14" s="57" t="s">
        <v>16</v>
      </c>
      <c r="H14" s="58"/>
      <c r="I14" s="57" t="s">
        <v>94</v>
      </c>
      <c r="J14" s="34"/>
    </row>
    <row r="15" spans="1:19" ht="15" customHeight="1" x14ac:dyDescent="0.2">
      <c r="D15" s="32"/>
      <c r="E15" s="33"/>
      <c r="F15" s="33"/>
      <c r="G15" s="33"/>
      <c r="H15" s="33"/>
      <c r="I15" s="33"/>
      <c r="J15" s="34"/>
    </row>
    <row r="16" spans="1:19" ht="12.75" thickBot="1" x14ac:dyDescent="0.25">
      <c r="D16" s="35"/>
      <c r="E16" s="36"/>
      <c r="F16" s="36"/>
      <c r="G16" s="36"/>
      <c r="H16" s="36"/>
      <c r="I16" s="36"/>
      <c r="J16" s="37"/>
    </row>
    <row r="17" ht="37.5" customHeight="1" x14ac:dyDescent="0.2"/>
    <row r="19" ht="37.5" customHeight="1" x14ac:dyDescent="0.2"/>
    <row r="21" ht="37.5" customHeight="1" x14ac:dyDescent="0.2"/>
    <row r="23" ht="37.5" customHeight="1" x14ac:dyDescent="0.2"/>
    <row r="25" ht="37.5" customHeight="1" x14ac:dyDescent="0.2"/>
  </sheetData>
  <mergeCells count="10">
    <mergeCell ref="C7:D7"/>
    <mergeCell ref="E7:K7"/>
    <mergeCell ref="B3:C3"/>
    <mergeCell ref="B4:C4"/>
    <mergeCell ref="B5:C5"/>
    <mergeCell ref="B2:C2"/>
    <mergeCell ref="D2:J2"/>
    <mergeCell ref="D3:J3"/>
    <mergeCell ref="D4:J4"/>
    <mergeCell ref="D5:J5"/>
  </mergeCells>
  <dataValidations count="1">
    <dataValidation type="whole" allowBlank="1" showInputMessage="1" showErrorMessage="1" sqref="K13 K10:K11 H15:I65494 K15:K65494 D14 H10:I11 H13:I13 F14 J10:J65494 L10:Q65494">
      <formula1>1</formula1>
      <formula2>5</formula2>
    </dataValidation>
  </dataValidations>
  <hyperlinks>
    <hyperlink ref="G12" location="Indicadores!A1" display="INDICADORES"/>
    <hyperlink ref="I12" location="'Recursos Humanos'!A1" display="RECURSOS HUMANOS"/>
    <hyperlink ref="E14" location="'Recursos Financieros'!A1" display="RECURSOS FINANCIEROS"/>
    <hyperlink ref="G14" location="'EDT- Actividades'!A1" display="EDT-ACTIVIDADES"/>
    <hyperlink ref="I14" location="Riesgos!A1" display="RIESGOS "/>
    <hyperlink ref="E12" location="Objetivo!A1" display=" OBJETIVO"/>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9"/>
  <sheetViews>
    <sheetView showGridLines="0" zoomScale="90" zoomScaleNormal="90" workbookViewId="0">
      <selection activeCell="F26" sqref="F26"/>
    </sheetView>
  </sheetViews>
  <sheetFormatPr baseColWidth="10" defaultRowHeight="12" x14ac:dyDescent="0.2"/>
  <cols>
    <col min="1" max="1" width="2.42578125" style="1" customWidth="1"/>
    <col min="2" max="2" width="14.5703125" style="1" customWidth="1"/>
    <col min="3" max="3" width="16.710937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9" customFormat="1" ht="26.25" customHeight="1" x14ac:dyDescent="0.2">
      <c r="B2" s="97"/>
      <c r="C2" s="98"/>
      <c r="D2" s="99" t="s">
        <v>72</v>
      </c>
      <c r="E2" s="100"/>
      <c r="F2" s="100"/>
      <c r="G2" s="100"/>
      <c r="H2" s="100"/>
      <c r="I2" s="100"/>
      <c r="J2" s="101"/>
      <c r="K2" s="132" t="s">
        <v>73</v>
      </c>
      <c r="L2" s="133"/>
      <c r="M2" s="122" t="str">
        <f>Plan!K2</f>
        <v>Codigo: GC-F-019</v>
      </c>
      <c r="N2" s="123"/>
      <c r="O2" s="123"/>
      <c r="P2" s="124"/>
      <c r="R2" s="8"/>
      <c r="S2" s="8"/>
      <c r="T2" s="8"/>
      <c r="U2" s="12"/>
      <c r="AE2" s="13"/>
    </row>
    <row r="3" spans="2:31" s="9" customFormat="1" ht="23.25" customHeight="1" x14ac:dyDescent="0.2">
      <c r="B3" s="110"/>
      <c r="C3" s="111"/>
      <c r="D3" s="102" t="s">
        <v>74</v>
      </c>
      <c r="E3" s="103"/>
      <c r="F3" s="103"/>
      <c r="G3" s="103"/>
      <c r="H3" s="103"/>
      <c r="I3" s="103"/>
      <c r="J3" s="104"/>
      <c r="K3" s="134" t="s">
        <v>78</v>
      </c>
      <c r="L3" s="135"/>
      <c r="M3" s="125" t="str">
        <f>Plan!K3</f>
        <v>Fecha: 11 de enero de 2017</v>
      </c>
      <c r="N3" s="126"/>
      <c r="O3" s="126"/>
      <c r="P3" s="127"/>
      <c r="R3" s="8"/>
      <c r="S3" s="8"/>
      <c r="T3" s="8"/>
      <c r="U3" s="12"/>
      <c r="AE3" s="13"/>
    </row>
    <row r="4" spans="2:31" s="9" customFormat="1" ht="24" customHeight="1" x14ac:dyDescent="0.2">
      <c r="B4" s="110"/>
      <c r="C4" s="111"/>
      <c r="D4" s="102" t="s">
        <v>75</v>
      </c>
      <c r="E4" s="103"/>
      <c r="F4" s="103"/>
      <c r="G4" s="103"/>
      <c r="H4" s="103"/>
      <c r="I4" s="103"/>
      <c r="J4" s="104"/>
      <c r="K4" s="134" t="s">
        <v>76</v>
      </c>
      <c r="L4" s="135"/>
      <c r="M4" s="125" t="str">
        <f>Plan!K4</f>
        <v>Version 001</v>
      </c>
      <c r="N4" s="126"/>
      <c r="O4" s="126"/>
      <c r="P4" s="127"/>
      <c r="R4" s="8"/>
      <c r="U4" s="12"/>
      <c r="AE4" s="13"/>
    </row>
    <row r="5" spans="2:31" s="9" customFormat="1" ht="22.5" customHeight="1" thickBot="1" x14ac:dyDescent="0.25">
      <c r="B5" s="112"/>
      <c r="C5" s="113"/>
      <c r="D5" s="117" t="s">
        <v>86</v>
      </c>
      <c r="E5" s="118"/>
      <c r="F5" s="118"/>
      <c r="G5" s="118"/>
      <c r="H5" s="118"/>
      <c r="I5" s="118"/>
      <c r="J5" s="119"/>
      <c r="K5" s="120" t="s">
        <v>77</v>
      </c>
      <c r="L5" s="121"/>
      <c r="M5" s="128" t="s">
        <v>77</v>
      </c>
      <c r="N5" s="129"/>
      <c r="O5" s="129"/>
      <c r="P5" s="130"/>
      <c r="R5" s="8"/>
      <c r="U5" s="8"/>
      <c r="AE5" s="13"/>
    </row>
    <row r="6" spans="2:31" ht="5.25" customHeight="1" x14ac:dyDescent="0.2">
      <c r="B6" s="3"/>
      <c r="C6" s="3"/>
      <c r="D6" s="3"/>
      <c r="E6" s="3"/>
      <c r="F6" s="3"/>
      <c r="G6" s="3"/>
      <c r="H6" s="3"/>
      <c r="I6" s="3"/>
      <c r="J6" s="3"/>
      <c r="K6" s="3"/>
      <c r="L6" s="3"/>
      <c r="M6" s="3"/>
      <c r="N6" s="3"/>
      <c r="O6" s="3"/>
      <c r="P6" s="3"/>
    </row>
    <row r="7" spans="2:31" ht="29.25" customHeight="1" x14ac:dyDescent="0.2">
      <c r="B7" s="108" t="str">
        <f>[1]Proyecto!C7</f>
        <v>NOMBRE DEL PLAN DE ACCIÓN</v>
      </c>
      <c r="C7" s="108"/>
      <c r="D7" s="131" t="str">
        <f>[1]Proyecto!$E$7</f>
        <v>GRUPO DE INNOVACIÓN, DESARROLLO Y ARQUITECTURA DE APLICACIONES</v>
      </c>
      <c r="E7" s="131"/>
      <c r="F7" s="131"/>
      <c r="G7" s="131"/>
      <c r="H7" s="131"/>
      <c r="I7" s="131"/>
      <c r="J7" s="131"/>
      <c r="K7" s="131"/>
      <c r="L7" s="131"/>
      <c r="M7" s="131"/>
      <c r="N7" s="131"/>
      <c r="O7" s="131"/>
      <c r="P7" s="131"/>
      <c r="AE7" s="1"/>
    </row>
    <row r="8" spans="2:31" ht="6.75" customHeight="1" x14ac:dyDescent="0.2">
      <c r="B8" s="5"/>
      <c r="C8" s="5"/>
      <c r="D8" s="73"/>
      <c r="E8" s="73"/>
      <c r="F8" s="73"/>
      <c r="G8" s="73"/>
      <c r="H8" s="73"/>
      <c r="I8" s="73"/>
      <c r="J8" s="73"/>
      <c r="K8" s="73"/>
      <c r="L8" s="73"/>
      <c r="M8" s="73"/>
      <c r="N8" s="73"/>
      <c r="O8" s="73"/>
      <c r="P8" s="73"/>
      <c r="AE8" s="1"/>
    </row>
    <row r="9" spans="2:31" ht="22.5" customHeight="1" x14ac:dyDescent="0.2">
      <c r="B9" s="114" t="s">
        <v>88</v>
      </c>
      <c r="C9" s="114"/>
      <c r="D9" s="74" t="s">
        <v>0</v>
      </c>
      <c r="E9" s="116" t="s">
        <v>101</v>
      </c>
      <c r="F9" s="116"/>
      <c r="G9" s="116"/>
      <c r="H9" s="116"/>
      <c r="I9" s="116"/>
      <c r="J9" s="116"/>
      <c r="K9" s="116"/>
      <c r="L9" s="116"/>
      <c r="M9" s="116"/>
      <c r="N9" s="116"/>
      <c r="O9" s="116"/>
      <c r="P9" s="116"/>
      <c r="AE9" s="1"/>
    </row>
    <row r="10" spans="2:31" s="68" customFormat="1" ht="21" customHeight="1" x14ac:dyDescent="0.2">
      <c r="B10" s="115"/>
      <c r="C10" s="115"/>
      <c r="D10" s="75" t="s">
        <v>58</v>
      </c>
      <c r="E10" s="116"/>
      <c r="F10" s="116"/>
      <c r="G10" s="116"/>
      <c r="H10" s="116"/>
      <c r="I10" s="116"/>
      <c r="J10" s="116"/>
      <c r="K10" s="116"/>
      <c r="L10" s="116"/>
      <c r="M10" s="116"/>
      <c r="N10" s="116"/>
      <c r="O10" s="116"/>
      <c r="P10" s="116"/>
      <c r="R10" s="8"/>
      <c r="U10" s="8"/>
    </row>
    <row r="11" spans="2:31" s="68" customFormat="1" ht="5.25" customHeight="1" x14ac:dyDescent="0.2">
      <c r="B11" s="7"/>
      <c r="C11" s="7"/>
      <c r="D11" s="76"/>
      <c r="E11" s="76"/>
      <c r="F11" s="76"/>
      <c r="G11" s="76"/>
      <c r="H11" s="76"/>
      <c r="I11" s="76"/>
      <c r="J11" s="76"/>
      <c r="K11" s="76"/>
      <c r="L11" s="76"/>
      <c r="M11" s="76"/>
      <c r="N11" s="76"/>
      <c r="O11" s="76"/>
      <c r="P11" s="76"/>
      <c r="R11" s="8"/>
      <c r="U11" s="8"/>
    </row>
    <row r="12" spans="2:31" ht="12.75" x14ac:dyDescent="0.2">
      <c r="B12" s="114" t="s">
        <v>88</v>
      </c>
      <c r="C12" s="114"/>
      <c r="D12" s="74" t="s">
        <v>0</v>
      </c>
      <c r="E12" s="116" t="s">
        <v>102</v>
      </c>
      <c r="F12" s="116"/>
      <c r="G12" s="116"/>
      <c r="H12" s="116"/>
      <c r="I12" s="116"/>
      <c r="J12" s="116"/>
      <c r="K12" s="116"/>
      <c r="L12" s="116"/>
      <c r="M12" s="116"/>
      <c r="N12" s="116"/>
      <c r="O12" s="116"/>
      <c r="P12" s="116"/>
      <c r="AE12" s="1"/>
    </row>
    <row r="13" spans="2:31" s="68" customFormat="1" ht="12.75" x14ac:dyDescent="0.2">
      <c r="B13" s="115"/>
      <c r="C13" s="115"/>
      <c r="D13" s="75" t="s">
        <v>59</v>
      </c>
      <c r="E13" s="116"/>
      <c r="F13" s="116"/>
      <c r="G13" s="116"/>
      <c r="H13" s="116"/>
      <c r="I13" s="116"/>
      <c r="J13" s="116"/>
      <c r="K13" s="116"/>
      <c r="L13" s="116"/>
      <c r="M13" s="116"/>
      <c r="N13" s="116"/>
      <c r="O13" s="116"/>
      <c r="P13" s="116"/>
      <c r="R13" s="8"/>
      <c r="U13" s="8"/>
    </row>
    <row r="14" spans="2:31" s="68" customFormat="1" ht="5.25" customHeight="1" x14ac:dyDescent="0.2">
      <c r="B14" s="7"/>
      <c r="C14" s="7"/>
      <c r="D14" s="76"/>
      <c r="E14" s="76"/>
      <c r="F14" s="76"/>
      <c r="G14" s="76"/>
      <c r="H14" s="76"/>
      <c r="I14" s="76"/>
      <c r="J14" s="76"/>
      <c r="K14" s="76"/>
      <c r="L14" s="76"/>
      <c r="M14" s="76"/>
      <c r="N14" s="76"/>
      <c r="O14" s="76"/>
      <c r="P14" s="76"/>
      <c r="R14" s="8"/>
      <c r="U14" s="8"/>
    </row>
    <row r="15" spans="2:31" ht="12.75" x14ac:dyDescent="0.2">
      <c r="B15" s="114" t="s">
        <v>88</v>
      </c>
      <c r="C15" s="114"/>
      <c r="D15" s="74" t="s">
        <v>0</v>
      </c>
      <c r="E15" s="116" t="s">
        <v>103</v>
      </c>
      <c r="F15" s="116"/>
      <c r="G15" s="116"/>
      <c r="H15" s="116"/>
      <c r="I15" s="116"/>
      <c r="J15" s="116"/>
      <c r="K15" s="116"/>
      <c r="L15" s="116"/>
      <c r="M15" s="116"/>
      <c r="N15" s="116"/>
      <c r="O15" s="116"/>
      <c r="P15" s="116"/>
    </row>
    <row r="16" spans="2:31" ht="12.75" x14ac:dyDescent="0.2">
      <c r="B16" s="115"/>
      <c r="C16" s="115"/>
      <c r="D16" s="75" t="s">
        <v>59</v>
      </c>
      <c r="E16" s="116"/>
      <c r="F16" s="116"/>
      <c r="G16" s="116"/>
      <c r="H16" s="116"/>
      <c r="I16" s="116"/>
      <c r="J16" s="116"/>
      <c r="K16" s="116"/>
      <c r="L16" s="116"/>
      <c r="M16" s="116"/>
      <c r="N16" s="116"/>
      <c r="O16" s="116"/>
      <c r="P16" s="116"/>
    </row>
    <row r="17" spans="2:16" ht="12.75" x14ac:dyDescent="0.2">
      <c r="D17" s="77"/>
      <c r="E17" s="77"/>
      <c r="F17" s="77"/>
      <c r="G17" s="77"/>
      <c r="H17" s="77"/>
      <c r="I17" s="77"/>
      <c r="J17" s="77"/>
      <c r="K17" s="77"/>
      <c r="L17" s="77"/>
      <c r="M17" s="77"/>
      <c r="N17" s="77"/>
      <c r="O17" s="77"/>
      <c r="P17" s="77"/>
    </row>
    <row r="18" spans="2:16" ht="12.75" x14ac:dyDescent="0.2">
      <c r="B18" s="114" t="s">
        <v>88</v>
      </c>
      <c r="C18" s="114"/>
      <c r="D18" s="74" t="s">
        <v>0</v>
      </c>
      <c r="E18" s="116" t="s">
        <v>104</v>
      </c>
      <c r="F18" s="116"/>
      <c r="G18" s="116"/>
      <c r="H18" s="116"/>
      <c r="I18" s="116"/>
      <c r="J18" s="116"/>
      <c r="K18" s="116"/>
      <c r="L18" s="116"/>
      <c r="M18" s="116"/>
      <c r="N18" s="116"/>
      <c r="O18" s="116"/>
      <c r="P18" s="116"/>
    </row>
    <row r="19" spans="2:16" ht="12.75" x14ac:dyDescent="0.2">
      <c r="B19" s="115"/>
      <c r="C19" s="115"/>
      <c r="D19" s="75" t="s">
        <v>59</v>
      </c>
      <c r="E19" s="116"/>
      <c r="F19" s="116"/>
      <c r="G19" s="116"/>
      <c r="H19" s="116"/>
      <c r="I19" s="116"/>
      <c r="J19" s="116"/>
      <c r="K19" s="116"/>
      <c r="L19" s="116"/>
      <c r="M19" s="116"/>
      <c r="N19" s="116"/>
      <c r="O19" s="116"/>
      <c r="P19" s="116"/>
    </row>
  </sheetData>
  <mergeCells count="26">
    <mergeCell ref="B2:C2"/>
    <mergeCell ref="B3:C3"/>
    <mergeCell ref="B4:C4"/>
    <mergeCell ref="B9:C10"/>
    <mergeCell ref="B5:C5"/>
    <mergeCell ref="D5:J5"/>
    <mergeCell ref="K5:L5"/>
    <mergeCell ref="B15:C16"/>
    <mergeCell ref="E15:P16"/>
    <mergeCell ref="M2:P2"/>
    <mergeCell ref="M3:P3"/>
    <mergeCell ref="M4:P4"/>
    <mergeCell ref="M5:P5"/>
    <mergeCell ref="D7:P7"/>
    <mergeCell ref="D2:J2"/>
    <mergeCell ref="K2:L2"/>
    <mergeCell ref="D3:J3"/>
    <mergeCell ref="K3:L3"/>
    <mergeCell ref="D4:J4"/>
    <mergeCell ref="K4:L4"/>
    <mergeCell ref="B7:C7"/>
    <mergeCell ref="B18:C19"/>
    <mergeCell ref="E18:P19"/>
    <mergeCell ref="E12:P13"/>
    <mergeCell ref="B12:C13"/>
    <mergeCell ref="E9:P10"/>
  </mergeCells>
  <dataValidations count="1">
    <dataValidation type="whole" allowBlank="1" showInputMessage="1" showErrorMessage="1" sqref="O17:P17 G17:M17 G20:M65469 O20:P65469 Q15:U65469 W15:AC65469">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D10 D13 D16 D19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9"/>
  <sheetViews>
    <sheetView showGridLines="0" zoomScale="90" zoomScaleNormal="90" workbookViewId="0">
      <selection activeCell="X12" sqref="X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34.57031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1"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7" customFormat="1" ht="26.25" customHeight="1" thickBot="1" x14ac:dyDescent="0.25">
      <c r="B2" s="97"/>
      <c r="C2" s="98"/>
      <c r="D2" s="136" t="s">
        <v>72</v>
      </c>
      <c r="E2" s="137"/>
      <c r="F2" s="137"/>
      <c r="G2" s="137"/>
      <c r="H2" s="138"/>
      <c r="I2" s="39" t="str">
        <f>Plan!K2</f>
        <v>Codigo: GC-F-019</v>
      </c>
      <c r="J2" s="20"/>
      <c r="K2" s="20"/>
      <c r="L2" s="20"/>
      <c r="M2" s="38"/>
      <c r="N2" s="38"/>
      <c r="T2" s="13"/>
    </row>
    <row r="3" spans="2:24" s="17" customFormat="1" ht="23.25" customHeight="1" thickBot="1" x14ac:dyDescent="0.25">
      <c r="B3" s="110"/>
      <c r="C3" s="111"/>
      <c r="D3" s="136" t="s">
        <v>74</v>
      </c>
      <c r="E3" s="137"/>
      <c r="F3" s="137"/>
      <c r="G3" s="137"/>
      <c r="H3" s="138"/>
      <c r="I3" s="40" t="str">
        <f>Plan!K3</f>
        <v>Fecha: 11 de enero de 2017</v>
      </c>
      <c r="J3" s="20"/>
      <c r="K3" s="20"/>
      <c r="L3" s="20"/>
      <c r="M3" s="38"/>
      <c r="N3" s="38"/>
      <c r="T3" s="13"/>
    </row>
    <row r="4" spans="2:24" s="17" customFormat="1" ht="24" customHeight="1" thickBot="1" x14ac:dyDescent="0.25">
      <c r="B4" s="110"/>
      <c r="C4" s="111"/>
      <c r="D4" s="136" t="s">
        <v>75</v>
      </c>
      <c r="E4" s="137"/>
      <c r="F4" s="137"/>
      <c r="G4" s="137"/>
      <c r="H4" s="138"/>
      <c r="I4" s="40" t="str">
        <f>Plan!K4</f>
        <v>Version 001</v>
      </c>
      <c r="J4" s="20"/>
      <c r="K4" s="20"/>
      <c r="L4" s="20"/>
      <c r="M4" s="38"/>
      <c r="N4" s="38"/>
      <c r="T4" s="13"/>
    </row>
    <row r="5" spans="2:24" s="17" customFormat="1" ht="22.5" customHeight="1" thickBot="1" x14ac:dyDescent="0.25">
      <c r="B5" s="112"/>
      <c r="C5" s="113"/>
      <c r="D5" s="139" t="s">
        <v>86</v>
      </c>
      <c r="E5" s="140"/>
      <c r="F5" s="140"/>
      <c r="G5" s="140"/>
      <c r="H5" s="141"/>
      <c r="I5" s="41" t="s">
        <v>77</v>
      </c>
      <c r="J5" s="20"/>
      <c r="K5" s="20"/>
      <c r="L5" s="20"/>
      <c r="M5" s="38"/>
      <c r="N5" s="38"/>
      <c r="T5" s="13"/>
    </row>
    <row r="6" spans="2:24" ht="5.25" customHeight="1" x14ac:dyDescent="0.2">
      <c r="B6" s="16"/>
      <c r="C6" s="16"/>
      <c r="D6" s="16"/>
      <c r="E6" s="16"/>
      <c r="F6" s="16"/>
      <c r="G6" s="27"/>
      <c r="H6" s="16"/>
      <c r="I6" s="16"/>
    </row>
    <row r="7" spans="2:24" ht="29.25" customHeight="1" x14ac:dyDescent="0.2">
      <c r="B7" s="145" t="str">
        <f>Plan!C7</f>
        <v>NOMBRE DEL PLAN DE ACCIÓN</v>
      </c>
      <c r="C7" s="145"/>
      <c r="D7" s="109" t="str">
        <f>Plan!$E$7</f>
        <v>GRUPO DE INNOVACIÓN, DESARROLLO Y ARQUITECTURA DE APLICACIONES</v>
      </c>
      <c r="E7" s="109"/>
      <c r="F7" s="109"/>
      <c r="G7" s="109"/>
      <c r="H7" s="109"/>
      <c r="I7" s="109"/>
      <c r="X7" s="1"/>
    </row>
    <row r="8" spans="2:24" s="17" customFormat="1" ht="10.5" customHeight="1" x14ac:dyDescent="0.2">
      <c r="B8" s="78"/>
      <c r="C8" s="78"/>
      <c r="D8" s="79"/>
      <c r="E8" s="79"/>
      <c r="F8" s="79"/>
      <c r="G8" s="79"/>
      <c r="H8" s="79"/>
      <c r="I8" s="79"/>
      <c r="N8" s="20"/>
    </row>
    <row r="9" spans="2:24" ht="18.75" customHeight="1" x14ac:dyDescent="0.2">
      <c r="B9" s="142" t="s">
        <v>62</v>
      </c>
      <c r="C9" s="142"/>
      <c r="D9" s="142"/>
      <c r="E9" s="142"/>
      <c r="F9" s="142"/>
      <c r="G9" s="142"/>
      <c r="H9" s="142"/>
      <c r="I9" s="142"/>
      <c r="X9" s="1"/>
    </row>
    <row r="10" spans="2:24" ht="28.5" customHeight="1" x14ac:dyDescent="0.2">
      <c r="B10" s="146" t="s">
        <v>6</v>
      </c>
      <c r="C10" s="146"/>
      <c r="D10" s="144" t="s">
        <v>105</v>
      </c>
      <c r="E10" s="144"/>
      <c r="F10" s="144"/>
      <c r="G10" s="144"/>
      <c r="H10" s="144"/>
      <c r="I10" s="144"/>
      <c r="X10" s="1"/>
    </row>
    <row r="11" spans="2:24" ht="30" customHeight="1" x14ac:dyDescent="0.2">
      <c r="B11" s="146" t="s">
        <v>0</v>
      </c>
      <c r="C11" s="146"/>
      <c r="D11" s="146" t="s">
        <v>1</v>
      </c>
      <c r="E11" s="146"/>
      <c r="F11" s="80" t="s">
        <v>2</v>
      </c>
      <c r="G11" s="80" t="s">
        <v>60</v>
      </c>
      <c r="H11" s="80" t="s">
        <v>61</v>
      </c>
      <c r="I11" s="80" t="s">
        <v>99</v>
      </c>
      <c r="X11" s="1"/>
    </row>
    <row r="12" spans="2:24" ht="67.5" customHeight="1" x14ac:dyDescent="0.2">
      <c r="B12" s="144" t="s">
        <v>17</v>
      </c>
      <c r="C12" s="144"/>
      <c r="D12" s="144" t="s">
        <v>107</v>
      </c>
      <c r="E12" s="144"/>
      <c r="F12" s="81">
        <v>0.9</v>
      </c>
      <c r="G12" s="82" t="s">
        <v>140</v>
      </c>
      <c r="H12" s="82" t="s">
        <v>106</v>
      </c>
      <c r="I12" s="96" t="s">
        <v>141</v>
      </c>
      <c r="X12" s="1"/>
    </row>
    <row r="13" spans="2:24" ht="24.75" customHeight="1" x14ac:dyDescent="0.2">
      <c r="B13" s="143" t="s">
        <v>3</v>
      </c>
      <c r="C13" s="143"/>
      <c r="D13" s="144" t="s">
        <v>108</v>
      </c>
      <c r="E13" s="144"/>
      <c r="F13" s="144"/>
      <c r="G13" s="144"/>
      <c r="H13" s="144"/>
      <c r="I13" s="144"/>
      <c r="X13" s="1"/>
    </row>
    <row r="14" spans="2:24" ht="14.25" x14ac:dyDescent="0.2">
      <c r="B14" s="77"/>
      <c r="C14" s="77"/>
      <c r="D14" s="83"/>
      <c r="E14" s="83"/>
      <c r="F14" s="83"/>
      <c r="G14" s="83"/>
      <c r="H14" s="83"/>
      <c r="I14" s="83"/>
    </row>
    <row r="15" spans="2:24" ht="15" x14ac:dyDescent="0.2">
      <c r="B15" s="142" t="s">
        <v>62</v>
      </c>
      <c r="C15" s="142"/>
      <c r="D15" s="142"/>
      <c r="E15" s="142"/>
      <c r="F15" s="142"/>
      <c r="G15" s="142"/>
      <c r="H15" s="142"/>
      <c r="I15" s="142"/>
    </row>
    <row r="16" spans="2:24" ht="28.5" customHeight="1" x14ac:dyDescent="0.2">
      <c r="B16" s="143" t="s">
        <v>6</v>
      </c>
      <c r="C16" s="143"/>
      <c r="D16" s="144" t="s">
        <v>109</v>
      </c>
      <c r="E16" s="144"/>
      <c r="F16" s="144"/>
      <c r="G16" s="144"/>
      <c r="H16" s="144"/>
      <c r="I16" s="144"/>
    </row>
    <row r="17" spans="2:9" ht="30" x14ac:dyDescent="0.2">
      <c r="B17" s="143" t="s">
        <v>0</v>
      </c>
      <c r="C17" s="143"/>
      <c r="D17" s="146" t="s">
        <v>1</v>
      </c>
      <c r="E17" s="146"/>
      <c r="F17" s="80" t="s">
        <v>2</v>
      </c>
      <c r="G17" s="80" t="s">
        <v>60</v>
      </c>
      <c r="H17" s="80" t="s">
        <v>61</v>
      </c>
      <c r="I17" s="80" t="s">
        <v>99</v>
      </c>
    </row>
    <row r="18" spans="2:9" ht="66.75" customHeight="1" x14ac:dyDescent="0.2">
      <c r="B18" s="147" t="s">
        <v>17</v>
      </c>
      <c r="C18" s="147"/>
      <c r="D18" s="144" t="s">
        <v>107</v>
      </c>
      <c r="E18" s="144"/>
      <c r="F18" s="81">
        <v>1</v>
      </c>
      <c r="G18" s="82" t="s">
        <v>67</v>
      </c>
      <c r="H18" s="82" t="s">
        <v>110</v>
      </c>
      <c r="I18" s="96" t="s">
        <v>142</v>
      </c>
    </row>
    <row r="19" spans="2:9" ht="31.5" customHeight="1" x14ac:dyDescent="0.2">
      <c r="B19" s="148" t="s">
        <v>3</v>
      </c>
      <c r="C19" s="148"/>
      <c r="D19" s="149" t="s">
        <v>108</v>
      </c>
      <c r="E19" s="149"/>
      <c r="F19" s="149"/>
      <c r="G19" s="149"/>
      <c r="H19" s="149"/>
      <c r="I19" s="149"/>
    </row>
  </sheetData>
  <mergeCells count="28">
    <mergeCell ref="B17:C17"/>
    <mergeCell ref="D17:E17"/>
    <mergeCell ref="B18:C18"/>
    <mergeCell ref="D18:E18"/>
    <mergeCell ref="B19:C19"/>
    <mergeCell ref="D19:I19"/>
    <mergeCell ref="B15:I15"/>
    <mergeCell ref="B16:C16"/>
    <mergeCell ref="D16:I16"/>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 H20:H65488 J14:N65488 P14:V6548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tocar'!$C$5:$C$7</xm:f>
          </x14:formula1>
          <xm:sqref>B12:C12 B18:C18</xm:sqref>
        </x14:dataValidation>
        <x14:dataValidation type="list" allowBlank="1" showInputMessage="1" showErrorMessage="1">
          <x14:formula1>
            <xm:f>'No tocar'!$Q$5:$Q$12</xm:f>
          </x14:formula1>
          <xm:sqref>G12 G18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abSelected="1" zoomScale="90" zoomScaleNormal="90" workbookViewId="0">
      <selection activeCell="H13" sqref="H13"/>
    </sheetView>
  </sheetViews>
  <sheetFormatPr baseColWidth="10" defaultRowHeight="12" x14ac:dyDescent="0.2"/>
  <cols>
    <col min="1" max="1" width="2.42578125" style="1" customWidth="1"/>
    <col min="2" max="2" width="34.28515625" style="1" customWidth="1"/>
    <col min="3" max="4" width="39.42578125" style="1" customWidth="1"/>
    <col min="5" max="5" width="8.85546875" style="1" hidden="1" customWidth="1"/>
    <col min="6" max="6" width="0.140625" style="1" customWidth="1"/>
    <col min="7" max="7" width="26.5703125" style="1" customWidth="1"/>
    <col min="8" max="8" width="7.7109375" style="1" customWidth="1"/>
    <col min="9" max="9" width="0.7109375" style="4" customWidth="1"/>
    <col min="10" max="10" width="1" style="1" customWidth="1"/>
    <col min="11" max="11" width="1.5703125" style="1" customWidth="1"/>
    <col min="12" max="12" width="1.140625" style="4"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9" customFormat="1" ht="26.25" customHeight="1" thickBot="1" x14ac:dyDescent="0.25">
      <c r="B2" s="42"/>
      <c r="C2" s="139" t="s">
        <v>72</v>
      </c>
      <c r="D2" s="140"/>
      <c r="E2" s="140"/>
      <c r="F2" s="141"/>
      <c r="G2" s="39" t="str">
        <f>Plan!K2</f>
        <v>Codigo: GC-F-019</v>
      </c>
      <c r="H2" s="8"/>
      <c r="I2" s="8"/>
      <c r="J2" s="12"/>
      <c r="T2" s="13"/>
    </row>
    <row r="3" spans="2:22" s="9" customFormat="1" ht="23.25" customHeight="1" thickBot="1" x14ac:dyDescent="0.25">
      <c r="B3" s="43"/>
      <c r="C3" s="139" t="s">
        <v>74</v>
      </c>
      <c r="D3" s="140"/>
      <c r="E3" s="140"/>
      <c r="F3" s="141"/>
      <c r="G3" s="40" t="str">
        <f>Plan!K3</f>
        <v>Fecha: 11 de enero de 2017</v>
      </c>
      <c r="H3" s="8"/>
      <c r="I3" s="8"/>
      <c r="J3" s="12"/>
      <c r="T3" s="13"/>
    </row>
    <row r="4" spans="2:22" s="9" customFormat="1" ht="24" customHeight="1" thickBot="1" x14ac:dyDescent="0.25">
      <c r="B4" s="43"/>
      <c r="C4" s="139" t="s">
        <v>75</v>
      </c>
      <c r="D4" s="140"/>
      <c r="E4" s="140"/>
      <c r="F4" s="141"/>
      <c r="G4" s="40" t="str">
        <f>Plan!K4</f>
        <v>Version 001</v>
      </c>
      <c r="J4" s="12"/>
      <c r="T4" s="13"/>
    </row>
    <row r="5" spans="2:22" s="9" customFormat="1" ht="22.5" customHeight="1" thickBot="1" x14ac:dyDescent="0.25">
      <c r="B5" s="44"/>
      <c r="C5" s="139" t="s">
        <v>86</v>
      </c>
      <c r="D5" s="140"/>
      <c r="E5" s="140"/>
      <c r="F5" s="141"/>
      <c r="G5" s="41" t="s">
        <v>77</v>
      </c>
      <c r="J5" s="8"/>
      <c r="T5" s="13"/>
    </row>
    <row r="6" spans="2:22" ht="5.25" customHeight="1" x14ac:dyDescent="0.2">
      <c r="B6" s="3"/>
      <c r="C6" s="16"/>
      <c r="D6" s="3"/>
      <c r="E6" s="3"/>
      <c r="F6" s="3"/>
      <c r="G6" s="3"/>
    </row>
    <row r="7" spans="2:22" ht="29.25" customHeight="1" x14ac:dyDescent="0.2">
      <c r="B7" s="26" t="str">
        <f>Plan!C7</f>
        <v>NOMBRE DEL PLAN DE ACCIÓN</v>
      </c>
      <c r="C7" s="157" t="str">
        <f>Plan!$E$7</f>
        <v>GRUPO DE INNOVACIÓN, DESARROLLO Y ARQUITECTURA DE APLICACIONES</v>
      </c>
      <c r="D7" s="157"/>
      <c r="E7" s="157"/>
      <c r="F7" s="157"/>
      <c r="G7" s="157"/>
      <c r="V7" s="1"/>
    </row>
    <row r="9" spans="2:22" ht="18" customHeight="1" x14ac:dyDescent="0.2">
      <c r="B9" s="150" t="s">
        <v>9</v>
      </c>
      <c r="C9" s="150"/>
      <c r="D9" s="150"/>
      <c r="E9" s="150"/>
      <c r="F9" s="150"/>
      <c r="G9" s="150"/>
    </row>
    <row r="10" spans="2:22" customFormat="1" ht="15" customHeight="1" x14ac:dyDescent="0.2"/>
    <row r="11" spans="2:22" ht="20.25" customHeight="1" x14ac:dyDescent="0.2">
      <c r="B11" s="25" t="s">
        <v>33</v>
      </c>
      <c r="C11" s="25" t="s">
        <v>4</v>
      </c>
      <c r="D11" s="25" t="s">
        <v>5</v>
      </c>
      <c r="E11" s="151" t="s">
        <v>8</v>
      </c>
      <c r="F11" s="152"/>
      <c r="G11" s="153"/>
    </row>
    <row r="12" spans="2:22" ht="76.5" x14ac:dyDescent="0.2">
      <c r="B12" s="84" t="s">
        <v>25</v>
      </c>
      <c r="C12" s="84" t="s">
        <v>149</v>
      </c>
      <c r="D12" s="85" t="s">
        <v>138</v>
      </c>
      <c r="E12" s="154" t="s">
        <v>48</v>
      </c>
      <c r="F12" s="155"/>
      <c r="G12" s="156"/>
    </row>
    <row r="13" spans="2:22" ht="126.75" customHeight="1" x14ac:dyDescent="0.2">
      <c r="B13" s="84" t="s">
        <v>26</v>
      </c>
      <c r="C13" s="84" t="s">
        <v>150</v>
      </c>
      <c r="D13" s="85" t="s">
        <v>137</v>
      </c>
      <c r="E13" s="154" t="s">
        <v>48</v>
      </c>
      <c r="F13" s="155"/>
      <c r="G13" s="156"/>
    </row>
    <row r="14" spans="2:22" ht="25.5" x14ac:dyDescent="0.2">
      <c r="B14" s="84" t="s">
        <v>27</v>
      </c>
      <c r="C14" s="84" t="s">
        <v>151</v>
      </c>
      <c r="D14" s="85" t="s">
        <v>139</v>
      </c>
      <c r="E14" s="154" t="s">
        <v>48</v>
      </c>
      <c r="F14" s="155"/>
      <c r="G14" s="156"/>
    </row>
    <row r="15" spans="2:22" x14ac:dyDescent="0.2">
      <c r="B15" s="15"/>
    </row>
  </sheetData>
  <mergeCells count="10">
    <mergeCell ref="C2:F2"/>
    <mergeCell ref="C3:F3"/>
    <mergeCell ref="C4:F4"/>
    <mergeCell ref="C5:F5"/>
    <mergeCell ref="C7:G7"/>
    <mergeCell ref="B9:G9"/>
    <mergeCell ref="E11:G11"/>
    <mergeCell ref="E12:G12"/>
    <mergeCell ref="E13:G13"/>
    <mergeCell ref="E14:G14"/>
  </mergeCells>
  <dataValidations count="1">
    <dataValidation type="whole" allowBlank="1" showInputMessage="1" showErrorMessage="1" sqref="E8:G8 E16:L65485 E15:G1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2" sqref="C12"/>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4" customWidth="1"/>
    <col min="9" max="9" width="1" style="1" customWidth="1"/>
    <col min="10" max="10" width="1.5703125" style="1" customWidth="1"/>
    <col min="11" max="11" width="1.140625" style="4"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5" customFormat="1" ht="26.25" customHeight="1" thickBot="1" x14ac:dyDescent="0.25">
      <c r="B2" s="45"/>
      <c r="C2" s="167" t="s">
        <v>72</v>
      </c>
      <c r="D2" s="168"/>
      <c r="E2" s="168"/>
      <c r="F2" s="168"/>
      <c r="G2" s="158" t="str">
        <f>Plan!K2</f>
        <v>Codigo: GC-F-019</v>
      </c>
      <c r="H2" s="159"/>
      <c r="I2" s="159"/>
      <c r="J2" s="159"/>
      <c r="K2" s="159"/>
      <c r="L2" s="160"/>
      <c r="U2" s="13"/>
    </row>
    <row r="3" spans="1:21" s="15" customFormat="1" ht="23.25" customHeight="1" thickBot="1" x14ac:dyDescent="0.25">
      <c r="B3" s="46"/>
      <c r="C3" s="167" t="s">
        <v>74</v>
      </c>
      <c r="D3" s="168"/>
      <c r="E3" s="168"/>
      <c r="F3" s="168"/>
      <c r="G3" s="161" t="str">
        <f>Plan!K3</f>
        <v>Fecha: 11 de enero de 2017</v>
      </c>
      <c r="H3" s="162"/>
      <c r="I3" s="162"/>
      <c r="J3" s="162"/>
      <c r="K3" s="162"/>
      <c r="L3" s="163"/>
      <c r="U3" s="13"/>
    </row>
    <row r="4" spans="1:21" s="15" customFormat="1" ht="24" customHeight="1" thickBot="1" x14ac:dyDescent="0.25">
      <c r="B4" s="46"/>
      <c r="C4" s="167" t="s">
        <v>75</v>
      </c>
      <c r="D4" s="168"/>
      <c r="E4" s="168"/>
      <c r="F4" s="168"/>
      <c r="G4" s="164" t="str">
        <f>Plan!K4</f>
        <v>Version 001</v>
      </c>
      <c r="H4" s="165"/>
      <c r="I4" s="165"/>
      <c r="J4" s="165"/>
      <c r="K4" s="165"/>
      <c r="L4" s="166"/>
      <c r="U4" s="13"/>
    </row>
    <row r="5" spans="1:21" s="15" customFormat="1" ht="22.5" customHeight="1" thickBot="1" x14ac:dyDescent="0.25">
      <c r="B5" s="47"/>
      <c r="C5" s="167" t="s">
        <v>86</v>
      </c>
      <c r="D5" s="168"/>
      <c r="E5" s="168"/>
      <c r="F5" s="168"/>
      <c r="G5" s="161" t="s">
        <v>77</v>
      </c>
      <c r="H5" s="162"/>
      <c r="I5" s="162"/>
      <c r="J5" s="162"/>
      <c r="K5" s="162"/>
      <c r="L5" s="163"/>
      <c r="U5" s="13"/>
    </row>
    <row r="6" spans="1:21" ht="5.25" customHeight="1" x14ac:dyDescent="0.2">
      <c r="A6" s="4" t="str">
        <f>Plan!$E$7</f>
        <v>GRUPO DE INNOVACIÓN, DESARROLLO Y ARQUITECTURA DE APLICACIONES</v>
      </c>
      <c r="B6" s="14"/>
      <c r="C6" s="14"/>
      <c r="D6" s="14"/>
      <c r="E6" s="14"/>
      <c r="F6" s="14"/>
    </row>
    <row r="7" spans="1:21" ht="29.25" customHeight="1" x14ac:dyDescent="0.2">
      <c r="B7" s="26" t="str">
        <f>Plan!C7</f>
        <v>NOMBRE DEL PLAN DE ACCIÓN</v>
      </c>
      <c r="C7" s="157" t="str">
        <f>Plan!$E$7</f>
        <v>GRUPO DE INNOVACIÓN, DESARROLLO Y ARQUITECTURA DE APLICACIONES</v>
      </c>
      <c r="D7" s="157"/>
      <c r="E7" s="157"/>
      <c r="F7" s="157"/>
      <c r="U7" s="1"/>
    </row>
    <row r="8" spans="1:21" x14ac:dyDescent="0.2">
      <c r="B8" s="15"/>
    </row>
    <row r="10" spans="1:21" ht="18" customHeight="1" x14ac:dyDescent="0.2">
      <c r="B10" s="26" t="s">
        <v>91</v>
      </c>
      <c r="C10" s="19" t="s">
        <v>43</v>
      </c>
    </row>
    <row r="11" spans="1:21" ht="6" customHeight="1" x14ac:dyDescent="0.2"/>
    <row r="12" spans="1:21" ht="18" customHeight="1" x14ac:dyDescent="0.2">
      <c r="B12" s="26" t="s">
        <v>93</v>
      </c>
      <c r="C12" s="19"/>
    </row>
    <row r="13" spans="1:21" ht="6" customHeight="1" x14ac:dyDescent="0.2"/>
    <row r="14" spans="1:21" ht="18" customHeight="1" x14ac:dyDescent="0.2">
      <c r="B14" s="26" t="s">
        <v>13</v>
      </c>
      <c r="C14" s="19"/>
    </row>
    <row r="15" spans="1:21" ht="6" customHeight="1" x14ac:dyDescent="0.2"/>
    <row r="16" spans="1:21" ht="18" customHeight="1" x14ac:dyDescent="0.2">
      <c r="B16" s="26" t="s">
        <v>10</v>
      </c>
      <c r="C16" s="19"/>
    </row>
    <row r="17" spans="2:3" ht="6" customHeight="1" x14ac:dyDescent="0.2"/>
    <row r="18" spans="2:3" ht="18" customHeight="1" x14ac:dyDescent="0.2">
      <c r="B18" s="26" t="s">
        <v>11</v>
      </c>
      <c r="C18" s="19"/>
    </row>
    <row r="19" spans="2:3" ht="6" customHeight="1" x14ac:dyDescent="0.2"/>
    <row r="20" spans="2:3" ht="18" customHeight="1" x14ac:dyDescent="0.2">
      <c r="B20" s="26" t="s">
        <v>12</v>
      </c>
      <c r="C20" s="19"/>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tocar'!$M$5:$M$7</xm:f>
          </x14:formula1>
          <xm:sqref>C10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7"/>
  <sheetViews>
    <sheetView showGridLines="0" topLeftCell="A13" zoomScale="90" zoomScaleNormal="90" workbookViewId="0">
      <selection activeCell="D32" sqref="D32"/>
    </sheetView>
  </sheetViews>
  <sheetFormatPr baseColWidth="10" defaultRowHeight="12" x14ac:dyDescent="0.2"/>
  <cols>
    <col min="1" max="1" width="2.42578125" style="1" customWidth="1"/>
    <col min="2" max="2" width="36.85546875" style="1" customWidth="1"/>
    <col min="3" max="3" width="28.85546875" style="1" customWidth="1"/>
    <col min="4" max="4" width="22" style="1" customWidth="1"/>
    <col min="5" max="5" width="20.140625" style="1" customWidth="1"/>
    <col min="6" max="6" width="30.85546875" style="1" bestFit="1" customWidth="1"/>
    <col min="7" max="9" width="17.5703125" style="1" customWidth="1"/>
    <col min="10" max="10" width="31.1406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5" customFormat="1" ht="26.25" customHeight="1" x14ac:dyDescent="0.2">
      <c r="B2" s="175"/>
      <c r="C2" s="136" t="s">
        <v>72</v>
      </c>
      <c r="D2" s="137"/>
      <c r="E2" s="137"/>
      <c r="F2" s="137"/>
      <c r="G2" s="137"/>
      <c r="H2" s="137"/>
      <c r="I2" s="137"/>
      <c r="J2" s="137"/>
      <c r="K2" s="169" t="str">
        <f>Plan!K2</f>
        <v>Codigo: GC-F-019</v>
      </c>
      <c r="L2" s="170"/>
      <c r="M2" s="48"/>
      <c r="N2" s="48"/>
    </row>
    <row r="3" spans="2:14" s="15" customFormat="1" ht="23.25" customHeight="1" x14ac:dyDescent="0.2">
      <c r="B3" s="176"/>
      <c r="C3" s="182" t="s">
        <v>74</v>
      </c>
      <c r="D3" s="183"/>
      <c r="E3" s="183"/>
      <c r="F3" s="183"/>
      <c r="G3" s="183"/>
      <c r="H3" s="183"/>
      <c r="I3" s="183"/>
      <c r="J3" s="183"/>
      <c r="K3" s="171" t="str">
        <f>Plan!K3</f>
        <v>Fecha: 11 de enero de 2017</v>
      </c>
      <c r="L3" s="172"/>
      <c r="M3" s="48"/>
      <c r="N3" s="48"/>
    </row>
    <row r="4" spans="2:14" s="15" customFormat="1" ht="24" customHeight="1" x14ac:dyDescent="0.2">
      <c r="B4" s="176"/>
      <c r="C4" s="182" t="s">
        <v>75</v>
      </c>
      <c r="D4" s="183"/>
      <c r="E4" s="183"/>
      <c r="F4" s="183"/>
      <c r="G4" s="183"/>
      <c r="H4" s="183"/>
      <c r="I4" s="183"/>
      <c r="J4" s="183"/>
      <c r="K4" s="171" t="str">
        <f>Plan!K4</f>
        <v>Version 001</v>
      </c>
      <c r="L4" s="172"/>
      <c r="M4" s="48"/>
      <c r="N4" s="48"/>
    </row>
    <row r="5" spans="2:14" s="15" customFormat="1" ht="22.5" customHeight="1" thickBot="1" x14ac:dyDescent="0.25">
      <c r="B5" s="177"/>
      <c r="C5" s="117" t="s">
        <v>86</v>
      </c>
      <c r="D5" s="118"/>
      <c r="E5" s="118"/>
      <c r="F5" s="118"/>
      <c r="G5" s="118"/>
      <c r="H5" s="118"/>
      <c r="I5" s="118"/>
      <c r="J5" s="118"/>
      <c r="K5" s="173" t="s">
        <v>77</v>
      </c>
      <c r="L5" s="174"/>
      <c r="M5" s="48"/>
      <c r="N5" s="48"/>
    </row>
    <row r="6" spans="2:14" ht="5.25" customHeight="1" x14ac:dyDescent="0.2">
      <c r="B6" s="14"/>
      <c r="C6" s="27"/>
      <c r="D6" s="27"/>
      <c r="E6" s="14"/>
    </row>
    <row r="7" spans="2:14" ht="29.25" customHeight="1" x14ac:dyDescent="0.2">
      <c r="B7" s="59" t="str">
        <f>Plan!C7</f>
        <v>NOMBRE DEL PLAN DE ACCIÓN</v>
      </c>
      <c r="C7" s="186" t="str">
        <f>Plan!$E$7</f>
        <v>GRUPO DE INNOVACIÓN, DESARROLLO Y ARQUITECTURA DE APLICACIONES</v>
      </c>
      <c r="D7" s="186"/>
      <c r="E7" s="186"/>
      <c r="F7" s="186"/>
      <c r="G7" s="186"/>
      <c r="H7" s="186"/>
      <c r="I7" s="186"/>
      <c r="J7" s="186"/>
      <c r="K7" s="186"/>
      <c r="L7" s="187"/>
      <c r="M7" s="1"/>
    </row>
    <row r="9" spans="2:14" ht="51.75" customHeight="1" x14ac:dyDescent="0.2">
      <c r="B9" s="178" t="s">
        <v>35</v>
      </c>
      <c r="C9" s="178" t="s">
        <v>36</v>
      </c>
      <c r="D9" s="178" t="s">
        <v>37</v>
      </c>
      <c r="E9" s="180" t="s">
        <v>38</v>
      </c>
      <c r="F9" s="178" t="s">
        <v>39</v>
      </c>
      <c r="G9" s="188" t="s">
        <v>44</v>
      </c>
      <c r="H9" s="188" t="s">
        <v>45</v>
      </c>
      <c r="I9" s="188" t="s">
        <v>46</v>
      </c>
      <c r="J9" s="180" t="s">
        <v>40</v>
      </c>
      <c r="K9" s="184" t="s">
        <v>41</v>
      </c>
      <c r="L9" s="184" t="s">
        <v>42</v>
      </c>
    </row>
    <row r="10" spans="2:14" ht="12.75" customHeight="1" x14ac:dyDescent="0.2">
      <c r="B10" s="179"/>
      <c r="C10" s="179"/>
      <c r="D10" s="179"/>
      <c r="E10" s="181"/>
      <c r="F10" s="179"/>
      <c r="G10" s="189"/>
      <c r="H10" s="189"/>
      <c r="I10" s="189"/>
      <c r="J10" s="181"/>
      <c r="K10" s="185"/>
      <c r="L10" s="185"/>
    </row>
    <row r="11" spans="2:14" ht="87" customHeight="1" x14ac:dyDescent="0.2">
      <c r="B11" s="52" t="s">
        <v>111</v>
      </c>
      <c r="C11" s="72" t="s">
        <v>112</v>
      </c>
      <c r="D11" s="69" t="s">
        <v>113</v>
      </c>
      <c r="E11" s="88">
        <v>0.2</v>
      </c>
      <c r="F11" s="52" t="s">
        <v>114</v>
      </c>
      <c r="G11" s="70">
        <v>42767</v>
      </c>
      <c r="H11" s="70">
        <v>42916</v>
      </c>
      <c r="I11" s="71">
        <v>20</v>
      </c>
      <c r="J11" s="93" t="s">
        <v>143</v>
      </c>
      <c r="K11" s="94">
        <v>42916</v>
      </c>
      <c r="L11" s="95">
        <v>0.2</v>
      </c>
    </row>
    <row r="12" spans="2:14" ht="64.5" customHeight="1" x14ac:dyDescent="0.2">
      <c r="B12" s="52" t="s">
        <v>115</v>
      </c>
      <c r="C12" s="72" t="s">
        <v>116</v>
      </c>
      <c r="D12" s="69" t="s">
        <v>117</v>
      </c>
      <c r="E12" s="88">
        <v>0.2</v>
      </c>
      <c r="F12" s="52" t="s">
        <v>118</v>
      </c>
      <c r="G12" s="70">
        <v>42767</v>
      </c>
      <c r="H12" s="70">
        <v>42916</v>
      </c>
      <c r="I12" s="71">
        <v>20</v>
      </c>
      <c r="J12" s="93" t="s">
        <v>143</v>
      </c>
      <c r="K12" s="94">
        <v>42916</v>
      </c>
      <c r="L12" s="95">
        <v>0.2</v>
      </c>
    </row>
    <row r="13" spans="2:14" ht="76.5" customHeight="1" x14ac:dyDescent="0.2">
      <c r="B13" s="52" t="s">
        <v>119</v>
      </c>
      <c r="C13" s="72" t="s">
        <v>120</v>
      </c>
      <c r="D13" s="69" t="s">
        <v>121</v>
      </c>
      <c r="E13" s="88">
        <v>0.1</v>
      </c>
      <c r="F13" s="52" t="s">
        <v>122</v>
      </c>
      <c r="G13" s="70">
        <v>42767</v>
      </c>
      <c r="H13" s="70">
        <v>42916</v>
      </c>
      <c r="I13" s="71">
        <v>20</v>
      </c>
      <c r="J13" s="93" t="s">
        <v>148</v>
      </c>
      <c r="K13" s="94">
        <v>42916</v>
      </c>
      <c r="L13" s="95">
        <v>0.1</v>
      </c>
    </row>
    <row r="14" spans="2:14" ht="57.75" customHeight="1" x14ac:dyDescent="0.2">
      <c r="B14" s="52" t="s">
        <v>123</v>
      </c>
      <c r="C14" s="72" t="s">
        <v>130</v>
      </c>
      <c r="D14" s="69" t="s">
        <v>124</v>
      </c>
      <c r="E14" s="88">
        <v>0.15</v>
      </c>
      <c r="F14" s="52" t="s">
        <v>122</v>
      </c>
      <c r="G14" s="70">
        <v>42767</v>
      </c>
      <c r="H14" s="70">
        <v>42916</v>
      </c>
      <c r="I14" s="71">
        <v>20</v>
      </c>
      <c r="J14" s="93" t="s">
        <v>146</v>
      </c>
      <c r="K14" s="94">
        <v>42916</v>
      </c>
      <c r="L14" s="95">
        <v>0.15</v>
      </c>
    </row>
    <row r="15" spans="2:14" ht="57" customHeight="1" x14ac:dyDescent="0.2">
      <c r="B15" s="55" t="s">
        <v>125</v>
      </c>
      <c r="C15" s="72" t="s">
        <v>126</v>
      </c>
      <c r="D15" s="69" t="s">
        <v>127</v>
      </c>
      <c r="E15" s="88">
        <v>0.15</v>
      </c>
      <c r="F15" s="52" t="s">
        <v>122</v>
      </c>
      <c r="G15" s="70">
        <v>42767</v>
      </c>
      <c r="H15" s="70">
        <v>42916</v>
      </c>
      <c r="I15" s="71">
        <v>20</v>
      </c>
      <c r="J15" s="93" t="s">
        <v>145</v>
      </c>
      <c r="K15" s="94">
        <v>42916</v>
      </c>
      <c r="L15" s="95">
        <v>0.15</v>
      </c>
    </row>
    <row r="16" spans="2:14" ht="48" x14ac:dyDescent="0.2">
      <c r="B16" s="55" t="s">
        <v>128</v>
      </c>
      <c r="C16" s="72" t="s">
        <v>147</v>
      </c>
      <c r="D16" s="69" t="s">
        <v>129</v>
      </c>
      <c r="E16" s="88">
        <v>0.2</v>
      </c>
      <c r="F16" s="52" t="s">
        <v>122</v>
      </c>
      <c r="G16" s="70">
        <v>42767</v>
      </c>
      <c r="H16" s="70">
        <v>42916</v>
      </c>
      <c r="I16" s="71">
        <f>+(H16-G16)/7</f>
        <v>21.285714285714285</v>
      </c>
      <c r="J16" s="93" t="s">
        <v>144</v>
      </c>
      <c r="K16" s="94">
        <v>42916</v>
      </c>
      <c r="L16" s="95">
        <v>0.1</v>
      </c>
    </row>
    <row r="17" spans="5:12" ht="15" x14ac:dyDescent="0.2">
      <c r="E17" s="86">
        <f>+SUM(E11:E16)</f>
        <v>1</v>
      </c>
      <c r="I17" s="87">
        <f>+SUM(I11:I16)</f>
        <v>121.28571428571428</v>
      </c>
      <c r="K17" s="86"/>
      <c r="L17" s="86">
        <f>+SUM(L11:L16)</f>
        <v>0.9</v>
      </c>
    </row>
  </sheetData>
  <mergeCells count="21">
    <mergeCell ref="K9:K10"/>
    <mergeCell ref="L9:L10"/>
    <mergeCell ref="C7:L7"/>
    <mergeCell ref="C9:C10"/>
    <mergeCell ref="H9:H10"/>
    <mergeCell ref="I9:I10"/>
    <mergeCell ref="G9:G10"/>
    <mergeCell ref="D9:D10"/>
    <mergeCell ref="J9:J10"/>
    <mergeCell ref="B9:B10"/>
    <mergeCell ref="E9:E10"/>
    <mergeCell ref="F9:F10"/>
    <mergeCell ref="C2:J2"/>
    <mergeCell ref="C3:J3"/>
    <mergeCell ref="C4:J4"/>
    <mergeCell ref="C5:J5"/>
    <mergeCell ref="K2:L2"/>
    <mergeCell ref="K3:L3"/>
    <mergeCell ref="K4:L4"/>
    <mergeCell ref="K5:L5"/>
    <mergeCell ref="B2:B5"/>
  </mergeCells>
  <dataValidations count="1">
    <dataValidation type="whole" allowBlank="1" showInputMessage="1" showErrorMessage="1" sqref="K18:K65452 F8:K8 F17:H65452 I18:I65452 J17:J65452">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G34" sqref="G34"/>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9" width="5.7109375" style="1" customWidth="1"/>
    <col min="10" max="10" width="5.42578125" style="1" customWidth="1"/>
    <col min="11" max="11" width="5.7109375" style="1" hidden="1" customWidth="1"/>
    <col min="12" max="12" width="19.42578125" style="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9" customFormat="1" ht="26.25" customHeight="1" thickBot="1" x14ac:dyDescent="0.25">
      <c r="B2" s="198"/>
      <c r="C2" s="199"/>
      <c r="D2" s="192" t="s">
        <v>72</v>
      </c>
      <c r="E2" s="193"/>
      <c r="F2" s="193"/>
      <c r="G2" s="193"/>
      <c r="H2" s="193"/>
      <c r="I2" s="193"/>
      <c r="J2" s="193"/>
      <c r="K2" s="50"/>
      <c r="L2" s="161" t="str">
        <f>Plan!K2</f>
        <v>Codigo: GC-F-019</v>
      </c>
      <c r="M2" s="162"/>
      <c r="N2" s="162"/>
      <c r="O2" s="162"/>
      <c r="P2" s="163"/>
      <c r="R2" s="8"/>
      <c r="S2" s="8"/>
      <c r="T2" s="8" t="s">
        <v>82</v>
      </c>
      <c r="U2" s="12"/>
      <c r="AE2" s="13"/>
    </row>
    <row r="3" spans="2:31" s="9" customFormat="1" ht="23.25" customHeight="1" thickBot="1" x14ac:dyDescent="0.25">
      <c r="B3" s="200"/>
      <c r="C3" s="201"/>
      <c r="D3" s="194" t="s">
        <v>74</v>
      </c>
      <c r="E3" s="195"/>
      <c r="F3" s="195"/>
      <c r="G3" s="195"/>
      <c r="H3" s="195"/>
      <c r="I3" s="195"/>
      <c r="J3" s="195"/>
      <c r="K3" s="49"/>
      <c r="L3" s="161" t="str">
        <f>Plan!K3</f>
        <v>Fecha: 11 de enero de 2017</v>
      </c>
      <c r="M3" s="162"/>
      <c r="N3" s="162"/>
      <c r="O3" s="162"/>
      <c r="P3" s="163"/>
      <c r="R3" s="8"/>
      <c r="S3" s="8"/>
      <c r="T3" s="8" t="s">
        <v>83</v>
      </c>
      <c r="U3" s="12"/>
      <c r="AE3" s="13"/>
    </row>
    <row r="4" spans="2:31" s="9" customFormat="1" ht="24" customHeight="1" thickBot="1" x14ac:dyDescent="0.25">
      <c r="B4" s="200"/>
      <c r="C4" s="201"/>
      <c r="D4" s="194" t="s">
        <v>75</v>
      </c>
      <c r="E4" s="195"/>
      <c r="F4" s="195"/>
      <c r="G4" s="195"/>
      <c r="H4" s="195"/>
      <c r="I4" s="195"/>
      <c r="J4" s="195"/>
      <c r="K4" s="49"/>
      <c r="L4" s="161" t="str">
        <f>Plan!K4</f>
        <v>Version 001</v>
      </c>
      <c r="M4" s="162"/>
      <c r="N4" s="162"/>
      <c r="O4" s="162"/>
      <c r="P4" s="163"/>
      <c r="R4" s="8"/>
      <c r="T4" s="8" t="s">
        <v>84</v>
      </c>
      <c r="U4" s="12"/>
      <c r="AE4" s="13"/>
    </row>
    <row r="5" spans="2:31" s="9" customFormat="1" ht="22.5" customHeight="1" thickBot="1" x14ac:dyDescent="0.25">
      <c r="B5" s="202"/>
      <c r="C5" s="203"/>
      <c r="D5" s="196" t="s">
        <v>86</v>
      </c>
      <c r="E5" s="197"/>
      <c r="F5" s="197"/>
      <c r="G5" s="197"/>
      <c r="H5" s="197"/>
      <c r="I5" s="197"/>
      <c r="J5" s="197"/>
      <c r="K5" s="51"/>
      <c r="L5" s="161" t="s">
        <v>77</v>
      </c>
      <c r="M5" s="162"/>
      <c r="N5" s="162"/>
      <c r="O5" s="162"/>
      <c r="P5" s="163"/>
      <c r="R5" s="8"/>
      <c r="T5" s="8" t="s">
        <v>85</v>
      </c>
      <c r="U5" s="8"/>
      <c r="AE5" s="13"/>
    </row>
    <row r="6" spans="2:31" ht="5.25" customHeight="1" x14ac:dyDescent="0.2">
      <c r="B6" s="3"/>
      <c r="C6" s="3"/>
      <c r="D6" s="3"/>
      <c r="E6" s="3"/>
      <c r="F6" s="3"/>
      <c r="G6" s="3"/>
      <c r="H6" s="3"/>
      <c r="I6" s="3"/>
      <c r="J6" s="3"/>
      <c r="K6" s="3"/>
      <c r="L6" s="3"/>
      <c r="M6" s="3"/>
      <c r="N6" s="3"/>
      <c r="O6" s="3"/>
      <c r="P6" s="3"/>
      <c r="T6" s="4"/>
    </row>
    <row r="7" spans="2:31" ht="29.25" customHeight="1" x14ac:dyDescent="0.2">
      <c r="B7" s="108" t="str">
        <f>Plan!C7</f>
        <v>NOMBRE DEL PLAN DE ACCIÓN</v>
      </c>
      <c r="C7" s="108"/>
      <c r="D7" s="157" t="str">
        <f>Plan!$E$7</f>
        <v>GRUPO DE INNOVACIÓN, DESARROLLO Y ARQUITECTURA DE APLICACIONES</v>
      </c>
      <c r="E7" s="157"/>
      <c r="F7" s="157"/>
      <c r="G7" s="157"/>
      <c r="H7" s="157"/>
      <c r="I7" s="157"/>
      <c r="J7" s="157"/>
      <c r="K7" s="157"/>
      <c r="L7" s="157"/>
      <c r="M7" s="157"/>
      <c r="N7" s="157"/>
      <c r="O7" s="157"/>
      <c r="P7" s="157"/>
      <c r="AE7" s="1"/>
    </row>
    <row r="8" spans="2:31" ht="6.75" customHeight="1" x14ac:dyDescent="0.2">
      <c r="B8" s="5"/>
      <c r="C8" s="5"/>
      <c r="D8" s="6"/>
      <c r="E8" s="6"/>
      <c r="F8" s="6"/>
      <c r="G8" s="6"/>
      <c r="H8" s="6"/>
      <c r="I8" s="6"/>
      <c r="J8" s="6"/>
      <c r="K8" s="6"/>
      <c r="L8" s="6"/>
      <c r="M8" s="6"/>
      <c r="N8" s="6"/>
      <c r="O8" s="6"/>
      <c r="P8" s="6"/>
      <c r="AE8" s="1"/>
    </row>
    <row r="10" spans="2:31" ht="21.95" customHeight="1" x14ac:dyDescent="0.2">
      <c r="B10" s="150" t="s">
        <v>95</v>
      </c>
      <c r="C10" s="150"/>
      <c r="D10" s="150"/>
      <c r="E10" s="150"/>
      <c r="F10" s="150"/>
      <c r="G10" s="150"/>
      <c r="H10" s="150"/>
      <c r="I10" s="150"/>
      <c r="J10" s="150"/>
      <c r="K10" s="150"/>
      <c r="L10" s="150"/>
      <c r="M10" s="150"/>
      <c r="N10" s="150"/>
      <c r="O10" s="150"/>
      <c r="P10" s="150"/>
    </row>
    <row r="11" spans="2:31" ht="21.95" customHeight="1" x14ac:dyDescent="0.2">
      <c r="B11" s="148" t="s">
        <v>79</v>
      </c>
      <c r="C11" s="148"/>
      <c r="D11" s="148"/>
      <c r="E11" s="148"/>
      <c r="F11" s="53" t="s">
        <v>97</v>
      </c>
      <c r="G11" s="148" t="s">
        <v>80</v>
      </c>
      <c r="H11" s="148"/>
      <c r="I11" s="148"/>
      <c r="J11" s="148"/>
      <c r="K11" s="56"/>
      <c r="L11" s="66" t="s">
        <v>98</v>
      </c>
      <c r="M11" s="148" t="s">
        <v>81</v>
      </c>
      <c r="N11" s="148"/>
      <c r="O11" s="148"/>
      <c r="P11" s="148"/>
    </row>
    <row r="12" spans="2:31" s="83" customFormat="1" ht="43.5" customHeight="1" x14ac:dyDescent="0.2">
      <c r="B12" s="191" t="s">
        <v>131</v>
      </c>
      <c r="C12" s="191"/>
      <c r="D12" s="191"/>
      <c r="E12" s="191"/>
      <c r="F12" s="89" t="s">
        <v>83</v>
      </c>
      <c r="G12" s="191" t="s">
        <v>132</v>
      </c>
      <c r="H12" s="191"/>
      <c r="I12" s="191"/>
      <c r="J12" s="191"/>
      <c r="K12" s="90"/>
      <c r="L12" s="89" t="s">
        <v>82</v>
      </c>
      <c r="M12" s="191" t="s">
        <v>108</v>
      </c>
      <c r="N12" s="191"/>
      <c r="O12" s="191"/>
      <c r="P12" s="191"/>
      <c r="R12" s="91"/>
      <c r="U12" s="91"/>
      <c r="AE12" s="92"/>
    </row>
    <row r="13" spans="2:31" s="83" customFormat="1" ht="30" customHeight="1" x14ac:dyDescent="0.2">
      <c r="B13" s="191" t="s">
        <v>133</v>
      </c>
      <c r="C13" s="191"/>
      <c r="D13" s="191"/>
      <c r="E13" s="191"/>
      <c r="F13" s="89" t="s">
        <v>82</v>
      </c>
      <c r="G13" s="191" t="s">
        <v>134</v>
      </c>
      <c r="H13" s="191"/>
      <c r="I13" s="191"/>
      <c r="J13" s="191"/>
      <c r="K13" s="90"/>
      <c r="L13" s="89" t="s">
        <v>82</v>
      </c>
      <c r="M13" s="191" t="s">
        <v>108</v>
      </c>
      <c r="N13" s="191"/>
      <c r="O13" s="191"/>
      <c r="P13" s="191"/>
      <c r="R13" s="91"/>
      <c r="U13" s="91"/>
      <c r="AE13" s="92"/>
    </row>
    <row r="14" spans="2:31" s="83" customFormat="1" ht="30" customHeight="1" x14ac:dyDescent="0.2">
      <c r="B14" s="191" t="s">
        <v>135</v>
      </c>
      <c r="C14" s="191"/>
      <c r="D14" s="191"/>
      <c r="E14" s="191"/>
      <c r="F14" s="89" t="s">
        <v>83</v>
      </c>
      <c r="G14" s="191" t="s">
        <v>136</v>
      </c>
      <c r="H14" s="191"/>
      <c r="I14" s="191"/>
      <c r="J14" s="191"/>
      <c r="K14" s="90"/>
      <c r="L14" s="89" t="s">
        <v>82</v>
      </c>
      <c r="M14" s="191" t="s">
        <v>108</v>
      </c>
      <c r="N14" s="191"/>
      <c r="O14" s="191"/>
      <c r="P14" s="191"/>
      <c r="R14" s="91"/>
      <c r="U14" s="91"/>
      <c r="AE14" s="92"/>
    </row>
    <row r="15" spans="2:31" ht="21.95" customHeight="1" x14ac:dyDescent="0.2">
      <c r="B15" s="190"/>
      <c r="C15" s="190"/>
      <c r="D15" s="190"/>
      <c r="E15" s="190"/>
      <c r="F15" s="54"/>
      <c r="G15" s="190"/>
      <c r="H15" s="190"/>
      <c r="I15" s="190"/>
      <c r="J15" s="190"/>
      <c r="K15" s="18"/>
      <c r="L15" s="67"/>
      <c r="M15" s="190"/>
      <c r="N15" s="190"/>
      <c r="O15" s="190"/>
      <c r="P15" s="190"/>
    </row>
    <row r="16" spans="2:31" ht="21.95" customHeight="1" x14ac:dyDescent="0.2">
      <c r="B16" s="190"/>
      <c r="C16" s="190"/>
      <c r="D16" s="190"/>
      <c r="E16" s="190"/>
      <c r="F16" s="54"/>
      <c r="G16" s="190"/>
      <c r="H16" s="190"/>
      <c r="I16" s="190"/>
      <c r="J16" s="190"/>
      <c r="K16" s="18"/>
      <c r="L16" s="67"/>
      <c r="M16" s="190"/>
      <c r="N16" s="190"/>
      <c r="O16" s="190"/>
      <c r="P16" s="190"/>
    </row>
  </sheetData>
  <mergeCells count="30">
    <mergeCell ref="D2:J2"/>
    <mergeCell ref="D3:J3"/>
    <mergeCell ref="D4:J4"/>
    <mergeCell ref="D5:J5"/>
    <mergeCell ref="B10:P10"/>
    <mergeCell ref="B2:C5"/>
    <mergeCell ref="B7:C7"/>
    <mergeCell ref="D7:P7"/>
    <mergeCell ref="L2:P2"/>
    <mergeCell ref="L3:P3"/>
    <mergeCell ref="L4:P4"/>
    <mergeCell ref="L5:P5"/>
    <mergeCell ref="B11:E11"/>
    <mergeCell ref="G11:J11"/>
    <mergeCell ref="M11:P11"/>
    <mergeCell ref="B15:E15"/>
    <mergeCell ref="G15:J15"/>
    <mergeCell ref="M15:P15"/>
    <mergeCell ref="B16:E16"/>
    <mergeCell ref="G16:J16"/>
    <mergeCell ref="M16:P16"/>
    <mergeCell ref="B12:E12"/>
    <mergeCell ref="G12:J12"/>
    <mergeCell ref="M12:P12"/>
    <mergeCell ref="B13:E13"/>
    <mergeCell ref="G13:J13"/>
    <mergeCell ref="M13:P13"/>
    <mergeCell ref="B14:E14"/>
    <mergeCell ref="G14:J14"/>
    <mergeCell ref="M14:P14"/>
  </mergeCells>
  <conditionalFormatting sqref="F15:F16">
    <cfRule type="containsText" dxfId="15" priority="13" operator="containsText" text="Extremo">
      <formula>NOT(ISERROR(SEARCH("Extremo",F15)))</formula>
    </cfRule>
    <cfRule type="containsText" dxfId="14" priority="14" operator="containsText" text="Alto">
      <formula>NOT(ISERROR(SEARCH("Alto",F15)))</formula>
    </cfRule>
    <cfRule type="containsText" dxfId="13" priority="15" operator="containsText" text="Medio">
      <formula>NOT(ISERROR(SEARCH("Medio",F15)))</formula>
    </cfRule>
    <cfRule type="containsText" dxfId="12" priority="16" operator="containsText" text="Bajo">
      <formula>NOT(ISERROR(SEARCH("Bajo",F15)))</formula>
    </cfRule>
  </conditionalFormatting>
  <conditionalFormatting sqref="L15:L16">
    <cfRule type="containsText" dxfId="11" priority="9" operator="containsText" text="Extremo">
      <formula>NOT(ISERROR(SEARCH("Extremo",L15)))</formula>
    </cfRule>
    <cfRule type="containsText" dxfId="10" priority="10" operator="containsText" text="Alto">
      <formula>NOT(ISERROR(SEARCH("Alto",L15)))</formula>
    </cfRule>
    <cfRule type="containsText" dxfId="9" priority="11" operator="containsText" text="Medio">
      <formula>NOT(ISERROR(SEARCH("Medio",L15)))</formula>
    </cfRule>
    <cfRule type="containsText" dxfId="8" priority="12" operator="containsText" text="Bajo">
      <formula>NOT(ISERROR(SEARCH("Bajo",L15)))</formula>
    </cfRule>
  </conditionalFormatting>
  <conditionalFormatting sqref="F12:F14">
    <cfRule type="containsText" dxfId="7" priority="5" operator="containsText" text="Extremo">
      <formula>NOT(ISERROR(SEARCH("Extremo",F12)))</formula>
    </cfRule>
    <cfRule type="containsText" dxfId="6" priority="6" operator="containsText" text="Alto">
      <formula>NOT(ISERROR(SEARCH("Alto",F12)))</formula>
    </cfRule>
    <cfRule type="containsText" dxfId="5" priority="7" operator="containsText" text="Medio">
      <formula>NOT(ISERROR(SEARCH("Medio",F12)))</formula>
    </cfRule>
    <cfRule type="containsText" dxfId="4" priority="8" operator="containsText" text="Bajo">
      <formula>NOT(ISERROR(SEARCH("Bajo",F12)))</formula>
    </cfRule>
  </conditionalFormatting>
  <conditionalFormatting sqref="L12:L14">
    <cfRule type="containsText" dxfId="3" priority="1" operator="containsText" text="Extremo">
      <formula>NOT(ISERROR(SEARCH("Extremo",L12)))</formula>
    </cfRule>
    <cfRule type="containsText" dxfId="2" priority="2" operator="containsText" text="Alto">
      <formula>NOT(ISERROR(SEARCH("Alto",L12)))</formula>
    </cfRule>
    <cfRule type="containsText" dxfId="1" priority="3" operator="containsText" text="Medio">
      <formula>NOT(ISERROR(SEARCH("Medio",L12)))</formula>
    </cfRule>
    <cfRule type="containsText" dxfId="0" priority="4" operator="containsText" text="Bajo">
      <formula>NOT(ISERROR(SEARCH("Bajo",L12)))</formula>
    </cfRule>
  </conditionalFormatting>
  <dataValidations count="2">
    <dataValidation type="whole" allowBlank="1" showInputMessage="1" showErrorMessage="1" sqref="O9:P9 O17:P65504 G17:M65504 G9:M9 W9:AC65504 Q9:U65504">
      <formula1>1</formula1>
      <formula2>5</formula2>
    </dataValidation>
    <dataValidation type="list" allowBlank="1" showInputMessage="1" showErrorMessage="1" sqref="L12:L16 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0" sqref="Q20"/>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35.7109375" bestFit="1" customWidth="1"/>
    <col min="14" max="14" width="2.5703125" customWidth="1"/>
    <col min="15" max="15" width="19.140625" bestFit="1" customWidth="1"/>
    <col min="16" max="16" width="5" customWidth="1"/>
  </cols>
  <sheetData>
    <row r="4" spans="1:17" x14ac:dyDescent="0.2">
      <c r="A4" s="23" t="s">
        <v>57</v>
      </c>
      <c r="C4" s="23" t="s">
        <v>22</v>
      </c>
      <c r="E4" s="23" t="s">
        <v>23</v>
      </c>
      <c r="G4" s="23" t="s">
        <v>24</v>
      </c>
      <c r="I4" s="23" t="s">
        <v>28</v>
      </c>
      <c r="K4" s="23" t="s">
        <v>29</v>
      </c>
      <c r="M4" s="23"/>
      <c r="O4" s="23" t="s">
        <v>50</v>
      </c>
      <c r="Q4" s="23" t="s">
        <v>60</v>
      </c>
    </row>
    <row r="5" spans="1:17" x14ac:dyDescent="0.2">
      <c r="A5" t="s">
        <v>58</v>
      </c>
      <c r="C5" s="22" t="s">
        <v>17</v>
      </c>
      <c r="E5" s="22" t="s">
        <v>18</v>
      </c>
      <c r="G5" s="22" t="s">
        <v>25</v>
      </c>
      <c r="I5" s="22" t="s">
        <v>48</v>
      </c>
      <c r="K5" s="22" t="s">
        <v>30</v>
      </c>
      <c r="M5" t="s">
        <v>43</v>
      </c>
      <c r="O5" s="22" t="s">
        <v>51</v>
      </c>
      <c r="Q5" t="s">
        <v>63</v>
      </c>
    </row>
    <row r="6" spans="1:17" x14ac:dyDescent="0.2">
      <c r="A6" t="s">
        <v>59</v>
      </c>
      <c r="C6" s="22" t="s">
        <v>20</v>
      </c>
      <c r="E6" s="22" t="s">
        <v>21</v>
      </c>
      <c r="G6" s="22" t="s">
        <v>26</v>
      </c>
      <c r="I6" s="22" t="s">
        <v>49</v>
      </c>
      <c r="K6" s="22" t="s">
        <v>31</v>
      </c>
      <c r="M6" t="s">
        <v>47</v>
      </c>
      <c r="O6" s="22" t="s">
        <v>52</v>
      </c>
      <c r="Q6" t="s">
        <v>64</v>
      </c>
    </row>
    <row r="7" spans="1:17" x14ac:dyDescent="0.2">
      <c r="C7" s="22" t="s">
        <v>19</v>
      </c>
      <c r="G7" s="22" t="s">
        <v>27</v>
      </c>
      <c r="K7" s="24" t="s">
        <v>32</v>
      </c>
      <c r="M7" t="s">
        <v>92</v>
      </c>
      <c r="O7" s="24" t="s">
        <v>53</v>
      </c>
      <c r="Q7" t="s">
        <v>65</v>
      </c>
    </row>
    <row r="8" spans="1:17" x14ac:dyDescent="0.2">
      <c r="O8" s="24" t="s">
        <v>54</v>
      </c>
      <c r="Q8" t="s">
        <v>66</v>
      </c>
    </row>
    <row r="9" spans="1:17" x14ac:dyDescent="0.2">
      <c r="O9" s="24" t="s">
        <v>55</v>
      </c>
      <c r="Q9" s="22" t="s">
        <v>140</v>
      </c>
    </row>
    <row r="10" spans="1:17" x14ac:dyDescent="0.2">
      <c r="O10" s="24" t="s">
        <v>56</v>
      </c>
      <c r="Q10" t="s">
        <v>67</v>
      </c>
    </row>
    <row r="11" spans="1:17" x14ac:dyDescent="0.2">
      <c r="O11" s="24" t="s">
        <v>34</v>
      </c>
      <c r="Q11" t="s">
        <v>68</v>
      </c>
    </row>
    <row r="12" spans="1:17" x14ac:dyDescent="0.2">
      <c r="Q12" t="s">
        <v>69</v>
      </c>
    </row>
    <row r="14" spans="1:17" x14ac:dyDescent="0.2">
      <c r="Q14" s="23" t="s">
        <v>70</v>
      </c>
    </row>
    <row r="15" spans="1:17" x14ac:dyDescent="0.2">
      <c r="Q15" t="s">
        <v>63</v>
      </c>
    </row>
    <row r="16" spans="1:17" x14ac:dyDescent="0.2">
      <c r="Q16" t="s">
        <v>64</v>
      </c>
    </row>
    <row r="17" spans="17:17" x14ac:dyDescent="0.2">
      <c r="Q17" t="s">
        <v>65</v>
      </c>
    </row>
    <row r="18" spans="17:17" x14ac:dyDescent="0.2">
      <c r="Q18" t="s">
        <v>66</v>
      </c>
    </row>
    <row r="19" spans="17:17" x14ac:dyDescent="0.2">
      <c r="Q19" s="22" t="s">
        <v>140</v>
      </c>
    </row>
    <row r="20" spans="17:17" x14ac:dyDescent="0.2">
      <c r="Q20" t="s">
        <v>67</v>
      </c>
    </row>
    <row r="21" spans="17:17" x14ac:dyDescent="0.2">
      <c r="Q21" t="s">
        <v>68</v>
      </c>
    </row>
    <row r="22" spans="17:17" x14ac:dyDescent="0.2">
      <c r="Q22" t="s">
        <v>69</v>
      </c>
    </row>
    <row r="23" spans="17:17" x14ac:dyDescent="0.2">
      <c r="Q23" s="22" t="s">
        <v>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NV5X2DCNMZXR-706062453-1579</_dlc_DocId>
    <_dlc_DocIdUrl xmlns="0948c079-19c9-4a36-bb7d-d65ca794eba7">
      <Url>https://www.supersociedades.gov.co/nuestra_entidad/Planeacion/_layouts/15/DocIdRedir.aspx?ID=NV5X2DCNMZXR-706062453-1579</Url>
      <Description>NV5X2DCNMZXR-706062453-1579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1900C71-8406-4BB6-8194-18C85C67B219}">
  <ds:schemaRefs>
    <ds:schemaRef ds:uri="office.server.policy"/>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76CD46FF-15CE-4B87-962F-49D7241576E1}">
  <ds:schemaRefs>
    <ds:schemaRef ds:uri="http://schemas.microsoft.com/office/2006/documentManagement/types"/>
    <ds:schemaRef ds:uri="http://purl.org/dc/elements/1.1/"/>
    <ds:schemaRef ds:uri="http://purl.org/dc/terms/"/>
    <ds:schemaRef ds:uri="http://schemas.microsoft.com/office/infopath/2007/PartnerControls"/>
    <ds:schemaRef ds:uri="http://schemas.microsoft.com/sharepoint/v3"/>
    <ds:schemaRef ds:uri="http://purl.org/dc/dcmitype/"/>
    <ds:schemaRef ds:uri="http://schemas.openxmlformats.org/package/2006/metadata/core-properties"/>
    <ds:schemaRef ds:uri="ff8e3638-9d45-4162-afb4-6d390653d547"/>
    <ds:schemaRef ds:uri="http://schemas.microsoft.com/sharepoint/v4"/>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DB76616E-3CAF-4652-83E7-D1D9E63DB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9C9883B-D7E4-42ED-802A-12F166BB06F7}"/>
</file>

<file path=customXml/itemProps6.xml><?xml version="1.0" encoding="utf-8"?>
<ds:datastoreItem xmlns:ds="http://schemas.openxmlformats.org/officeDocument/2006/customXml" ds:itemID="{12FCB0A8-E427-4CAE-AA1D-08C26051EE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Plan</vt:lpstr>
      <vt:lpstr>Objetivo</vt:lpstr>
      <vt:lpstr>Indicadores</vt:lpstr>
      <vt:lpstr>Recursos Humanos</vt:lpstr>
      <vt:lpstr>Recursos Financieros</vt:lpstr>
      <vt:lpstr>EDT- Actividades</vt:lpstr>
      <vt:lpstr>Riesgos</vt:lpstr>
      <vt:lpstr>No tocar</vt:lpstr>
      <vt:lpstr>'EDT- Actividades'!Área_de_impresión</vt:lpstr>
      <vt:lpstr>Indicadores!Área_de_impresión</vt:lpstr>
      <vt:lpstr>Objetivo!Área_de_impresión</vt:lpstr>
      <vt:lpstr>Plan!Área_de_impresión</vt:lpstr>
      <vt:lpstr>'Recursos Financieros'!Área_de_impresión</vt:lpstr>
      <vt:lpstr>'Recursos Humanos'!Área_de_impresión</vt:lpstr>
      <vt:lpstr>Riesgos!Área_de_impresión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Hilda Yolanda Rojas Trujillo</cp:lastModifiedBy>
  <cp:lastPrinted>2014-09-04T14:54:30Z</cp:lastPrinted>
  <dcterms:created xsi:type="dcterms:W3CDTF">2009-01-14T13:57:13Z</dcterms:created>
  <dcterms:modified xsi:type="dcterms:W3CDTF">2017-08-15T19:14:49Z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chkptucos">
    <vt:i4>1</vt:i4>
  </property>
  <property fmtid="{D5CDD505-2E9C-101B-9397-08002B2CF9AE}" pid="4" name="lqminfo">
    <vt:i4>12</vt:i4>
  </property>
  <property fmtid="{D5CDD505-2E9C-101B-9397-08002B2CF9AE}" pid="5" name="lqmsess">
    <vt:lpwstr>5c425c93-aab0-4eeb-9fff-e8f25b173607</vt:lpwstr>
  </property>
  <property fmtid="{D5CDD505-2E9C-101B-9397-08002B2CF9AE}" pid="6" name="_dlc_DocIdItemGuid">
    <vt:lpwstr>e7fca04c-ced4-412f-ac4f-8fc68f8803b7</vt:lpwstr>
  </property>
</Properties>
</file>