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3.xml" ContentType="application/vnd.openxmlformats-officedocument.spreadsheetml.comment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2.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60" windowWidth="20490" windowHeight="7695" tabRatio="803" activeTab="5"/>
  </bookViews>
  <sheets>
    <sheet name="Plan" sheetId="10" r:id="rId1"/>
    <sheet name="Objetivo" sheetId="2" r:id="rId2"/>
    <sheet name="Indicadores" sheetId="3" r:id="rId3"/>
    <sheet name="Recursos Humanos" sheetId="5" r:id="rId4"/>
    <sheet name="Recursos Financieros" sheetId="12" r:id="rId5"/>
    <sheet name="EDT- Actividades" sheetId="11" r:id="rId6"/>
    <sheet name="Riesgos" sheetId="9" r:id="rId7"/>
    <sheet name="No tocar" sheetId="15" state="hidden" r:id="rId8"/>
  </sheets>
  <definedNames>
    <definedName name="Activos" localSheetId="5">#REF!</definedName>
    <definedName name="Activos" localSheetId="2">#REF!</definedName>
    <definedName name="Activos" localSheetId="0">#REF!</definedName>
    <definedName name="Activos" localSheetId="4">#REF!</definedName>
    <definedName name="Activos" localSheetId="3">#REF!</definedName>
    <definedName name="Activos" localSheetId="6">#REF!</definedName>
    <definedName name="Activos">#REF!</definedName>
    <definedName name="ActivosP1" localSheetId="5">#REF!</definedName>
    <definedName name="ActivosP1" localSheetId="2">#REF!</definedName>
    <definedName name="ActivosP1" localSheetId="0">#REF!</definedName>
    <definedName name="ActivosP1" localSheetId="4">#REF!</definedName>
    <definedName name="ActivosP1" localSheetId="3">#REF!</definedName>
    <definedName name="ActivosP1" localSheetId="6">#REF!</definedName>
    <definedName name="ActivosP1">#REF!</definedName>
    <definedName name="ActivosP10" localSheetId="5">#REF!</definedName>
    <definedName name="ActivosP10" localSheetId="2">#REF!</definedName>
    <definedName name="ActivosP10" localSheetId="0">#REF!</definedName>
    <definedName name="ActivosP10" localSheetId="4">#REF!</definedName>
    <definedName name="ActivosP10" localSheetId="3">#REF!</definedName>
    <definedName name="ActivosP10" localSheetId="6">#REF!</definedName>
    <definedName name="ActivosP10">#REF!</definedName>
    <definedName name="ActivosP11" localSheetId="5">#REF!</definedName>
    <definedName name="ActivosP11" localSheetId="2">#REF!</definedName>
    <definedName name="ActivosP11" localSheetId="0">#REF!</definedName>
    <definedName name="ActivosP11" localSheetId="4">#REF!</definedName>
    <definedName name="ActivosP11" localSheetId="3">#REF!</definedName>
    <definedName name="ActivosP11" localSheetId="6">#REF!</definedName>
    <definedName name="ActivosP11">#REF!</definedName>
    <definedName name="Activosp11000" localSheetId="5">#REF!</definedName>
    <definedName name="Activosp11000" localSheetId="2">#REF!</definedName>
    <definedName name="Activosp11000" localSheetId="0">#REF!</definedName>
    <definedName name="Activosp11000" localSheetId="4">#REF!</definedName>
    <definedName name="Activosp11000" localSheetId="3">#REF!</definedName>
    <definedName name="Activosp11000" localSheetId="6">#REF!</definedName>
    <definedName name="Activosp11000">#REF!</definedName>
    <definedName name="ActivosP12" localSheetId="5">#REF!</definedName>
    <definedName name="ActivosP12" localSheetId="2">#REF!</definedName>
    <definedName name="ActivosP12" localSheetId="0">#REF!</definedName>
    <definedName name="ActivosP12" localSheetId="4">#REF!</definedName>
    <definedName name="ActivosP12" localSheetId="3">#REF!</definedName>
    <definedName name="ActivosP12" localSheetId="6">#REF!</definedName>
    <definedName name="ActivosP12">#REF!</definedName>
    <definedName name="ActivosP2" localSheetId="5">#REF!</definedName>
    <definedName name="ActivosP2" localSheetId="2">#REF!</definedName>
    <definedName name="ActivosP2" localSheetId="0">#REF!</definedName>
    <definedName name="ActivosP2" localSheetId="4">#REF!</definedName>
    <definedName name="ActivosP2" localSheetId="3">#REF!</definedName>
    <definedName name="ActivosP2" localSheetId="6">#REF!</definedName>
    <definedName name="ActivosP2">#REF!</definedName>
    <definedName name="ActivosP3" localSheetId="5">#REF!</definedName>
    <definedName name="ActivosP3" localSheetId="2">#REF!</definedName>
    <definedName name="ActivosP3" localSheetId="0">#REF!</definedName>
    <definedName name="ActivosP3" localSheetId="4">#REF!</definedName>
    <definedName name="ActivosP3" localSheetId="3">#REF!</definedName>
    <definedName name="ActivosP3" localSheetId="6">#REF!</definedName>
    <definedName name="ActivosP3">#REF!</definedName>
    <definedName name="ActivosP4" localSheetId="5">#REF!</definedName>
    <definedName name="ActivosP4" localSheetId="2">#REF!</definedName>
    <definedName name="ActivosP4" localSheetId="0">#REF!</definedName>
    <definedName name="ActivosP4" localSheetId="4">#REF!</definedName>
    <definedName name="ActivosP4" localSheetId="3">#REF!</definedName>
    <definedName name="ActivosP4" localSheetId="6">#REF!</definedName>
    <definedName name="ActivosP4">#REF!</definedName>
    <definedName name="ActivosP5" localSheetId="5">#REF!</definedName>
    <definedName name="ActivosP5" localSheetId="2">#REF!</definedName>
    <definedName name="ActivosP5" localSheetId="0">#REF!</definedName>
    <definedName name="ActivosP5" localSheetId="4">#REF!</definedName>
    <definedName name="ActivosP5" localSheetId="3">#REF!</definedName>
    <definedName name="ActivosP5" localSheetId="6">#REF!</definedName>
    <definedName name="ActivosP5">#REF!</definedName>
    <definedName name="ActivosP6" localSheetId="5">#REF!</definedName>
    <definedName name="ActivosP6" localSheetId="2">#REF!</definedName>
    <definedName name="ActivosP6" localSheetId="0">#REF!</definedName>
    <definedName name="ActivosP6" localSheetId="4">#REF!</definedName>
    <definedName name="ActivosP6" localSheetId="3">#REF!</definedName>
    <definedName name="ActivosP6" localSheetId="6">#REF!</definedName>
    <definedName name="ActivosP6">#REF!</definedName>
    <definedName name="ActivosP7" localSheetId="5">#REF!</definedName>
    <definedName name="ActivosP7" localSheetId="2">#REF!</definedName>
    <definedName name="ActivosP7" localSheetId="0">#REF!</definedName>
    <definedName name="ActivosP7" localSheetId="4">#REF!</definedName>
    <definedName name="ActivosP7" localSheetId="3">#REF!</definedName>
    <definedName name="ActivosP7" localSheetId="6">#REF!</definedName>
    <definedName name="ActivosP7">#REF!</definedName>
    <definedName name="ActivosP8" localSheetId="5">#REF!</definedName>
    <definedName name="ActivosP8" localSheetId="2">#REF!</definedName>
    <definedName name="ActivosP8" localSheetId="0">#REF!</definedName>
    <definedName name="ActivosP8" localSheetId="4">#REF!</definedName>
    <definedName name="ActivosP8" localSheetId="3">#REF!</definedName>
    <definedName name="ActivosP8" localSheetId="6">#REF!</definedName>
    <definedName name="ActivosP8">#REF!</definedName>
    <definedName name="ActivosP9" localSheetId="5">#REF!</definedName>
    <definedName name="ActivosP9" localSheetId="2">#REF!</definedName>
    <definedName name="ActivosP9" localSheetId="0">#REF!</definedName>
    <definedName name="ActivosP9" localSheetId="4">#REF!</definedName>
    <definedName name="ActivosP9" localSheetId="3">#REF!</definedName>
    <definedName name="ActivosP9" localSheetId="6">#REF!</definedName>
    <definedName name="ActivosP9">#REF!</definedName>
    <definedName name="_xlnm.Print_Area" localSheetId="5">'EDT- Actividades'!$B$2:$E$7</definedName>
    <definedName name="_xlnm.Print_Area" localSheetId="2">Indicadores!$B$2:$I$13</definedName>
    <definedName name="_xlnm.Print_Area" localSheetId="1">Objetivo!$B$2:$P$9</definedName>
    <definedName name="_xlnm.Print_Area" localSheetId="0">Plan!$C$2:$I$8</definedName>
    <definedName name="_xlnm.Print_Area" localSheetId="4">'Recursos Financieros'!$B$2:$F$8</definedName>
    <definedName name="_xlnm.Print_Area" localSheetId="3">'Recursos Humanos'!$B$2:$G$15</definedName>
    <definedName name="_xlnm.Print_Area" localSheetId="6">Riesgos!$B$2:$P$18</definedName>
    <definedName name="Consulta__L" localSheetId="5">#REF!</definedName>
    <definedName name="Consulta__L" localSheetId="2">#REF!</definedName>
    <definedName name="Consulta__L" localSheetId="0">#REF!</definedName>
    <definedName name="Consulta__L" localSheetId="4">#REF!</definedName>
    <definedName name="Consulta__L" localSheetId="3">#REF!</definedName>
    <definedName name="Consulta__L" localSheetId="6">#REF!</definedName>
    <definedName name="Consulta__L">#REF!</definedName>
    <definedName name="gloria" localSheetId="5">#REF!</definedName>
    <definedName name="gloria" localSheetId="2">#REF!</definedName>
    <definedName name="gloria" localSheetId="0">#REF!</definedName>
    <definedName name="gloria" localSheetId="4">#REF!</definedName>
    <definedName name="gloria" localSheetId="3">#REF!</definedName>
    <definedName name="gloria" localSheetId="6">#REF!</definedName>
    <definedName name="gloria">#REF!</definedName>
    <definedName name="pl" localSheetId="5">#REF!</definedName>
    <definedName name="pl" localSheetId="2">#REF!</definedName>
    <definedName name="pl" localSheetId="0">#REF!</definedName>
    <definedName name="pl" localSheetId="4">#REF!</definedName>
    <definedName name="pl" localSheetId="3">#REF!</definedName>
    <definedName name="pl" localSheetId="6">#REF!</definedName>
    <definedName name="pl">#REF!</definedName>
  </definedNames>
  <calcPr calcId="152511"/>
</workbook>
</file>

<file path=xl/calcChain.xml><?xml version="1.0" encoding="utf-8"?>
<calcChain xmlns="http://schemas.openxmlformats.org/spreadsheetml/2006/main">
  <c r="L16" i="11" l="1"/>
  <c r="I15" i="11" l="1"/>
  <c r="I13" i="11" l="1"/>
  <c r="I12" i="11"/>
  <c r="I16" i="11" l="1"/>
  <c r="E15" i="11" s="1"/>
  <c r="D7" i="2"/>
  <c r="E13" i="11" l="1"/>
  <c r="E16" i="11" s="1"/>
  <c r="E12" i="11"/>
  <c r="M2" i="2"/>
  <c r="M3" i="2"/>
  <c r="M4" i="2"/>
  <c r="B7" i="9"/>
  <c r="B7" i="11"/>
  <c r="B7" i="12"/>
  <c r="B7" i="5"/>
  <c r="B7" i="3"/>
  <c r="B7" i="2"/>
  <c r="L4" i="9" l="1"/>
  <c r="L3" i="9"/>
  <c r="L2" i="9"/>
  <c r="K4" i="11"/>
  <c r="K3" i="11"/>
  <c r="K2" i="11"/>
  <c r="G4" i="12"/>
  <c r="G3" i="12"/>
  <c r="G2" i="12"/>
  <c r="G4" i="5"/>
  <c r="G3" i="5"/>
  <c r="G2" i="5"/>
  <c r="I4" i="3"/>
  <c r="I3" i="3"/>
  <c r="I2" i="3"/>
  <c r="C7" i="12" l="1"/>
  <c r="C7" i="5"/>
  <c r="A6" i="12"/>
  <c r="C7" i="11" l="1"/>
  <c r="D7" i="9" l="1"/>
  <c r="D7" i="3"/>
</calcChain>
</file>

<file path=xl/comments1.xml><?xml version="1.0" encoding="utf-8"?>
<comments xmlns="http://schemas.openxmlformats.org/spreadsheetml/2006/main">
  <authors>
    <author>RONIN</author>
  </authors>
  <commentList>
    <comment ref="D9" authorId="0">
      <text>
        <r>
          <rPr>
            <b/>
            <sz val="9"/>
            <color indexed="81"/>
            <rFont val="Tahoma"/>
            <family val="2"/>
          </rPr>
          <t>TIPO:</t>
        </r>
        <r>
          <rPr>
            <sz val="9"/>
            <color indexed="81"/>
            <rFont val="Tahoma"/>
            <family val="2"/>
          </rPr>
          <t xml:space="preserve">
Definir si el objetivo es general o específico</t>
        </r>
      </text>
    </comment>
    <comment ref="D1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List>
</comments>
</file>

<file path=xl/comments4.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sharedStrings.xml><?xml version="1.0" encoding="utf-8"?>
<sst xmlns="http://schemas.openxmlformats.org/spreadsheetml/2006/main" count="209" uniqueCount="133">
  <si>
    <t>TIPO</t>
  </si>
  <si>
    <t>UNIDAD DE MEDIDA</t>
  </si>
  <si>
    <t>META</t>
  </si>
  <si>
    <t>RESPONSABLE DE LA MEDICION</t>
  </si>
  <si>
    <t>NOMBRE</t>
  </si>
  <si>
    <t>RESPONSABILIDADES</t>
  </si>
  <si>
    <t>DESCRIPCIÓN</t>
  </si>
  <si>
    <t>INDICADORES</t>
  </si>
  <si>
    <t>INT.-EXT.</t>
  </si>
  <si>
    <t xml:space="preserve">RECURSOS HUMANOS  </t>
  </si>
  <si>
    <t>APROPIACION INICIAL</t>
  </si>
  <si>
    <t>VALOR COMPROMETIDO</t>
  </si>
  <si>
    <t>VALOR OBLIGADO</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</si>
  <si>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</si>
  <si>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</si>
  <si>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</si>
  <si>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</si>
  <si>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</si>
  <si>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</si>
  <si>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</si>
  <si>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</si>
  <si>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</si>
  <si>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</si>
  <si>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</si>
  <si>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</si>
  <si>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</si>
  <si>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</si>
  <si>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</si>
  <si>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</si>
  <si>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</si>
  <si>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</si>
  <si>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</si>
  <si>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</si>
  <si>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</si>
  <si>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</si>
  <si>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</si>
  <si>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</si>
  <si>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</si>
  <si>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</si>
  <si>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</si>
  <si>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</si>
  <si>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</si>
  <si>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</si>
  <si>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</si>
  <si>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</si>
  <si>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</si>
  <si>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</si>
  <si>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</si>
  <si>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</si>
  <si>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</si>
  <si>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</si>
  <si>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</si>
  <si>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</si>
  <si>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</si>
  <si>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</si>
  <si>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</si>
  <si>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</si>
  <si>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Tipo de objetivo</t>
  </si>
  <si>
    <t>GENERAL</t>
  </si>
  <si>
    <t>ESPECIFICO</t>
  </si>
  <si>
    <t>FRECUENCIA DE MEDIDA</t>
  </si>
  <si>
    <t>INDICADOR</t>
  </si>
  <si>
    <t>Diario</t>
  </si>
  <si>
    <t>Semanal</t>
  </si>
  <si>
    <t>Quincenal</t>
  </si>
  <si>
    <t>Mensual</t>
  </si>
  <si>
    <t>Bimensual</t>
  </si>
  <si>
    <t>Trimestral</t>
  </si>
  <si>
    <t>Semestral</t>
  </si>
  <si>
    <t>Anual</t>
  </si>
  <si>
    <t>FRECUENCIA DE COMUNICACIÓN</t>
  </si>
  <si>
    <t>Según requerimiento</t>
  </si>
  <si>
    <t>SUPERINTENDENCIA DE SOCIEDADES</t>
  </si>
  <si>
    <t>Codigo: GC-F-015</t>
  </si>
  <si>
    <t>SISTEMA DE GESTION INTEGRADO</t>
  </si>
  <si>
    <t>PROCESO: GESTION INTEGRAL</t>
  </si>
  <si>
    <t>Version 001</t>
  </si>
  <si>
    <t>Pagina 1 de 1</t>
  </si>
  <si>
    <t>Fecha: 17 de septiembre de 2014</t>
  </si>
  <si>
    <t>DESCRIPCION</t>
  </si>
  <si>
    <t>ACTIVIDADES DE MITIGACION</t>
  </si>
  <si>
    <t>RESPONSABLE DE GESTIONAR EL RIESGO</t>
  </si>
  <si>
    <t>Bajo</t>
  </si>
  <si>
    <t>Medio</t>
  </si>
  <si>
    <t>Alto</t>
  </si>
  <si>
    <t>Extremo</t>
  </si>
  <si>
    <t>FORMATO: PLAN DE ACCIÓN OPERATIVO</t>
  </si>
  <si>
    <t>NOMBRE DEL PLAN DE ACCIÓN</t>
  </si>
  <si>
    <t>OBJETIVOS DEL PLAN DE ACCIÓN (Generales y específicos)</t>
  </si>
  <si>
    <t>Codigo: GC-F-019</t>
  </si>
  <si>
    <t xml:space="preserve"> OBJETIVO</t>
  </si>
  <si>
    <t>PRESUPUESTO</t>
  </si>
  <si>
    <t>PRESUPUESTO DE FUNCIONAMIENTO</t>
  </si>
  <si>
    <t xml:space="preserve">NUMERO DE CDP </t>
  </si>
  <si>
    <t xml:space="preserve">RIESGOS </t>
  </si>
  <si>
    <t>GESTION DE RIESGOS DEL PLAN OPERATIVO</t>
  </si>
  <si>
    <t>Fecha: 11 de enero de 2017</t>
  </si>
  <si>
    <t>EVALUACION RIESGO INHERENTE</t>
  </si>
  <si>
    <t>EVALUACIÓN RIESGO RESIDUAL</t>
  </si>
  <si>
    <t>PORCENTAJE DE CUMPLIMIENTO DE LA META</t>
  </si>
  <si>
    <t xml:space="preserve">Responsable por el cumplimiento exitoso del plan
Toma decisiones claves en el plan
Realizar gestión y ayuda en la solución imprevistos con las partes interesadas y el equipo del plan
</t>
  </si>
  <si>
    <t xml:space="preserve">Definir los Objetivos del plan
Define Plan de Trabajo
Realiza seguimiento al plan de trabajo
Coordina equipo del plan
Realizar gestión sobre los recursos del plan 
Gestiona los riesgos del plan
Elabora los estudios previos Cuando Aplique
</t>
  </si>
  <si>
    <t xml:space="preserve">Participa en la ejecución de la actividades del plan
</t>
  </si>
  <si>
    <t>Plan de acción operativo del Grupo de Estudios Económicos y financieros</t>
  </si>
  <si>
    <t>Delegado de Asuntos económicos y Contables</t>
  </si>
  <si>
    <t>Coordinadora Grupo de estudios económicos y fiancieros</t>
  </si>
  <si>
    <t>Funcionarios Grupo de estudios económicos y fiancieros</t>
  </si>
  <si>
    <t>Elaborar estudios económicos, jurídicos y financieros que permitan el oportuno cumplimiento del Plan estratégico de la Superintendencia de Sociedades, dirigidos al logro de los objetivos institucionales,  de acuerdo con las instrucciones recibidas, en los tiempos y términos solicitados.</t>
  </si>
  <si>
    <t xml:space="preserve"> Seguimiento a la implementación del Sistema De Administración y Gestión Del Riesgo De Lavado De Activos y Financiación del Terrorismo (SAGRLAFT)  realizado por parte de las empresas requeridas. </t>
  </si>
  <si>
    <t>Coordinadora Grupo de Estudios Económicos y Financieros</t>
  </si>
  <si>
    <t xml:space="preserve">1. Recopilación de información necesaria para la elaboración del estudio. </t>
  </si>
  <si>
    <t>Documento</t>
  </si>
  <si>
    <t>Base de Datos</t>
  </si>
  <si>
    <t xml:space="preserve">   1.1 Evaluación y rectificación de las fuentes secundarias para efectos del análisis económico del estudio.</t>
  </si>
  <si>
    <t xml:space="preserve">  1.2 Construcción de las Bases de Datos necesarias para la elaboración del analisis.</t>
  </si>
  <si>
    <t>TOTAL</t>
  </si>
  <si>
    <t>Coordinador Grupo de Estudios Económicos y Financieros</t>
  </si>
  <si>
    <t>Clasificación errada de empresas que afecten a la muestra para realizar los estudios.</t>
  </si>
  <si>
    <t>Depuración de la base de sociedades que reportan y usos de otros mecanismos de fuentes secundarias de información.</t>
  </si>
  <si>
    <t>2.  Seguimiento a la implementación del SAGRLAFT</t>
  </si>
  <si>
    <t>Base de datos construidas y depuradas como fuente para la elaboración de estudios</t>
  </si>
  <si>
    <r>
      <t># de bases de datos construidas y depuradas</t>
    </r>
    <r>
      <rPr>
        <b/>
        <sz val="9"/>
        <rFont val="Arial"/>
        <family val="2"/>
      </rPr>
      <t/>
    </r>
  </si>
  <si>
    <t>Unidades</t>
  </si>
  <si>
    <t>Número de solicitudes (masivos) eviado a Empresas Obligadas para que reporten el estado de su SAGRLAFT</t>
  </si>
  <si>
    <t>Unidad</t>
  </si>
  <si>
    <t>FORMULA DEL INDICADOR</t>
  </si>
  <si>
    <t xml:space="preserve">Envío de la solicitud (masivo) de reporte de la información de seguimiento implementación del SAGRLAFT a la dirección incorrecta </t>
  </si>
  <si>
    <t>Cruzar bases de datos con el Registro Mercantil (RUES)</t>
  </si>
  <si>
    <t xml:space="preserve">Rectificación de taxonomías NIIF de otras superintendencias.
Definición de ingresos operacionales bajo NIIF.
</t>
  </si>
  <si>
    <t>Se construyeron las bases de datos con la información a 19 de mayo de 2017. Se construyó una base con las empresas de la muestra que reportaron sus estados financieros bajo norma internacional (NIIF). Se tuvo en cuenta la información contable de estado de situación financiera, estado de resultado integral y flujo de efectivo.</t>
  </si>
  <si>
    <t>2.1 Construcción de base de datos de empresas obligadas a implementar lo dispuesto en capítulo X de la Circular Básica Jurídica.</t>
  </si>
  <si>
    <t>Se construyeron las bases de datos con la información a 19 de mayo de 2017. Las empresas obligada a implementar el capitulo X de la CBJ son aproximadamente 1.093 (Grupo 1 aprox 780 empresas y Grupo 2 aprox 313 empresas)</t>
  </si>
  <si>
    <t># de bases de datos empresas obligadas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</si>
</sst>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
    <numFmt numFmtId="165"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sz val="9"/>
      <color indexed="9"/>
      <name val="Arial"/>
      <family val="2"/>
    </font>
    <font>
      <u/>
      <sz val="10"/>
      <color theme="0"/>
      <name val="Arial"/>
      <family val="2"/>
    </font>
    <font>
      <sz val="12"/>
      <name val="Arial"/>
      <family val="2"/>
    </font>
    <font>
      <sz val="11"/>
      <name val="Arial"/>
      <family val="2"/>
    </font>
    <font>
      <sz val="10"/>
      <name val="Arial"/>
      <family val="2"/>
    </font>
    <font>
      <sz val="1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tint="-0.249977111117893"/>
        <bgColor indexed="64"/>
      </patternFill>
    </fill>
  </fills>
  <borders count="5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43" fontId="16" fillId="0" borderId="0" applyFont="0" applyFill="0" applyBorder="0" applyAlignment="0" applyProtection="0"/>
    <xf numFmtId="9" fontId="17" fillId="0" borderId="0" applyFont="0" applyFill="0" applyBorder="0" applyAlignment="0" applyProtection="0"/>
  </cellStyleXfs>
  <cellXfs count="213">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4" fillId="4" borderId="9" xfId="0" applyFont="1" applyFill="1" applyBorder="1" applyAlignment="1">
      <alignment vertical="center" wrapText="1"/>
    </xf>
    <xf numFmtId="0" fontId="4" fillId="4" borderId="12" xfId="0" applyFont="1" applyFill="1" applyBorder="1" applyAlignment="1">
      <alignment vertical="center" wrapText="1"/>
    </xf>
    <xf numFmtId="0" fontId="4" fillId="4" borderId="14" xfId="0" applyFont="1" applyFill="1" applyBorder="1" applyAlignment="1">
      <alignment vertical="center" wrapText="1"/>
    </xf>
    <xf numFmtId="0" fontId="4" fillId="4" borderId="0"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14" fontId="2" fillId="0" borderId="2" xfId="0" applyNumberFormat="1" applyFont="1" applyBorder="1"/>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13" fillId="5" borderId="6" xfId="4" applyFont="1" applyFill="1" applyBorder="1" applyAlignment="1">
      <alignment horizontal="center" vertical="center"/>
    </xf>
    <xf numFmtId="0" fontId="8" fillId="8" borderId="0" xfId="0" applyFont="1" applyFill="1" applyBorder="1" applyAlignment="1">
      <alignment horizontal="center" vertical="center" wrapText="1"/>
    </xf>
    <xf numFmtId="0" fontId="5" fillId="3" borderId="5" xfId="0" applyFont="1" applyFill="1" applyBorder="1" applyAlignment="1">
      <alignment vertical="center"/>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9" borderId="2" xfId="0" applyFont="1" applyFill="1" applyBorder="1" applyAlignment="1">
      <alignment horizontal="left" vertical="center"/>
    </xf>
    <xf numFmtId="0" fontId="7" fillId="9" borderId="2" xfId="0" applyFont="1" applyFill="1" applyBorder="1" applyAlignment="1">
      <alignment horizontal="center" vertical="center" wrapText="1"/>
    </xf>
    <xf numFmtId="9" fontId="7" fillId="9" borderId="2"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9" fontId="14" fillId="0" borderId="2" xfId="0" applyNumberFormat="1" applyFont="1" applyBorder="1" applyAlignment="1">
      <alignment horizontal="center" vertical="center" wrapText="1"/>
    </xf>
    <xf numFmtId="0" fontId="14" fillId="0" borderId="7" xfId="0" applyFont="1" applyBorder="1" applyAlignment="1">
      <alignment vertical="center" wrapText="1"/>
    </xf>
    <xf numFmtId="165" fontId="14" fillId="0" borderId="2" xfId="0" applyNumberFormat="1" applyFont="1" applyBorder="1" applyAlignment="1">
      <alignment horizontal="center" vertical="center"/>
    </xf>
    <xf numFmtId="1" fontId="14" fillId="0" borderId="2" xfId="0" applyNumberFormat="1"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7" fillId="0" borderId="0" xfId="0" applyFont="1" applyBorder="1" applyAlignment="1">
      <alignment horizontal="left" vertical="center" wrapText="1"/>
    </xf>
    <xf numFmtId="0" fontId="14" fillId="0" borderId="0" xfId="0" applyFont="1" applyBorder="1" applyAlignment="1">
      <alignment horizontal="center" vertical="center" wrapText="1"/>
    </xf>
    <xf numFmtId="0" fontId="7" fillId="0" borderId="0" xfId="0" applyFont="1" applyBorder="1" applyAlignment="1">
      <alignment horizontal="center" vertical="center" wrapText="1"/>
    </xf>
    <xf numFmtId="9" fontId="7" fillId="0" borderId="0" xfId="0" applyNumberFormat="1" applyFont="1" applyBorder="1" applyAlignment="1">
      <alignment horizontal="center" vertical="center" wrapText="1"/>
    </xf>
    <xf numFmtId="165" fontId="14" fillId="0" borderId="0" xfId="0" applyNumberFormat="1" applyFont="1" applyBorder="1" applyAlignment="1">
      <alignment horizontal="center" vertical="center"/>
    </xf>
    <xf numFmtId="1" fontId="14" fillId="0" borderId="0" xfId="0" applyNumberFormat="1" applyFont="1" applyBorder="1" applyAlignment="1">
      <alignment horizontal="center" vertical="center"/>
    </xf>
    <xf numFmtId="1" fontId="0" fillId="0" borderId="0" xfId="0" applyNumberFormat="1" applyBorder="1" applyAlignment="1">
      <alignment horizontal="center" vertical="center"/>
    </xf>
    <xf numFmtId="14" fontId="2" fillId="0" borderId="0" xfId="0" applyNumberFormat="1" applyFont="1" applyBorder="1"/>
    <xf numFmtId="0" fontId="0" fillId="0" borderId="0" xfId="0" applyBorder="1"/>
    <xf numFmtId="0" fontId="5" fillId="3" borderId="2" xfId="0" applyFont="1" applyFill="1" applyBorder="1" applyAlignment="1">
      <alignment horizontal="center" vertical="center" wrapText="1"/>
    </xf>
    <xf numFmtId="0" fontId="15" fillId="4" borderId="0" xfId="0"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3" fontId="2" fillId="4" borderId="2" xfId="5"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1" fontId="0" fillId="0" borderId="2" xfId="0" applyNumberFormat="1" applyBorder="1" applyAlignment="1">
      <alignment horizontal="center" vertical="center" wrapText="1"/>
    </xf>
    <xf numFmtId="9" fontId="4" fillId="4" borderId="2" xfId="6" applyFont="1" applyFill="1" applyBorder="1" applyAlignment="1">
      <alignment horizontal="center" vertical="center" wrapText="1"/>
    </xf>
    <xf numFmtId="0" fontId="5" fillId="3" borderId="2" xfId="0" applyFont="1" applyFill="1" applyBorder="1" applyAlignment="1">
      <alignment horizontal="left" vertical="center"/>
    </xf>
    <xf numFmtId="0" fontId="15"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48"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6" fillId="0" borderId="49" xfId="2" applyFont="1" applyFill="1" applyBorder="1" applyAlignment="1" applyProtection="1">
      <alignment horizontal="center" vertical="center"/>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15" fillId="4" borderId="2"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28" xfId="0" applyFont="1" applyBorder="1" applyAlignment="1">
      <alignment horizontal="left" vertical="center" wrapText="1"/>
    </xf>
    <xf numFmtId="0" fontId="4" fillId="0" borderId="50" xfId="0" applyFont="1" applyBorder="1" applyAlignment="1">
      <alignment horizontal="left" vertical="center" wrapText="1"/>
    </xf>
    <xf numFmtId="0" fontId="4" fillId="0" borderId="4" xfId="0" applyFont="1" applyBorder="1" applyAlignment="1">
      <alignment horizontal="left" vertical="center" wrapText="1"/>
    </xf>
    <xf numFmtId="0" fontId="4" fillId="0" borderId="51" xfId="0" applyFont="1" applyBorder="1" applyAlignment="1">
      <alignment horizontal="left" vertical="center" wrapText="1"/>
    </xf>
    <xf numFmtId="0" fontId="4" fillId="0" borderId="48" xfId="0" applyFont="1" applyBorder="1" applyAlignment="1">
      <alignment horizontal="left" vertical="center" wrapText="1"/>
    </xf>
    <xf numFmtId="0" fontId="4" fillId="0" borderId="32" xfId="0" applyFont="1" applyBorder="1" applyAlignment="1">
      <alignment horizontal="left" vertical="center" wrapText="1"/>
    </xf>
    <xf numFmtId="0" fontId="4" fillId="0" borderId="49" xfId="0" applyFont="1" applyBorder="1" applyAlignment="1">
      <alignment horizontal="left" vertical="center" wrapText="1"/>
    </xf>
    <xf numFmtId="0" fontId="4" fillId="0" borderId="17" xfId="0" applyFont="1" applyBorder="1" applyAlignment="1">
      <alignment horizontal="left" vertical="center" wrapText="1"/>
    </xf>
    <xf numFmtId="0" fontId="4"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15" fillId="4" borderId="2" xfId="0" applyFont="1" applyFill="1" applyBorder="1" applyAlignment="1">
      <alignment horizontal="center"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6"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0" borderId="2" xfId="0" applyFont="1" applyBorder="1" applyAlignment="1">
      <alignment horizontal="left"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4" borderId="3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12" fillId="3" borderId="7" xfId="0" applyFont="1" applyFill="1" applyBorder="1" applyAlignment="1" applyProtection="1">
      <alignment horizontal="center" vertical="center" wrapText="1"/>
    </xf>
    <xf numFmtId="0" fontId="12" fillId="3" borderId="52" xfId="0" applyFont="1" applyFill="1" applyBorder="1" applyAlignment="1" applyProtection="1">
      <alignment horizontal="center" vertical="center" wrapText="1"/>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2" fillId="7" borderId="7" xfId="0" applyFont="1" applyFill="1" applyBorder="1" applyAlignment="1" applyProtection="1">
      <alignment horizontal="center" vertical="center" wrapText="1"/>
    </xf>
    <xf numFmtId="0" fontId="12" fillId="7" borderId="52" xfId="0" applyFont="1" applyFill="1" applyBorder="1" applyAlignment="1" applyProtection="1">
      <alignment horizontal="center" vertical="center" wrapText="1"/>
    </xf>
    <xf numFmtId="164" fontId="12" fillId="7" borderId="7" xfId="0" applyNumberFormat="1" applyFont="1" applyFill="1" applyBorder="1" applyAlignment="1" applyProtection="1">
      <alignment horizontal="center" vertical="center" wrapText="1"/>
    </xf>
    <xf numFmtId="164" fontId="12" fillId="7" borderId="52" xfId="0" applyNumberFormat="1" applyFont="1" applyFill="1" applyBorder="1" applyAlignment="1" applyProtection="1">
      <alignment horizontal="center" vertical="center" wrapText="1"/>
    </xf>
    <xf numFmtId="9" fontId="12" fillId="7" borderId="7" xfId="0" applyNumberFormat="1" applyFont="1" applyFill="1" applyBorder="1" applyAlignment="1" applyProtection="1">
      <alignment horizontal="center" vertical="center" wrapText="1"/>
    </xf>
    <xf numFmtId="9" fontId="12" fillId="7" borderId="52" xfId="0" applyNumberFormat="1" applyFont="1" applyFill="1" applyBorder="1" applyAlignment="1" applyProtection="1">
      <alignment horizontal="center" vertical="center" wrapText="1"/>
    </xf>
    <xf numFmtId="0" fontId="6" fillId="0" borderId="50" xfId="2" applyFont="1" applyFill="1" applyBorder="1" applyAlignment="1" applyProtection="1">
      <alignment horizontal="center" vertical="center"/>
    </xf>
    <xf numFmtId="0" fontId="6" fillId="0" borderId="4" xfId="2" applyFont="1" applyFill="1" applyBorder="1" applyAlignment="1" applyProtection="1">
      <alignment horizontal="center" vertical="center"/>
    </xf>
    <xf numFmtId="0" fontId="4"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4" borderId="46"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0" borderId="2" xfId="0" applyFont="1" applyBorder="1" applyAlignment="1">
      <alignment horizontal="center" vertical="center" wrapText="1"/>
    </xf>
    <xf numFmtId="0" fontId="15" fillId="0" borderId="2" xfId="0" applyFont="1" applyBorder="1" applyAlignment="1">
      <alignment horizontal="center" vertical="center" wrapText="1"/>
    </xf>
  </cellXfs>
  <cellStyles count="7">
    <cellStyle name="Hipervínculo" xfId="4" builtinId="8"/>
    <cellStyle name="Millares" xfId="5" builtinId="3"/>
    <cellStyle name="Neutral" xfId="1" builtinId="28" customBuiltin="1"/>
    <cellStyle name="Normal" xfId="0" builtinId="0"/>
    <cellStyle name="Normal 2" xfId="2"/>
    <cellStyle name="Porcentaje" xfId="6" builtinId="5"/>
    <cellStyle name="Total" xfId="3" builtinId="25" customBuiltin="1"/>
  </cellStyles>
  <dxfs count="2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G14" sqref="G14"/>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1" customFormat="1" ht="26.25" customHeight="1" x14ac:dyDescent="0.2">
      <c r="A2" s="38"/>
      <c r="B2" s="116"/>
      <c r="C2" s="117"/>
      <c r="D2" s="118" t="s">
        <v>72</v>
      </c>
      <c r="E2" s="119"/>
      <c r="F2" s="119"/>
      <c r="G2" s="119"/>
      <c r="H2" s="119"/>
      <c r="I2" s="119"/>
      <c r="J2" s="120"/>
      <c r="K2" s="72" t="s">
        <v>89</v>
      </c>
      <c r="L2" s="73"/>
      <c r="S2" s="14"/>
    </row>
    <row r="3" spans="1:19" s="11" customFormat="1" ht="23.25" customHeight="1" x14ac:dyDescent="0.2">
      <c r="A3" s="38"/>
      <c r="B3" s="112"/>
      <c r="C3" s="113"/>
      <c r="D3" s="121" t="s">
        <v>74</v>
      </c>
      <c r="E3" s="122"/>
      <c r="F3" s="122"/>
      <c r="G3" s="122"/>
      <c r="H3" s="122"/>
      <c r="I3" s="122"/>
      <c r="J3" s="123"/>
      <c r="K3" s="74" t="s">
        <v>96</v>
      </c>
      <c r="L3" s="75"/>
      <c r="S3" s="14"/>
    </row>
    <row r="4" spans="1:19" s="11" customFormat="1" ht="24" customHeight="1" x14ac:dyDescent="0.2">
      <c r="A4" s="38"/>
      <c r="B4" s="112"/>
      <c r="C4" s="113"/>
      <c r="D4" s="121" t="s">
        <v>75</v>
      </c>
      <c r="E4" s="122"/>
      <c r="F4" s="122"/>
      <c r="G4" s="122"/>
      <c r="H4" s="122"/>
      <c r="I4" s="122"/>
      <c r="J4" s="123"/>
      <c r="K4" s="74" t="s">
        <v>76</v>
      </c>
      <c r="L4" s="75"/>
      <c r="S4" s="14"/>
    </row>
    <row r="5" spans="1:19" s="11" customFormat="1" ht="22.5" customHeight="1" thickBot="1" x14ac:dyDescent="0.25">
      <c r="A5" s="38"/>
      <c r="B5" s="114"/>
      <c r="C5" s="115"/>
      <c r="D5" s="124" t="s">
        <v>86</v>
      </c>
      <c r="E5" s="125"/>
      <c r="F5" s="125"/>
      <c r="G5" s="125"/>
      <c r="H5" s="125"/>
      <c r="I5" s="125"/>
      <c r="J5" s="126"/>
      <c r="K5" s="76" t="s">
        <v>77</v>
      </c>
      <c r="L5" s="77"/>
      <c r="S5" s="14"/>
    </row>
    <row r="6" spans="1:19" ht="5.25" customHeight="1" x14ac:dyDescent="0.2">
      <c r="C6" s="12"/>
      <c r="D6" s="12"/>
      <c r="E6" s="12"/>
      <c r="F6" s="12"/>
      <c r="G6" s="12"/>
      <c r="H6" s="12"/>
      <c r="I6" s="12"/>
    </row>
    <row r="7" spans="1:19" ht="29.25" customHeight="1" x14ac:dyDescent="0.2">
      <c r="C7" s="110" t="s">
        <v>87</v>
      </c>
      <c r="D7" s="110"/>
      <c r="E7" s="111" t="s">
        <v>103</v>
      </c>
      <c r="F7" s="111"/>
      <c r="G7" s="111"/>
      <c r="H7" s="111"/>
      <c r="I7" s="111"/>
      <c r="J7" s="111"/>
      <c r="K7" s="111"/>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x14ac:dyDescent="0.2">
      <c r="D10" s="39"/>
      <c r="E10" s="40"/>
      <c r="F10" s="40"/>
      <c r="G10" s="40"/>
      <c r="H10" s="40"/>
      <c r="I10" s="40"/>
      <c r="J10" s="41"/>
    </row>
    <row r="11" spans="1:19" ht="12.75" thickBot="1" x14ac:dyDescent="0.25">
      <c r="D11" s="42"/>
      <c r="E11" s="43"/>
      <c r="F11" s="43"/>
      <c r="G11" s="43"/>
      <c r="H11" s="43"/>
      <c r="I11" s="43"/>
      <c r="J11" s="44"/>
    </row>
    <row r="12" spans="1:19" ht="39.950000000000003" customHeight="1" thickBot="1" x14ac:dyDescent="0.25">
      <c r="D12" s="42"/>
      <c r="E12" s="69" t="s">
        <v>90</v>
      </c>
      <c r="F12" s="43"/>
      <c r="G12" s="69" t="s">
        <v>7</v>
      </c>
      <c r="H12" s="70"/>
      <c r="I12" s="69" t="s">
        <v>14</v>
      </c>
      <c r="J12" s="44"/>
    </row>
    <row r="13" spans="1:19" ht="15" customHeight="1" thickBot="1" x14ac:dyDescent="0.25">
      <c r="D13" s="42"/>
      <c r="E13" s="43"/>
      <c r="F13" s="43"/>
      <c r="G13" s="70"/>
      <c r="H13" s="70"/>
      <c r="I13" s="70"/>
      <c r="J13" s="44"/>
    </row>
    <row r="14" spans="1:19" ht="39.950000000000003" customHeight="1" thickBot="1" x14ac:dyDescent="0.25">
      <c r="D14" s="42"/>
      <c r="E14" s="69" t="s">
        <v>15</v>
      </c>
      <c r="F14" s="43"/>
      <c r="G14" s="69" t="s">
        <v>16</v>
      </c>
      <c r="H14" s="70"/>
      <c r="I14" s="69" t="s">
        <v>94</v>
      </c>
      <c r="J14" s="44"/>
    </row>
    <row r="15" spans="1:19" ht="15" customHeight="1" x14ac:dyDescent="0.2">
      <c r="D15" s="42"/>
      <c r="E15" s="43"/>
      <c r="F15" s="43"/>
      <c r="G15" s="43"/>
      <c r="H15" s="43"/>
      <c r="I15" s="43"/>
      <c r="J15" s="44"/>
    </row>
    <row r="16" spans="1:19" ht="12.75" thickBot="1" x14ac:dyDescent="0.25">
      <c r="D16" s="45"/>
      <c r="E16" s="46"/>
      <c r="F16" s="46"/>
      <c r="G16" s="46"/>
      <c r="H16" s="46"/>
      <c r="I16" s="46"/>
      <c r="J16" s="47"/>
    </row>
    <row r="17" ht="37.5" customHeight="1" x14ac:dyDescent="0.2"/>
    <row r="19" ht="37.5" customHeight="1" x14ac:dyDescent="0.2"/>
    <row r="21" ht="37.5" customHeight="1" x14ac:dyDescent="0.2"/>
    <row r="23" ht="37.5" customHeight="1" x14ac:dyDescent="0.2"/>
    <row r="25" ht="37.5" customHeight="1" x14ac:dyDescent="0.2"/>
  </sheetData>
  <mergeCells count="10">
    <mergeCell ref="B2:C2"/>
    <mergeCell ref="D2:J2"/>
    <mergeCell ref="D3:J3"/>
    <mergeCell ref="D4:J4"/>
    <mergeCell ref="D5:J5"/>
    <mergeCell ref="C7:D7"/>
    <mergeCell ref="E7:K7"/>
    <mergeCell ref="B3:C3"/>
    <mergeCell ref="B4:C4"/>
    <mergeCell ref="B5:C5"/>
  </mergeCells>
  <dataValidations count="1">
    <dataValidation type="whole" allowBlank="1" showInputMessage="1" showErrorMessage="1" sqref="K13 K10:K11 H15:I65494 K15:K65494 D14 H10:I11 H13:I13 F14 J10:J65494 L10:Q65494">
      <formula1>1</formula1>
      <formula2>5</formula2>
    </dataValidation>
  </dataValidations>
  <hyperlinks>
    <hyperlink ref="G12" location="Indicadores!A1" display="INDICADORES"/>
    <hyperlink ref="I12" location="'Recursos Humanos'!A1" display="RECURSOS HUMANOS"/>
    <hyperlink ref="E14" location="'Recursos Financieros'!A1" display="RECURSOS FINANCIEROS"/>
    <hyperlink ref="G14" location="'EDT- Actividades'!A1" display="EDT-ACTIVIDADES"/>
    <hyperlink ref="I14" location="Riesgos!A1" display="RIESGOS "/>
    <hyperlink ref="E12" location="Objetivo!A1" display=" OBJETIVO"/>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E12" sqref="E12:P13"/>
    </sheetView>
  </sheetViews>
  <sheetFormatPr baseColWidth="10" defaultRowHeight="12" x14ac:dyDescent="0.2"/>
  <cols>
    <col min="1" max="1" width="2.42578125" style="1" customWidth="1"/>
    <col min="2" max="2" width="14.5703125" style="1" customWidth="1"/>
    <col min="3" max="3" width="16.710937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5" customWidth="1"/>
    <col min="19" max="19" width="1" style="1" customWidth="1"/>
    <col min="20" max="20" width="1.5703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16"/>
      <c r="C2" s="117"/>
      <c r="D2" s="118" t="s">
        <v>72</v>
      </c>
      <c r="E2" s="119"/>
      <c r="F2" s="119"/>
      <c r="G2" s="119"/>
      <c r="H2" s="119"/>
      <c r="I2" s="119"/>
      <c r="J2" s="120"/>
      <c r="K2" s="144" t="s">
        <v>73</v>
      </c>
      <c r="L2" s="145"/>
      <c r="M2" s="135" t="str">
        <f>Plan!K2</f>
        <v>Codigo: GC-F-019</v>
      </c>
      <c r="N2" s="136"/>
      <c r="O2" s="136"/>
      <c r="P2" s="137"/>
      <c r="R2" s="9"/>
      <c r="S2" s="9"/>
      <c r="T2" s="9"/>
      <c r="U2" s="13"/>
      <c r="AE2" s="14"/>
    </row>
    <row r="3" spans="2:31" s="10" customFormat="1" ht="23.25" customHeight="1" x14ac:dyDescent="0.2">
      <c r="B3" s="112"/>
      <c r="C3" s="113"/>
      <c r="D3" s="121" t="s">
        <v>74</v>
      </c>
      <c r="E3" s="122"/>
      <c r="F3" s="122"/>
      <c r="G3" s="122"/>
      <c r="H3" s="122"/>
      <c r="I3" s="122"/>
      <c r="J3" s="123"/>
      <c r="K3" s="146" t="s">
        <v>78</v>
      </c>
      <c r="L3" s="147"/>
      <c r="M3" s="138" t="str">
        <f>Plan!K3</f>
        <v>Fecha: 11 de enero de 2017</v>
      </c>
      <c r="N3" s="139"/>
      <c r="O3" s="139"/>
      <c r="P3" s="140"/>
      <c r="R3" s="9"/>
      <c r="S3" s="9"/>
      <c r="T3" s="9"/>
      <c r="U3" s="13"/>
      <c r="AE3" s="14"/>
    </row>
    <row r="4" spans="2:31" s="10" customFormat="1" ht="24" customHeight="1" x14ac:dyDescent="0.2">
      <c r="B4" s="112"/>
      <c r="C4" s="113"/>
      <c r="D4" s="121" t="s">
        <v>75</v>
      </c>
      <c r="E4" s="122"/>
      <c r="F4" s="122"/>
      <c r="G4" s="122"/>
      <c r="H4" s="122"/>
      <c r="I4" s="122"/>
      <c r="J4" s="123"/>
      <c r="K4" s="146" t="s">
        <v>76</v>
      </c>
      <c r="L4" s="147"/>
      <c r="M4" s="138" t="str">
        <f>Plan!K4</f>
        <v>Version 001</v>
      </c>
      <c r="N4" s="139"/>
      <c r="O4" s="139"/>
      <c r="P4" s="140"/>
      <c r="R4" s="9"/>
      <c r="U4" s="13"/>
      <c r="AE4" s="14"/>
    </row>
    <row r="5" spans="2:31" s="10" customFormat="1" ht="22.5" customHeight="1" thickBot="1" x14ac:dyDescent="0.25">
      <c r="B5" s="114"/>
      <c r="C5" s="115"/>
      <c r="D5" s="127" t="s">
        <v>86</v>
      </c>
      <c r="E5" s="128"/>
      <c r="F5" s="128"/>
      <c r="G5" s="128"/>
      <c r="H5" s="128"/>
      <c r="I5" s="128"/>
      <c r="J5" s="129"/>
      <c r="K5" s="130" t="s">
        <v>77</v>
      </c>
      <c r="L5" s="131"/>
      <c r="M5" s="141" t="s">
        <v>77</v>
      </c>
      <c r="N5" s="142"/>
      <c r="O5" s="142"/>
      <c r="P5" s="143"/>
      <c r="R5" s="9"/>
      <c r="U5" s="9"/>
      <c r="AE5" s="14"/>
    </row>
    <row r="6" spans="2:31" ht="5.25" customHeight="1" x14ac:dyDescent="0.2">
      <c r="B6" s="3"/>
      <c r="C6" s="3"/>
      <c r="D6" s="3"/>
      <c r="E6" s="3"/>
      <c r="F6" s="3"/>
      <c r="G6" s="3"/>
      <c r="H6" s="3"/>
      <c r="I6" s="3"/>
      <c r="J6" s="3"/>
      <c r="K6" s="3"/>
      <c r="L6" s="3"/>
      <c r="M6" s="3"/>
      <c r="N6" s="3"/>
      <c r="O6" s="3"/>
      <c r="P6" s="3"/>
    </row>
    <row r="7" spans="2:31" ht="39.75" customHeight="1" x14ac:dyDescent="0.2">
      <c r="B7" s="110" t="str">
        <f>Plan!C7</f>
        <v>NOMBRE DEL PLAN DE ACCIÓN</v>
      </c>
      <c r="C7" s="110"/>
      <c r="D7" s="111" t="str">
        <f>+Plan!E7</f>
        <v>Plan de acción operativo del Grupo de Estudios Económicos y financieros</v>
      </c>
      <c r="E7" s="111"/>
      <c r="F7" s="111"/>
      <c r="G7" s="111"/>
      <c r="H7" s="111"/>
      <c r="I7" s="111"/>
      <c r="J7" s="111"/>
      <c r="K7" s="111"/>
      <c r="L7" s="111"/>
      <c r="M7" s="111"/>
      <c r="N7" s="111"/>
      <c r="O7" s="111"/>
      <c r="P7" s="111"/>
      <c r="AE7" s="1"/>
    </row>
    <row r="8" spans="2:31" ht="6.75" customHeight="1" x14ac:dyDescent="0.2">
      <c r="B8" s="6"/>
      <c r="C8" s="6"/>
      <c r="D8" s="7"/>
      <c r="E8" s="7"/>
      <c r="F8" s="7"/>
      <c r="G8" s="7"/>
      <c r="H8" s="7"/>
      <c r="I8" s="7"/>
      <c r="J8" s="7"/>
      <c r="K8" s="7"/>
      <c r="L8" s="7"/>
      <c r="M8" s="7"/>
      <c r="N8" s="7"/>
      <c r="O8" s="7"/>
      <c r="P8" s="7"/>
      <c r="AE8" s="1"/>
    </row>
    <row r="9" spans="2:31" ht="27.75" customHeight="1" x14ac:dyDescent="0.2">
      <c r="B9" s="133" t="s">
        <v>88</v>
      </c>
      <c r="C9" s="133"/>
      <c r="D9" s="30" t="s">
        <v>0</v>
      </c>
      <c r="E9" s="132" t="s">
        <v>107</v>
      </c>
      <c r="F9" s="132"/>
      <c r="G9" s="132"/>
      <c r="H9" s="132"/>
      <c r="I9" s="132"/>
      <c r="J9" s="132"/>
      <c r="K9" s="132"/>
      <c r="L9" s="132"/>
      <c r="M9" s="132"/>
      <c r="N9" s="132"/>
      <c r="O9" s="132"/>
      <c r="P9" s="132"/>
      <c r="AE9" s="1"/>
    </row>
    <row r="10" spans="2:31" s="33" customFormat="1" ht="21" customHeight="1" x14ac:dyDescent="0.2">
      <c r="B10" s="134"/>
      <c r="C10" s="134"/>
      <c r="D10" s="31" t="s">
        <v>58</v>
      </c>
      <c r="E10" s="132"/>
      <c r="F10" s="132"/>
      <c r="G10" s="132"/>
      <c r="H10" s="132"/>
      <c r="I10" s="132"/>
      <c r="J10" s="132"/>
      <c r="K10" s="132"/>
      <c r="L10" s="132"/>
      <c r="M10" s="132"/>
      <c r="N10" s="132"/>
      <c r="O10" s="132"/>
      <c r="P10" s="132"/>
      <c r="R10" s="9"/>
      <c r="U10" s="9"/>
    </row>
    <row r="11" spans="2:31" s="33" customFormat="1" ht="5.25" customHeight="1" x14ac:dyDescent="0.2">
      <c r="B11" s="8"/>
      <c r="C11" s="8"/>
      <c r="D11" s="32"/>
      <c r="E11" s="102"/>
      <c r="F11" s="102"/>
      <c r="G11" s="102"/>
      <c r="H11" s="102"/>
      <c r="I11" s="102"/>
      <c r="J11" s="102"/>
      <c r="K11" s="102"/>
      <c r="L11" s="102"/>
      <c r="M11" s="102"/>
      <c r="N11" s="102"/>
      <c r="O11" s="102"/>
      <c r="P11" s="102"/>
      <c r="R11" s="9"/>
      <c r="U11" s="9"/>
    </row>
    <row r="12" spans="2:31" ht="22.5" customHeight="1" x14ac:dyDescent="0.2">
      <c r="B12" s="133" t="s">
        <v>88</v>
      </c>
      <c r="C12" s="133"/>
      <c r="D12" s="34" t="s">
        <v>0</v>
      </c>
      <c r="E12" s="132" t="s">
        <v>108</v>
      </c>
      <c r="F12" s="132"/>
      <c r="G12" s="132"/>
      <c r="H12" s="132"/>
      <c r="I12" s="132"/>
      <c r="J12" s="132"/>
      <c r="K12" s="132"/>
      <c r="L12" s="132"/>
      <c r="M12" s="132"/>
      <c r="N12" s="132"/>
      <c r="O12" s="132"/>
      <c r="P12" s="132"/>
      <c r="AE12" s="1"/>
    </row>
    <row r="13" spans="2:31" s="37" customFormat="1" ht="21" customHeight="1" x14ac:dyDescent="0.2">
      <c r="B13" s="134"/>
      <c r="C13" s="134"/>
      <c r="D13" s="35" t="s">
        <v>59</v>
      </c>
      <c r="E13" s="132"/>
      <c r="F13" s="132"/>
      <c r="G13" s="132"/>
      <c r="H13" s="132"/>
      <c r="I13" s="132"/>
      <c r="J13" s="132"/>
      <c r="K13" s="132"/>
      <c r="L13" s="132"/>
      <c r="M13" s="132"/>
      <c r="N13" s="132"/>
      <c r="O13" s="132"/>
      <c r="P13" s="132"/>
      <c r="R13" s="9"/>
      <c r="U13" s="9"/>
    </row>
    <row r="14" spans="2:31" s="37" customFormat="1" ht="5.25" customHeight="1" x14ac:dyDescent="0.2">
      <c r="B14" s="8"/>
      <c r="C14" s="8"/>
      <c r="D14" s="36"/>
      <c r="E14" s="36"/>
      <c r="F14" s="36"/>
      <c r="G14" s="36"/>
      <c r="H14" s="36"/>
      <c r="I14" s="36"/>
      <c r="J14" s="36"/>
      <c r="K14" s="36"/>
      <c r="L14" s="36"/>
      <c r="M14" s="36"/>
      <c r="N14" s="36"/>
      <c r="O14" s="36"/>
      <c r="P14" s="36"/>
      <c r="R14" s="9"/>
      <c r="U14" s="9"/>
    </row>
  </sheetData>
  <mergeCells count="22">
    <mergeCell ref="E12:P13"/>
    <mergeCell ref="B9:C10"/>
    <mergeCell ref="M2:P2"/>
    <mergeCell ref="M3:P3"/>
    <mergeCell ref="M4:P4"/>
    <mergeCell ref="M5:P5"/>
    <mergeCell ref="D7:P7"/>
    <mergeCell ref="D2:J2"/>
    <mergeCell ref="K2:L2"/>
    <mergeCell ref="D3:J3"/>
    <mergeCell ref="K3:L3"/>
    <mergeCell ref="D4:J4"/>
    <mergeCell ref="K4:L4"/>
    <mergeCell ref="B5:C5"/>
    <mergeCell ref="E9:P10"/>
    <mergeCell ref="B12:C13"/>
    <mergeCell ref="D5:J5"/>
    <mergeCell ref="K5:L5"/>
    <mergeCell ref="B7:C7"/>
    <mergeCell ref="B2:C2"/>
    <mergeCell ref="B3:C3"/>
    <mergeCell ref="B4:C4"/>
  </mergeCells>
  <dataValidations count="1">
    <dataValidation type="whole" allowBlank="1" showInputMessage="1" showErrorMessage="1" sqref="O15:U65473 W15:AC65473 G15:M6547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D10 D13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election activeCell="D19" sqref="D19:I1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34.57031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2"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8" customFormat="1" ht="26.25" customHeight="1" thickBot="1" x14ac:dyDescent="0.25">
      <c r="B2" s="116"/>
      <c r="C2" s="117"/>
      <c r="D2" s="154" t="s">
        <v>72</v>
      </c>
      <c r="E2" s="155"/>
      <c r="F2" s="155"/>
      <c r="G2" s="155"/>
      <c r="H2" s="156"/>
      <c r="I2" s="49" t="str">
        <f>Plan!K2</f>
        <v>Codigo: GC-F-019</v>
      </c>
      <c r="J2" s="21"/>
      <c r="K2" s="21"/>
      <c r="L2" s="21"/>
      <c r="M2" s="48"/>
      <c r="N2" s="48"/>
      <c r="T2" s="14"/>
    </row>
    <row r="3" spans="2:24" s="18" customFormat="1" ht="23.25" customHeight="1" thickBot="1" x14ac:dyDescent="0.25">
      <c r="B3" s="112"/>
      <c r="C3" s="113"/>
      <c r="D3" s="154" t="s">
        <v>74</v>
      </c>
      <c r="E3" s="155"/>
      <c r="F3" s="155"/>
      <c r="G3" s="155"/>
      <c r="H3" s="156"/>
      <c r="I3" s="50" t="str">
        <f>Plan!K3</f>
        <v>Fecha: 11 de enero de 2017</v>
      </c>
      <c r="J3" s="21"/>
      <c r="K3" s="21"/>
      <c r="L3" s="21"/>
      <c r="M3" s="48"/>
      <c r="N3" s="48"/>
      <c r="T3" s="14"/>
    </row>
    <row r="4" spans="2:24" s="18" customFormat="1" ht="24" customHeight="1" thickBot="1" x14ac:dyDescent="0.25">
      <c r="B4" s="112"/>
      <c r="C4" s="113"/>
      <c r="D4" s="154" t="s">
        <v>75</v>
      </c>
      <c r="E4" s="155"/>
      <c r="F4" s="155"/>
      <c r="G4" s="155"/>
      <c r="H4" s="156"/>
      <c r="I4" s="50" t="str">
        <f>Plan!K4</f>
        <v>Version 001</v>
      </c>
      <c r="J4" s="21"/>
      <c r="K4" s="21"/>
      <c r="L4" s="21"/>
      <c r="M4" s="48"/>
      <c r="N4" s="48"/>
      <c r="T4" s="14"/>
    </row>
    <row r="5" spans="2:24" s="18" customFormat="1" ht="22.5" customHeight="1" thickBot="1" x14ac:dyDescent="0.25">
      <c r="B5" s="114"/>
      <c r="C5" s="115"/>
      <c r="D5" s="157" t="s">
        <v>86</v>
      </c>
      <c r="E5" s="158"/>
      <c r="F5" s="158"/>
      <c r="G5" s="158"/>
      <c r="H5" s="159"/>
      <c r="I5" s="51" t="s">
        <v>77</v>
      </c>
      <c r="J5" s="21"/>
      <c r="K5" s="21"/>
      <c r="L5" s="21"/>
      <c r="M5" s="48"/>
      <c r="N5" s="48"/>
      <c r="T5" s="14"/>
    </row>
    <row r="6" spans="2:24" ht="5.25" customHeight="1" x14ac:dyDescent="0.2">
      <c r="B6" s="17"/>
      <c r="C6" s="17"/>
      <c r="D6" s="17"/>
      <c r="E6" s="17"/>
      <c r="F6" s="17"/>
      <c r="G6" s="29"/>
      <c r="H6" s="17"/>
      <c r="I6" s="17"/>
    </row>
    <row r="7" spans="2:24" ht="29.25" customHeight="1" x14ac:dyDescent="0.2">
      <c r="B7" s="110" t="str">
        <f>Plan!C7</f>
        <v>NOMBRE DEL PLAN DE ACCIÓN</v>
      </c>
      <c r="C7" s="110"/>
      <c r="D7" s="111" t="str">
        <f>Plan!$E$7</f>
        <v>Plan de acción operativo del Grupo de Estudios Económicos y financieros</v>
      </c>
      <c r="E7" s="111"/>
      <c r="F7" s="111"/>
      <c r="G7" s="111"/>
      <c r="H7" s="111"/>
      <c r="I7" s="111"/>
      <c r="X7" s="1"/>
    </row>
    <row r="8" spans="2:24" s="18" customFormat="1" ht="10.5" customHeight="1" x14ac:dyDescent="0.2">
      <c r="B8" s="8"/>
      <c r="C8" s="8"/>
      <c r="D8" s="4"/>
      <c r="E8" s="4"/>
      <c r="F8" s="4"/>
      <c r="G8" s="4"/>
      <c r="H8" s="4"/>
      <c r="I8" s="4"/>
      <c r="N8" s="21"/>
    </row>
    <row r="9" spans="2:24" ht="18.75" customHeight="1" x14ac:dyDescent="0.2">
      <c r="B9" s="152" t="s">
        <v>61</v>
      </c>
      <c r="C9" s="152"/>
      <c r="D9" s="152"/>
      <c r="E9" s="152"/>
      <c r="F9" s="152"/>
      <c r="G9" s="152"/>
      <c r="H9" s="152"/>
      <c r="I9" s="152"/>
      <c r="X9" s="1"/>
    </row>
    <row r="10" spans="2:24" ht="28.5" customHeight="1" x14ac:dyDescent="0.2">
      <c r="B10" s="148" t="s">
        <v>6</v>
      </c>
      <c r="C10" s="148"/>
      <c r="D10" s="153" t="s">
        <v>120</v>
      </c>
      <c r="E10" s="153"/>
      <c r="F10" s="153"/>
      <c r="G10" s="153"/>
      <c r="H10" s="153"/>
      <c r="I10" s="153"/>
      <c r="X10" s="1"/>
    </row>
    <row r="11" spans="2:24" ht="30" customHeight="1" x14ac:dyDescent="0.2">
      <c r="B11" s="148" t="s">
        <v>0</v>
      </c>
      <c r="C11" s="148"/>
      <c r="D11" s="148" t="s">
        <v>1</v>
      </c>
      <c r="E11" s="148"/>
      <c r="F11" s="27" t="s">
        <v>2</v>
      </c>
      <c r="G11" s="30" t="s">
        <v>60</v>
      </c>
      <c r="H11" s="101" t="s">
        <v>125</v>
      </c>
      <c r="I11" s="101" t="s">
        <v>99</v>
      </c>
      <c r="X11" s="1"/>
    </row>
    <row r="12" spans="2:24" ht="32.25" customHeight="1" x14ac:dyDescent="0.2">
      <c r="B12" s="149" t="s">
        <v>17</v>
      </c>
      <c r="C12" s="149"/>
      <c r="D12" s="150" t="s">
        <v>122</v>
      </c>
      <c r="E12" s="151"/>
      <c r="F12" s="106">
        <v>2</v>
      </c>
      <c r="G12" s="107" t="s">
        <v>68</v>
      </c>
      <c r="H12" s="107" t="s">
        <v>121</v>
      </c>
      <c r="I12" s="109">
        <v>1</v>
      </c>
      <c r="X12" s="1"/>
    </row>
    <row r="13" spans="2:24" ht="24.75" customHeight="1" x14ac:dyDescent="0.2">
      <c r="B13" s="148" t="s">
        <v>3</v>
      </c>
      <c r="C13" s="148"/>
      <c r="D13" s="149" t="s">
        <v>109</v>
      </c>
      <c r="E13" s="149"/>
      <c r="F13" s="149"/>
      <c r="G13" s="149"/>
      <c r="H13" s="149"/>
      <c r="I13" s="149"/>
      <c r="X13" s="1"/>
    </row>
    <row r="15" spans="2:24" x14ac:dyDescent="0.2">
      <c r="B15" s="152" t="s">
        <v>61</v>
      </c>
      <c r="C15" s="152"/>
      <c r="D15" s="152"/>
      <c r="E15" s="152"/>
      <c r="F15" s="152"/>
      <c r="G15" s="152"/>
      <c r="H15" s="152"/>
      <c r="I15" s="152"/>
    </row>
    <row r="16" spans="2:24" ht="28.5" customHeight="1" x14ac:dyDescent="0.2">
      <c r="B16" s="148" t="s">
        <v>6</v>
      </c>
      <c r="C16" s="148"/>
      <c r="D16" s="153" t="s">
        <v>123</v>
      </c>
      <c r="E16" s="153"/>
      <c r="F16" s="153"/>
      <c r="G16" s="153"/>
      <c r="H16" s="153"/>
      <c r="I16" s="153"/>
    </row>
    <row r="17" spans="2:9" ht="24" x14ac:dyDescent="0.2">
      <c r="B17" s="148" t="s">
        <v>0</v>
      </c>
      <c r="C17" s="148"/>
      <c r="D17" s="148" t="s">
        <v>1</v>
      </c>
      <c r="E17" s="148"/>
      <c r="F17" s="67" t="s">
        <v>2</v>
      </c>
      <c r="G17" s="67" t="s">
        <v>60</v>
      </c>
      <c r="H17" s="101" t="s">
        <v>125</v>
      </c>
      <c r="I17" s="101" t="s">
        <v>99</v>
      </c>
    </row>
    <row r="18" spans="2:9" ht="30" customHeight="1" x14ac:dyDescent="0.2">
      <c r="B18" s="149" t="s">
        <v>17</v>
      </c>
      <c r="C18" s="149"/>
      <c r="D18" s="150" t="s">
        <v>124</v>
      </c>
      <c r="E18" s="151"/>
      <c r="F18" s="106">
        <v>1</v>
      </c>
      <c r="G18" s="107" t="s">
        <v>68</v>
      </c>
      <c r="H18" s="107" t="s">
        <v>132</v>
      </c>
      <c r="I18" s="109">
        <v>1</v>
      </c>
    </row>
    <row r="19" spans="2:9" ht="31.5" customHeight="1" x14ac:dyDescent="0.2">
      <c r="B19" s="148" t="s">
        <v>3</v>
      </c>
      <c r="C19" s="148"/>
      <c r="D19" s="149" t="s">
        <v>109</v>
      </c>
      <c r="E19" s="149"/>
      <c r="F19" s="149"/>
      <c r="G19" s="149"/>
      <c r="H19" s="149"/>
      <c r="I19" s="149"/>
    </row>
  </sheetData>
  <mergeCells count="28">
    <mergeCell ref="D2:H2"/>
    <mergeCell ref="D3:H3"/>
    <mergeCell ref="D4:H4"/>
    <mergeCell ref="D5:H5"/>
    <mergeCell ref="B2:C2"/>
    <mergeCell ref="B4:C4"/>
    <mergeCell ref="B5:C5"/>
    <mergeCell ref="B3:C3"/>
    <mergeCell ref="B15:I15"/>
    <mergeCell ref="B16:C16"/>
    <mergeCell ref="D16:I16"/>
    <mergeCell ref="B7:C7"/>
    <mergeCell ref="D7:I7"/>
    <mergeCell ref="B13:C13"/>
    <mergeCell ref="D13:I13"/>
    <mergeCell ref="B12:C12"/>
    <mergeCell ref="D12:E12"/>
    <mergeCell ref="B9:I9"/>
    <mergeCell ref="B11:C11"/>
    <mergeCell ref="D11:E11"/>
    <mergeCell ref="B10:C10"/>
    <mergeCell ref="D10:I10"/>
    <mergeCell ref="B17:C17"/>
    <mergeCell ref="D17:E17"/>
    <mergeCell ref="B18:C18"/>
    <mergeCell ref="D18:E18"/>
    <mergeCell ref="B19:C19"/>
    <mergeCell ref="D19:I19"/>
  </mergeCells>
  <dataValidations count="2">
    <dataValidation type="whole" allowBlank="1" showInputMessage="1" showErrorMessage="1" sqref="P14:V65493 J14:N65493 H14 H20:H65493">
      <formula1>1</formula1>
      <formula2>5</formula2>
    </dataValidation>
    <dataValidation type="list" allowBlank="1" showInputMessage="1" showErrorMessage="1" sqref="G12 G18">
      <formula1>"Diaria, Semanal, Quincenal, Mensual, Bimestral,Trimestral, Semestral, Anual"</formula1>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tocar'!$C$5:$C$7</xm:f>
          </x14:formula1>
          <xm:sqref>B12:C12 B18:C18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90" zoomScaleNormal="90" workbookViewId="0">
      <selection activeCell="C7" sqref="C7:G7"/>
    </sheetView>
  </sheetViews>
  <sheetFormatPr baseColWidth="10" defaultRowHeight="12" x14ac:dyDescent="0.2"/>
  <cols>
    <col min="1" max="1" width="2.42578125" style="1" customWidth="1"/>
    <col min="2" max="2" width="34.28515625" style="1" customWidth="1"/>
    <col min="3" max="4" width="39.42578125" style="1" customWidth="1"/>
    <col min="5" max="5" width="8.85546875" style="1" hidden="1" customWidth="1"/>
    <col min="6" max="6" width="0.140625" style="1" customWidth="1"/>
    <col min="7" max="7" width="26.5703125" style="1" customWidth="1"/>
    <col min="8" max="8" width="7.7109375" style="1" customWidth="1"/>
    <col min="9" max="9" width="0.7109375" style="5" customWidth="1"/>
    <col min="10" max="10" width="1" style="1" customWidth="1"/>
    <col min="11" max="11" width="1.5703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52"/>
      <c r="C2" s="157" t="s">
        <v>72</v>
      </c>
      <c r="D2" s="158"/>
      <c r="E2" s="158"/>
      <c r="F2" s="159"/>
      <c r="G2" s="49" t="str">
        <f>Plan!K2</f>
        <v>Codigo: GC-F-019</v>
      </c>
      <c r="H2" s="9"/>
      <c r="I2" s="9"/>
      <c r="J2" s="13"/>
      <c r="T2" s="14"/>
    </row>
    <row r="3" spans="2:22" s="10" customFormat="1" ht="23.25" customHeight="1" thickBot="1" x14ac:dyDescent="0.25">
      <c r="B3" s="53"/>
      <c r="C3" s="157" t="s">
        <v>74</v>
      </c>
      <c r="D3" s="158"/>
      <c r="E3" s="158"/>
      <c r="F3" s="159"/>
      <c r="G3" s="50" t="str">
        <f>Plan!K3</f>
        <v>Fecha: 11 de enero de 2017</v>
      </c>
      <c r="H3" s="9"/>
      <c r="I3" s="9"/>
      <c r="J3" s="13"/>
      <c r="T3" s="14"/>
    </row>
    <row r="4" spans="2:22" s="10" customFormat="1" ht="24" customHeight="1" thickBot="1" x14ac:dyDescent="0.25">
      <c r="B4" s="53"/>
      <c r="C4" s="157" t="s">
        <v>75</v>
      </c>
      <c r="D4" s="158"/>
      <c r="E4" s="158"/>
      <c r="F4" s="159"/>
      <c r="G4" s="50" t="str">
        <f>Plan!K4</f>
        <v>Version 001</v>
      </c>
      <c r="J4" s="13"/>
      <c r="T4" s="14"/>
    </row>
    <row r="5" spans="2:22" s="10" customFormat="1" ht="22.5" customHeight="1" thickBot="1" x14ac:dyDescent="0.25">
      <c r="B5" s="54"/>
      <c r="C5" s="157" t="s">
        <v>86</v>
      </c>
      <c r="D5" s="158"/>
      <c r="E5" s="158"/>
      <c r="F5" s="159"/>
      <c r="G5" s="51" t="s">
        <v>77</v>
      </c>
      <c r="J5" s="9"/>
      <c r="T5" s="14"/>
    </row>
    <row r="6" spans="2:22" ht="5.25" customHeight="1" x14ac:dyDescent="0.2">
      <c r="B6" s="3"/>
      <c r="C6" s="17"/>
      <c r="D6" s="3"/>
      <c r="E6" s="3"/>
      <c r="F6" s="3"/>
      <c r="G6" s="3"/>
    </row>
    <row r="7" spans="2:22" ht="29.25" customHeight="1" x14ac:dyDescent="0.2">
      <c r="B7" s="28" t="str">
        <f>Plan!C7</f>
        <v>NOMBRE DEL PLAN DE ACCIÓN</v>
      </c>
      <c r="C7" s="160" t="str">
        <f>Plan!$E$7</f>
        <v>Plan de acción operativo del Grupo de Estudios Económicos y financieros</v>
      </c>
      <c r="D7" s="160"/>
      <c r="E7" s="160"/>
      <c r="F7" s="160"/>
      <c r="G7" s="160"/>
      <c r="V7" s="1"/>
    </row>
    <row r="9" spans="2:22" ht="18" customHeight="1" x14ac:dyDescent="0.2">
      <c r="B9" s="152" t="s">
        <v>9</v>
      </c>
      <c r="C9" s="152"/>
      <c r="D9" s="152"/>
      <c r="E9" s="152"/>
      <c r="F9" s="152"/>
      <c r="G9" s="152"/>
    </row>
    <row r="10" spans="2:22" customFormat="1" ht="15" customHeight="1" x14ac:dyDescent="0.2"/>
    <row r="11" spans="2:22" ht="20.25" customHeight="1" x14ac:dyDescent="0.2">
      <c r="B11" s="27" t="s">
        <v>33</v>
      </c>
      <c r="C11" s="27" t="s">
        <v>4</v>
      </c>
      <c r="D11" s="27" t="s">
        <v>5</v>
      </c>
      <c r="E11" s="161" t="s">
        <v>8</v>
      </c>
      <c r="F11" s="162"/>
      <c r="G11" s="163"/>
    </row>
    <row r="12" spans="2:22" ht="84" x14ac:dyDescent="0.2">
      <c r="B12" s="26" t="s">
        <v>25</v>
      </c>
      <c r="C12" s="26" t="s">
        <v>104</v>
      </c>
      <c r="D12" s="66" t="s">
        <v>100</v>
      </c>
      <c r="E12" s="164" t="s">
        <v>48</v>
      </c>
      <c r="F12" s="165"/>
      <c r="G12" s="166"/>
    </row>
    <row r="13" spans="2:22" ht="108" x14ac:dyDescent="0.2">
      <c r="B13" s="26" t="s">
        <v>26</v>
      </c>
      <c r="C13" s="26" t="s">
        <v>105</v>
      </c>
      <c r="D13" s="66" t="s">
        <v>101</v>
      </c>
      <c r="E13" s="164" t="s">
        <v>48</v>
      </c>
      <c r="F13" s="165"/>
      <c r="G13" s="166"/>
    </row>
    <row r="14" spans="2:22" ht="36" x14ac:dyDescent="0.2">
      <c r="B14" s="26" t="s">
        <v>27</v>
      </c>
      <c r="C14" s="26" t="s">
        <v>106</v>
      </c>
      <c r="D14" s="66" t="s">
        <v>102</v>
      </c>
      <c r="E14" s="164" t="s">
        <v>48</v>
      </c>
      <c r="F14" s="165"/>
      <c r="G14" s="166"/>
    </row>
    <row r="15" spans="2:22" x14ac:dyDescent="0.2">
      <c r="B15" s="16"/>
    </row>
  </sheetData>
  <mergeCells count="10">
    <mergeCell ref="B9:G9"/>
    <mergeCell ref="E11:G11"/>
    <mergeCell ref="E12:G12"/>
    <mergeCell ref="E13:G13"/>
    <mergeCell ref="E14:G14"/>
    <mergeCell ref="C2:F2"/>
    <mergeCell ref="C3:F3"/>
    <mergeCell ref="C4:F4"/>
    <mergeCell ref="C5:F5"/>
    <mergeCell ref="C7:G7"/>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D43" sqref="D43"/>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5703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6" customFormat="1" ht="26.25" customHeight="1" thickBot="1" x14ac:dyDescent="0.25">
      <c r="B2" s="55"/>
      <c r="C2" s="176" t="s">
        <v>72</v>
      </c>
      <c r="D2" s="177"/>
      <c r="E2" s="177"/>
      <c r="F2" s="177"/>
      <c r="G2" s="167" t="str">
        <f>Plan!K2</f>
        <v>Codigo: GC-F-019</v>
      </c>
      <c r="H2" s="168"/>
      <c r="I2" s="168"/>
      <c r="J2" s="168"/>
      <c r="K2" s="168"/>
      <c r="L2" s="169"/>
      <c r="U2" s="14"/>
    </row>
    <row r="3" spans="1:21" s="16" customFormat="1" ht="23.25" customHeight="1" thickBot="1" x14ac:dyDescent="0.25">
      <c r="B3" s="56"/>
      <c r="C3" s="176" t="s">
        <v>74</v>
      </c>
      <c r="D3" s="177"/>
      <c r="E3" s="177"/>
      <c r="F3" s="177"/>
      <c r="G3" s="170" t="str">
        <f>Plan!K3</f>
        <v>Fecha: 11 de enero de 2017</v>
      </c>
      <c r="H3" s="171"/>
      <c r="I3" s="171"/>
      <c r="J3" s="171"/>
      <c r="K3" s="171"/>
      <c r="L3" s="172"/>
      <c r="U3" s="14"/>
    </row>
    <row r="4" spans="1:21" s="16" customFormat="1" ht="24" customHeight="1" thickBot="1" x14ac:dyDescent="0.25">
      <c r="B4" s="56"/>
      <c r="C4" s="176" t="s">
        <v>75</v>
      </c>
      <c r="D4" s="177"/>
      <c r="E4" s="177"/>
      <c r="F4" s="177"/>
      <c r="G4" s="173" t="str">
        <f>Plan!K4</f>
        <v>Version 001</v>
      </c>
      <c r="H4" s="174"/>
      <c r="I4" s="174"/>
      <c r="J4" s="174"/>
      <c r="K4" s="174"/>
      <c r="L4" s="175"/>
      <c r="U4" s="14"/>
    </row>
    <row r="5" spans="1:21" s="16" customFormat="1" ht="22.5" customHeight="1" thickBot="1" x14ac:dyDescent="0.25">
      <c r="B5" s="57"/>
      <c r="C5" s="176" t="s">
        <v>86</v>
      </c>
      <c r="D5" s="177"/>
      <c r="E5" s="177"/>
      <c r="F5" s="177"/>
      <c r="G5" s="170" t="s">
        <v>77</v>
      </c>
      <c r="H5" s="171"/>
      <c r="I5" s="171"/>
      <c r="J5" s="171"/>
      <c r="K5" s="171"/>
      <c r="L5" s="172"/>
      <c r="U5" s="14"/>
    </row>
    <row r="6" spans="1:21" ht="5.25" customHeight="1" x14ac:dyDescent="0.2">
      <c r="A6" s="5" t="str">
        <f>Plan!$E$7</f>
        <v>Plan de acción operativo del Grupo de Estudios Económicos y financieros</v>
      </c>
      <c r="B6" s="15"/>
      <c r="C6" s="15"/>
      <c r="D6" s="15"/>
      <c r="E6" s="15"/>
      <c r="F6" s="15"/>
    </row>
    <row r="7" spans="1:21" ht="29.25" customHeight="1" x14ac:dyDescent="0.2">
      <c r="B7" s="28" t="str">
        <f>Plan!C7</f>
        <v>NOMBRE DEL PLAN DE ACCIÓN</v>
      </c>
      <c r="C7" s="160" t="str">
        <f>Plan!$E$7</f>
        <v>Plan de acción operativo del Grupo de Estudios Económicos y financieros</v>
      </c>
      <c r="D7" s="160"/>
      <c r="E7" s="160"/>
      <c r="F7" s="160"/>
      <c r="U7" s="1"/>
    </row>
    <row r="8" spans="1:21" x14ac:dyDescent="0.2">
      <c r="B8" s="16"/>
    </row>
    <row r="10" spans="1:21" ht="18" customHeight="1" x14ac:dyDescent="0.2">
      <c r="B10" s="28" t="s">
        <v>91</v>
      </c>
      <c r="C10" s="20" t="s">
        <v>43</v>
      </c>
    </row>
    <row r="11" spans="1:21" ht="6" customHeight="1" x14ac:dyDescent="0.2"/>
    <row r="12" spans="1:21" ht="18" customHeight="1" x14ac:dyDescent="0.2">
      <c r="B12" s="28" t="s">
        <v>93</v>
      </c>
      <c r="C12" s="20"/>
    </row>
    <row r="13" spans="1:21" ht="6" customHeight="1" x14ac:dyDescent="0.2"/>
    <row r="14" spans="1:21" ht="18" customHeight="1" x14ac:dyDescent="0.2">
      <c r="B14" s="28" t="s">
        <v>13</v>
      </c>
      <c r="C14" s="20"/>
    </row>
    <row r="15" spans="1:21" ht="6" customHeight="1" x14ac:dyDescent="0.2"/>
    <row r="16" spans="1:21" ht="18" customHeight="1" x14ac:dyDescent="0.2">
      <c r="B16" s="28" t="s">
        <v>10</v>
      </c>
      <c r="C16" s="20"/>
    </row>
    <row r="17" spans="2:3" ht="6" customHeight="1" x14ac:dyDescent="0.2"/>
    <row r="18" spans="2:3" ht="18" customHeight="1" x14ac:dyDescent="0.2">
      <c r="B18" s="28" t="s">
        <v>11</v>
      </c>
      <c r="C18" s="20"/>
    </row>
    <row r="19" spans="2:3" ht="6" customHeight="1" x14ac:dyDescent="0.2"/>
    <row r="20" spans="2:3" ht="18" customHeight="1" x14ac:dyDescent="0.2">
      <c r="B20" s="28" t="s">
        <v>12</v>
      </c>
      <c r="C20" s="20"/>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tocar'!$M$5:$M$7</xm:f>
          </x14:formula1>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7"/>
  <sheetViews>
    <sheetView showGridLines="0" tabSelected="1" topLeftCell="A4" zoomScale="90" zoomScaleNormal="90" workbookViewId="0">
      <selection activeCell="J16" sqref="J16"/>
    </sheetView>
  </sheetViews>
  <sheetFormatPr baseColWidth="10" defaultRowHeight="12" x14ac:dyDescent="0.2"/>
  <cols>
    <col min="1" max="1" width="2.42578125" style="1" customWidth="1"/>
    <col min="2" max="2" width="36.85546875" style="1" customWidth="1"/>
    <col min="3" max="3" width="16.42578125" style="1" bestFit="1" customWidth="1"/>
    <col min="4" max="4" width="7.140625" style="1" bestFit="1" customWidth="1"/>
    <col min="5" max="5" width="15" style="1" customWidth="1"/>
    <col min="6" max="6" width="21.140625" style="1" customWidth="1"/>
    <col min="7" max="9" width="17.5703125" style="1" customWidth="1"/>
    <col min="10" max="10" width="28.5703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6" customFormat="1" ht="26.25" customHeight="1" x14ac:dyDescent="0.2">
      <c r="B2" s="196"/>
      <c r="C2" s="154" t="s">
        <v>72</v>
      </c>
      <c r="D2" s="155"/>
      <c r="E2" s="155"/>
      <c r="F2" s="155"/>
      <c r="G2" s="155"/>
      <c r="H2" s="155"/>
      <c r="I2" s="155"/>
      <c r="J2" s="155"/>
      <c r="K2" s="190" t="str">
        <f>Plan!K2</f>
        <v>Codigo: GC-F-019</v>
      </c>
      <c r="L2" s="191"/>
      <c r="M2" s="58"/>
      <c r="N2" s="58"/>
    </row>
    <row r="3" spans="2:14" s="16" customFormat="1" ht="23.25" customHeight="1" x14ac:dyDescent="0.2">
      <c r="B3" s="197"/>
      <c r="C3" s="188" t="s">
        <v>74</v>
      </c>
      <c r="D3" s="189"/>
      <c r="E3" s="189"/>
      <c r="F3" s="189"/>
      <c r="G3" s="189"/>
      <c r="H3" s="189"/>
      <c r="I3" s="189"/>
      <c r="J3" s="189"/>
      <c r="K3" s="192" t="str">
        <f>Plan!K3</f>
        <v>Fecha: 11 de enero de 2017</v>
      </c>
      <c r="L3" s="193"/>
      <c r="M3" s="58"/>
      <c r="N3" s="58"/>
    </row>
    <row r="4" spans="2:14" s="16" customFormat="1" ht="24" customHeight="1" x14ac:dyDescent="0.2">
      <c r="B4" s="197"/>
      <c r="C4" s="188" t="s">
        <v>75</v>
      </c>
      <c r="D4" s="189"/>
      <c r="E4" s="189"/>
      <c r="F4" s="189"/>
      <c r="G4" s="189"/>
      <c r="H4" s="189"/>
      <c r="I4" s="189"/>
      <c r="J4" s="189"/>
      <c r="K4" s="192" t="str">
        <f>Plan!K4</f>
        <v>Version 001</v>
      </c>
      <c r="L4" s="193"/>
      <c r="M4" s="58"/>
      <c r="N4" s="58"/>
    </row>
    <row r="5" spans="2:14" s="16" customFormat="1" ht="22.5" customHeight="1" thickBot="1" x14ac:dyDescent="0.25">
      <c r="B5" s="198"/>
      <c r="C5" s="127" t="s">
        <v>86</v>
      </c>
      <c r="D5" s="128"/>
      <c r="E5" s="128"/>
      <c r="F5" s="128"/>
      <c r="G5" s="128"/>
      <c r="H5" s="128"/>
      <c r="I5" s="128"/>
      <c r="J5" s="128"/>
      <c r="K5" s="194" t="s">
        <v>77</v>
      </c>
      <c r="L5" s="195"/>
      <c r="M5" s="58"/>
      <c r="N5" s="58"/>
    </row>
    <row r="6" spans="2:14" ht="5.25" customHeight="1" x14ac:dyDescent="0.2">
      <c r="B6" s="15"/>
      <c r="C6" s="29"/>
      <c r="D6" s="29"/>
      <c r="E6" s="15"/>
    </row>
    <row r="7" spans="2:14" ht="29.25" customHeight="1" x14ac:dyDescent="0.2">
      <c r="B7" s="71" t="str">
        <f>Plan!C7</f>
        <v>NOMBRE DEL PLAN DE ACCIÓN</v>
      </c>
      <c r="C7" s="180" t="str">
        <f>Plan!$E$7</f>
        <v>Plan de acción operativo del Grupo de Estudios Económicos y financieros</v>
      </c>
      <c r="D7" s="180"/>
      <c r="E7" s="180"/>
      <c r="F7" s="180"/>
      <c r="G7" s="180"/>
      <c r="H7" s="180"/>
      <c r="I7" s="180"/>
      <c r="J7" s="180"/>
      <c r="K7" s="180"/>
      <c r="L7" s="181"/>
      <c r="M7" s="1"/>
    </row>
    <row r="9" spans="2:14" ht="51.75" customHeight="1" x14ac:dyDescent="0.2">
      <c r="B9" s="182" t="s">
        <v>35</v>
      </c>
      <c r="C9" s="182" t="s">
        <v>36</v>
      </c>
      <c r="D9" s="182" t="s">
        <v>37</v>
      </c>
      <c r="E9" s="186" t="s">
        <v>38</v>
      </c>
      <c r="F9" s="182" t="s">
        <v>39</v>
      </c>
      <c r="G9" s="184" t="s">
        <v>44</v>
      </c>
      <c r="H9" s="184" t="s">
        <v>45</v>
      </c>
      <c r="I9" s="184" t="s">
        <v>46</v>
      </c>
      <c r="J9" s="186" t="s">
        <v>40</v>
      </c>
      <c r="K9" s="178" t="s">
        <v>41</v>
      </c>
      <c r="L9" s="178" t="s">
        <v>42</v>
      </c>
    </row>
    <row r="10" spans="2:14" ht="12.75" customHeight="1" x14ac:dyDescent="0.2">
      <c r="B10" s="183"/>
      <c r="C10" s="183"/>
      <c r="D10" s="183"/>
      <c r="E10" s="187"/>
      <c r="F10" s="183"/>
      <c r="G10" s="185"/>
      <c r="H10" s="185"/>
      <c r="I10" s="185"/>
      <c r="J10" s="187"/>
      <c r="K10" s="179"/>
      <c r="L10" s="179"/>
    </row>
    <row r="11" spans="2:14" ht="15.75" x14ac:dyDescent="0.2">
      <c r="B11" s="80" t="s">
        <v>110</v>
      </c>
      <c r="C11" s="81"/>
      <c r="D11" s="81"/>
      <c r="E11" s="82"/>
      <c r="F11" s="82"/>
      <c r="G11" s="82"/>
      <c r="H11" s="82"/>
      <c r="I11" s="82"/>
      <c r="J11" s="82"/>
      <c r="K11" s="82"/>
      <c r="L11" s="82"/>
    </row>
    <row r="12" spans="2:14" ht="79.5" customHeight="1" x14ac:dyDescent="0.2">
      <c r="B12" s="83" t="s">
        <v>113</v>
      </c>
      <c r="C12" s="84" t="s">
        <v>111</v>
      </c>
      <c r="D12" s="84">
        <v>2</v>
      </c>
      <c r="E12" s="85">
        <f>I12/$I$16</f>
        <v>0.79069767441860461</v>
      </c>
      <c r="F12" s="86" t="s">
        <v>106</v>
      </c>
      <c r="G12" s="87">
        <v>42765</v>
      </c>
      <c r="H12" s="87">
        <v>42901</v>
      </c>
      <c r="I12" s="88">
        <f t="shared" ref="I12:I13" si="0">(H12-G12)/7</f>
        <v>19.428571428571427</v>
      </c>
      <c r="J12" s="108" t="s">
        <v>128</v>
      </c>
      <c r="K12" s="87">
        <v>42898</v>
      </c>
      <c r="L12" s="85">
        <v>0.79</v>
      </c>
    </row>
    <row r="13" spans="2:14" ht="152.25" customHeight="1" x14ac:dyDescent="0.2">
      <c r="B13" s="83" t="s">
        <v>114</v>
      </c>
      <c r="C13" s="84" t="s">
        <v>112</v>
      </c>
      <c r="D13" s="84">
        <v>2</v>
      </c>
      <c r="E13" s="85">
        <f>I13/$I$16</f>
        <v>4.0697674418604654E-2</v>
      </c>
      <c r="F13" s="86" t="s">
        <v>106</v>
      </c>
      <c r="G13" s="87">
        <v>42906</v>
      </c>
      <c r="H13" s="87">
        <v>42913</v>
      </c>
      <c r="I13" s="88">
        <f t="shared" si="0"/>
        <v>1</v>
      </c>
      <c r="J13" s="108" t="s">
        <v>129</v>
      </c>
      <c r="K13" s="87">
        <v>42913</v>
      </c>
      <c r="L13" s="85">
        <v>0.04</v>
      </c>
    </row>
    <row r="14" spans="2:14" ht="15.75" x14ac:dyDescent="0.2">
      <c r="B14" s="80" t="s">
        <v>119</v>
      </c>
      <c r="C14" s="81"/>
      <c r="D14" s="81"/>
      <c r="E14" s="82"/>
      <c r="F14" s="82"/>
      <c r="G14" s="82"/>
      <c r="H14" s="82"/>
      <c r="I14" s="82"/>
      <c r="J14" s="82"/>
      <c r="K14" s="82"/>
      <c r="L14" s="82"/>
    </row>
    <row r="15" spans="2:14" ht="136.5" customHeight="1" x14ac:dyDescent="0.2">
      <c r="B15" s="83" t="s">
        <v>130</v>
      </c>
      <c r="C15" s="84" t="s">
        <v>111</v>
      </c>
      <c r="D15" s="90">
        <v>1</v>
      </c>
      <c r="E15" s="85">
        <f>I15/$I$16</f>
        <v>0.16860465116279072</v>
      </c>
      <c r="F15" s="84" t="s">
        <v>104</v>
      </c>
      <c r="G15" s="87">
        <v>42887</v>
      </c>
      <c r="H15" s="87">
        <v>42916</v>
      </c>
      <c r="I15" s="88">
        <f t="shared" ref="I15" si="1">(H15-G15)/7</f>
        <v>4.1428571428571432</v>
      </c>
      <c r="J15" s="108" t="s">
        <v>131</v>
      </c>
      <c r="K15" s="62">
        <v>42916</v>
      </c>
      <c r="L15" s="85">
        <v>0.17</v>
      </c>
    </row>
    <row r="16" spans="2:14" ht="15.75" x14ac:dyDescent="0.2">
      <c r="B16" s="89" t="s">
        <v>115</v>
      </c>
      <c r="C16" s="84"/>
      <c r="D16" s="90"/>
      <c r="E16" s="91">
        <f>+SUM(E12:E15)</f>
        <v>1</v>
      </c>
      <c r="F16" s="84"/>
      <c r="G16" s="87"/>
      <c r="H16" s="87"/>
      <c r="I16" s="103">
        <f>+SUM(I12:I15)</f>
        <v>24.571428571428569</v>
      </c>
      <c r="J16" s="63"/>
      <c r="K16" s="63"/>
      <c r="L16" s="91">
        <f>+SUM(L12:L15)</f>
        <v>1</v>
      </c>
    </row>
    <row r="17" spans="2:12" ht="15.75" x14ac:dyDescent="0.2">
      <c r="B17" s="92"/>
      <c r="C17" s="93"/>
      <c r="D17" s="94"/>
      <c r="E17" s="95"/>
      <c r="F17" s="93"/>
      <c r="G17" s="96"/>
      <c r="H17" s="96"/>
      <c r="I17" s="97"/>
      <c r="J17" s="98"/>
      <c r="K17" s="99"/>
      <c r="L17" s="100"/>
    </row>
  </sheetData>
  <mergeCells count="21">
    <mergeCell ref="K2:L2"/>
    <mergeCell ref="K3:L3"/>
    <mergeCell ref="K4:L4"/>
    <mergeCell ref="K5:L5"/>
    <mergeCell ref="B2:B5"/>
    <mergeCell ref="B9:B10"/>
    <mergeCell ref="E9:E10"/>
    <mergeCell ref="F9:F10"/>
    <mergeCell ref="C2:J2"/>
    <mergeCell ref="C3:J3"/>
    <mergeCell ref="C4:J4"/>
    <mergeCell ref="C5:J5"/>
    <mergeCell ref="K9:K10"/>
    <mergeCell ref="L9:L10"/>
    <mergeCell ref="C7:L7"/>
    <mergeCell ref="C9:C10"/>
    <mergeCell ref="H9:H10"/>
    <mergeCell ref="I9:I10"/>
    <mergeCell ref="G9:G10"/>
    <mergeCell ref="D9:D10"/>
    <mergeCell ref="J9:J10"/>
  </mergeCells>
  <dataValidations count="1">
    <dataValidation type="whole" allowBlank="1" showInputMessage="1" showErrorMessage="1" sqref="F8:K8 F18:K6545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G14" sqref="G14:J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9" width="5.7109375" style="1" customWidth="1"/>
    <col min="10" max="10" width="5.42578125" style="1" customWidth="1"/>
    <col min="11" max="11" width="5.7109375" style="1" hidden="1" customWidth="1"/>
    <col min="12" max="12" width="19.42578125" style="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5" customWidth="1"/>
    <col min="19" max="19" width="1" style="1" customWidth="1"/>
    <col min="20" max="20" width="1.5703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thickBot="1" x14ac:dyDescent="0.25">
      <c r="B2" s="205"/>
      <c r="C2" s="206"/>
      <c r="D2" s="199" t="s">
        <v>72</v>
      </c>
      <c r="E2" s="200"/>
      <c r="F2" s="200"/>
      <c r="G2" s="200"/>
      <c r="H2" s="200"/>
      <c r="I2" s="200"/>
      <c r="J2" s="200"/>
      <c r="K2" s="60"/>
      <c r="L2" s="170" t="str">
        <f>Plan!K2</f>
        <v>Codigo: GC-F-019</v>
      </c>
      <c r="M2" s="171"/>
      <c r="N2" s="171"/>
      <c r="O2" s="171"/>
      <c r="P2" s="172"/>
      <c r="R2" s="9"/>
      <c r="S2" s="9"/>
      <c r="T2" s="9" t="s">
        <v>82</v>
      </c>
      <c r="U2" s="13"/>
      <c r="AE2" s="14"/>
    </row>
    <row r="3" spans="2:31" s="10" customFormat="1" ht="23.25" customHeight="1" thickBot="1" x14ac:dyDescent="0.25">
      <c r="B3" s="207"/>
      <c r="C3" s="208"/>
      <c r="D3" s="201" t="s">
        <v>74</v>
      </c>
      <c r="E3" s="202"/>
      <c r="F3" s="202"/>
      <c r="G3" s="202"/>
      <c r="H3" s="202"/>
      <c r="I3" s="202"/>
      <c r="J3" s="202"/>
      <c r="K3" s="59"/>
      <c r="L3" s="170" t="str">
        <f>Plan!K3</f>
        <v>Fecha: 11 de enero de 2017</v>
      </c>
      <c r="M3" s="171"/>
      <c r="N3" s="171"/>
      <c r="O3" s="171"/>
      <c r="P3" s="172"/>
      <c r="R3" s="9"/>
      <c r="S3" s="9"/>
      <c r="T3" s="9" t="s">
        <v>83</v>
      </c>
      <c r="U3" s="13"/>
      <c r="AE3" s="14"/>
    </row>
    <row r="4" spans="2:31" s="10" customFormat="1" ht="24" customHeight="1" thickBot="1" x14ac:dyDescent="0.25">
      <c r="B4" s="207"/>
      <c r="C4" s="208"/>
      <c r="D4" s="201" t="s">
        <v>75</v>
      </c>
      <c r="E4" s="202"/>
      <c r="F4" s="202"/>
      <c r="G4" s="202"/>
      <c r="H4" s="202"/>
      <c r="I4" s="202"/>
      <c r="J4" s="202"/>
      <c r="K4" s="59"/>
      <c r="L4" s="170" t="str">
        <f>Plan!K4</f>
        <v>Version 001</v>
      </c>
      <c r="M4" s="171"/>
      <c r="N4" s="171"/>
      <c r="O4" s="171"/>
      <c r="P4" s="172"/>
      <c r="R4" s="9"/>
      <c r="T4" s="9" t="s">
        <v>84</v>
      </c>
      <c r="U4" s="13"/>
      <c r="AE4" s="14"/>
    </row>
    <row r="5" spans="2:31" s="10" customFormat="1" ht="22.5" customHeight="1" thickBot="1" x14ac:dyDescent="0.25">
      <c r="B5" s="209"/>
      <c r="C5" s="210"/>
      <c r="D5" s="203" t="s">
        <v>86</v>
      </c>
      <c r="E5" s="204"/>
      <c r="F5" s="204"/>
      <c r="G5" s="204"/>
      <c r="H5" s="204"/>
      <c r="I5" s="204"/>
      <c r="J5" s="204"/>
      <c r="K5" s="61"/>
      <c r="L5" s="170" t="s">
        <v>77</v>
      </c>
      <c r="M5" s="171"/>
      <c r="N5" s="171"/>
      <c r="O5" s="171"/>
      <c r="P5" s="172"/>
      <c r="R5" s="9"/>
      <c r="T5" s="9" t="s">
        <v>85</v>
      </c>
      <c r="U5" s="9"/>
      <c r="AE5" s="14"/>
    </row>
    <row r="6" spans="2:31" ht="5.25" customHeight="1" x14ac:dyDescent="0.2">
      <c r="B6" s="3"/>
      <c r="C6" s="3"/>
      <c r="D6" s="3"/>
      <c r="E6" s="3"/>
      <c r="F6" s="3"/>
      <c r="G6" s="3"/>
      <c r="H6" s="3"/>
      <c r="I6" s="3"/>
      <c r="J6" s="3"/>
      <c r="K6" s="3"/>
      <c r="L6" s="3"/>
      <c r="M6" s="3"/>
      <c r="N6" s="3"/>
      <c r="O6" s="3"/>
      <c r="P6" s="3"/>
      <c r="T6" s="5"/>
    </row>
    <row r="7" spans="2:31" ht="29.25" customHeight="1" x14ac:dyDescent="0.2">
      <c r="B7" s="110" t="str">
        <f>Plan!C7</f>
        <v>NOMBRE DEL PLAN DE ACCIÓN</v>
      </c>
      <c r="C7" s="110"/>
      <c r="D7" s="160" t="str">
        <f>Plan!$E$7</f>
        <v>Plan de acción operativo del Grupo de Estudios Económicos y financieros</v>
      </c>
      <c r="E7" s="160"/>
      <c r="F7" s="160"/>
      <c r="G7" s="160"/>
      <c r="H7" s="160"/>
      <c r="I7" s="160"/>
      <c r="J7" s="160"/>
      <c r="K7" s="160"/>
      <c r="L7" s="160"/>
      <c r="M7" s="160"/>
      <c r="N7" s="160"/>
      <c r="O7" s="160"/>
      <c r="P7" s="160"/>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52" t="s">
        <v>95</v>
      </c>
      <c r="C10" s="152"/>
      <c r="D10" s="152"/>
      <c r="E10" s="152"/>
      <c r="F10" s="152"/>
      <c r="G10" s="152"/>
      <c r="H10" s="152"/>
      <c r="I10" s="152"/>
      <c r="J10" s="152"/>
      <c r="K10" s="152"/>
      <c r="L10" s="152"/>
      <c r="M10" s="152"/>
      <c r="N10" s="152"/>
      <c r="O10" s="152"/>
      <c r="P10" s="152"/>
    </row>
    <row r="11" spans="2:31" ht="21.95" customHeight="1" x14ac:dyDescent="0.2">
      <c r="B11" s="148" t="s">
        <v>79</v>
      </c>
      <c r="C11" s="148"/>
      <c r="D11" s="148"/>
      <c r="E11" s="148"/>
      <c r="F11" s="64" t="s">
        <v>97</v>
      </c>
      <c r="G11" s="148" t="s">
        <v>80</v>
      </c>
      <c r="H11" s="148"/>
      <c r="I11" s="148"/>
      <c r="J11" s="148"/>
      <c r="K11" s="68"/>
      <c r="L11" s="78" t="s">
        <v>98</v>
      </c>
      <c r="M11" s="148" t="s">
        <v>81</v>
      </c>
      <c r="N11" s="148"/>
      <c r="O11" s="148"/>
      <c r="P11" s="148"/>
    </row>
    <row r="12" spans="2:31" ht="54.75" customHeight="1" x14ac:dyDescent="0.2">
      <c r="B12" s="212" t="s">
        <v>117</v>
      </c>
      <c r="C12" s="212"/>
      <c r="D12" s="212"/>
      <c r="E12" s="212"/>
      <c r="F12" s="104" t="s">
        <v>83</v>
      </c>
      <c r="G12" s="212" t="s">
        <v>118</v>
      </c>
      <c r="H12" s="212"/>
      <c r="I12" s="212"/>
      <c r="J12" s="212"/>
      <c r="K12" s="105"/>
      <c r="L12" s="104" t="s">
        <v>82</v>
      </c>
      <c r="M12" s="212" t="s">
        <v>116</v>
      </c>
      <c r="N12" s="212"/>
      <c r="O12" s="212"/>
      <c r="P12" s="212"/>
    </row>
    <row r="13" spans="2:31" ht="45.75" customHeight="1" x14ac:dyDescent="0.2">
      <c r="B13" s="212" t="s">
        <v>126</v>
      </c>
      <c r="C13" s="212"/>
      <c r="D13" s="212"/>
      <c r="E13" s="212"/>
      <c r="F13" s="104" t="s">
        <v>83</v>
      </c>
      <c r="G13" s="212" t="s">
        <v>127</v>
      </c>
      <c r="H13" s="212"/>
      <c r="I13" s="212"/>
      <c r="J13" s="212"/>
      <c r="K13" s="105"/>
      <c r="L13" s="104" t="s">
        <v>82</v>
      </c>
      <c r="M13" s="212" t="s">
        <v>116</v>
      </c>
      <c r="N13" s="212"/>
      <c r="O13" s="212"/>
      <c r="P13" s="212"/>
    </row>
    <row r="14" spans="2:31" ht="21.95" customHeight="1" x14ac:dyDescent="0.2">
      <c r="B14" s="211"/>
      <c r="C14" s="211"/>
      <c r="D14" s="211"/>
      <c r="E14" s="211"/>
      <c r="F14" s="65"/>
      <c r="G14" s="211"/>
      <c r="H14" s="211"/>
      <c r="I14" s="211"/>
      <c r="J14" s="211"/>
      <c r="K14" s="19"/>
      <c r="L14" s="79"/>
      <c r="M14" s="211"/>
      <c r="N14" s="211"/>
      <c r="O14" s="211"/>
      <c r="P14" s="211"/>
    </row>
    <row r="15" spans="2:31" ht="21.95" customHeight="1" x14ac:dyDescent="0.2">
      <c r="B15" s="211"/>
      <c r="C15" s="211"/>
      <c r="D15" s="211"/>
      <c r="E15" s="211"/>
      <c r="F15" s="65"/>
      <c r="G15" s="211"/>
      <c r="H15" s="211"/>
      <c r="I15" s="211"/>
      <c r="J15" s="211"/>
      <c r="K15" s="19"/>
      <c r="L15" s="79"/>
      <c r="M15" s="211"/>
      <c r="N15" s="211"/>
      <c r="O15" s="211"/>
      <c r="P15" s="211"/>
    </row>
    <row r="16" spans="2:31" ht="21.95" customHeight="1" x14ac:dyDescent="0.2">
      <c r="B16" s="211"/>
      <c r="C16" s="211"/>
      <c r="D16" s="211"/>
      <c r="E16" s="211"/>
      <c r="F16" s="65"/>
      <c r="G16" s="211"/>
      <c r="H16" s="211"/>
      <c r="I16" s="211"/>
      <c r="J16" s="211"/>
      <c r="K16" s="19"/>
      <c r="L16" s="79"/>
      <c r="M16" s="211"/>
      <c r="N16" s="211"/>
      <c r="O16" s="211"/>
      <c r="P16" s="211"/>
    </row>
  </sheetData>
  <mergeCells count="30">
    <mergeCell ref="B16:E16"/>
    <mergeCell ref="G16:J16"/>
    <mergeCell ref="M16:P16"/>
    <mergeCell ref="B12:E12"/>
    <mergeCell ref="G12:J12"/>
    <mergeCell ref="M12:P12"/>
    <mergeCell ref="B13:E13"/>
    <mergeCell ref="G13:J13"/>
    <mergeCell ref="M13:P13"/>
    <mergeCell ref="B14:E14"/>
    <mergeCell ref="G14:J14"/>
    <mergeCell ref="M14:P14"/>
    <mergeCell ref="B11:E11"/>
    <mergeCell ref="G11:J11"/>
    <mergeCell ref="M11:P11"/>
    <mergeCell ref="B15:E15"/>
    <mergeCell ref="G15:J15"/>
    <mergeCell ref="M15:P15"/>
    <mergeCell ref="D2:J2"/>
    <mergeCell ref="D3:J3"/>
    <mergeCell ref="D4:J4"/>
    <mergeCell ref="D5:J5"/>
    <mergeCell ref="B10:P10"/>
    <mergeCell ref="B2:C5"/>
    <mergeCell ref="B7:C7"/>
    <mergeCell ref="D7:P7"/>
    <mergeCell ref="L2:P2"/>
    <mergeCell ref="L3:P3"/>
    <mergeCell ref="L4:P4"/>
    <mergeCell ref="L5:P5"/>
  </mergeCells>
  <conditionalFormatting sqref="F13:F16">
    <cfRule type="containsText" dxfId="19" priority="17" operator="containsText" text="Extremo">
      <formula>NOT(ISERROR(SEARCH("Extremo",F13)))</formula>
    </cfRule>
    <cfRule type="containsText" dxfId="18" priority="18" operator="containsText" text="Alto">
      <formula>NOT(ISERROR(SEARCH("Alto",F13)))</formula>
    </cfRule>
    <cfRule type="containsText" dxfId="17" priority="19" operator="containsText" text="Medio">
      <formula>NOT(ISERROR(SEARCH("Medio",F13)))</formula>
    </cfRule>
    <cfRule type="containsText" dxfId="16" priority="20" operator="containsText" text="Bajo">
      <formula>NOT(ISERROR(SEARCH("Bajo",F13)))</formula>
    </cfRule>
  </conditionalFormatting>
  <conditionalFormatting sqref="L14:L16">
    <cfRule type="containsText" dxfId="15" priority="13" operator="containsText" text="Extremo">
      <formula>NOT(ISERROR(SEARCH("Extremo",L14)))</formula>
    </cfRule>
    <cfRule type="containsText" dxfId="14" priority="14" operator="containsText" text="Alto">
      <formula>NOT(ISERROR(SEARCH("Alto",L14)))</formula>
    </cfRule>
    <cfRule type="containsText" dxfId="13" priority="15" operator="containsText" text="Medio">
      <formula>NOT(ISERROR(SEARCH("Medio",L14)))</formula>
    </cfRule>
    <cfRule type="containsText" dxfId="12" priority="16" operator="containsText" text="Bajo">
      <formula>NOT(ISERROR(SEARCH("Bajo",L14)))</formula>
    </cfRule>
  </conditionalFormatting>
  <conditionalFormatting sqref="F12">
    <cfRule type="containsText" dxfId="11" priority="9" operator="containsText" text="Extremo">
      <formula>NOT(ISERROR(SEARCH("Extremo",F12)))</formula>
    </cfRule>
    <cfRule type="containsText" dxfId="10" priority="10" operator="containsText" text="Alto">
      <formula>NOT(ISERROR(SEARCH("Alto",F12)))</formula>
    </cfRule>
    <cfRule type="containsText" dxfId="9" priority="11" operator="containsText" text="Medio">
      <formula>NOT(ISERROR(SEARCH("Medio",F12)))</formula>
    </cfRule>
    <cfRule type="containsText" dxfId="8" priority="12" operator="containsText" text="Bajo">
      <formula>NOT(ISERROR(SEARCH("Bajo",F12)))</formula>
    </cfRule>
  </conditionalFormatting>
  <conditionalFormatting sqref="L13">
    <cfRule type="containsText" dxfId="7" priority="5" operator="containsText" text="Extremo">
      <formula>NOT(ISERROR(SEARCH("Extremo",L13)))</formula>
    </cfRule>
    <cfRule type="containsText" dxfId="6" priority="6" operator="containsText" text="Alto">
      <formula>NOT(ISERROR(SEARCH("Alto",L13)))</formula>
    </cfRule>
    <cfRule type="containsText" dxfId="5" priority="7" operator="containsText" text="Medio">
      <formula>NOT(ISERROR(SEARCH("Medio",L13)))</formula>
    </cfRule>
    <cfRule type="containsText" dxfId="4" priority="8" operator="containsText" text="Bajo">
      <formula>NOT(ISERROR(SEARCH("Bajo",L13)))</formula>
    </cfRule>
  </conditionalFormatting>
  <conditionalFormatting sqref="L12">
    <cfRule type="containsText" dxfId="3" priority="1" operator="containsText" text="Extremo">
      <formula>NOT(ISERROR(SEARCH("Extremo",L12)))</formula>
    </cfRule>
    <cfRule type="containsText" dxfId="2" priority="2" operator="containsText" text="Alto">
      <formula>NOT(ISERROR(SEARCH("Alto",L12)))</formula>
    </cfRule>
    <cfRule type="containsText" dxfId="1" priority="3" operator="containsText" text="Medio">
      <formula>NOT(ISERROR(SEARCH("Medio",L12)))</formula>
    </cfRule>
    <cfRule type="containsText" dxfId="0" priority="4" operator="containsText" text="Bajo">
      <formula>NOT(ISERROR(SEARCH("Bajo",L12)))</formula>
    </cfRule>
  </conditionalFormatting>
  <dataValidations count="2">
    <dataValidation type="whole" allowBlank="1" showInputMessage="1" showErrorMessage="1" sqref="O9:P9 O17:P65504 G17:M65504 G9:M9 W9:AC65504 Q9:U65504">
      <formula1>1</formula1>
      <formula2>5</formula2>
    </dataValidation>
    <dataValidation type="list" allowBlank="1" showInputMessage="1" showErrorMessage="1" sqref="F12:F16 L12:L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3" sqref="M13"/>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35.7109375" bestFit="1" customWidth="1"/>
    <col min="14" max="14" width="2.5703125" customWidth="1"/>
    <col min="15" max="15" width="19.140625" bestFit="1" customWidth="1"/>
    <col min="16" max="16" width="5" customWidth="1"/>
  </cols>
  <sheetData>
    <row r="4" spans="1:17" x14ac:dyDescent="0.2">
      <c r="A4" s="24" t="s">
        <v>57</v>
      </c>
      <c r="C4" s="24" t="s">
        <v>22</v>
      </c>
      <c r="E4" s="24" t="s">
        <v>23</v>
      </c>
      <c r="G4" s="24" t="s">
        <v>24</v>
      </c>
      <c r="I4" s="24" t="s">
        <v>28</v>
      </c>
      <c r="K4" s="24" t="s">
        <v>29</v>
      </c>
      <c r="M4" s="24"/>
      <c r="O4" s="24" t="s">
        <v>50</v>
      </c>
      <c r="Q4" s="24" t="s">
        <v>60</v>
      </c>
    </row>
    <row r="5" spans="1:17" x14ac:dyDescent="0.2">
      <c r="A5" t="s">
        <v>58</v>
      </c>
      <c r="C5" s="23" t="s">
        <v>17</v>
      </c>
      <c r="E5" s="23" t="s">
        <v>18</v>
      </c>
      <c r="G5" s="23" t="s">
        <v>25</v>
      </c>
      <c r="I5" s="23" t="s">
        <v>48</v>
      </c>
      <c r="K5" s="23" t="s">
        <v>30</v>
      </c>
      <c r="M5" t="s">
        <v>43</v>
      </c>
      <c r="O5" s="23" t="s">
        <v>51</v>
      </c>
      <c r="Q5" t="s">
        <v>62</v>
      </c>
    </row>
    <row r="6" spans="1:17" x14ac:dyDescent="0.2">
      <c r="A6" t="s">
        <v>59</v>
      </c>
      <c r="C6" s="23" t="s">
        <v>20</v>
      </c>
      <c r="E6" s="23" t="s">
        <v>21</v>
      </c>
      <c r="G6" s="23" t="s">
        <v>26</v>
      </c>
      <c r="I6" s="23" t="s">
        <v>49</v>
      </c>
      <c r="K6" s="23" t="s">
        <v>31</v>
      </c>
      <c r="M6" t="s">
        <v>47</v>
      </c>
      <c r="O6" s="23" t="s">
        <v>52</v>
      </c>
      <c r="Q6" t="s">
        <v>63</v>
      </c>
    </row>
    <row r="7" spans="1:17" x14ac:dyDescent="0.2">
      <c r="C7" s="23" t="s">
        <v>19</v>
      </c>
      <c r="G7" s="23" t="s">
        <v>27</v>
      </c>
      <c r="K7" s="25" t="s">
        <v>32</v>
      </c>
      <c r="M7" t="s">
        <v>92</v>
      </c>
      <c r="O7" s="25" t="s">
        <v>53</v>
      </c>
      <c r="Q7" t="s">
        <v>64</v>
      </c>
    </row>
    <row r="8" spans="1:17" x14ac:dyDescent="0.2">
      <c r="O8" s="25" t="s">
        <v>54</v>
      </c>
      <c r="Q8" t="s">
        <v>65</v>
      </c>
    </row>
    <row r="9" spans="1:17" x14ac:dyDescent="0.2">
      <c r="O9" s="25" t="s">
        <v>55</v>
      </c>
      <c r="Q9" t="s">
        <v>66</v>
      </c>
    </row>
    <row r="10" spans="1:17" x14ac:dyDescent="0.2">
      <c r="O10" s="25" t="s">
        <v>56</v>
      </c>
      <c r="Q10" t="s">
        <v>67</v>
      </c>
    </row>
    <row r="11" spans="1:17" x14ac:dyDescent="0.2">
      <c r="O11" s="25" t="s">
        <v>34</v>
      </c>
      <c r="Q11" t="s">
        <v>68</v>
      </c>
    </row>
    <row r="12" spans="1:17" x14ac:dyDescent="0.2">
      <c r="Q12" t="s">
        <v>69</v>
      </c>
    </row>
    <row r="14" spans="1:17" x14ac:dyDescent="0.2">
      <c r="Q14" s="24" t="s">
        <v>70</v>
      </c>
    </row>
    <row r="15" spans="1:17" x14ac:dyDescent="0.2">
      <c r="Q15" t="s">
        <v>62</v>
      </c>
    </row>
    <row r="16" spans="1:17" x14ac:dyDescent="0.2">
      <c r="Q16" t="s">
        <v>63</v>
      </c>
    </row>
    <row r="17" spans="17:17" x14ac:dyDescent="0.2">
      <c r="Q17" t="s">
        <v>64</v>
      </c>
    </row>
    <row r="18" spans="17:17" x14ac:dyDescent="0.2">
      <c r="Q18" t="s">
        <v>65</v>
      </c>
    </row>
    <row r="19" spans="17:17" x14ac:dyDescent="0.2">
      <c r="Q19" t="s">
        <v>66</v>
      </c>
    </row>
    <row r="20" spans="17:17" x14ac:dyDescent="0.2">
      <c r="Q20" t="s">
        <v>67</v>
      </c>
    </row>
    <row r="21" spans="17:17" x14ac:dyDescent="0.2">
      <c r="Q21" t="s">
        <v>68</v>
      </c>
    </row>
    <row r="22" spans="17:17" x14ac:dyDescent="0.2">
      <c r="Q22" t="s">
        <v>69</v>
      </c>
    </row>
    <row r="23" spans="17:17" x14ac:dyDescent="0.2">
      <c r="Q23" s="23"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NV5X2DCNMZXR-706062453-1544</_dlc_DocId>
    <_dlc_DocIdUrl xmlns="0948c079-19c9-4a36-bb7d-d65ca794eba7">
      <Url>https://www.supersociedades.gov.co/nuestra_entidad/Planeacion/_layouts/15/DocIdRedir.aspx?ID=NV5X2DCNMZXR-706062453-1544</Url>
      <Description>NV5X2DCNMZXR-706062453-1544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ds:schemaRefs>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elements/1.1/"/>
    <ds:schemaRef ds:uri="ff8e3638-9d45-4162-afb4-6d390653d547"/>
    <ds:schemaRef ds:uri="http://schemas.microsoft.com/sharepoint/v4"/>
    <ds:schemaRef ds:uri="http://schemas.microsoft.com/sharepoint/v3"/>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C4E72143-1B53-4E33-ADDB-F4C5DCFFE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A53D7BB-A81D-459C-BC65-A00EFE2C2FE9}">
  <ds:schemaRefs>
    <ds:schemaRef ds:uri="http://schemas.microsoft.com/office/2006/metadata/customXsn"/>
  </ds:schemaRefs>
</ds:datastoreItem>
</file>

<file path=customXml/itemProps5.xml><?xml version="1.0" encoding="utf-8"?>
<ds:datastoreItem xmlns:ds="http://schemas.openxmlformats.org/officeDocument/2006/customXml" ds:itemID="{79CEEAC9-7F1C-4877-9B03-FE5C063FB170}"/>
</file>

<file path=customXml/itemProps6.xml><?xml version="1.0" encoding="utf-8"?>
<ds:datastoreItem xmlns:ds="http://schemas.openxmlformats.org/officeDocument/2006/customXml" ds:itemID="{16881200-AA20-474D-A621-A4E718FC0C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Plan</vt:lpstr>
      <vt:lpstr>Objetivo</vt:lpstr>
      <vt:lpstr>Indicadores</vt:lpstr>
      <vt:lpstr>Recursos Humanos</vt:lpstr>
      <vt:lpstr>Recursos Financieros</vt:lpstr>
      <vt:lpstr>EDT- Actividades</vt:lpstr>
      <vt:lpstr>Riesgos</vt:lpstr>
      <vt:lpstr>No tocar</vt:lpstr>
      <vt:lpstr>'EDT- Actividades'!Área_de_impresión</vt:lpstr>
      <vt:lpstr>Indicadores!Área_de_impresión</vt:lpstr>
      <vt:lpstr>Objetivo!Área_de_impresión</vt:lpstr>
      <vt:lpstr>Plan!Área_de_impresión</vt:lpstr>
      <vt:lpstr>'Recursos Financieros'!Área_de_impresión</vt:lpstr>
      <vt:lpstr>'Recursos Humanos'!Área_de_impresión</vt:lpstr>
      <vt:lpstr>Riesgos!Área_de_impresión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Hilda Yolanda Rojas Trujillo</cp:lastModifiedBy>
  <cp:lastPrinted>2014-09-04T14:54:30Z</cp:lastPrinted>
  <dcterms:created xsi:type="dcterms:W3CDTF">2009-01-14T13:57:13Z</dcterms:created>
  <dcterms:modified xsi:type="dcterms:W3CDTF">2017-08-15T19:36:40Z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ce40e65f-8f95-4f6f-bf55-f086d0971956</vt:lpwstr>
  </property>
</Properties>
</file>