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charts/chart4.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charts/chart5.xml" ContentType="application/vnd.openxmlformats-officedocument.drawingml.chart+xml"/>
  <Override PartName="/xl/drawings/drawing14.xml" ContentType="application/vnd.openxmlformats-officedocument.drawing+xml"/>
  <Override PartName="/xl/comments8.xml" ContentType="application/vnd.openxmlformats-officedocument.spreadsheetml.comments+xml"/>
  <Override PartName="/xl/threadedComments/threadedComment1.xml" ContentType="application/vnd.ms-excel.threadedcomments+xml"/>
  <Override PartName="/xl/drawings/drawing15.xml" ContentType="application/vnd.openxmlformats-officedocument.drawing+xml"/>
  <Override PartName="/xl/comments9.xml" ContentType="application/vnd.openxmlformats-officedocument.spreadsheetml.comments+xml"/>
  <Override PartName="/xl/charts/chart6.xml" ContentType="application/vnd.openxmlformats-officedocument.drawingml.chart+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intranet/DSS/OAP/DOCS/Documentos/Año_2025/02_IndicadoresdeGestión/18_GestionTalentoHumano/"/>
    </mc:Choice>
  </mc:AlternateContent>
  <xr:revisionPtr revIDLastSave="0" documentId="14_{E828B041-007A-4809-8D24-98F1F6E10CFC}" xr6:coauthVersionLast="47" xr6:coauthVersionMax="47" xr10:uidLastSave="{00000000-0000-0000-0000-000000000000}"/>
  <bookViews>
    <workbookView xWindow="-120" yWindow="-120" windowWidth="20730" windowHeight="11160" firstSheet="10" activeTab="13" xr2:uid="{A88AA64F-2E4E-4AFB-9527-39259A4BD88B}"/>
  </bookViews>
  <sheets>
    <sheet name="Toma Posesion " sheetId="5" state="hidden" r:id="rId1"/>
    <sheet name="Registro Toma Poses " sheetId="7" state="hidden" r:id="rId2"/>
    <sheet name="Oport Termin Proc" sheetId="6" state="hidden" r:id="rId3"/>
    <sheet name="Regis Opor Term Pro" sheetId="8" state="hidden" r:id="rId4"/>
    <sheet name="TiempoCubrimientoVac" sheetId="24" r:id="rId5"/>
    <sheet name="RegistroTiempoCubrimientoVac" sheetId="25" r:id="rId6"/>
    <sheet name="Poblamiento" sheetId="20" r:id="rId7"/>
    <sheet name="RegistroPoblam" sheetId="21" r:id="rId8"/>
    <sheet name="NivelConocimiento" sheetId="9" r:id="rId9"/>
    <sheet name="RegistroNivel" sheetId="10" r:id="rId10"/>
    <sheet name="PlanBienestar" sheetId="14" r:id="rId11"/>
    <sheet name="RegistroBienestar" sheetId="15" r:id="rId12"/>
    <sheet name="EfectividadInducción" sheetId="17" r:id="rId13"/>
    <sheet name="RegistroInducción" sheetId="18" r:id="rId14"/>
    <sheet name="EficaciaSST" sheetId="22" r:id="rId15"/>
    <sheet name="RegistroSST" sheetId="23" r:id="rId16"/>
  </sheets>
  <externalReferences>
    <externalReference r:id="rId17"/>
  </externalReferences>
  <definedNames>
    <definedName name="_xlnm._FilterDatabase" localSheetId="2" hidden="1">'Oport Termin Proc'!$R$10:$R$22</definedName>
    <definedName name="_xlnm._FilterDatabase" localSheetId="0" hidden="1">'Toma Posesion '!$R$10:$R$22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8" l="1"/>
  <c r="Q10" i="18" s="1"/>
  <c r="R10" i="18" s="1"/>
  <c r="G10" i="18"/>
  <c r="H10" i="18" s="1"/>
  <c r="E10" i="18"/>
  <c r="AA11" i="21"/>
  <c r="AA10" i="21"/>
  <c r="O49" i="9"/>
  <c r="L49" i="9"/>
  <c r="I49" i="9"/>
  <c r="F49" i="9"/>
  <c r="E49" i="20"/>
  <c r="D49" i="20"/>
  <c r="D49" i="24"/>
  <c r="P50" i="24"/>
  <c r="AA10" i="25"/>
  <c r="AA11" i="25"/>
  <c r="AB10" i="25" s="1"/>
  <c r="P49" i="24" s="1"/>
  <c r="D10" i="25"/>
  <c r="F10" i="25"/>
  <c r="E49" i="24" s="1"/>
  <c r="H10" i="25"/>
  <c r="F49" i="24" s="1"/>
  <c r="J10" i="15"/>
  <c r="J14" i="15"/>
  <c r="D10" i="15"/>
  <c r="D12" i="15"/>
  <c r="C8" i="23"/>
  <c r="C8" i="10"/>
  <c r="L10" i="10"/>
  <c r="P49" i="9" s="1"/>
  <c r="T10" i="25"/>
  <c r="R10" i="25"/>
  <c r="P10" i="25"/>
  <c r="K10" i="15"/>
  <c r="H10" i="15"/>
  <c r="H14" i="15"/>
  <c r="Z10" i="25"/>
  <c r="Y10" i="18"/>
  <c r="Z10" i="18"/>
  <c r="B10" i="21"/>
  <c r="D10" i="18"/>
  <c r="N10" i="18"/>
  <c r="P10" i="18"/>
  <c r="AL1" i="23"/>
  <c r="AL2" i="23"/>
  <c r="AQ2" i="23"/>
  <c r="AL3" i="23"/>
  <c r="AQ3" i="23"/>
  <c r="AL4" i="23"/>
  <c r="AQ4" i="23"/>
  <c r="AQ5" i="23"/>
  <c r="C6" i="23"/>
  <c r="B10" i="23"/>
  <c r="D10" i="23"/>
  <c r="F10" i="23"/>
  <c r="H10" i="23"/>
  <c r="I10" i="23"/>
  <c r="L10" i="23"/>
  <c r="N10" i="23"/>
  <c r="P10" i="23"/>
  <c r="Q10" i="23"/>
  <c r="R10" i="23" s="1"/>
  <c r="T10" i="23"/>
  <c r="V10" i="23"/>
  <c r="X10" i="23"/>
  <c r="Y10" i="23"/>
  <c r="Z10" i="23"/>
  <c r="AB10" i="23"/>
  <c r="AD10" i="23"/>
  <c r="AF10" i="23"/>
  <c r="AG10" i="23"/>
  <c r="AH10" i="23"/>
  <c r="B11" i="23"/>
  <c r="I11" i="23"/>
  <c r="Q11" i="23"/>
  <c r="Y11" i="23"/>
  <c r="AG11" i="23"/>
  <c r="AL1" i="18"/>
  <c r="AL2" i="18"/>
  <c r="AQ2" i="18"/>
  <c r="AL3" i="18"/>
  <c r="AQ3" i="18"/>
  <c r="AL4" i="18"/>
  <c r="AQ4" i="18"/>
  <c r="AQ5" i="18"/>
  <c r="I6" i="18"/>
  <c r="C8" i="18"/>
  <c r="B10" i="18"/>
  <c r="T10" i="18"/>
  <c r="X10" i="18"/>
  <c r="AB10" i="18"/>
  <c r="AD10" i="18"/>
  <c r="AF10" i="18"/>
  <c r="AG10" i="18"/>
  <c r="B11" i="18"/>
  <c r="I11" i="18"/>
  <c r="Q11" i="18"/>
  <c r="Y11" i="18"/>
  <c r="AG11" i="18"/>
  <c r="N1" i="15"/>
  <c r="N2" i="15"/>
  <c r="N3" i="15"/>
  <c r="S3" i="15"/>
  <c r="N4" i="15"/>
  <c r="S4" i="15"/>
  <c r="S5" i="15"/>
  <c r="C6" i="15"/>
  <c r="C8" i="15"/>
  <c r="B10" i="15"/>
  <c r="F10" i="15"/>
  <c r="B11" i="15"/>
  <c r="K11" i="15"/>
  <c r="B12" i="15"/>
  <c r="F12" i="15"/>
  <c r="F14" i="15" s="1"/>
  <c r="H12" i="15"/>
  <c r="J12" i="15"/>
  <c r="K12" i="15"/>
  <c r="L12" i="15" s="1"/>
  <c r="B13" i="15"/>
  <c r="K13" i="15"/>
  <c r="S2" i="14"/>
  <c r="S2" i="15"/>
  <c r="N1" i="10"/>
  <c r="N2" i="10"/>
  <c r="N3" i="10"/>
  <c r="S3" i="10"/>
  <c r="N4" i="10"/>
  <c r="S4" i="10"/>
  <c r="S5" i="10"/>
  <c r="C6" i="10"/>
  <c r="B10" i="10"/>
  <c r="D10" i="10"/>
  <c r="F10" i="10"/>
  <c r="H10" i="10"/>
  <c r="J10" i="10"/>
  <c r="B11" i="10"/>
  <c r="K12" i="10"/>
  <c r="S2" i="9"/>
  <c r="S2" i="10"/>
  <c r="F50" i="9"/>
  <c r="I50" i="9"/>
  <c r="L50" i="9"/>
  <c r="O50" i="9"/>
  <c r="P50" i="9"/>
  <c r="C6" i="21"/>
  <c r="D10" i="21"/>
  <c r="F10" i="21"/>
  <c r="H10" i="21"/>
  <c r="F49" i="20" s="1"/>
  <c r="J10" i="21"/>
  <c r="G49" i="20" s="1"/>
  <c r="L10" i="21"/>
  <c r="N10" i="21"/>
  <c r="P10" i="21"/>
  <c r="R10" i="21"/>
  <c r="T10" i="21"/>
  <c r="V10" i="21"/>
  <c r="X10" i="21"/>
  <c r="Z10" i="21"/>
  <c r="B11" i="21"/>
  <c r="C70" i="21"/>
  <c r="C72" i="21"/>
  <c r="C74" i="21"/>
  <c r="C76" i="21"/>
  <c r="S2" i="20"/>
  <c r="F50" i="20"/>
  <c r="I50" i="20"/>
  <c r="L50" i="20"/>
  <c r="O50" i="20"/>
  <c r="P50" i="20"/>
  <c r="C6" i="25"/>
  <c r="B10" i="25"/>
  <c r="V10" i="25"/>
  <c r="X10" i="25"/>
  <c r="B11" i="25"/>
  <c r="F50" i="24"/>
  <c r="I50" i="24"/>
  <c r="L50" i="24"/>
  <c r="O50" i="24"/>
  <c r="D10" i="8"/>
  <c r="D12" i="8"/>
  <c r="O49" i="6"/>
  <c r="C12" i="7"/>
  <c r="O49" i="5"/>
  <c r="J10" i="25"/>
  <c r="G49" i="24" s="1"/>
  <c r="L10" i="25"/>
  <c r="V10" i="18"/>
  <c r="N10" i="25"/>
  <c r="AH10" i="18"/>
  <c r="I10" i="18" l="1"/>
  <c r="AI10" i="18" s="1"/>
  <c r="AI10" i="23"/>
  <c r="AJ10" i="23" s="1"/>
  <c r="P49" i="22" s="1"/>
  <c r="AI11" i="23"/>
  <c r="L10" i="18"/>
  <c r="AI11" i="18"/>
  <c r="AB10" i="21"/>
  <c r="P49" i="20" s="1"/>
  <c r="F10" i="18"/>
  <c r="L10" i="15"/>
  <c r="D14" i="15"/>
  <c r="L14" i="15"/>
  <c r="P49" i="14" s="1"/>
  <c r="J10" i="18"/>
  <c r="J10" i="23"/>
  <c r="AJ10" i="18" l="1"/>
  <c r="P49"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98A7807A-0F2A-4340-8010-71654E6243D5}">
      <text>
        <r>
          <rPr>
            <sz val="8"/>
            <color indexed="81"/>
            <rFont val="Tahoma"/>
            <family val="2"/>
          </rPr>
          <t xml:space="preserve">SELECCIONAR EL AÑO DE LA VIGENCIA DEL INDICADOR
</t>
        </r>
      </text>
    </comment>
    <comment ref="H10" authorId="0" shapeId="0" xr:uid="{F3BFB44A-FB5C-4137-A165-04D9A619906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63594D6F-9A45-4B27-BB90-69637430F4B6}">
      <text>
        <r>
          <rPr>
            <b/>
            <sz val="8"/>
            <color indexed="81"/>
            <rFont val="Tahoma"/>
            <family val="2"/>
          </rPr>
          <t>CUALIDAD O CARACTERISTICA PROPIA DEL INDICADOR</t>
        </r>
        <r>
          <rPr>
            <sz val="8"/>
            <color indexed="81"/>
            <rFont val="Tahoma"/>
            <family val="2"/>
          </rPr>
          <t xml:space="preserve">
</t>
        </r>
      </text>
    </comment>
    <comment ref="C12" authorId="0" shapeId="0" xr:uid="{7D8447A2-78A5-41CA-9637-8A36AF1C6636}">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C9F5B731-97B9-4877-AB28-74DCFFD1ABDB}">
      <text>
        <r>
          <rPr>
            <b/>
            <sz val="8"/>
            <color indexed="81"/>
            <rFont val="Tahoma"/>
            <family val="2"/>
          </rPr>
          <t>NOMBRE CORTO DEL INDICADOR</t>
        </r>
        <r>
          <rPr>
            <sz val="8"/>
            <color indexed="81"/>
            <rFont val="Tahoma"/>
            <family val="2"/>
          </rPr>
          <t xml:space="preserve">
</t>
        </r>
      </text>
    </comment>
    <comment ref="C16" authorId="0" shapeId="0" xr:uid="{C02BFE51-0F26-471C-A2AA-96A7644FEA24}">
      <text>
        <r>
          <rPr>
            <b/>
            <sz val="8"/>
            <color indexed="81"/>
            <rFont val="Tahoma"/>
            <family val="2"/>
          </rPr>
          <t xml:space="preserve">DEFINIE LA META O FINALIDAD QUE SE VA A MEDIR </t>
        </r>
        <r>
          <rPr>
            <sz val="8"/>
            <color indexed="81"/>
            <rFont val="Tahoma"/>
            <family val="2"/>
          </rPr>
          <t xml:space="preserve">
</t>
        </r>
      </text>
    </comment>
    <comment ref="C18" authorId="0" shapeId="0" xr:uid="{E5EEF05A-8F7B-46EB-847D-5A52F602409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6F75CEBD-58F1-4EE0-BAC5-3ED6907F1116}">
      <text>
        <r>
          <rPr>
            <b/>
            <sz val="8"/>
            <color indexed="81"/>
            <rFont val="Tahoma"/>
            <family val="2"/>
          </rPr>
          <t>FORMULA PARA MEDIR EL INDICADOR</t>
        </r>
        <r>
          <rPr>
            <sz val="8"/>
            <color indexed="81"/>
            <rFont val="Tahoma"/>
            <family val="2"/>
          </rPr>
          <t xml:space="preserve">
</t>
        </r>
      </text>
    </comment>
    <comment ref="C24" authorId="0" shapeId="0" xr:uid="{34D4F429-7B75-4695-9903-77BD45BDFE59}">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8AC05286-E84A-4FF8-B7F8-6AAEECFD31E6}">
      <text>
        <r>
          <rPr>
            <b/>
            <sz val="8"/>
            <color indexed="81"/>
            <rFont val="Tahoma"/>
            <family val="2"/>
          </rPr>
          <t>COLOCAR EL VALOR NUMERICO DE LA META</t>
        </r>
        <r>
          <rPr>
            <sz val="8"/>
            <color indexed="81"/>
            <rFont val="Tahoma"/>
            <family val="2"/>
          </rPr>
          <t xml:space="preserve">
</t>
        </r>
      </text>
    </comment>
    <comment ref="C30" authorId="0" shapeId="0" xr:uid="{7CA0201E-7DC2-4436-9FFE-FFEC63B9D176}">
      <text>
        <r>
          <rPr>
            <b/>
            <sz val="8"/>
            <color indexed="81"/>
            <rFont val="Tahoma"/>
            <family val="2"/>
          </rPr>
          <t>DEFINIR LA UNIDAD DE MEDICION EJEMPLO PUEDE SER EN PORCENTAJE</t>
        </r>
        <r>
          <rPr>
            <sz val="8"/>
            <color indexed="81"/>
            <rFont val="Tahoma"/>
            <family val="2"/>
          </rPr>
          <t xml:space="preserve">
</t>
        </r>
      </text>
    </comment>
    <comment ref="C32" authorId="0" shapeId="0" xr:uid="{A058D8E3-ABDA-49D8-8EFE-920E8D2A97CF}">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5B99104F-906F-4575-844D-04BE117B1D63}">
      <text>
        <r>
          <rPr>
            <sz val="8"/>
            <color indexed="81"/>
            <rFont val="Tahoma"/>
            <family val="2"/>
          </rPr>
          <t xml:space="preserve">SELECCIONAR LA FRECUENCIA EN LA CUAL DESEA REALZIAR SEGUIMIENTO
</t>
        </r>
      </text>
    </comment>
    <comment ref="C36" authorId="0" shapeId="0" xr:uid="{8B5AAEE4-71FD-4CDD-8838-4F1D5102BEBF}">
      <text>
        <r>
          <rPr>
            <sz val="8"/>
            <color indexed="81"/>
            <rFont val="Tahoma"/>
            <family val="2"/>
          </rPr>
          <t xml:space="preserve">SELECCIONAR EL PERIODO PARA REALIZAR EL ANALISIS DE LOS RESULTADOS DE LOS INDICADORES
</t>
        </r>
      </text>
    </comment>
    <comment ref="H40" authorId="0" shapeId="0" xr:uid="{0F1951C2-9BDF-4F83-8FBF-CB18129ED952}">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6158286A-EF8C-4C97-9CDA-B7408665B5BD}">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588B8643-C167-4EC2-8CEC-7C003B2321E0}">
      <text>
        <r>
          <rPr>
            <sz val="8"/>
            <color indexed="81"/>
            <rFont val="Tahoma"/>
            <family val="2"/>
          </rPr>
          <t xml:space="preserve">DEJAR EVIDENCIA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1B62C895-D369-4CDD-B8E4-9F53BE2FAA28}">
      <text>
        <r>
          <rPr>
            <sz val="8"/>
            <color indexed="81"/>
            <rFont val="Tahoma"/>
            <family val="2"/>
          </rPr>
          <t xml:space="preserve">SELECCIONAR EL AÑO DE LA VIGENCIA DEL INDICADOR
</t>
        </r>
      </text>
    </comment>
    <comment ref="H10" authorId="0" shapeId="0" xr:uid="{BECB496A-EB6C-4B00-883D-4CFC2774AFA4}">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1DFDF1F2-DC8D-4DB3-8BA3-D1D85EF6238D}">
      <text>
        <r>
          <rPr>
            <b/>
            <sz val="8"/>
            <color indexed="81"/>
            <rFont val="Tahoma"/>
            <family val="2"/>
          </rPr>
          <t>CUALIDAD O CARACTERISTICA PROPIA DEL INDICADOR</t>
        </r>
        <r>
          <rPr>
            <sz val="8"/>
            <color indexed="81"/>
            <rFont val="Tahoma"/>
            <family val="2"/>
          </rPr>
          <t xml:space="preserve">
</t>
        </r>
      </text>
    </comment>
    <comment ref="C12" authorId="0" shapeId="0" xr:uid="{CA3C7064-6BA1-49FC-A53A-AFD6D5974302}">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C69E6C0C-77C9-4940-92E8-54FDCDFE43D0}">
      <text>
        <r>
          <rPr>
            <b/>
            <sz val="8"/>
            <color indexed="81"/>
            <rFont val="Tahoma"/>
            <family val="2"/>
          </rPr>
          <t>NOMBRE CORTO DEL INDICADOR</t>
        </r>
        <r>
          <rPr>
            <sz val="8"/>
            <color indexed="81"/>
            <rFont val="Tahoma"/>
            <family val="2"/>
          </rPr>
          <t xml:space="preserve">
</t>
        </r>
      </text>
    </comment>
    <comment ref="C16" authorId="0" shapeId="0" xr:uid="{1DD4198D-3402-482C-90EC-B41B693647B7}">
      <text>
        <r>
          <rPr>
            <b/>
            <sz val="8"/>
            <color indexed="81"/>
            <rFont val="Tahoma"/>
            <family val="2"/>
          </rPr>
          <t xml:space="preserve">DEFINIE LA META O FINALIDAD QUE SE VA A MEDIR </t>
        </r>
        <r>
          <rPr>
            <sz val="8"/>
            <color indexed="81"/>
            <rFont val="Tahoma"/>
            <family val="2"/>
          </rPr>
          <t xml:space="preserve">
</t>
        </r>
      </text>
    </comment>
    <comment ref="C18" authorId="0" shapeId="0" xr:uid="{D8FF73DA-C73F-4500-824B-55A8CFFCF3C2}">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A2DAD5E5-23DF-45D1-AE32-C9A4320E4D90}">
      <text>
        <r>
          <rPr>
            <b/>
            <sz val="8"/>
            <color indexed="81"/>
            <rFont val="Tahoma"/>
            <family val="2"/>
          </rPr>
          <t>FORMULA PARA MEDIR EL INDICADOR</t>
        </r>
        <r>
          <rPr>
            <sz val="8"/>
            <color indexed="81"/>
            <rFont val="Tahoma"/>
            <family val="2"/>
          </rPr>
          <t xml:space="preserve">
</t>
        </r>
      </text>
    </comment>
    <comment ref="C24" authorId="0" shapeId="0" xr:uid="{9BB2D021-40F2-4B15-9B23-4624993BF18F}">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F20F0E07-6FAE-4B74-9826-07161EF6FCC4}">
      <text>
        <r>
          <rPr>
            <b/>
            <sz val="8"/>
            <color indexed="81"/>
            <rFont val="Tahoma"/>
            <family val="2"/>
          </rPr>
          <t>COLOCAR EL VALOR NUMERICO DE LA META</t>
        </r>
        <r>
          <rPr>
            <sz val="8"/>
            <color indexed="81"/>
            <rFont val="Tahoma"/>
            <family val="2"/>
          </rPr>
          <t xml:space="preserve">
</t>
        </r>
      </text>
    </comment>
    <comment ref="C30" authorId="0" shapeId="0" xr:uid="{0183D771-78F9-4FA6-BC75-C528BBC260C5}">
      <text>
        <r>
          <rPr>
            <b/>
            <sz val="8"/>
            <color indexed="81"/>
            <rFont val="Tahoma"/>
            <family val="2"/>
          </rPr>
          <t>DEFINIR LA UNIDAD DE MEDICION EJEMPLO PUEDE SER EN PORCENTAJE</t>
        </r>
        <r>
          <rPr>
            <sz val="8"/>
            <color indexed="81"/>
            <rFont val="Tahoma"/>
            <family val="2"/>
          </rPr>
          <t xml:space="preserve">
</t>
        </r>
      </text>
    </comment>
    <comment ref="C32" authorId="0" shapeId="0" xr:uid="{C9E1A40C-C0F9-464B-8B80-180039129A39}">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8C6CDDC6-0D93-4F29-8DDC-1253E2A3892C}">
      <text>
        <r>
          <rPr>
            <sz val="8"/>
            <color indexed="81"/>
            <rFont val="Tahoma"/>
            <family val="2"/>
          </rPr>
          <t xml:space="preserve">SELECCIONAR LA FRECUENCIA EN LA CUAL DESEA REALZIAR SEGUIMIENTO
</t>
        </r>
      </text>
    </comment>
    <comment ref="C36" authorId="0" shapeId="0" xr:uid="{6460BEEF-5F2E-4587-9E42-FF685BFFE080}">
      <text>
        <r>
          <rPr>
            <sz val="8"/>
            <color indexed="81"/>
            <rFont val="Tahoma"/>
            <family val="2"/>
          </rPr>
          <t xml:space="preserve">SELECCIONAR EL PERIODO PARA REALIZAR EL ANALISIS DE LOS RESULTADOS DE LOS INDICADORES
</t>
        </r>
      </text>
    </comment>
    <comment ref="C40" authorId="0" shapeId="0" xr:uid="{4A621E3C-8BEC-42EA-A12E-4EEC6383C6B8}">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EDE5844A-72B8-482B-8F1B-A1DA6C72F5CB}">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A5B7A6A6-2476-4A99-AB79-EF37B299FAE2}">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8A5DA0E0-57D6-4FE8-AD99-13D2A8930206}">
      <text>
        <r>
          <rPr>
            <sz val="8"/>
            <color indexed="81"/>
            <rFont val="Tahoma"/>
            <family val="2"/>
          </rPr>
          <t xml:space="preserve">DEJAR EVIDENCIA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1437BD1A-06BA-43FD-BFA5-6F0B181ECC83}">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4E0E8526-FEC2-4B0B-8F65-D299799D60BF}">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92680C1C-3DCA-40E7-AC5E-30EB9BC97088}">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46FC3A92-FB6D-49E6-9E86-C407612EFAFC}">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6" authorId="0" shapeId="0" xr:uid="{B3CCE825-D0F9-4560-90D5-6AD7EFB9B46E}">
      <text>
        <r>
          <rPr>
            <b/>
            <sz val="8"/>
            <color indexed="81"/>
            <rFont val="Tahoma"/>
            <family val="2"/>
          </rPr>
          <t>COLOCAR EL VALOR NUMERICO DE LA META</t>
        </r>
        <r>
          <rPr>
            <sz val="8"/>
            <color indexed="81"/>
            <rFont val="Tahoma"/>
            <family val="2"/>
          </rPr>
          <t xml:space="preserve">
</t>
        </r>
      </text>
    </comment>
    <comment ref="H40" authorId="0" shapeId="0" xr:uid="{6755BE7B-8265-4456-922D-B1491CD08BDF}">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68A02C7C-5AE8-416D-BB1B-CD248ED28E5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tc={5D31D621-D478-4B04-B286-135C17667D25}</author>
  </authors>
  <commentList>
    <comment ref="D10" authorId="0" shapeId="0" xr:uid="{5D31D621-D478-4B04-B286-135C17667D25}">
      <text>
        <t>[Comentario encadenado]
Su versión de Excel le permite leer este comentario encadenado; sin embargo, las ediciones que se apliquen se quitarán si el archivo se abre en una versión más reciente de Excel. Más información: https://go.microsoft.com/fwlink/?linkid=870924
Comentario:
    Durante el mes de enero no se registraron ingresos de nuevos funcionarios en la Entidad, por ende, el indicador se mantuvo en cero (0).</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D81DAE99-D738-4D81-AA62-8E18E897FBBF}">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<sst xmlns="http://schemas.openxmlformats.org/spreadsheetml/2006/main" count="1302" uniqueCount="337">
  <si>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</si>
  <si>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</si>
  <si>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</si>
  <si>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</si>
  <si>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</si>
  <si>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</si>
  <si>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</si>
  <si>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</si>
  <si>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</si>
  <si>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</si>
  <si>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</si>
  <si>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</si>
  <si>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</si>
  <si>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</si>
  <si>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</si>
  <si>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</si>
  <si>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</si>
  <si>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</si>
  <si>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</si>
  <si>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</si>
  <si>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</si>
  <si>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</si>
  <si>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</si>
  <si>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</si>
  <si>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</si>
  <si>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</si>
  <si>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</si>
  <si>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</si>
  <si>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</si>
  <si>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</si>
  <si>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</si>
  <si>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</si>
  <si>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</si>
  <si>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</si>
  <si>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</si>
  <si>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</si>
  <si>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</si>
  <si>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</si>
  <si>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</si>
  <si>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</si>
  <si>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</si>
  <si>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</si>
  <si>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</si>
  <si>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</si>
  <si>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</si>
  <si>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</si>
  <si>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</si>
  <si>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</si>
  <si>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</si>
  <si>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</si>
  <si>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</si>
  <si>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</si>
  <si>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</si>
  <si>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</si>
  <si>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</si>
  <si>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</si>
  <si>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</si>
  <si>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</si>
  <si>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</si>
  <si>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</si>
  <si>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</si>
  <si>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</si>
  <si>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</si>
  <si>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</si>
  <si>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</si>
  <si>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</si>
  <si>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</si>
  <si>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</si>
  <si>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</si>
  <si>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</si>
  <si>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</si>
  <si>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</si>
  <si>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</si>
  <si>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</si>
  <si>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</si>
  <si>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</si>
  <si>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</si>
  <si>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</si>
  <si>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</si>
  <si>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</si>
  <si>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</si>
  <si>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</si>
  <si>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</si>
  <si>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</si>
  <si>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</si>
  <si>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</si>
  <si>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</si>
  <si>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</si>
  <si>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</si>
  <si>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</si>
  <si>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</si>
  <si>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</si>
  <si>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</si>
  <si>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</si>
  <si>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</si>
  <si>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</si>
  <si>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</si>
  <si>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</si>
  <si>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</si>
  <si>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</si>
  <si>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</si>
  <si>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</si>
  <si>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</si>
  <si>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</si>
  <si>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</si>
  <si>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</si>
  <si>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</si>
  <si>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</si>
  <si>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</si>
  <si>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</si>
  <si>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</si>
  <si>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</si>
  <si>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</si>
  <si>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</si>
  <si>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</si>
  <si>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</si>
  <si>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</si>
  <si>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</si>
  <si>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</si>
  <si>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</si>
  <si>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</si>
  <si>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</si>
  <si>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</si>
  <si>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</si>
  <si>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</si>
  <si>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</si>
  <si>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</si>
  <si>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</si>
  <si>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</si>
  <si>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</si>
  <si>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</si>
  <si>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</si>
  <si>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</si>
  <si>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</si>
  <si>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</si>
  <si>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</si>
  <si>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</si>
  <si>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</si>
  <si>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</si>
  <si>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</si>
  <si>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</si>
  <si>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</si>
  <si>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</si>
  <si>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</si>
  <si>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</si>
  <si>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</si>
  <si>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</si>
  <si>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</si>
  <si>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</si>
  <si>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</si>
  <si>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</si>
  <si>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</si>
  <si>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</si>
  <si>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</si>
  <si>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</si>
  <si>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</si>
  <si>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</si>
  <si>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</si>
  <si>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</si>
  <si>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</si>
  <si>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</si>
  <si>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</si>
  <si>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</si>
  <si>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</si>
  <si>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</si>
  <si>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</si>
  <si>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</si>
  <si>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</si>
  <si>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</si>
  <si>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</si>
  <si>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</si>
  <si>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</si>
  <si>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</si>
  <si>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</si>
  <si>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</si>
  <si>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TRIMESTRE III</t>
  </si>
  <si>
    <t>TRIMESTRE IV</t>
  </si>
  <si>
    <t>PORCENTAJE</t>
  </si>
  <si>
    <t>Código: GC-F-006</t>
  </si>
  <si>
    <t>Versión 004</t>
  </si>
  <si>
    <t>GESTION DE APOYO JUDICIAL</t>
  </si>
  <si>
    <t>TIPO DE ACCION</t>
  </si>
  <si>
    <t>Cantidad</t>
  </si>
  <si>
    <t>SECRETARIA GENERAL</t>
  </si>
  <si>
    <t>Eficacia</t>
  </si>
  <si>
    <t>Análisis Trimestre 1:</t>
  </si>
  <si>
    <t>Análisis Trimestre 2:</t>
  </si>
  <si>
    <t>Análisis Trimestre 3:</t>
  </si>
  <si>
    <t>Análisis Trimestre 4:</t>
  </si>
  <si>
    <t>&gt;=</t>
  </si>
  <si>
    <t>Encuesta de satisfacción</t>
  </si>
  <si>
    <t>Unidad</t>
  </si>
  <si>
    <t>I TRIMESTRE</t>
  </si>
  <si>
    <t>II TRIMESTRE</t>
  </si>
  <si>
    <t>III TRIMESTRE</t>
  </si>
  <si>
    <t>IV TRIMESTRE</t>
  </si>
  <si>
    <t>Eficiencia</t>
  </si>
  <si>
    <t>Garantizar que los funcionarios nuevos en la entidad conozcan los elementos básicos para el ejercicio de la función pública en la Superintendencia de Sociedades.</t>
  </si>
  <si>
    <t>AGO</t>
  </si>
  <si>
    <t>ENERO</t>
  </si>
  <si>
    <t>FEBRERO</t>
  </si>
  <si>
    <t>MARZO</t>
  </si>
  <si>
    <t>ABRIL</t>
  </si>
  <si>
    <t>MAYO</t>
  </si>
  <si>
    <t>JUNIO</t>
  </si>
  <si>
    <t>JULIO</t>
  </si>
  <si>
    <t>AGOSTO</t>
  </si>
  <si>
    <t>SEPTIEMBRE</t>
  </si>
  <si>
    <t>OCTUBRE</t>
  </si>
  <si>
    <t>NOVIEMBRE</t>
  </si>
  <si>
    <t>DICIEMBRE</t>
  </si>
  <si>
    <t>Medir el grado de percepción de las actividades definidas en el Plan Anual de Bienestar</t>
  </si>
  <si>
    <t>Nivel de Conocimiento</t>
  </si>
  <si>
    <t xml:space="preserve">Evaluación Final </t>
  </si>
  <si>
    <t>Evaluación Inicial</t>
  </si>
  <si>
    <t xml:space="preserve">Test de Conocimiento - Base de Datos </t>
  </si>
  <si>
    <t>Satisfacción del Plan Anual de Bienestar</t>
  </si>
  <si>
    <t>Entre 5% y 10%</t>
  </si>
  <si>
    <t>Menor a 5%</t>
  </si>
  <si>
    <t>Mayor o Igual a 10%</t>
  </si>
  <si>
    <t>Entre 70% y 80%</t>
  </si>
  <si>
    <t>&lt;= 70%</t>
  </si>
  <si>
    <t>Reporte de Aplicativo de Inducción</t>
  </si>
  <si>
    <t>TRIMESTRE II</t>
  </si>
  <si>
    <t>TRIMESTRE I</t>
  </si>
  <si>
    <r>
      <rPr>
        <b/>
        <sz val="10"/>
        <rFont val="Arial"/>
        <family val="2"/>
      </rPr>
      <t>INC =</t>
    </r>
    <r>
      <rPr>
        <sz val="10"/>
        <rFont val="Arial"/>
        <family val="2"/>
      </rPr>
      <t xml:space="preserve"> Incremento Nivel de Conocimiento
</t>
    </r>
    <r>
      <rPr>
        <b/>
        <sz val="10"/>
        <rFont val="Arial"/>
        <family val="2"/>
      </rPr>
      <t xml:space="preserve">
∑ Evaluación Final: </t>
    </r>
    <r>
      <rPr>
        <sz val="10"/>
        <rFont val="Arial"/>
        <family val="2"/>
      </rPr>
      <t xml:space="preserve">Hace referencia a la calificación obtenida en la evaluación aplicada (test de conocimiento) despúes de asistir a la capacitación.
</t>
    </r>
    <r>
      <rPr>
        <b/>
        <sz val="10"/>
        <rFont val="Arial"/>
        <family val="2"/>
      </rPr>
      <t xml:space="preserve">∑ Evaluación Inicial = </t>
    </r>
    <r>
      <rPr>
        <sz val="10"/>
        <rFont val="Arial"/>
        <family val="2"/>
      </rPr>
      <t xml:space="preserve">Hace referencia a la calificación obtenida en la evaluación aplicada (test de conocimiento) previo inicio de la  capacitación.
</t>
    </r>
    <r>
      <rPr>
        <b/>
        <sz val="10"/>
        <rFont val="Arial"/>
        <family val="2"/>
      </rPr>
      <t>∑ Calificación Máxima a Obtener</t>
    </r>
    <r>
      <rPr>
        <sz val="10"/>
        <rFont val="Arial"/>
        <family val="2"/>
      </rPr>
      <t xml:space="preserve"> = Hace referencia a la calificación maxima que se puede obtener de acuerdo a la escala de calificación (Escala 0 - 10).
</t>
    </r>
    <r>
      <rPr>
        <b/>
        <sz val="10"/>
        <rFont val="Arial"/>
        <family val="2"/>
      </rPr>
      <t xml:space="preserve">
NOTA</t>
    </r>
    <r>
      <rPr>
        <sz val="10"/>
        <rFont val="Arial"/>
        <family val="2"/>
      </rPr>
      <t>: Se aplicará el indicador para aquellas capacitaciones a las que se les aplique test inicial y final.</t>
    </r>
  </si>
  <si>
    <t>&lt; =85%</t>
  </si>
  <si>
    <t>Máxima Calificación</t>
  </si>
  <si>
    <t>No. de encuestas con calificación bueno y Excelente
        -----------------------------------------------------------------------------------------------------------------  X100
No. de encuestas que fueron contestadas en el periodo evaluado</t>
  </si>
  <si>
    <t>No. de preguntas que fueron contestadas en el periodo evaluado</t>
  </si>
  <si>
    <t>Disminuir la brecha de conocimiento de los servidores públicos a través de los programas de capacitación en los que participa.</t>
  </si>
  <si>
    <t>Poblamiento de planta de personal</t>
  </si>
  <si>
    <t xml:space="preserve">Determinar que la entidad cuente con el número suficiente de funcionarios para el cumplimiento de funciones institucionales. </t>
  </si>
  <si>
    <r>
      <t xml:space="preserve">IPP = </t>
    </r>
    <r>
      <rPr>
        <u/>
        <sz val="11"/>
        <rFont val="Arial"/>
        <family val="2"/>
      </rPr>
      <t xml:space="preserve">Numero total de cargos provistos </t>
    </r>
    <r>
      <rPr>
        <sz val="11"/>
        <rFont val="Arial"/>
        <family val="2"/>
      </rPr>
      <t>× 100%
Número total de cargos de la planta</t>
    </r>
  </si>
  <si>
    <t>Mayor o Igual a 90%</t>
  </si>
  <si>
    <t>Entre 80% y 89%</t>
  </si>
  <si>
    <t>Menor a 79%</t>
  </si>
  <si>
    <t>Cargos provistos</t>
  </si>
  <si>
    <t>Nomina Programa KACTUS</t>
  </si>
  <si>
    <t>número</t>
  </si>
  <si>
    <t>Total de cargos de la planta</t>
  </si>
  <si>
    <t>Enero</t>
  </si>
  <si>
    <t>Febrero</t>
  </si>
  <si>
    <t>Marzo</t>
  </si>
  <si>
    <t>Abril</t>
  </si>
  <si>
    <t>Mayo</t>
  </si>
  <si>
    <t>Junio</t>
  </si>
  <si>
    <t>Julio</t>
  </si>
  <si>
    <t>Agosto</t>
  </si>
  <si>
    <t>Septiembre</t>
  </si>
  <si>
    <t>Octubre</t>
  </si>
  <si>
    <t>Noviembre</t>
  </si>
  <si>
    <t>Diciembre</t>
  </si>
  <si>
    <t>% Enero</t>
  </si>
  <si>
    <t>% Febrero</t>
  </si>
  <si>
    <t>% Marzo</t>
  </si>
  <si>
    <t>% Abril</t>
  </si>
  <si>
    <t>% Mayo</t>
  </si>
  <si>
    <t>% Junio</t>
  </si>
  <si>
    <t>% Julio</t>
  </si>
  <si>
    <t>% Agosto</t>
  </si>
  <si>
    <t>% Septiembre</t>
  </si>
  <si>
    <t>% Octubre</t>
  </si>
  <si>
    <t>% Noviembre</t>
  </si>
  <si>
    <t>% Diciembre</t>
  </si>
  <si>
    <t>Total</t>
  </si>
  <si>
    <r>
      <t xml:space="preserve">Número total de cargos provistos: </t>
    </r>
    <r>
      <rPr>
        <sz val="10"/>
        <rFont val="Arial"/>
        <family val="2"/>
      </rPr>
      <t>Total de cargos que cuentan con vinculación de un</t>
    </r>
    <r>
      <rPr>
        <b/>
        <sz val="10"/>
        <rFont val="Arial"/>
        <family val="2"/>
      </rPr>
      <t xml:space="preserve"> </t>
    </r>
    <r>
      <rPr>
        <sz val="10"/>
        <rFont val="Arial"/>
        <family val="2"/>
      </rPr>
      <t xml:space="preserve">funcionario.
</t>
    </r>
    <r>
      <rPr>
        <b/>
        <sz val="10"/>
        <rFont val="Arial"/>
        <family val="2"/>
      </rPr>
      <t xml:space="preserve">
Número total de cargos de la planta: </t>
    </r>
    <r>
      <rPr>
        <sz val="10"/>
        <rFont val="Arial"/>
        <family val="2"/>
      </rPr>
      <t>Número total de vacantes autorizadas.</t>
    </r>
  </si>
  <si>
    <r>
      <t>No. de encuestas con calificación bueno y Excelente:</t>
    </r>
    <r>
      <rPr>
        <sz val="10"/>
        <rFont val="Arial"/>
        <family val="2"/>
      </rPr>
      <t xml:space="preserve"> Corresponde al número de preguntas de las evaluaciones que presentaron una satisfacción en los niveles Bueno, muy bueno y Excelente en las actividades Bienestar y Deportes.</t>
    </r>
    <r>
      <rPr>
        <b/>
        <sz val="10"/>
        <rFont val="Arial"/>
        <family val="2"/>
      </rPr>
      <t xml:space="preserve">
No. de encuestas que fueron contestadas en el periodo evaluado:</t>
    </r>
    <r>
      <rPr>
        <sz val="10"/>
        <rFont val="Arial"/>
        <family val="2"/>
      </rPr>
      <t xml:space="preserve"> Corresponde al número total de preguntas de las encuestas de satisfacción que fueron contestadas en el periodo evaluado en las actividades Bienestar y Deportes.</t>
    </r>
  </si>
  <si>
    <t>Cultura Física y Deporte</t>
  </si>
  <si>
    <t>Fecha: 14 de junio de 2019</t>
  </si>
  <si>
    <t>Version: 004</t>
  </si>
  <si>
    <t>Pagina 2 de 2</t>
  </si>
  <si>
    <t xml:space="preserve">Análisis Trimestre 4: </t>
  </si>
  <si>
    <t>Grupo de Desarrollo del Talento Humano</t>
  </si>
  <si>
    <t>Eficacia de la Implementación del Plan de Anual de Seguridad y Salud en el Trabajo</t>
  </si>
  <si>
    <t>Ejecutar el Plan Anual de Seguridad y Salud en el Trabajo de acuerdo a los criterios normativos y en pro de mejorar las condiciones laborales de los servidores de la Entidad.</t>
  </si>
  <si>
    <r>
      <rPr>
        <b/>
        <sz val="10"/>
        <rFont val="Arial"/>
        <family val="2"/>
      </rPr>
      <t>Número de Actividades ejecutadas en el periodo</t>
    </r>
    <r>
      <rPr>
        <sz val="10"/>
        <rFont val="Arial"/>
        <family val="2"/>
      </rPr>
      <t xml:space="preserve">: Corresponden a las actividades ejecutadas en los subplanes de Seguridad, Salud, Inspecciones y Capacitaciones del SGSST
</t>
    </r>
    <r>
      <rPr>
        <b/>
        <sz val="10"/>
        <rFont val="Arial"/>
        <family val="2"/>
      </rPr>
      <t>Número de Actividades programadas del Plan SST en el periodo evaluado:</t>
    </r>
    <r>
      <rPr>
        <sz val="10"/>
        <rFont val="Arial"/>
        <family val="2"/>
      </rPr>
      <t xml:space="preserve"> Corresponden a las actividades planeadas y programadas en los subplanes de Seguridad, Salud, Inspecciones y Capacitaciones del SGSST</t>
    </r>
  </si>
  <si>
    <t>Plan Anual SST</t>
  </si>
  <si>
    <t>Coordinador del Grupo de Seguridad y Salud en el Trabajo</t>
  </si>
  <si>
    <t>Grupo de Administración de Talento Humano</t>
  </si>
  <si>
    <t>Efectividad</t>
  </si>
  <si>
    <r>
      <t xml:space="preserve">INC = </t>
    </r>
    <r>
      <rPr>
        <u/>
        <sz val="11"/>
        <rFont val="Arial"/>
        <family val="2"/>
      </rPr>
      <t xml:space="preserve">[ ∑ Evaluación Final - ∑ Evaluación Inicial ] </t>
    </r>
    <r>
      <rPr>
        <sz val="11"/>
        <rFont val="Arial"/>
        <family val="2"/>
      </rPr>
      <t>× 100%
                  Calificación Máxima a Obtener</t>
    </r>
  </si>
  <si>
    <t>Calidad</t>
  </si>
  <si>
    <t xml:space="preserve">Efectividad de la Inducción Institucional </t>
  </si>
  <si>
    <t>Sumatoria porcentual de calificaciones en inducción institucional 
------------------------------------------------------------------------------------------------------------------ * 100%
Número de servidores públicos posesionados</t>
  </si>
  <si>
    <r>
      <rPr>
        <b/>
        <sz val="10"/>
        <rFont val="Arial"/>
        <family val="2"/>
      </rPr>
      <t xml:space="preserve">Sumatoria porcentual de calificaciones en inducción institucional: </t>
    </r>
    <r>
      <rPr>
        <sz val="10"/>
        <rFont val="Arial"/>
        <family val="2"/>
      </rPr>
      <t xml:space="preserve">Corresponde a lal sumatoria de las calificaciones de los servidores públicos posesionados en el periodo.
</t>
    </r>
    <r>
      <rPr>
        <b/>
        <sz val="10"/>
        <rFont val="Arial"/>
        <family val="2"/>
      </rPr>
      <t>Numero de servidores públicos posesionados:</t>
    </r>
    <r>
      <rPr>
        <sz val="10"/>
        <rFont val="Arial"/>
        <family val="2"/>
      </rPr>
      <t xml:space="preserve"> Cantidad de servidores públicos posesionados en el periodo.</t>
    </r>
  </si>
  <si>
    <t>Sumatoria de porcentajes</t>
  </si>
  <si>
    <t>Número de servidores posesionados</t>
  </si>
  <si>
    <t>Actas de posesión</t>
  </si>
  <si>
    <t>Número de funcionarios</t>
  </si>
  <si>
    <t>Número de actividades ejecutadas en el periodo 
------------------------------------------------------------------------------------------------------------------ * 100%
Número de actividades programadas del Plan SST en el periodo evaluado</t>
  </si>
  <si>
    <t>Número de actividades ejecutadas en el periodo</t>
  </si>
  <si>
    <t>Número de actividades programadas del Plan SST en el periodo evaluado</t>
  </si>
  <si>
    <t>Número de actividades</t>
  </si>
  <si>
    <t>Determinar que la entidad logre obtener niveles optimos respecto al tiempo de cubrimiento de vacantes, en el marco del Modelo Integrado de Planeación y Gestión</t>
  </si>
  <si>
    <t>Promedio de días para la provisión</t>
  </si>
  <si>
    <t>Archivo de construcción del indicador</t>
  </si>
  <si>
    <t>Coordinador Grupo de Administración de Talento Humano</t>
  </si>
  <si>
    <t>Actividades de provisión de empleo</t>
  </si>
  <si>
    <t>Coordinador Grupo de Desarrollo del Talento Humano</t>
  </si>
  <si>
    <t>Promedio de días en el cubrimiento de vacantes</t>
  </si>
  <si>
    <t>&gt;= 80%</t>
  </si>
  <si>
    <t xml:space="preserve">Sumatoria de calificaciones en inducción institucional </t>
  </si>
  <si>
    <t>Decreto 1024 de 2012, Decreto 1736 de 2020 y Decreto 1381 de 2021</t>
  </si>
  <si>
    <t>No. de preguntas con calificación bueno, muy bueno y excelente</t>
  </si>
  <si>
    <t>&gt; = 90</t>
  </si>
  <si>
    <t>Entre 85% y 90%</t>
  </si>
  <si>
    <t>Análisis Trimestre 2</t>
  </si>
  <si>
    <t>% año 2023</t>
  </si>
  <si>
    <t>Resultado acumulado año 2023</t>
  </si>
  <si>
    <t>Tiempo de cubrimiento de vacantes</t>
  </si>
  <si>
    <t>ACCION PREVENTIVA</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</si>
  <si>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</si>
  <si>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</si>
  <si>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</si>
  <si>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</si>
  <si>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</si>
  <si>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</si>
  <si>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Promover la adopción de prácticas empresariales, responsables y sostenibles que contribuyan al desarrollo social, ambiental y económico en las empresas y los diferentes grupos de interés</t>
  </si>
  <si>
    <t>&gt; = 92</t>
  </si>
  <si>
    <t>Entre 85% y 91%</t>
  </si>
  <si>
    <t>Resultado acumulado año 2024</t>
  </si>
  <si>
    <t>% año 2024</t>
  </si>
  <si>
    <t>d</t>
  </si>
  <si>
    <r>
      <t xml:space="preserve">Durante el año 2023 este indicador presentó los siguientes valores mínimos, máximos y promedio:
</t>
    </r>
    <r>
      <rPr>
        <u/>
        <sz val="10"/>
        <rFont val="Verdana"/>
        <family val="2"/>
      </rPr>
      <t>Resultado Mensual Indicador</t>
    </r>
    <r>
      <rPr>
        <sz val="10"/>
        <rFont val="Verdana"/>
        <family val="2"/>
      </rPr>
      <t xml:space="preserve">
Mínimo: 60.77%
Máximo: 222.22%
Promedio: 109.88%
</t>
    </r>
    <r>
      <rPr>
        <u/>
        <sz val="10"/>
        <rFont val="Verdana"/>
        <family val="2"/>
      </rPr>
      <t xml:space="preserve">Resultado Mensual Promedio Días Cubrimiento Vacantes
</t>
    </r>
    <r>
      <rPr>
        <sz val="10"/>
        <rFont val="Verdana"/>
        <family val="2"/>
      </rPr>
      <t>Mínimo: 27
Máximo: 99
Promedio: 67
La variación más significativa del indicador se presentó en la primer mitad del año, por el contrario, para el segundo semestre se presentó más estabilidad en los resultados del indicador.  Lo anterior es producto de diferentes variables como el restraso en la posesión del candidato, en la selección del candidato, en la apropiación de presupuesto dispuesto para la realización de nombramientos,entre otras circunstancias.
No obstante en meses como junio o en la segunda mitad del año el indicador presentó resultados óptimos debido a mejoras en los tiempos de diferentes etapas, así como también considerando que se emitió la nueva versión del "Procedimiento para la provisión de vacantes en empleos de carrera administrativa a través del encargo", código GTH-PR-035, versión 004 del 11 de agosto de 2023, lo cual reduce significativamente los tiempos en la etapa de estudios, situación que deberá analizarse de cara a la formulación del indicador para la vigencia 2024.
En conclusión hubo una tendencia de mejora en el indicador a lo largo del año y de esta manera el resultado acumulado de cierre fue de 89,29%, lo cual refleja un cumplimiento en la meta planteada.</t>
    </r>
  </si>
  <si>
    <r>
      <t xml:space="preserve">TCV = </t>
    </r>
    <r>
      <rPr>
        <b/>
        <u/>
        <sz val="11"/>
        <rFont val="Verdana"/>
        <family val="2"/>
      </rPr>
      <t xml:space="preserve">                                                     </t>
    </r>
    <r>
      <rPr>
        <u/>
        <sz val="11"/>
        <rFont val="Verdana"/>
        <family val="2"/>
      </rPr>
      <t xml:space="preserve">Promedio de días para la provisión                                                       </t>
    </r>
    <r>
      <rPr>
        <sz val="11"/>
        <rFont val="Verdana"/>
        <family val="2"/>
      </rPr>
      <t>× 100%
Promedio de días en el cubrimiento de vacantes</t>
    </r>
  </si>
  <si>
    <r>
      <t xml:space="preserve">Promedio de días para la provisión: </t>
    </r>
    <r>
      <rPr>
        <sz val="10"/>
        <rFont val="Verdana"/>
        <family val="2"/>
      </rPr>
      <t xml:space="preserve">Promedio de días para la provisión, obtenido en el archivo de construcción del indicador.
</t>
    </r>
    <r>
      <rPr>
        <b/>
        <sz val="10"/>
        <rFont val="Verdana"/>
        <family val="2"/>
      </rPr>
      <t xml:space="preserve">
Promedio de dias en el cubrimiento de vacantes: </t>
    </r>
    <r>
      <rPr>
        <sz val="10"/>
        <rFont val="Verdana"/>
        <family val="2"/>
      </rPr>
      <t>Promedio de días en los cubrimientos de vacantes del periodo, calculado para cada caso mediante:</t>
    </r>
    <r>
      <rPr>
        <b/>
        <sz val="10"/>
        <rFont val="Verdana"/>
        <family val="2"/>
      </rPr>
      <t xml:space="preserve"> </t>
    </r>
    <r>
      <rPr>
        <sz val="10"/>
        <rFont val="Verdana"/>
        <family val="2"/>
      </rPr>
      <t>((Fecha inicial de identificación de la vacante - fecha de posesion) - No. días festivos y no laborables))</t>
    </r>
  </si>
  <si>
    <t>Mayor o Igual a 20%</t>
  </si>
  <si>
    <t>En lo corrido del primer trimestre de 2025, se observa un sobrecumplimiento de la meta propuesta en los resultados del indicador para los meses de enero (110%) y febrero (148%), 
Se presentan mejoras en los tiempos de todas las etapas, observando una mejora notable en el indicar en febrero, respecto del mes de enero.</t>
  </si>
  <si>
    <t>Durante los meses de enero y febrereo se han adelantado las actividades programadas en el Plan de Bienestar Social e Incentivos del año 2025:
 1. Entrega a nivel tecnico y asistencial de 55 Kits escolares del plan de Voluntariado Corporativo, para hijos de servidores
 2.  Realización de  la primera jornada del programa ferias  Super Emprendimiento con participación de 25 funcionarios y familias.   Se obtiene un porcentaje de satisafacción del 100% en la evaluaciòn de percepciòn.</t>
  </si>
  <si>
    <t xml:space="preserve">Durante los meses de enero y febrero se han planeado y organizado varias actividades:
 1. Entrenamiento deportivos en las disciplinas de baloncesto, Voleibol y Futbol femenino con acondicionamiento físico para las competencias.
 Se inició el torneo de domino y pausas activas. Dichas bases de datos e indicadores estarán a partir de la presente en adelante.   </t>
  </si>
  <si>
    <t>Se han realizado encuestas de percepción sobre las dos primeras actividades programadas en el Plan de Bienestar Social e Incentivos 2025, correpondientes al primer trimestre del año. Se obtuvo un porcentaje de percepciòn equivalente al 97,6%, mostrando un resultado positivo de satisfacciòn, lo cual sugiere que las iniciativas están siendo bien recibidas y cumplen con las expectativas de los beneficiarios. La retroalimentación recibida es positiva.</t>
  </si>
  <si>
    <t>Enero 2025: Se ejecutaron 13 actividades, de 13 que se programaron. Como resultado, el 100% de ejecución.
Febrero 2025: Se ejecutaron 33 actividades, de 33 programadas.  Como resultado, el 100% de ejecución.
Al mes de febrero de 2025, se cuenta con un acumulado anual del 10,8%.
Marzo de 2025: Se ejecutaron 40 actividades, de 42 programadas. Como resultado, el 95% de ejecución. Con respecto al acumulado anual, este corresponde al 20.3%. Las dos actividades que incidieron sobre la gestión para este mes corresponden a: la revisión y actualización del Manual de Contratistas, y al seguimiento y control operacional a concesión de alimentos. Dichas actividades fueron reprogramadas, ya que la gestión del Profesional SST responsable, estaba concentrada en otros aspectos como emergencias e inspecciones.</t>
  </si>
  <si>
    <t xml:space="preserve">Para el primer trimestre del año se registro la brecha de conocimiento de (5) conferencias, las cuales fueron: Conferencia Vehiculos seguros, Liderazgo, creatividad e inteligencia artificial, Liderazgo para la sostenibilidad, genero sin etiquetas y Reinduccion del SGI . Sin embargo, no se lograron realizar mas capacitaciones durante el trimestre, debido a la demora del  traslado de los fondos de ICETEX, lo que retraso la ejecucion de los temas misionales y gruesos solicitados en el PIC. </t>
  </si>
  <si>
    <t>Se presentan resultados consistentemente positivos durante el primer cuatrimestre de 2025, manteniéndose en rango óptimo (verde) con valores de 91.2% en enero, 90.9% en febrero, 91.2% en marzo, superando la meta establecida del 90% en todos los períodos evaluados y mostrando una tendencia ascendente que proyecta resultados favorables para los próximos meses. El promedio del trimestre es del (91.5%) lo que refleja un adecuado proceso de provisión de cargos</t>
  </si>
  <si>
    <t>Abril 2025: Se ejecutaron 37 actividades de 40 programados, como resultado, el 93% de ejecuciòn. Con respecto al acumulado anual, este corresponde al 29.3%. Las tres actividades que incidieron sobre el incumplimiento, corresponden a: 
Implementar actividades de orden y aseo en la Entidad
Exámenes y curso para espacios confinados
Entrenamiento y reentrenamiento del personal que realiza trabajo en alturas.
Estos incumplimientos obedecen a que no se han definido, si es necesario la formación y competencia de Funcionarios de la Entidad, en estos temas.</t>
  </si>
  <si>
    <t xml:space="preserve">Es pertinente señalar que, a lo largo del mes de enero de 2025, no se registraron ingresos de funcionarios nuevos en la Entidad, por ende, ello dio lugar a que el indicador se mantuviese en cero (0) durante dicho lapso.
Ahora bien, en el mes de febrero de 2025, fue lanzado el nuevo curso virtual de inducción institucional en Moodle, específicamente en el Centro de Estudios Societarios -CESS-. Además de ello, es prudente destacar que, dentro del grupo de funcionarios nuevos que ingresaron en el mes de febrero, dos (2) ya terminaron el curso con un promedio notable de 100 %. 
Entre tanto, en el mes de marzo se produjó el ingreso de tres (3) funcionarios, por ende, el rendimiento obtenido por la funcionaria que ya terminó el curso que nos ocupa se mantiene en 100 %, reflejando la optimización del procedimiento a lo largo del primer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</si>
</sst>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8"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u/>
      <sz val="11"/>
      <name val="Arial"/>
      <family val="2"/>
    </font>
    <font>
      <sz val="11"/>
      <name val="Arial"/>
      <family val="2"/>
    </font>
    <font>
      <b/>
      <sz val="11"/>
      <name val="Verdana"/>
      <family val="2"/>
    </font>
    <font>
      <sz val="11"/>
      <name val="Verdana"/>
      <family val="2"/>
    </font>
    <font>
      <sz val="12"/>
      <name val="Verdana"/>
      <family val="2"/>
    </font>
    <font>
      <b/>
      <sz val="12"/>
      <name val="Verdana"/>
      <family val="2"/>
    </font>
    <font>
      <b/>
      <sz val="14"/>
      <color indexed="9"/>
      <name val="Verdana"/>
      <family val="2"/>
    </font>
    <font>
      <sz val="10"/>
      <name val="Verdana"/>
      <family val="2"/>
    </font>
    <font>
      <b/>
      <sz val="10"/>
      <color indexed="8"/>
      <name val="Verdana"/>
      <family val="2"/>
    </font>
    <font>
      <b/>
      <sz val="12"/>
      <color indexed="8"/>
      <name val="Verdana"/>
      <family val="2"/>
    </font>
    <font>
      <sz val="9"/>
      <color indexed="8"/>
      <name val="Verdana"/>
      <family val="2"/>
    </font>
    <font>
      <b/>
      <sz val="10"/>
      <color indexed="9"/>
      <name val="Verdana"/>
      <family val="2"/>
    </font>
    <font>
      <b/>
      <sz val="10"/>
      <name val="Verdana"/>
      <family val="2"/>
    </font>
    <font>
      <b/>
      <sz val="18"/>
      <name val="Verdana"/>
      <family val="2"/>
    </font>
    <font>
      <u/>
      <sz val="10"/>
      <name val="Verdana"/>
      <family val="2"/>
    </font>
    <font>
      <b/>
      <u/>
      <sz val="11"/>
      <name val="Verdana"/>
      <family val="2"/>
    </font>
    <font>
      <u/>
      <sz val="11"/>
      <name val="Verdana"/>
      <family val="2"/>
    </font>
    <font>
      <b/>
      <sz val="14"/>
      <color indexed="8"/>
      <name val="Verdana"/>
      <family val="2"/>
    </font>
    <font>
      <b/>
      <sz val="14"/>
      <name val="Verdana"/>
      <family val="2"/>
    </font>
    <font>
      <b/>
      <sz val="16"/>
      <name val="Verdana"/>
      <family val="2"/>
    </font>
    <font>
      <sz val="10"/>
      <color theme="1"/>
      <name val="Arial"/>
      <family val="2"/>
    </font>
    <font>
      <sz val="10"/>
      <color theme="0"/>
      <name val="Arial"/>
      <family val="2"/>
    </font>
    <font>
      <b/>
      <sz val="10"/>
      <color theme="0"/>
      <name val="Arial"/>
      <family val="2"/>
    </font>
    <font>
      <sz val="10"/>
      <color rgb="FFFF0000"/>
      <name val="Arial"/>
      <family val="2"/>
    </font>
    <font>
      <sz val="12"/>
      <color theme="1"/>
      <name val="Verdana"/>
      <family val="2"/>
    </font>
    <font>
      <b/>
      <sz val="10"/>
      <color theme="0"/>
      <name val="Verdana"/>
      <family val="2"/>
    </font>
    <font>
      <sz val="10"/>
      <color theme="0"/>
      <name val="Verdana"/>
      <family val="2"/>
    </font>
    <font>
      <sz val="10"/>
      <color rgb="FFFF0000"/>
      <name val="Verdana"/>
      <family val="2"/>
    </font>
    <font>
      <b/>
      <sz val="10"/>
      <color rgb="FFFF0000"/>
      <name val="Verdana"/>
      <family val="2"/>
    </font>
    <font>
      <sz val="10"/>
      <color theme="1"/>
      <name val="Verdana"/>
      <family val="2"/>
    </font>
    <font>
      <b/>
      <sz val="11"/>
      <color theme="0"/>
      <name val="Verdana"/>
      <family val="2"/>
    </font>
    <font>
      <b/>
      <sz val="12"/>
      <color theme="0"/>
      <name val="Verdana"/>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theme="0" tint="-0.14999847407452621"/>
        <bgColor indexed="64"/>
      </patternFill>
    </fill>
    <fill>
      <patternFill patternType="solid">
        <fgColor rgb="FF96284B"/>
        <bgColor indexed="64"/>
      </patternFill>
    </fill>
    <fill>
      <patternFill patternType="solid">
        <fgColor rgb="FF92D05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59999389629810485"/>
        <bgColor indexed="64"/>
      </patternFill>
    </fill>
  </fills>
  <borders count="10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43">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9" fontId="1"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cellStyleXfs>
  <cellXfs count="613">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Alignment="1">
      <alignment horizontal="center" vertical="center"/>
    </xf>
    <xf numFmtId="0" fontId="26" fillId="0" borderId="0" xfId="0" applyFont="1" applyAlignment="1">
      <alignment horizontal="center"/>
    </xf>
    <xf numFmtId="0" fontId="0" fillId="0" borderId="0" xfId="0" applyAlignment="1">
      <alignment horizontal="left"/>
    </xf>
    <xf numFmtId="0" fontId="0" fillId="0" borderId="10" xfId="0" applyBorder="1" applyAlignment="1">
      <alignment horizontal="left" vertical="center" wrapText="1"/>
    </xf>
    <xf numFmtId="0" fontId="0" fillId="0" borderId="20" xfId="0" applyBorder="1" applyAlignment="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56" fillId="25" borderId="0" xfId="0" applyFont="1" applyFill="1"/>
    <xf numFmtId="0" fontId="57" fillId="25" borderId="0" xfId="0" applyFont="1" applyFill="1"/>
    <xf numFmtId="0" fontId="58" fillId="25" borderId="0" xfId="0" applyFont="1" applyFill="1"/>
    <xf numFmtId="0" fontId="57" fillId="25" borderId="0" xfId="0" applyFont="1" applyFill="1" applyAlignment="1">
      <alignment vertical="center" wrapText="1"/>
    </xf>
    <xf numFmtId="0" fontId="57"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0" fillId="0" borderId="0" xfId="0" applyProtection="1">
      <protection locked="0"/>
    </xf>
    <xf numFmtId="0" fontId="25" fillId="0" borderId="0" xfId="0" applyFont="1" applyProtection="1">
      <protection locked="0"/>
    </xf>
    <xf numFmtId="0" fontId="26"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59" fillId="25" borderId="0" xfId="0" applyFont="1" applyFill="1"/>
    <xf numFmtId="0" fontId="57" fillId="0" borderId="0" xfId="0" applyFont="1"/>
    <xf numFmtId="0" fontId="0" fillId="29" borderId="0" xfId="0" applyFill="1" applyAlignment="1">
      <alignment horizontal="center" vertical="center"/>
    </xf>
    <xf numFmtId="0" fontId="0" fillId="29" borderId="0" xfId="0" applyFill="1"/>
    <xf numFmtId="0" fontId="26" fillId="29" borderId="0" xfId="0" applyFont="1" applyFill="1" applyAlignment="1">
      <alignment horizontal="center"/>
    </xf>
    <xf numFmtId="0" fontId="0" fillId="29" borderId="0" xfId="0" applyFill="1" applyAlignment="1">
      <alignment horizontal="left"/>
    </xf>
    <xf numFmtId="0" fontId="27" fillId="29" borderId="0" xfId="0" applyFont="1" applyFill="1" applyAlignment="1">
      <alignment horizontal="center" vertical="center"/>
    </xf>
    <xf numFmtId="0" fontId="25" fillId="0" borderId="0" xfId="0" applyFont="1"/>
    <xf numFmtId="0" fontId="26" fillId="0" borderId="0" xfId="0" applyFont="1"/>
    <xf numFmtId="0" fontId="2" fillId="0" borderId="0" xfId="0" applyFont="1" applyAlignment="1">
      <alignment horizontal="center"/>
    </xf>
    <xf numFmtId="0" fontId="2" fillId="0" borderId="0" xfId="0" applyFont="1" applyAlignment="1">
      <alignment horizontal="center" vertical="center"/>
    </xf>
    <xf numFmtId="0" fontId="1" fillId="0" borderId="24" xfId="32" applyBorder="1" applyAlignment="1">
      <alignment horizontal="center" vertical="center" wrapText="1"/>
    </xf>
    <xf numFmtId="9" fontId="59" fillId="25" borderId="0" xfId="0" applyNumberFormat="1" applyFont="1" applyFill="1"/>
    <xf numFmtId="0" fontId="25" fillId="0" borderId="0" xfId="32" applyFont="1" applyProtection="1">
      <protection locked="0"/>
    </xf>
    <xf numFmtId="0" fontId="1" fillId="0" borderId="0" xfId="32" applyProtection="1">
      <protection locked="0"/>
    </xf>
    <xf numFmtId="0" fontId="26" fillId="0" borderId="0" xfId="32" applyFont="1" applyProtection="1">
      <protection locked="0"/>
    </xf>
    <xf numFmtId="0" fontId="1" fillId="29" borderId="0" xfId="32" applyFill="1" applyAlignment="1">
      <alignment horizontal="center" vertical="center"/>
    </xf>
    <xf numFmtId="0" fontId="1" fillId="29" borderId="0" xfId="32" applyFill="1"/>
    <xf numFmtId="0" fontId="26" fillId="29" borderId="0" xfId="32" applyFont="1" applyFill="1" applyAlignment="1">
      <alignment horizontal="center"/>
    </xf>
    <xf numFmtId="0" fontId="1" fillId="29" borderId="0" xfId="32" applyFill="1" applyAlignment="1">
      <alignment horizontal="left"/>
    </xf>
    <xf numFmtId="0" fontId="26" fillId="0" borderId="0" xfId="32" applyFont="1"/>
    <xf numFmtId="0" fontId="1" fillId="0" borderId="0" xfId="32"/>
    <xf numFmtId="0" fontId="27" fillId="29" borderId="0" xfId="32" applyFont="1" applyFill="1" applyAlignment="1">
      <alignment horizontal="center" vertical="center"/>
    </xf>
    <xf numFmtId="0" fontId="2" fillId="0" borderId="0" xfId="32" applyFont="1" applyAlignment="1" applyProtection="1">
      <alignment horizontal="center"/>
      <protection locked="0"/>
    </xf>
    <xf numFmtId="0" fontId="2" fillId="0" borderId="0" xfId="32" applyFont="1" applyAlignment="1" applyProtection="1">
      <alignment horizontal="center" vertical="center"/>
      <protection locked="0"/>
    </xf>
    <xf numFmtId="0" fontId="1" fillId="0" borderId="21" xfId="32" applyBorder="1" applyAlignment="1">
      <alignment horizontal="center" vertical="center" wrapText="1"/>
    </xf>
    <xf numFmtId="1" fontId="1" fillId="0" borderId="21" xfId="32" applyNumberFormat="1" applyBorder="1" applyAlignment="1">
      <alignment horizontal="center" vertical="center" wrapText="1"/>
    </xf>
    <xf numFmtId="0" fontId="1" fillId="0" borderId="14" xfId="32" applyBorder="1" applyAlignment="1" applyProtection="1">
      <alignment horizontal="center" vertical="center" wrapText="1"/>
      <protection locked="0"/>
    </xf>
    <xf numFmtId="0" fontId="1" fillId="0" borderId="0" xfId="32" applyAlignment="1" applyProtection="1">
      <alignment horizontal="center" vertical="center"/>
      <protection locked="0"/>
    </xf>
    <xf numFmtId="164" fontId="1" fillId="0" borderId="0" xfId="32" applyNumberFormat="1" applyAlignment="1" applyProtection="1">
      <alignment horizontal="center" wrapText="1"/>
      <protection locked="0"/>
    </xf>
    <xf numFmtId="0" fontId="1" fillId="0" borderId="25" xfId="32" applyBorder="1" applyAlignment="1">
      <alignment vertical="center"/>
    </xf>
    <xf numFmtId="9" fontId="0" fillId="0" borderId="0" xfId="34" applyFont="1" applyProtection="1">
      <protection locked="0"/>
    </xf>
    <xf numFmtId="49" fontId="1" fillId="0" borderId="0" xfId="32" applyNumberFormat="1" applyProtection="1">
      <protection locked="0"/>
    </xf>
    <xf numFmtId="10" fontId="1" fillId="0" borderId="0" xfId="32" applyNumberFormat="1" applyProtection="1">
      <protection locked="0"/>
    </xf>
    <xf numFmtId="1" fontId="1" fillId="0" borderId="0" xfId="32" applyNumberFormat="1" applyProtection="1">
      <protection locked="0"/>
    </xf>
    <xf numFmtId="0" fontId="56" fillId="0" borderId="21" xfId="32" applyFont="1" applyBorder="1" applyAlignment="1">
      <alignment horizontal="center" vertical="center" wrapText="1"/>
    </xf>
    <xf numFmtId="0" fontId="39" fillId="0" borderId="24" xfId="32" applyFont="1" applyBorder="1" applyAlignment="1">
      <alignment horizontal="center" vertical="center" wrapText="1"/>
    </xf>
    <xf numFmtId="0" fontId="39" fillId="0" borderId="24" xfId="0" applyFont="1" applyBorder="1" applyAlignment="1">
      <alignment horizontal="center" vertical="center" wrapText="1"/>
    </xf>
    <xf numFmtId="0" fontId="39" fillId="0" borderId="24" xfId="0" applyFont="1" applyBorder="1" applyAlignment="1" applyProtection="1">
      <alignment horizontal="center" vertical="center" wrapText="1"/>
      <protection locked="0"/>
    </xf>
    <xf numFmtId="1" fontId="39" fillId="0" borderId="24" xfId="0" applyNumberFormat="1" applyFont="1" applyBorder="1" applyAlignment="1" applyProtection="1">
      <alignment horizontal="center" vertical="center" wrapText="1"/>
      <protection locked="0"/>
    </xf>
    <xf numFmtId="0" fontId="38" fillId="0" borderId="24" xfId="0" applyFont="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wrapText="1"/>
      <protection locked="0"/>
    </xf>
    <xf numFmtId="0" fontId="40" fillId="0" borderId="24" xfId="32" applyFont="1" applyBorder="1" applyAlignment="1">
      <alignment horizontal="center" vertical="center" wrapText="1"/>
    </xf>
    <xf numFmtId="0" fontId="40" fillId="0" borderId="24" xfId="32" applyFont="1" applyBorder="1" applyAlignment="1" applyProtection="1">
      <alignment horizontal="center" vertical="center" wrapText="1"/>
      <protection locked="0"/>
    </xf>
    <xf numFmtId="0" fontId="40" fillId="30" borderId="24" xfId="0" applyFont="1" applyFill="1" applyBorder="1" applyAlignment="1">
      <alignment horizontal="center" vertical="center" wrapText="1"/>
    </xf>
    <xf numFmtId="0" fontId="40" fillId="0" borderId="24" xfId="0" applyFont="1" applyBorder="1" applyAlignment="1" applyProtection="1">
      <alignment horizontal="center" vertical="center" wrapText="1"/>
      <protection locked="0"/>
    </xf>
    <xf numFmtId="1" fontId="40" fillId="0" borderId="24" xfId="0" applyNumberFormat="1" applyFont="1" applyBorder="1" applyAlignment="1" applyProtection="1">
      <alignment horizontal="center" vertical="center" wrapText="1"/>
      <protection locked="0"/>
    </xf>
    <xf numFmtId="1" fontId="40" fillId="30" borderId="24" xfId="0" applyNumberFormat="1" applyFont="1" applyFill="1" applyBorder="1" applyAlignment="1">
      <alignment horizontal="center" vertical="center" wrapText="1"/>
    </xf>
    <xf numFmtId="1" fontId="40" fillId="0" borderId="24" xfId="0" applyNumberFormat="1" applyFont="1" applyBorder="1" applyAlignment="1">
      <alignment horizontal="center" vertical="center" wrapText="1"/>
    </xf>
    <xf numFmtId="0" fontId="40" fillId="0" borderId="17" xfId="32" applyFont="1" applyBorder="1" applyAlignment="1">
      <alignment horizontal="center" vertical="center" wrapText="1"/>
    </xf>
    <xf numFmtId="0" fontId="40" fillId="0" borderId="17" xfId="32" applyFont="1" applyBorder="1" applyAlignment="1" applyProtection="1">
      <alignment horizontal="center" vertical="center" wrapText="1"/>
      <protection locked="0"/>
    </xf>
    <xf numFmtId="0" fontId="40" fillId="30" borderId="17" xfId="32" applyFont="1" applyFill="1" applyBorder="1" applyAlignment="1">
      <alignment horizontal="center" vertical="center" wrapText="1"/>
    </xf>
    <xf numFmtId="0" fontId="40" fillId="0" borderId="17" xfId="0" applyFont="1" applyBorder="1" applyAlignment="1" applyProtection="1">
      <alignment horizontal="center" vertical="center" wrapText="1"/>
      <protection locked="0"/>
    </xf>
    <xf numFmtId="0" fontId="40" fillId="30" borderId="17" xfId="0" applyFont="1" applyFill="1" applyBorder="1" applyAlignment="1">
      <alignment horizontal="center" vertical="center" wrapText="1"/>
    </xf>
    <xf numFmtId="1" fontId="40" fillId="0" borderId="17" xfId="0" applyNumberFormat="1" applyFont="1" applyBorder="1" applyAlignment="1" applyProtection="1">
      <alignment horizontal="center" vertical="center" wrapText="1"/>
      <protection locked="0"/>
    </xf>
    <xf numFmtId="1" fontId="40" fillId="30" borderId="17" xfId="0" applyNumberFormat="1" applyFont="1" applyFill="1" applyBorder="1" applyAlignment="1">
      <alignment horizontal="center" vertical="center" wrapText="1"/>
    </xf>
    <xf numFmtId="1" fontId="40" fillId="0" borderId="17" xfId="0" applyNumberFormat="1" applyFont="1" applyBorder="1" applyAlignment="1">
      <alignment horizontal="center" vertical="center" wrapText="1"/>
    </xf>
    <xf numFmtId="0" fontId="38" fillId="0" borderId="24" xfId="32" applyFont="1" applyBorder="1" applyAlignment="1">
      <alignment horizontal="center" vertical="center" wrapText="1"/>
    </xf>
    <xf numFmtId="0" fontId="38" fillId="0" borderId="24" xfId="0" applyFont="1" applyBorder="1" applyAlignment="1" applyProtection="1">
      <alignment horizontal="center" vertical="center"/>
      <protection locked="0"/>
    </xf>
    <xf numFmtId="164" fontId="39" fillId="0" borderId="24" xfId="0" applyNumberFormat="1" applyFont="1" applyBorder="1" applyAlignment="1" applyProtection="1">
      <alignment horizontal="center" vertical="center" wrapText="1"/>
      <protection locked="0"/>
    </xf>
    <xf numFmtId="0" fontId="39" fillId="0" borderId="0" xfId="0" applyFont="1" applyAlignment="1" applyProtection="1">
      <alignment horizontal="center" vertical="center"/>
      <protection locked="0"/>
    </xf>
    <xf numFmtId="0" fontId="39" fillId="0" borderId="0" xfId="0" applyFont="1" applyProtection="1">
      <protection locked="0"/>
    </xf>
    <xf numFmtId="165" fontId="38" fillId="0" borderId="24" xfId="0" applyNumberFormat="1" applyFont="1" applyBorder="1" applyAlignment="1" applyProtection="1">
      <alignment horizontal="center" vertical="center"/>
      <protection locked="0"/>
    </xf>
    <xf numFmtId="1" fontId="39" fillId="0" borderId="0" xfId="0" applyNumberFormat="1" applyFont="1" applyProtection="1">
      <protection locked="0"/>
    </xf>
    <xf numFmtId="1" fontId="1" fillId="0" borderId="14" xfId="32" applyNumberFormat="1" applyBorder="1" applyAlignment="1" applyProtection="1">
      <alignment horizontal="center" vertical="center" wrapText="1"/>
      <protection locked="0"/>
    </xf>
    <xf numFmtId="1" fontId="1" fillId="0" borderId="14" xfId="32" applyNumberFormat="1" applyBorder="1" applyAlignment="1">
      <alignment horizontal="center" vertical="center" wrapText="1"/>
    </xf>
    <xf numFmtId="1" fontId="39" fillId="0" borderId="24" xfId="0" applyNumberFormat="1" applyFont="1" applyBorder="1" applyAlignment="1">
      <alignment horizontal="center" vertical="center" wrapText="1"/>
    </xf>
    <xf numFmtId="1" fontId="38" fillId="0" borderId="24" xfId="0" applyNumberFormat="1" applyFont="1" applyBorder="1" applyAlignment="1">
      <alignment horizontal="center" vertical="center" wrapText="1"/>
    </xf>
    <xf numFmtId="10" fontId="38" fillId="0" borderId="24" xfId="0" applyNumberFormat="1" applyFont="1" applyBorder="1" applyAlignment="1" applyProtection="1">
      <alignment horizontal="center" vertical="center"/>
      <protection locked="0"/>
    </xf>
    <xf numFmtId="0" fontId="47" fillId="31" borderId="10" xfId="32" applyFont="1" applyFill="1" applyBorder="1" applyAlignment="1">
      <alignment vertical="center" wrapText="1"/>
    </xf>
    <xf numFmtId="0" fontId="47" fillId="31" borderId="10" xfId="32" applyFont="1" applyFill="1" applyBorder="1" applyAlignment="1">
      <alignment vertical="center"/>
    </xf>
    <xf numFmtId="0" fontId="47" fillId="31" borderId="9" xfId="0" applyFont="1" applyFill="1" applyBorder="1" applyAlignment="1">
      <alignment vertical="center" wrapText="1"/>
    </xf>
    <xf numFmtId="0" fontId="61" fillId="29" borderId="0" xfId="0" applyFont="1" applyFill="1" applyAlignment="1" applyProtection="1">
      <alignment horizontal="left" vertical="center"/>
      <protection locked="0"/>
    </xf>
    <xf numFmtId="0" fontId="61" fillId="29" borderId="0" xfId="0" applyFont="1" applyFill="1" applyAlignment="1" applyProtection="1">
      <alignment horizontal="left" vertical="center" wrapText="1"/>
      <protection locked="0"/>
    </xf>
    <xf numFmtId="0" fontId="43" fillId="25" borderId="0" xfId="0" applyFont="1" applyFill="1"/>
    <xf numFmtId="0" fontId="62" fillId="25" borderId="0" xfId="0" applyFont="1" applyFill="1"/>
    <xf numFmtId="0" fontId="63" fillId="25" borderId="0" xfId="0" applyFont="1" applyFill="1"/>
    <xf numFmtId="0" fontId="47" fillId="24" borderId="10" xfId="32" applyFont="1" applyFill="1" applyBorder="1" applyAlignment="1">
      <alignment vertical="center" wrapText="1"/>
    </xf>
    <xf numFmtId="0" fontId="38" fillId="0" borderId="26" xfId="32" applyFont="1" applyBorder="1" applyAlignment="1">
      <alignment horizontal="center" vertical="center"/>
    </xf>
    <xf numFmtId="10" fontId="38" fillId="0" borderId="9" xfId="32" applyNumberFormat="1" applyFont="1" applyBorder="1" applyAlignment="1">
      <alignment horizontal="center" vertical="center"/>
    </xf>
    <xf numFmtId="0" fontId="43" fillId="25" borderId="0" xfId="0" applyFont="1" applyFill="1" applyAlignment="1" applyProtection="1">
      <alignment horizontal="center" vertical="center"/>
      <protection locked="0"/>
    </xf>
    <xf numFmtId="0" fontId="62" fillId="25" borderId="0" xfId="0" applyFont="1" applyFill="1" applyAlignment="1">
      <alignment horizontal="center" vertical="center"/>
    </xf>
    <xf numFmtId="0" fontId="43" fillId="25" borderId="15" xfId="32" applyFont="1" applyFill="1" applyBorder="1" applyAlignment="1">
      <alignment horizontal="center" vertical="center" wrapText="1"/>
    </xf>
    <xf numFmtId="0" fontId="43" fillId="25" borderId="16" xfId="32" applyFont="1" applyFill="1" applyBorder="1" applyAlignment="1">
      <alignment horizontal="center" vertical="center" wrapText="1"/>
    </xf>
    <xf numFmtId="9" fontId="62" fillId="25" borderId="26" xfId="0" applyNumberFormat="1" applyFont="1" applyFill="1" applyBorder="1" applyAlignment="1">
      <alignment vertical="center" wrapText="1"/>
    </xf>
    <xf numFmtId="0" fontId="43" fillId="25" borderId="26" xfId="0" applyFont="1" applyFill="1" applyBorder="1" applyAlignment="1">
      <alignment vertical="center" wrapText="1"/>
    </xf>
    <xf numFmtId="0" fontId="43" fillId="0" borderId="0" xfId="0" applyFont="1" applyProtection="1">
      <protection locked="0"/>
    </xf>
    <xf numFmtId="0" fontId="62" fillId="0" borderId="0" xfId="0" applyFont="1"/>
    <xf numFmtId="0" fontId="62" fillId="25" borderId="0" xfId="0" applyFont="1" applyFill="1" applyAlignment="1" applyProtection="1">
      <alignment vertical="center" wrapText="1"/>
      <protection locked="0"/>
    </xf>
    <xf numFmtId="0" fontId="62" fillId="25" borderId="0" xfId="0" applyFont="1" applyFill="1" applyAlignment="1" applyProtection="1">
      <alignment horizontal="center" vertical="center" wrapText="1"/>
      <protection locked="0"/>
    </xf>
    <xf numFmtId="0" fontId="61" fillId="25" borderId="0" xfId="0" applyFont="1" applyFill="1" applyAlignment="1" applyProtection="1">
      <alignment horizontal="center" vertical="center" wrapText="1"/>
      <protection locked="0"/>
    </xf>
    <xf numFmtId="0" fontId="61" fillId="25" borderId="0" xfId="0" applyFont="1" applyFill="1" applyAlignment="1" applyProtection="1">
      <alignment vertical="center" wrapText="1"/>
      <protection locked="0"/>
    </xf>
    <xf numFmtId="0" fontId="43" fillId="25" borderId="0" xfId="0" applyFont="1" applyFill="1" applyAlignment="1">
      <alignment vertical="center"/>
    </xf>
    <xf numFmtId="0" fontId="43" fillId="25" borderId="0" xfId="0" applyFont="1" applyFill="1" applyAlignment="1" applyProtection="1">
      <alignment vertical="center"/>
      <protection locked="0"/>
    </xf>
    <xf numFmtId="0" fontId="62" fillId="25" borderId="0" xfId="0" applyFont="1" applyFill="1" applyAlignment="1">
      <alignment vertical="center"/>
    </xf>
    <xf numFmtId="9" fontId="62" fillId="25" borderId="0" xfId="34" applyFont="1" applyFill="1" applyAlignment="1" applyProtection="1">
      <alignment vertical="center"/>
    </xf>
    <xf numFmtId="0" fontId="63" fillId="25" borderId="0" xfId="0" applyFont="1" applyFill="1" applyAlignment="1">
      <alignment vertical="center"/>
    </xf>
    <xf numFmtId="0" fontId="47" fillId="31" borderId="10" xfId="32" applyFont="1" applyFill="1" applyBorder="1" applyAlignment="1">
      <alignment horizontal="center" vertical="center" wrapText="1"/>
    </xf>
    <xf numFmtId="0" fontId="43" fillId="25" borderId="0" xfId="0" applyFont="1" applyFill="1" applyAlignment="1" applyProtection="1">
      <alignment vertical="center" wrapText="1"/>
      <protection locked="0"/>
    </xf>
    <xf numFmtId="0" fontId="38" fillId="25" borderId="26" xfId="32" applyFont="1" applyFill="1" applyBorder="1" applyAlignment="1">
      <alignment horizontal="center" vertical="center"/>
    </xf>
    <xf numFmtId="0" fontId="47" fillId="25" borderId="9" xfId="32" applyFont="1" applyFill="1" applyBorder="1" applyAlignment="1">
      <alignment horizontal="center" vertical="center"/>
    </xf>
    <xf numFmtId="0" fontId="47" fillId="25" borderId="26" xfId="32" applyFont="1" applyFill="1" applyBorder="1" applyAlignment="1">
      <alignment horizontal="center" vertical="center"/>
    </xf>
    <xf numFmtId="0" fontId="47" fillId="25" borderId="12" xfId="32" applyFont="1" applyFill="1" applyBorder="1" applyAlignment="1">
      <alignment horizontal="center" vertical="center"/>
    </xf>
    <xf numFmtId="10" fontId="47" fillId="25" borderId="11" xfId="32" applyNumberFormat="1" applyFont="1" applyFill="1" applyBorder="1" applyAlignment="1">
      <alignment horizontal="center" vertical="center"/>
    </xf>
    <xf numFmtId="0" fontId="47" fillId="25" borderId="11" xfId="32" applyFont="1" applyFill="1" applyBorder="1" applyAlignment="1">
      <alignment horizontal="center" vertical="center"/>
    </xf>
    <xf numFmtId="10" fontId="47" fillId="25" borderId="26" xfId="32" applyNumberFormat="1" applyFont="1" applyFill="1" applyBorder="1" applyAlignment="1">
      <alignment horizontal="center" vertical="center"/>
    </xf>
    <xf numFmtId="9" fontId="43" fillId="25" borderId="0" xfId="34" applyFont="1" applyFill="1" applyAlignment="1" applyProtection="1">
      <alignment vertical="center"/>
      <protection locked="0"/>
    </xf>
    <xf numFmtId="0" fontId="48" fillId="26" borderId="50" xfId="0" applyFont="1" applyFill="1" applyBorder="1" applyAlignment="1">
      <alignment horizontal="center" vertical="center" wrapText="1"/>
    </xf>
    <xf numFmtId="0" fontId="48" fillId="25" borderId="51" xfId="0" applyFont="1" applyFill="1" applyBorder="1" applyAlignment="1">
      <alignment horizontal="center" vertical="center"/>
    </xf>
    <xf numFmtId="0" fontId="47" fillId="25" borderId="11" xfId="0" applyFont="1" applyFill="1" applyBorder="1" applyAlignment="1">
      <alignment horizontal="center" vertical="center"/>
    </xf>
    <xf numFmtId="0" fontId="47" fillId="31" borderId="12" xfId="32" applyFont="1" applyFill="1" applyBorder="1" applyAlignment="1">
      <alignment horizontal="center" vertical="center"/>
    </xf>
    <xf numFmtId="0" fontId="48" fillId="25" borderId="16" xfId="0" applyFont="1" applyFill="1" applyBorder="1" applyAlignment="1">
      <alignment horizontal="center" vertical="center"/>
    </xf>
    <xf numFmtId="0" fontId="47" fillId="25" borderId="14" xfId="0" applyFont="1" applyFill="1" applyBorder="1" applyAlignment="1">
      <alignment horizontal="center" vertical="center"/>
    </xf>
    <xf numFmtId="0" fontId="47" fillId="25" borderId="0" xfId="0" applyFont="1" applyFill="1" applyAlignment="1">
      <alignment horizontal="center" vertical="center"/>
    </xf>
    <xf numFmtId="0" fontId="47" fillId="25" borderId="12" xfId="0" applyFont="1" applyFill="1" applyBorder="1" applyAlignment="1">
      <alignment horizontal="center" vertical="center"/>
    </xf>
    <xf numFmtId="0" fontId="47" fillId="25" borderId="13" xfId="0" applyFont="1" applyFill="1" applyBorder="1" applyAlignment="1">
      <alignment horizontal="center" vertical="center"/>
    </xf>
    <xf numFmtId="0" fontId="48" fillId="25" borderId="15" xfId="32" applyFont="1" applyFill="1" applyBorder="1" applyAlignment="1">
      <alignment vertical="center"/>
    </xf>
    <xf numFmtId="0" fontId="48" fillId="25" borderId="23" xfId="32" applyFont="1" applyFill="1" applyBorder="1" applyAlignment="1">
      <alignment horizontal="center" vertical="center"/>
    </xf>
    <xf numFmtId="0" fontId="48" fillId="25" borderId="19" xfId="32" applyFont="1" applyFill="1" applyBorder="1" applyAlignment="1">
      <alignment horizontal="center" vertical="center"/>
    </xf>
    <xf numFmtId="165" fontId="48" fillId="25" borderId="17" xfId="34" applyNumberFormat="1" applyFont="1" applyFill="1" applyBorder="1" applyAlignment="1" applyProtection="1">
      <alignment horizontal="center" vertical="center"/>
    </xf>
    <xf numFmtId="165" fontId="48" fillId="32" borderId="18" xfId="34" applyNumberFormat="1" applyFont="1" applyFill="1" applyBorder="1" applyAlignment="1" applyProtection="1">
      <alignment horizontal="center" vertical="center"/>
    </xf>
    <xf numFmtId="0" fontId="47" fillId="25" borderId="9" xfId="0" applyFont="1" applyFill="1" applyBorder="1" applyAlignment="1">
      <alignment vertical="center"/>
    </xf>
    <xf numFmtId="0" fontId="47" fillId="25" borderId="26" xfId="0" applyFont="1" applyFill="1" applyBorder="1" applyAlignment="1">
      <alignment vertical="center"/>
    </xf>
    <xf numFmtId="0" fontId="43" fillId="0" borderId="0" xfId="0" applyFont="1" applyAlignment="1" applyProtection="1">
      <alignment vertical="center"/>
      <protection locked="0"/>
    </xf>
    <xf numFmtId="0" fontId="62" fillId="0" borderId="0" xfId="0" applyFont="1" applyAlignment="1">
      <alignment vertical="center"/>
    </xf>
    <xf numFmtId="0" fontId="62" fillId="25" borderId="0" xfId="0" applyFont="1" applyFill="1" applyAlignment="1" applyProtection="1">
      <alignment vertical="center"/>
      <protection locked="0"/>
    </xf>
    <xf numFmtId="0" fontId="65" fillId="25" borderId="0" xfId="0" applyFont="1" applyFill="1" applyAlignment="1" applyProtection="1">
      <alignment vertical="center"/>
      <protection locked="0"/>
    </xf>
    <xf numFmtId="0" fontId="61" fillId="25" borderId="0" xfId="0" applyFont="1" applyFill="1" applyAlignment="1" applyProtection="1">
      <alignment vertical="center"/>
      <protection locked="0"/>
    </xf>
    <xf numFmtId="0" fontId="61" fillId="29" borderId="0" xfId="0" applyFont="1" applyFill="1" applyAlignment="1" applyProtection="1">
      <alignment vertical="center"/>
      <protection locked="0"/>
    </xf>
    <xf numFmtId="165" fontId="48" fillId="0" borderId="17" xfId="34" applyNumberFormat="1" applyFont="1" applyFill="1" applyBorder="1" applyAlignment="1" applyProtection="1">
      <alignment horizontal="center" vertical="center"/>
    </xf>
    <xf numFmtId="165" fontId="48" fillId="33" borderId="17" xfId="34" applyNumberFormat="1" applyFont="1" applyFill="1" applyBorder="1" applyAlignment="1" applyProtection="1">
      <alignment horizontal="center" vertical="center"/>
    </xf>
    <xf numFmtId="0" fontId="61" fillId="31" borderId="86"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53" fillId="0" borderId="0" xfId="0" applyFont="1"/>
    <xf numFmtId="0" fontId="43" fillId="0" borderId="0" xfId="0" applyFont="1"/>
    <xf numFmtId="0" fontId="53" fillId="0" borderId="0" xfId="0" applyFont="1" applyProtection="1">
      <protection locked="0"/>
    </xf>
    <xf numFmtId="9" fontId="63" fillId="25" borderId="0" xfId="0" applyNumberFormat="1" applyFont="1" applyFill="1"/>
    <xf numFmtId="0" fontId="54" fillId="0" borderId="0" xfId="0" applyFont="1"/>
    <xf numFmtId="0" fontId="54" fillId="0" borderId="0" xfId="0" applyFont="1" applyProtection="1">
      <protection locked="0"/>
    </xf>
    <xf numFmtId="0" fontId="43" fillId="29" borderId="0" xfId="0" applyFont="1" applyFill="1" applyAlignment="1">
      <alignment horizontal="center" vertical="center"/>
    </xf>
    <xf numFmtId="0" fontId="43" fillId="29" borderId="0" xfId="0" applyFont="1" applyFill="1"/>
    <xf numFmtId="0" fontId="54" fillId="29" borderId="0" xfId="0" applyFont="1" applyFill="1" applyAlignment="1">
      <alignment horizontal="center"/>
    </xf>
    <xf numFmtId="0" fontId="43" fillId="29" borderId="0" xfId="0" applyFont="1" applyFill="1" applyAlignment="1">
      <alignment horizontal="left"/>
    </xf>
    <xf numFmtId="0" fontId="41" fillId="29" borderId="0" xfId="0" applyFont="1" applyFill="1" applyAlignment="1">
      <alignment horizontal="center" vertical="center"/>
    </xf>
    <xf numFmtId="0" fontId="48" fillId="0" borderId="0" xfId="0" applyFont="1" applyAlignment="1">
      <alignment horizontal="center"/>
    </xf>
    <xf numFmtId="0" fontId="48" fillId="0" borderId="0" xfId="0" applyFont="1" applyAlignment="1" applyProtection="1">
      <alignment horizontal="center"/>
      <protection locked="0"/>
    </xf>
    <xf numFmtId="0" fontId="48" fillId="0" borderId="0" xfId="0" applyFont="1" applyAlignment="1">
      <alignment horizontal="center" vertical="center"/>
    </xf>
    <xf numFmtId="0" fontId="48" fillId="0" borderId="0" xfId="0" applyFont="1" applyAlignment="1" applyProtection="1">
      <alignment horizontal="center" vertical="center"/>
      <protection locked="0"/>
    </xf>
    <xf numFmtId="9" fontId="43" fillId="0" borderId="0" xfId="34" applyFont="1" applyProtection="1">
      <protection locked="0"/>
    </xf>
    <xf numFmtId="0" fontId="41" fillId="29" borderId="0" xfId="0" applyFont="1" applyFill="1" applyAlignment="1">
      <alignment horizontal="right" vertical="center"/>
    </xf>
    <xf numFmtId="0" fontId="43" fillId="29" borderId="0" xfId="0" applyFont="1" applyFill="1" applyAlignment="1">
      <alignment vertical="center"/>
    </xf>
    <xf numFmtId="0" fontId="43" fillId="0" borderId="0" xfId="0" applyFont="1" applyAlignment="1">
      <alignment vertical="center"/>
    </xf>
    <xf numFmtId="164" fontId="43" fillId="0" borderId="0" xfId="0" applyNumberFormat="1" applyFont="1" applyAlignment="1" applyProtection="1">
      <alignment horizontal="center" wrapText="1"/>
      <protection locked="0"/>
    </xf>
    <xf numFmtId="0" fontId="55" fillId="29" borderId="0" xfId="0" applyFont="1" applyFill="1" applyAlignment="1">
      <alignment vertical="center"/>
    </xf>
    <xf numFmtId="0" fontId="43" fillId="35" borderId="24" xfId="32" applyFont="1" applyFill="1" applyBorder="1" applyAlignment="1" applyProtection="1">
      <alignment horizontal="center" vertical="center" wrapText="1"/>
      <protection locked="0"/>
    </xf>
    <xf numFmtId="0" fontId="43" fillId="35" borderId="24" xfId="0" applyFont="1" applyFill="1" applyBorder="1" applyAlignment="1">
      <alignment horizontal="center" vertical="center" wrapText="1"/>
    </xf>
    <xf numFmtId="1" fontId="43" fillId="35" borderId="24" xfId="0" applyNumberFormat="1" applyFont="1" applyFill="1" applyBorder="1" applyAlignment="1">
      <alignment horizontal="center" vertical="center" wrapText="1"/>
    </xf>
    <xf numFmtId="1" fontId="43" fillId="0" borderId="24" xfId="0" applyNumberFormat="1" applyFont="1" applyBorder="1" applyAlignment="1">
      <alignment horizontal="center" vertical="center" wrapText="1"/>
    </xf>
    <xf numFmtId="0" fontId="67" fillId="31" borderId="24" xfId="0" applyFont="1" applyFill="1" applyBorder="1" applyAlignment="1">
      <alignment horizontal="center" vertical="center" wrapText="1"/>
    </xf>
    <xf numFmtId="0" fontId="48" fillId="33" borderId="86" xfId="0" applyFont="1" applyFill="1" applyBorder="1" applyAlignment="1">
      <alignment horizontal="center" vertical="center" wrapText="1"/>
    </xf>
    <xf numFmtId="0" fontId="43" fillId="0" borderId="24" xfId="32" applyFont="1" applyBorder="1" applyAlignment="1" applyProtection="1">
      <alignment horizontal="center" vertical="center" wrapText="1"/>
      <protection locked="0"/>
    </xf>
    <xf numFmtId="0" fontId="43" fillId="0" borderId="24" xfId="0" applyFont="1" applyBorder="1" applyAlignment="1">
      <alignment horizontal="center" vertical="center" wrapText="1"/>
    </xf>
    <xf numFmtId="0" fontId="43" fillId="0" borderId="24" xfId="32"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3" fillId="25" borderId="22" xfId="0" applyFont="1" applyFill="1" applyBorder="1" applyAlignment="1">
      <alignment horizontal="center"/>
    </xf>
    <xf numFmtId="0" fontId="3" fillId="25" borderId="33" xfId="0" applyFont="1" applyFill="1" applyBorder="1" applyAlignment="1">
      <alignment horizontal="center"/>
    </xf>
    <xf numFmtId="0" fontId="3" fillId="25" borderId="34" xfId="0" applyFont="1" applyFill="1" applyBorder="1" applyAlignment="1">
      <alignment horizontal="center"/>
    </xf>
    <xf numFmtId="0" fontId="3" fillId="25" borderId="35" xfId="0" applyFont="1" applyFill="1" applyBorder="1" applyAlignment="1">
      <alignment horizontal="center"/>
    </xf>
    <xf numFmtId="0" fontId="3" fillId="24" borderId="9" xfId="0" applyFont="1" applyFill="1" applyBorder="1" applyAlignment="1">
      <alignment horizontal="center"/>
    </xf>
    <xf numFmtId="0" fontId="3" fillId="24" borderId="26" xfId="0" applyFont="1" applyFill="1" applyBorder="1" applyAlignment="1">
      <alignment horizontal="center"/>
    </xf>
    <xf numFmtId="0" fontId="3" fillId="24" borderId="27" xfId="0" applyFont="1" applyFill="1" applyBorder="1" applyAlignment="1">
      <alignment horizontal="center"/>
    </xf>
    <xf numFmtId="0" fontId="3" fillId="24" borderId="36" xfId="0" applyFont="1" applyFill="1" applyBorder="1" applyAlignment="1">
      <alignment horizontal="left" vertical="center" wrapText="1"/>
    </xf>
    <xf numFmtId="0" fontId="3" fillId="24" borderId="37" xfId="0" applyFont="1" applyFill="1" applyBorder="1" applyAlignment="1">
      <alignment horizontal="left" vertical="center" wrapText="1"/>
    </xf>
    <xf numFmtId="0" fontId="3" fillId="25" borderId="12" xfId="0" applyFont="1" applyFill="1" applyBorder="1" applyAlignment="1">
      <alignment horizontal="center"/>
    </xf>
    <xf numFmtId="0" fontId="3" fillId="25" borderId="0" xfId="0" applyFont="1" applyFill="1" applyAlignment="1">
      <alignment horizontal="center"/>
    </xf>
    <xf numFmtId="0" fontId="3" fillId="25" borderId="29"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28" xfId="0" applyFont="1" applyFill="1" applyBorder="1" applyAlignment="1">
      <alignment horizontal="center" vertical="center"/>
    </xf>
    <xf numFmtId="0" fontId="31" fillId="25" borderId="0" xfId="0" applyFont="1" applyFill="1" applyAlignment="1">
      <alignment horizontal="center" vertical="center"/>
    </xf>
    <xf numFmtId="0" fontId="31" fillId="25" borderId="29" xfId="0" applyFont="1" applyFill="1" applyBorder="1" applyAlignment="1">
      <alignment horizontal="center" vertical="center"/>
    </xf>
    <xf numFmtId="0" fontId="31" fillId="25" borderId="30" xfId="0" applyFont="1" applyFill="1" applyBorder="1" applyAlignment="1">
      <alignment horizontal="center" vertical="center"/>
    </xf>
    <xf numFmtId="0" fontId="31" fillId="25" borderId="31" xfId="0" applyFont="1" applyFill="1" applyBorder="1" applyAlignment="1">
      <alignment horizontal="center" vertical="center"/>
    </xf>
    <xf numFmtId="0" fontId="31" fillId="25" borderId="32" xfId="0" applyFont="1" applyFill="1" applyBorder="1" applyAlignment="1">
      <alignment horizontal="center" vertical="center"/>
    </xf>
    <xf numFmtId="0" fontId="1" fillId="0" borderId="0" xfId="0" applyFont="1" applyAlignment="1">
      <alignment horizontal="center"/>
    </xf>
    <xf numFmtId="0" fontId="1" fillId="25" borderId="9" xfId="0" applyFont="1" applyFill="1" applyBorder="1" applyAlignment="1">
      <alignment vertical="top" wrapText="1"/>
    </xf>
    <xf numFmtId="0" fontId="1" fillId="25" borderId="26" xfId="0" applyFont="1" applyFill="1" applyBorder="1" applyAlignment="1">
      <alignment vertical="top" wrapText="1"/>
    </xf>
    <xf numFmtId="0" fontId="1" fillId="25" borderId="27" xfId="0" applyFont="1" applyFill="1" applyBorder="1" applyAlignment="1">
      <alignment vertical="top" wrapText="1"/>
    </xf>
    <xf numFmtId="0" fontId="2" fillId="25" borderId="9" xfId="0" applyFont="1" applyFill="1" applyBorder="1" applyAlignment="1">
      <alignment horizontal="center"/>
    </xf>
    <xf numFmtId="0" fontId="2" fillId="25" borderId="26" xfId="0" applyFont="1" applyFill="1" applyBorder="1" applyAlignment="1">
      <alignment horizontal="center"/>
    </xf>
    <xf numFmtId="0" fontId="2" fillId="25" borderId="27" xfId="0" applyFont="1" applyFill="1" applyBorder="1" applyAlignment="1">
      <alignment horizontal="center"/>
    </xf>
    <xf numFmtId="0" fontId="2" fillId="25" borderId="38" xfId="0" applyFont="1" applyFill="1" applyBorder="1" applyAlignment="1">
      <alignment horizontal="center"/>
    </xf>
    <xf numFmtId="0" fontId="2" fillId="25" borderId="39" xfId="0" applyFont="1" applyFill="1" applyBorder="1" applyAlignment="1">
      <alignment horizontal="center"/>
    </xf>
    <xf numFmtId="0" fontId="2" fillId="25" borderId="40" xfId="0" applyFont="1" applyFill="1" applyBorder="1" applyAlignment="1">
      <alignment horizontal="center"/>
    </xf>
    <xf numFmtId="0" fontId="2" fillId="25" borderId="41" xfId="0" applyFont="1" applyFill="1" applyBorder="1" applyAlignment="1">
      <alignment horizontal="center"/>
    </xf>
    <xf numFmtId="0" fontId="2" fillId="25" borderId="42" xfId="0" applyFont="1" applyFill="1" applyBorder="1" applyAlignment="1">
      <alignment horizontal="center"/>
    </xf>
    <xf numFmtId="0" fontId="2" fillId="25" borderId="43" xfId="0" applyFont="1" applyFill="1" applyBorder="1" applyAlignment="1">
      <alignment horizontal="center"/>
    </xf>
    <xf numFmtId="0" fontId="2" fillId="25" borderId="44" xfId="0" applyFont="1" applyFill="1" applyBorder="1" applyAlignment="1">
      <alignment horizontal="center"/>
    </xf>
    <xf numFmtId="0" fontId="2" fillId="25" borderId="45"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3" fillId="24" borderId="46" xfId="0" applyFont="1" applyFill="1" applyBorder="1" applyAlignment="1">
      <alignment horizontal="center"/>
    </xf>
    <xf numFmtId="0" fontId="3" fillId="24" borderId="47" xfId="0" applyFont="1" applyFill="1" applyBorder="1" applyAlignment="1">
      <alignment horizontal="center"/>
    </xf>
    <xf numFmtId="0" fontId="3" fillId="24" borderId="48" xfId="0" applyFont="1" applyFill="1" applyBorder="1" applyAlignment="1">
      <alignment horizontal="center"/>
    </xf>
    <xf numFmtId="0" fontId="3" fillId="24" borderId="49" xfId="0" applyFont="1" applyFill="1" applyBorder="1" applyAlignment="1">
      <alignment horizontal="center"/>
    </xf>
    <xf numFmtId="0" fontId="3" fillId="24" borderId="50" xfId="0" applyFont="1" applyFill="1" applyBorder="1" applyAlignment="1">
      <alignment horizontal="center"/>
    </xf>
    <xf numFmtId="0" fontId="3" fillId="24" borderId="20" xfId="0" applyFont="1" applyFill="1" applyBorder="1" applyAlignment="1">
      <alignment horizontal="center"/>
    </xf>
    <xf numFmtId="0" fontId="3" fillId="24" borderId="51" xfId="0" applyFont="1" applyFill="1" applyBorder="1" applyAlignment="1">
      <alignment horizontal="center"/>
    </xf>
    <xf numFmtId="0" fontId="3" fillId="24" borderId="52" xfId="0" applyFont="1" applyFill="1" applyBorder="1" applyAlignment="1">
      <alignment horizontal="center"/>
    </xf>
    <xf numFmtId="0" fontId="3" fillId="25" borderId="9" xfId="0" applyFont="1" applyFill="1" applyBorder="1" applyAlignment="1">
      <alignment horizontal="center"/>
    </xf>
    <xf numFmtId="0" fontId="3" fillId="25" borderId="26" xfId="0" applyFont="1" applyFill="1" applyBorder="1" applyAlignment="1">
      <alignment horizontal="center"/>
    </xf>
    <xf numFmtId="0" fontId="3" fillId="25" borderId="27" xfId="0" applyFont="1" applyFill="1" applyBorder="1" applyAlignment="1">
      <alignment horizontal="center"/>
    </xf>
    <xf numFmtId="0" fontId="1" fillId="25" borderId="9" xfId="0" applyFont="1" applyFill="1" applyBorder="1" applyAlignment="1">
      <alignment horizontal="left" vertical="center" wrapText="1"/>
    </xf>
    <xf numFmtId="0" fontId="1" fillId="25" borderId="26" xfId="0" applyFont="1" applyFill="1" applyBorder="1" applyAlignment="1">
      <alignment horizontal="left" vertical="center"/>
    </xf>
    <xf numFmtId="0" fontId="1" fillId="25" borderId="27" xfId="0" applyFont="1" applyFill="1" applyBorder="1" applyAlignment="1">
      <alignment horizontal="left" vertical="center"/>
    </xf>
    <xf numFmtId="0" fontId="2" fillId="25" borderId="9" xfId="0" applyFont="1" applyFill="1" applyBorder="1" applyAlignment="1">
      <alignment horizontal="center" wrapText="1"/>
    </xf>
    <xf numFmtId="0" fontId="2" fillId="25" borderId="26" xfId="0" applyFont="1" applyFill="1" applyBorder="1" applyAlignment="1">
      <alignment horizontal="center" wrapText="1"/>
    </xf>
    <xf numFmtId="0" fontId="2" fillId="25" borderId="27" xfId="0" applyFont="1" applyFill="1" applyBorder="1" applyAlignment="1">
      <alignment horizontal="center" wrapText="1"/>
    </xf>
    <xf numFmtId="0" fontId="3" fillId="0" borderId="28" xfId="0" applyFont="1" applyBorder="1" applyAlignment="1">
      <alignment horizontal="center"/>
    </xf>
    <xf numFmtId="0" fontId="3" fillId="0" borderId="0" xfId="0" applyFont="1" applyAlignment="1">
      <alignment horizontal="center"/>
    </xf>
    <xf numFmtId="0" fontId="3" fillId="0" borderId="29" xfId="0" applyFont="1" applyBorder="1" applyAlignment="1">
      <alignment horizontal="center"/>
    </xf>
    <xf numFmtId="0" fontId="1" fillId="25" borderId="9" xfId="0" applyFont="1" applyFill="1" applyBorder="1" applyAlignment="1">
      <alignment horizontal="center" wrapText="1"/>
    </xf>
    <xf numFmtId="0" fontId="1" fillId="25" borderId="26" xfId="0" applyFont="1" applyFill="1" applyBorder="1" applyAlignment="1">
      <alignment horizontal="center" wrapText="1"/>
    </xf>
    <xf numFmtId="0" fontId="1" fillId="25" borderId="27" xfId="0" applyFont="1" applyFill="1" applyBorder="1" applyAlignment="1">
      <alignment horizontal="center" wrapText="1"/>
    </xf>
    <xf numFmtId="0" fontId="2" fillId="27" borderId="26"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27" xfId="0" applyFont="1" applyFill="1" applyBorder="1" applyAlignment="1">
      <alignment horizontal="center" vertical="center" wrapText="1"/>
    </xf>
    <xf numFmtId="0" fontId="3" fillId="0" borderId="12" xfId="0" applyFont="1" applyBorder="1" applyAlignment="1">
      <alignment horizontal="center"/>
    </xf>
    <xf numFmtId="0" fontId="3" fillId="0" borderId="11" xfId="0" applyFont="1" applyBorder="1" applyAlignment="1">
      <alignment horizontal="center"/>
    </xf>
    <xf numFmtId="0" fontId="3" fillId="0" borderId="13" xfId="0" applyFont="1" applyBorder="1" applyAlignment="1">
      <alignment horizontal="center"/>
    </xf>
    <xf numFmtId="0" fontId="1" fillId="25" borderId="9" xfId="0" applyFont="1" applyFill="1" applyBorder="1" applyAlignment="1">
      <alignment horizontal="center"/>
    </xf>
    <xf numFmtId="0" fontId="1" fillId="25" borderId="26" xfId="0" applyFont="1" applyFill="1" applyBorder="1" applyAlignment="1">
      <alignment horizontal="center"/>
    </xf>
    <xf numFmtId="0" fontId="1" fillId="25" borderId="27" xfId="0" applyFont="1" applyFill="1" applyBorder="1" applyAlignment="1">
      <alignment horizontal="center"/>
    </xf>
    <xf numFmtId="0" fontId="1" fillId="25" borderId="28" xfId="0" applyFont="1" applyFill="1" applyBorder="1" applyAlignment="1">
      <alignment horizontal="center"/>
    </xf>
    <xf numFmtId="0" fontId="1" fillId="25" borderId="0" xfId="0" applyFont="1" applyFill="1" applyAlignment="1">
      <alignment horizontal="center"/>
    </xf>
    <xf numFmtId="0" fontId="1" fillId="25" borderId="29" xfId="0" applyFont="1" applyFill="1" applyBorder="1" applyAlignment="1">
      <alignment horizontal="center"/>
    </xf>
    <xf numFmtId="0" fontId="1" fillId="25" borderId="26" xfId="0" applyFont="1" applyFill="1" applyBorder="1" applyAlignment="1">
      <alignment horizontal="left" vertical="center" wrapText="1"/>
    </xf>
    <xf numFmtId="0" fontId="1" fillId="25" borderId="27"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6" xfId="0" applyFont="1" applyFill="1" applyBorder="1" applyAlignment="1">
      <alignment horizontal="justify" vertical="justify" wrapText="1"/>
    </xf>
    <xf numFmtId="0" fontId="2" fillId="25" borderId="27" xfId="0" applyFont="1" applyFill="1" applyBorder="1" applyAlignment="1">
      <alignment horizontal="justify" vertical="justify" wrapText="1"/>
    </xf>
    <xf numFmtId="0" fontId="3" fillId="0" borderId="9"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30" xfId="0" applyFont="1" applyFill="1" applyBorder="1" applyAlignment="1">
      <alignment horizontal="center" vertical="center" wrapText="1"/>
    </xf>
    <xf numFmtId="0" fontId="9" fillId="24" borderId="31" xfId="0" applyFont="1" applyFill="1" applyBorder="1" applyAlignment="1">
      <alignment horizontal="center" vertical="center" wrapText="1"/>
    </xf>
    <xf numFmtId="0" fontId="9" fillId="24" borderId="32"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6" xfId="0" applyFont="1" applyFill="1" applyBorder="1" applyAlignment="1">
      <alignment horizontal="center" vertical="distributed"/>
    </xf>
    <xf numFmtId="0" fontId="2" fillId="0" borderId="26" xfId="0" applyFont="1" applyBorder="1" applyAlignment="1">
      <alignment horizontal="center" vertical="distributed"/>
    </xf>
    <xf numFmtId="0" fontId="2" fillId="0" borderId="27" xfId="0" applyFont="1" applyBorder="1" applyAlignment="1">
      <alignment horizontal="center" vertical="distributed"/>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6" fillId="0" borderId="15"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7" fillId="0" borderId="56" xfId="0" applyFont="1" applyBorder="1" applyAlignment="1">
      <alignment vertical="center"/>
    </xf>
    <xf numFmtId="0" fontId="7" fillId="0" borderId="23" xfId="0" applyFont="1" applyBorder="1" applyAlignment="1">
      <alignment vertical="center"/>
    </xf>
    <xf numFmtId="0" fontId="7" fillId="0" borderId="19" xfId="0" applyFont="1" applyBorder="1" applyAlignment="1">
      <alignment vertical="center"/>
    </xf>
    <xf numFmtId="0" fontId="6" fillId="0" borderId="16" xfId="0" applyFont="1" applyBorder="1" applyAlignment="1">
      <alignment horizontal="center" vertical="center"/>
    </xf>
    <xf numFmtId="0" fontId="6" fillId="0" borderId="24" xfId="0" applyFont="1" applyBorder="1" applyAlignment="1">
      <alignment horizontal="center" vertical="center"/>
    </xf>
    <xf numFmtId="0" fontId="6" fillId="0" borderId="57" xfId="0" applyFont="1" applyBorder="1" applyAlignment="1">
      <alignment horizontal="center" vertical="center"/>
    </xf>
    <xf numFmtId="0" fontId="7" fillId="0" borderId="40" xfId="0" applyFont="1" applyBorder="1" applyAlignment="1">
      <alignment vertical="center"/>
    </xf>
    <xf numFmtId="0" fontId="7" fillId="0" borderId="24" xfId="0" applyFont="1" applyBorder="1" applyAlignment="1">
      <alignment vertical="center"/>
    </xf>
    <xf numFmtId="0" fontId="7" fillId="0" borderId="57" xfId="0" applyFont="1" applyBorder="1" applyAlignment="1">
      <alignment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34"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25" fillId="0" borderId="73" xfId="0" applyFont="1" applyBorder="1" applyAlignment="1">
      <alignment horizontal="center"/>
    </xf>
    <xf numFmtId="0" fontId="0" fillId="0" borderId="74" xfId="0" applyBorder="1" applyAlignment="1">
      <alignment horizontal="left"/>
    </xf>
    <xf numFmtId="0" fontId="0" fillId="0" borderId="75" xfId="0" applyBorder="1" applyAlignment="1">
      <alignment horizontal="left"/>
    </xf>
    <xf numFmtId="0" fontId="0" fillId="0" borderId="76" xfId="0" applyBorder="1" applyAlignment="1">
      <alignment horizontal="left"/>
    </xf>
    <xf numFmtId="0" fontId="25" fillId="0" borderId="77" xfId="0" applyFont="1" applyBorder="1" applyAlignment="1">
      <alignment horizontal="center"/>
    </xf>
    <xf numFmtId="0" fontId="0" fillId="0" borderId="78" xfId="0" applyBorder="1" applyAlignment="1">
      <alignment horizontal="left"/>
    </xf>
    <xf numFmtId="0" fontId="0" fillId="0" borderId="39" xfId="0" applyBorder="1" applyAlignment="1">
      <alignment horizontal="left"/>
    </xf>
    <xf numFmtId="0" fontId="0" fillId="0" borderId="79" xfId="0" applyBorder="1" applyAlignment="1">
      <alignment horizontal="left"/>
    </xf>
    <xf numFmtId="0" fontId="26" fillId="0" borderId="80" xfId="0" applyFont="1" applyBorder="1" applyAlignment="1">
      <alignment horizontal="center"/>
    </xf>
    <xf numFmtId="0" fontId="0" fillId="0" borderId="81" xfId="0" applyBorder="1" applyAlignment="1">
      <alignment horizontal="left"/>
    </xf>
    <xf numFmtId="0" fontId="0" fillId="0" borderId="82" xfId="0" applyBorder="1" applyAlignment="1">
      <alignment horizontal="left"/>
    </xf>
    <xf numFmtId="0" fontId="0" fillId="0" borderId="83" xfId="0" applyBorder="1" applyAlignment="1">
      <alignment horizontal="left"/>
    </xf>
    <xf numFmtId="0" fontId="0" fillId="0" borderId="64" xfId="0" applyBorder="1" applyAlignment="1">
      <alignment horizontal="center" vertical="center" wrapText="1"/>
    </xf>
    <xf numFmtId="0" fontId="0" fillId="0" borderId="65" xfId="0" applyBorder="1" applyAlignment="1">
      <alignment horizontal="center" vertical="center" wrapText="1"/>
    </xf>
    <xf numFmtId="9" fontId="0" fillId="0" borderId="47" xfId="0" applyNumberFormat="1" applyBorder="1" applyAlignment="1" applyProtection="1">
      <alignment horizontal="center" vertical="center" wrapText="1"/>
      <protection locked="0"/>
    </xf>
    <xf numFmtId="9" fontId="0" fillId="0" borderId="66" xfId="0" applyNumberFormat="1" applyBorder="1" applyAlignment="1" applyProtection="1">
      <alignment horizontal="center" vertical="center" wrapText="1"/>
      <protection locked="0"/>
    </xf>
    <xf numFmtId="0" fontId="1" fillId="0" borderId="48"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67" xfId="0" applyBorder="1" applyAlignment="1" applyProtection="1">
      <alignment horizontal="justify" vertical="center"/>
      <protection locked="0"/>
    </xf>
    <xf numFmtId="0" fontId="0" fillId="0" borderId="68" xfId="0" applyBorder="1" applyAlignment="1" applyProtection="1">
      <alignment horizontal="justify" vertical="center"/>
      <protection locked="0"/>
    </xf>
    <xf numFmtId="0" fontId="0" fillId="0" borderId="31" xfId="0" applyBorder="1" applyAlignment="1" applyProtection="1">
      <alignment horizontal="justify" vertical="center"/>
      <protection locked="0"/>
    </xf>
    <xf numFmtId="0" fontId="0" fillId="0" borderId="69" xfId="0" applyBorder="1" applyAlignment="1" applyProtection="1">
      <alignment horizontal="justify" vertical="center"/>
      <protection locked="0"/>
    </xf>
    <xf numFmtId="0" fontId="27" fillId="0" borderId="0" xfId="0" applyFont="1" applyAlignment="1">
      <alignment horizontal="center"/>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61" xfId="0" applyFont="1" applyBorder="1" applyAlignment="1">
      <alignment horizontal="center" wrapText="1"/>
    </xf>
    <xf numFmtId="0" fontId="2" fillId="0" borderId="62" xfId="0" applyFont="1" applyBorder="1" applyAlignment="1">
      <alignment horizontal="center" wrapText="1"/>
    </xf>
    <xf numFmtId="0" fontId="2" fillId="0" borderId="10" xfId="0" applyFont="1" applyBorder="1" applyAlignment="1">
      <alignment horizontal="center"/>
    </xf>
    <xf numFmtId="0" fontId="2" fillId="0" borderId="63" xfId="0" applyFont="1" applyBorder="1" applyAlignment="1">
      <alignment horizontal="center"/>
    </xf>
    <xf numFmtId="9" fontId="2" fillId="25" borderId="9" xfId="0" applyNumberFormat="1" applyFont="1" applyFill="1" applyBorder="1" applyAlignment="1">
      <alignment horizontal="center" wrapText="1"/>
    </xf>
    <xf numFmtId="0" fontId="1" fillId="25" borderId="9" xfId="0" applyFont="1" applyFill="1" applyBorder="1" applyAlignment="1">
      <alignment horizontal="center" vertical="center" wrapText="1"/>
    </xf>
    <xf numFmtId="0" fontId="1" fillId="25" borderId="26" xfId="0" applyFont="1" applyFill="1" applyBorder="1" applyAlignment="1">
      <alignment horizontal="center" vertical="center"/>
    </xf>
    <xf numFmtId="0" fontId="1" fillId="25" borderId="27" xfId="0" applyFont="1" applyFill="1" applyBorder="1" applyAlignment="1">
      <alignment horizontal="center" vertical="center"/>
    </xf>
    <xf numFmtId="0" fontId="1" fillId="25" borderId="9" xfId="0" applyFont="1" applyFill="1" applyBorder="1" applyAlignment="1">
      <alignment horizontal="center" vertical="center"/>
    </xf>
    <xf numFmtId="0" fontId="44" fillId="0" borderId="53" xfId="0" applyFont="1" applyBorder="1" applyAlignment="1">
      <alignment horizontal="center" vertical="center"/>
    </xf>
    <xf numFmtId="0" fontId="44" fillId="0" borderId="54" xfId="0" applyFont="1" applyBorder="1" applyAlignment="1">
      <alignment horizontal="center" vertical="center"/>
    </xf>
    <xf numFmtId="0" fontId="44" fillId="0" borderId="55" xfId="0" applyFont="1" applyBorder="1" applyAlignment="1">
      <alignment horizontal="center" vertical="center"/>
    </xf>
    <xf numFmtId="0" fontId="45" fillId="0" borderId="15" xfId="32" applyFont="1" applyBorder="1" applyAlignment="1">
      <alignment horizontal="center" vertical="center"/>
    </xf>
    <xf numFmtId="0" fontId="45" fillId="0" borderId="23" xfId="32" applyFont="1" applyBorder="1" applyAlignment="1">
      <alignment horizontal="center" vertical="center"/>
    </xf>
    <xf numFmtId="0" fontId="45" fillId="0" borderId="19" xfId="32" applyFont="1" applyBorder="1" applyAlignment="1">
      <alignment horizontal="center" vertical="center"/>
    </xf>
    <xf numFmtId="0" fontId="46" fillId="0" borderId="56" xfId="32" applyFont="1" applyBorder="1" applyAlignment="1">
      <alignment vertical="center"/>
    </xf>
    <xf numFmtId="0" fontId="46" fillId="0" borderId="23" xfId="32" applyFont="1" applyBorder="1" applyAlignment="1">
      <alignment vertical="center"/>
    </xf>
    <xf numFmtId="0" fontId="46" fillId="0" borderId="19" xfId="32" applyFont="1" applyBorder="1" applyAlignment="1">
      <alignment vertical="center"/>
    </xf>
    <xf numFmtId="0" fontId="45" fillId="0" borderId="16" xfId="32" applyFont="1" applyBorder="1" applyAlignment="1">
      <alignment horizontal="center" vertical="center"/>
    </xf>
    <xf numFmtId="0" fontId="45" fillId="0" borderId="24" xfId="32" applyFont="1" applyBorder="1" applyAlignment="1">
      <alignment horizontal="center" vertical="center"/>
    </xf>
    <xf numFmtId="0" fontId="45" fillId="0" borderId="57" xfId="32" applyFont="1" applyBorder="1" applyAlignment="1">
      <alignment horizontal="center" vertical="center"/>
    </xf>
    <xf numFmtId="0" fontId="46" fillId="0" borderId="40" xfId="32" applyFont="1" applyBorder="1" applyAlignment="1">
      <alignment vertical="center"/>
    </xf>
    <xf numFmtId="0" fontId="46" fillId="0" borderId="24" xfId="32" applyFont="1" applyBorder="1" applyAlignment="1">
      <alignment vertical="center"/>
    </xf>
    <xf numFmtId="0" fontId="46" fillId="0" borderId="57" xfId="32" applyFont="1" applyBorder="1" applyAlignment="1">
      <alignment vertical="center"/>
    </xf>
    <xf numFmtId="0" fontId="45" fillId="0" borderId="14" xfId="32" applyFont="1" applyBorder="1" applyAlignment="1">
      <alignment horizontal="center" vertical="center"/>
    </xf>
    <xf numFmtId="0" fontId="45" fillId="0" borderId="17" xfId="32" applyFont="1" applyBorder="1" applyAlignment="1">
      <alignment horizontal="center" vertical="center"/>
    </xf>
    <xf numFmtId="0" fontId="45" fillId="0" borderId="18" xfId="32" applyFont="1" applyBorder="1" applyAlignment="1">
      <alignment horizontal="center" vertical="center"/>
    </xf>
    <xf numFmtId="0" fontId="46" fillId="0" borderId="34" xfId="32" applyFont="1" applyBorder="1" applyAlignment="1">
      <alignment vertical="center"/>
    </xf>
    <xf numFmtId="0" fontId="46" fillId="0" borderId="17" xfId="32" applyFont="1" applyBorder="1" applyAlignment="1">
      <alignment vertical="center"/>
    </xf>
    <xf numFmtId="0" fontId="46" fillId="0" borderId="18" xfId="32" applyFont="1" applyBorder="1" applyAlignment="1">
      <alignment vertical="center"/>
    </xf>
    <xf numFmtId="0" fontId="42" fillId="31" borderId="12" xfId="32" applyFont="1" applyFill="1" applyBorder="1" applyAlignment="1">
      <alignment horizontal="center" vertical="center" wrapText="1"/>
    </xf>
    <xf numFmtId="0" fontId="42" fillId="31" borderId="11" xfId="32" applyFont="1" applyFill="1" applyBorder="1" applyAlignment="1">
      <alignment horizontal="center" vertical="center" wrapText="1"/>
    </xf>
    <xf numFmtId="0" fontId="42" fillId="31" borderId="13" xfId="32" applyFont="1" applyFill="1" applyBorder="1" applyAlignment="1">
      <alignment horizontal="center" vertical="center" wrapText="1"/>
    </xf>
    <xf numFmtId="0" fontId="42" fillId="31" borderId="30" xfId="32" applyFont="1" applyFill="1" applyBorder="1" applyAlignment="1">
      <alignment horizontal="center" vertical="center" wrapText="1"/>
    </xf>
    <xf numFmtId="0" fontId="42" fillId="31" borderId="31" xfId="32" applyFont="1" applyFill="1" applyBorder="1" applyAlignment="1">
      <alignment horizontal="center" vertical="center" wrapText="1"/>
    </xf>
    <xf numFmtId="0" fontId="42" fillId="31" borderId="32" xfId="32" applyFont="1" applyFill="1" applyBorder="1" applyAlignment="1">
      <alignment horizontal="center" vertical="center" wrapText="1"/>
    </xf>
    <xf numFmtId="0" fontId="47" fillId="25" borderId="0" xfId="0" applyFont="1" applyFill="1" applyAlignment="1">
      <alignment horizontal="center" vertical="center" wrapText="1"/>
    </xf>
    <xf numFmtId="0" fontId="38" fillId="0" borderId="9" xfId="32" applyFont="1" applyBorder="1" applyAlignment="1">
      <alignment horizontal="center" vertical="center"/>
    </xf>
    <xf numFmtId="0" fontId="38" fillId="0" borderId="26" xfId="32" applyFont="1" applyBorder="1" applyAlignment="1">
      <alignment horizontal="center" vertical="center"/>
    </xf>
    <xf numFmtId="0" fontId="38" fillId="0" borderId="27" xfId="32" applyFont="1" applyBorder="1" applyAlignment="1">
      <alignment horizontal="center" vertical="center"/>
    </xf>
    <xf numFmtId="0" fontId="47" fillId="31" borderId="9" xfId="32" applyFont="1" applyFill="1" applyBorder="1" applyAlignment="1">
      <alignment horizontal="center" vertical="center"/>
    </xf>
    <xf numFmtId="0" fontId="47" fillId="31" borderId="26" xfId="32" applyFont="1" applyFill="1" applyBorder="1" applyAlignment="1">
      <alignment horizontal="center" vertical="center"/>
    </xf>
    <xf numFmtId="0" fontId="47" fillId="31" borderId="27" xfId="32" applyFont="1" applyFill="1" applyBorder="1" applyAlignment="1">
      <alignment horizontal="center" vertical="center"/>
    </xf>
    <xf numFmtId="0" fontId="38" fillId="0" borderId="9" xfId="0" applyFont="1" applyBorder="1" applyAlignment="1">
      <alignment horizontal="center" vertical="center"/>
    </xf>
    <xf numFmtId="0" fontId="38" fillId="0" borderId="26" xfId="0" applyFont="1" applyBorder="1" applyAlignment="1">
      <alignment horizontal="center" vertical="center"/>
    </xf>
    <xf numFmtId="0" fontId="38" fillId="0" borderId="27" xfId="0" applyFont="1" applyBorder="1" applyAlignment="1">
      <alignment horizontal="center" vertical="center"/>
    </xf>
    <xf numFmtId="0" fontId="43" fillId="25" borderId="9" xfId="32" applyFont="1" applyFill="1" applyBorder="1" applyAlignment="1">
      <alignment horizontal="center" vertical="center"/>
    </xf>
    <xf numFmtId="0" fontId="43" fillId="25" borderId="26" xfId="32" applyFont="1" applyFill="1" applyBorder="1" applyAlignment="1">
      <alignment horizontal="center" vertical="center"/>
    </xf>
    <xf numFmtId="0" fontId="43" fillId="25" borderId="27" xfId="32" applyFont="1" applyFill="1" applyBorder="1" applyAlignment="1">
      <alignment horizontal="center" vertical="center"/>
    </xf>
    <xf numFmtId="0" fontId="38" fillId="25" borderId="9" xfId="32" applyFont="1" applyFill="1" applyBorder="1" applyAlignment="1">
      <alignment horizontal="center" vertical="center"/>
    </xf>
    <xf numFmtId="0" fontId="38" fillId="25" borderId="26" xfId="32" applyFont="1" applyFill="1" applyBorder="1" applyAlignment="1">
      <alignment horizontal="center" vertical="center"/>
    </xf>
    <xf numFmtId="0" fontId="38" fillId="25" borderId="27" xfId="32" applyFont="1" applyFill="1" applyBorder="1" applyAlignment="1">
      <alignment horizontal="center" vertical="center"/>
    </xf>
    <xf numFmtId="0" fontId="47" fillId="25" borderId="9" xfId="32" applyFont="1" applyFill="1" applyBorder="1" applyAlignment="1">
      <alignment horizontal="center" vertical="center"/>
    </xf>
    <xf numFmtId="0" fontId="47" fillId="25" borderId="26" xfId="32" applyFont="1" applyFill="1" applyBorder="1" applyAlignment="1">
      <alignment horizontal="center" vertical="center"/>
    </xf>
    <xf numFmtId="0" fontId="47" fillId="25" borderId="27" xfId="32" applyFont="1" applyFill="1" applyBorder="1" applyAlignment="1">
      <alignment horizontal="center" vertical="center"/>
    </xf>
    <xf numFmtId="0" fontId="43" fillId="25" borderId="26" xfId="0" applyFont="1" applyFill="1" applyBorder="1" applyAlignment="1" applyProtection="1">
      <alignment vertical="center"/>
      <protection locked="0"/>
    </xf>
    <xf numFmtId="0" fontId="43" fillId="25" borderId="27" xfId="0" applyFont="1" applyFill="1" applyBorder="1" applyAlignment="1" applyProtection="1">
      <alignment vertical="center"/>
      <protection locked="0"/>
    </xf>
    <xf numFmtId="0" fontId="39" fillId="0" borderId="9" xfId="0" applyFont="1" applyBorder="1" applyAlignment="1">
      <alignment horizontal="justify" vertical="center" wrapText="1"/>
    </xf>
    <xf numFmtId="0" fontId="39" fillId="0" borderId="26" xfId="0" applyFont="1" applyBorder="1" applyAlignment="1">
      <alignment horizontal="justify" vertical="center" wrapText="1"/>
    </xf>
    <xf numFmtId="0" fontId="39" fillId="0" borderId="27" xfId="0" applyFont="1" applyBorder="1" applyAlignment="1">
      <alignment horizontal="justify" vertical="center" wrapText="1"/>
    </xf>
    <xf numFmtId="0" fontId="38" fillId="0" borderId="9" xfId="0" applyFont="1" applyBorder="1" applyAlignment="1">
      <alignment horizontal="center" vertical="center" wrapText="1"/>
    </xf>
    <xf numFmtId="0" fontId="38" fillId="0" borderId="26" xfId="0" applyFont="1" applyBorder="1" applyAlignment="1">
      <alignment horizontal="center" vertical="center" wrapText="1"/>
    </xf>
    <xf numFmtId="0" fontId="38" fillId="0" borderId="27" xfId="0" applyFont="1" applyBorder="1" applyAlignment="1">
      <alignment horizontal="center" vertical="center" wrapText="1"/>
    </xf>
    <xf numFmtId="0" fontId="47" fillId="0" borderId="26" xfId="0" applyFont="1" applyBorder="1" applyAlignment="1">
      <alignment horizontal="center" vertical="center"/>
    </xf>
    <xf numFmtId="0" fontId="47" fillId="0" borderId="9" xfId="0" applyFont="1" applyBorder="1" applyAlignment="1">
      <alignment horizontal="center" vertical="center"/>
    </xf>
    <xf numFmtId="0" fontId="47" fillId="0" borderId="27" xfId="0" applyFont="1" applyBorder="1" applyAlignment="1">
      <alignment horizontal="center" vertical="center"/>
    </xf>
    <xf numFmtId="0" fontId="38" fillId="25" borderId="9" xfId="32" applyFont="1" applyFill="1" applyBorder="1" applyAlignment="1">
      <alignment horizontal="center" vertical="center" wrapText="1"/>
    </xf>
    <xf numFmtId="0" fontId="38" fillId="25" borderId="26" xfId="32" applyFont="1" applyFill="1" applyBorder="1" applyAlignment="1">
      <alignment horizontal="center" vertical="center" wrapText="1"/>
    </xf>
    <xf numFmtId="0" fontId="38" fillId="25" borderId="27" xfId="32" applyFont="1" applyFill="1" applyBorder="1" applyAlignment="1">
      <alignment horizontal="center" vertical="center" wrapText="1"/>
    </xf>
    <xf numFmtId="0" fontId="48" fillId="0" borderId="9" xfId="32" applyFont="1" applyBorder="1" applyAlignment="1">
      <alignment horizontal="justify" vertical="center" wrapText="1"/>
    </xf>
    <xf numFmtId="0" fontId="48" fillId="0" borderId="26" xfId="32" applyFont="1" applyBorder="1" applyAlignment="1">
      <alignment horizontal="justify" vertical="center" wrapText="1"/>
    </xf>
    <xf numFmtId="0" fontId="48" fillId="0" borderId="27" xfId="32" applyFont="1" applyBorder="1" applyAlignment="1">
      <alignment horizontal="justify" vertical="center" wrapText="1"/>
    </xf>
    <xf numFmtId="0" fontId="47" fillId="25" borderId="9" xfId="0" applyFont="1" applyFill="1" applyBorder="1" applyAlignment="1">
      <alignment horizontal="center" vertical="center"/>
    </xf>
    <xf numFmtId="0" fontId="47" fillId="25" borderId="26" xfId="0" applyFont="1" applyFill="1" applyBorder="1" applyAlignment="1">
      <alignment horizontal="center" vertical="center"/>
    </xf>
    <xf numFmtId="0" fontId="47" fillId="25" borderId="27" xfId="0" applyFont="1" applyFill="1" applyBorder="1" applyAlignment="1">
      <alignment horizontal="center" vertical="center"/>
    </xf>
    <xf numFmtId="9" fontId="64" fillId="25" borderId="9" xfId="0" applyNumberFormat="1" applyFont="1" applyFill="1" applyBorder="1" applyAlignment="1">
      <alignment horizontal="center" vertical="center" wrapText="1"/>
    </xf>
    <xf numFmtId="9" fontId="64" fillId="25" borderId="26" xfId="0" applyNumberFormat="1" applyFont="1" applyFill="1" applyBorder="1" applyAlignment="1">
      <alignment horizontal="center" vertical="center" wrapText="1"/>
    </xf>
    <xf numFmtId="9" fontId="64" fillId="25" borderId="27" xfId="0" applyNumberFormat="1" applyFont="1" applyFill="1" applyBorder="1" applyAlignment="1">
      <alignment horizontal="center" vertical="center" wrapText="1"/>
    </xf>
    <xf numFmtId="0" fontId="48" fillId="25" borderId="52" xfId="0" applyFont="1" applyFill="1" applyBorder="1" applyAlignment="1">
      <alignment horizontal="center" vertical="center" wrapText="1"/>
    </xf>
    <xf numFmtId="0" fontId="48" fillId="25" borderId="26" xfId="0" applyFont="1" applyFill="1" applyBorder="1" applyAlignment="1">
      <alignment horizontal="center" vertical="center" wrapText="1"/>
    </xf>
    <xf numFmtId="0" fontId="48" fillId="25" borderId="93" xfId="0" applyFont="1" applyFill="1" applyBorder="1" applyAlignment="1">
      <alignment horizontal="center" vertical="center" wrapText="1"/>
    </xf>
    <xf numFmtId="0" fontId="48" fillId="27" borderId="52" xfId="0" applyFont="1" applyFill="1" applyBorder="1" applyAlignment="1">
      <alignment horizontal="center" vertical="center" wrapText="1"/>
    </xf>
    <xf numFmtId="0" fontId="48" fillId="27" borderId="26" xfId="0" applyFont="1" applyFill="1" applyBorder="1" applyAlignment="1">
      <alignment horizontal="center" vertical="center" wrapText="1"/>
    </xf>
    <xf numFmtId="0" fontId="48" fillId="27" borderId="93" xfId="0" applyFont="1" applyFill="1" applyBorder="1" applyAlignment="1">
      <alignment horizontal="center" vertical="center" wrapText="1"/>
    </xf>
    <xf numFmtId="0" fontId="48" fillId="28" borderId="52" xfId="0" applyFont="1" applyFill="1" applyBorder="1" applyAlignment="1">
      <alignment horizontal="center" vertical="center" wrapText="1"/>
    </xf>
    <xf numFmtId="0" fontId="48" fillId="28" borderId="93" xfId="0" applyFont="1" applyFill="1" applyBorder="1" applyAlignment="1">
      <alignment horizontal="center" vertical="center" wrapText="1"/>
    </xf>
    <xf numFmtId="0" fontId="47" fillId="0" borderId="9" xfId="32" applyFont="1" applyBorder="1" applyAlignment="1">
      <alignment horizontal="center" vertical="center"/>
    </xf>
    <xf numFmtId="0" fontId="47" fillId="0" borderId="26" xfId="32" applyFont="1" applyBorder="1" applyAlignment="1">
      <alignment horizontal="center" vertical="center"/>
    </xf>
    <xf numFmtId="0" fontId="47" fillId="0" borderId="27" xfId="32" applyFont="1" applyBorder="1" applyAlignment="1">
      <alignment horizontal="center" vertical="center"/>
    </xf>
    <xf numFmtId="0" fontId="48" fillId="25" borderId="9" xfId="32" applyFont="1" applyFill="1" applyBorder="1" applyAlignment="1">
      <alignment horizontal="center" vertical="center"/>
    </xf>
    <xf numFmtId="0" fontId="48" fillId="25" borderId="26" xfId="32" applyFont="1" applyFill="1" applyBorder="1" applyAlignment="1">
      <alignment horizontal="center" vertical="center"/>
    </xf>
    <xf numFmtId="0" fontId="48" fillId="25" borderId="27" xfId="32" applyFont="1" applyFill="1" applyBorder="1" applyAlignment="1">
      <alignment horizontal="center" vertical="center"/>
    </xf>
    <xf numFmtId="0" fontId="47" fillId="31" borderId="46" xfId="32" applyFont="1" applyFill="1" applyBorder="1" applyAlignment="1">
      <alignment horizontal="center" vertical="center"/>
    </xf>
    <xf numFmtId="0" fontId="47" fillId="31" borderId="47" xfId="32" applyFont="1" applyFill="1" applyBorder="1" applyAlignment="1">
      <alignment horizontal="center" vertical="center"/>
    </xf>
    <xf numFmtId="0" fontId="47" fillId="31" borderId="48" xfId="32" applyFont="1" applyFill="1" applyBorder="1" applyAlignment="1">
      <alignment horizontal="center" vertical="center"/>
    </xf>
    <xf numFmtId="0" fontId="47" fillId="31" borderId="49" xfId="32" applyFont="1" applyFill="1" applyBorder="1" applyAlignment="1">
      <alignment horizontal="center" vertical="center"/>
    </xf>
    <xf numFmtId="0" fontId="43" fillId="25" borderId="94" xfId="32" applyFont="1" applyFill="1" applyBorder="1" applyAlignment="1">
      <alignment horizontal="center" vertical="center"/>
    </xf>
    <xf numFmtId="0" fontId="43" fillId="25" borderId="95" xfId="32" applyFont="1" applyFill="1" applyBorder="1" applyAlignment="1">
      <alignment horizontal="center" vertical="center"/>
    </xf>
    <xf numFmtId="0" fontId="43" fillId="25" borderId="56" xfId="32" applyFont="1" applyFill="1" applyBorder="1" applyAlignment="1">
      <alignment horizontal="center" vertical="center"/>
    </xf>
    <xf numFmtId="0" fontId="43" fillId="25" borderId="94" xfId="32" applyFont="1" applyFill="1" applyBorder="1" applyAlignment="1">
      <alignment vertical="center" wrapText="1"/>
    </xf>
    <xf numFmtId="0" fontId="43" fillId="25" borderId="95" xfId="32" applyFont="1" applyFill="1" applyBorder="1" applyAlignment="1">
      <alignment vertical="center" wrapText="1"/>
    </xf>
    <xf numFmtId="0" fontId="43" fillId="25" borderId="96" xfId="32" applyFont="1" applyFill="1" applyBorder="1" applyAlignment="1">
      <alignment vertical="center" wrapText="1"/>
    </xf>
    <xf numFmtId="0" fontId="43" fillId="25" borderId="38" xfId="32" applyFont="1" applyFill="1" applyBorder="1" applyAlignment="1">
      <alignment horizontal="center" vertical="center"/>
    </xf>
    <xf numFmtId="0" fontId="43" fillId="25" borderId="39" xfId="32" applyFont="1" applyFill="1" applyBorder="1" applyAlignment="1">
      <alignment horizontal="center" vertical="center"/>
    </xf>
    <xf numFmtId="0" fontId="43" fillId="25" borderId="40" xfId="32" applyFont="1" applyFill="1" applyBorder="1" applyAlignment="1">
      <alignment horizontal="center" vertical="center"/>
    </xf>
    <xf numFmtId="0" fontId="43" fillId="25" borderId="38" xfId="32" applyFont="1" applyFill="1" applyBorder="1" applyAlignment="1">
      <alignment vertical="center" wrapText="1"/>
    </xf>
    <xf numFmtId="0" fontId="43" fillId="25" borderId="39" xfId="32" applyFont="1" applyFill="1" applyBorder="1" applyAlignment="1">
      <alignment vertical="center" wrapText="1"/>
    </xf>
    <xf numFmtId="0" fontId="43" fillId="25" borderId="41" xfId="32" applyFont="1" applyFill="1" applyBorder="1" applyAlignment="1">
      <alignment vertical="center" wrapText="1"/>
    </xf>
    <xf numFmtId="0" fontId="48" fillId="25" borderId="38" xfId="0" applyFont="1" applyFill="1" applyBorder="1" applyAlignment="1">
      <alignment horizontal="center" vertical="center" wrapText="1"/>
    </xf>
    <xf numFmtId="0" fontId="48" fillId="25" borderId="39" xfId="0" applyFont="1" applyFill="1" applyBorder="1" applyAlignment="1">
      <alignment horizontal="center" vertical="center" wrapText="1"/>
    </xf>
    <xf numFmtId="0" fontId="48" fillId="25" borderId="40" xfId="0" applyFont="1" applyFill="1" applyBorder="1" applyAlignment="1">
      <alignment horizontal="center" vertical="center" wrapText="1"/>
    </xf>
    <xf numFmtId="0" fontId="48" fillId="25" borderId="41" xfId="0" applyFont="1" applyFill="1" applyBorder="1" applyAlignment="1">
      <alignment horizontal="center" vertical="center" wrapText="1"/>
    </xf>
    <xf numFmtId="0" fontId="47" fillId="25" borderId="22" xfId="0" applyFont="1" applyFill="1" applyBorder="1" applyAlignment="1">
      <alignment horizontal="center" vertical="center" wrapText="1"/>
    </xf>
    <xf numFmtId="0" fontId="47" fillId="25" borderId="33" xfId="0" applyFont="1" applyFill="1" applyBorder="1" applyAlignment="1">
      <alignment horizontal="center" vertical="center" wrapText="1"/>
    </xf>
    <xf numFmtId="0" fontId="47" fillId="25" borderId="34" xfId="0" applyFont="1" applyFill="1" applyBorder="1" applyAlignment="1">
      <alignment horizontal="center" vertical="center" wrapText="1"/>
    </xf>
    <xf numFmtId="0" fontId="47" fillId="25" borderId="35" xfId="0" applyFont="1" applyFill="1" applyBorder="1" applyAlignment="1">
      <alignment horizontal="center" vertical="center" wrapText="1"/>
    </xf>
    <xf numFmtId="0" fontId="47" fillId="31" borderId="36" xfId="32" applyFont="1" applyFill="1" applyBorder="1" applyAlignment="1">
      <alignment horizontal="left" vertical="center" wrapText="1"/>
    </xf>
    <xf numFmtId="0" fontId="47" fillId="31" borderId="37" xfId="32" applyFont="1" applyFill="1" applyBorder="1" applyAlignment="1">
      <alignment horizontal="left" vertical="center" wrapText="1"/>
    </xf>
    <xf numFmtId="0" fontId="43" fillId="0" borderId="30" xfId="32" applyFont="1" applyBorder="1" applyAlignment="1" applyProtection="1">
      <alignment horizontal="left" vertical="center" wrapText="1"/>
      <protection locked="0"/>
    </xf>
    <xf numFmtId="0" fontId="43" fillId="0" borderId="31" xfId="32" applyFont="1" applyBorder="1" applyAlignment="1" applyProtection="1">
      <alignment horizontal="left" vertical="center" wrapText="1"/>
      <protection locked="0"/>
    </xf>
    <xf numFmtId="0" fontId="43" fillId="0" borderId="32" xfId="32" applyFont="1" applyBorder="1" applyAlignment="1" applyProtection="1">
      <alignment horizontal="left" vertical="center" wrapText="1"/>
      <protection locked="0"/>
    </xf>
    <xf numFmtId="0" fontId="48" fillId="25" borderId="9" xfId="32" applyFont="1" applyFill="1" applyBorder="1" applyAlignment="1" applyProtection="1">
      <alignment horizontal="center" vertical="center"/>
      <protection locked="0"/>
    </xf>
    <xf numFmtId="0" fontId="48" fillId="25" borderId="26" xfId="32" applyFont="1" applyFill="1" applyBorder="1" applyAlignment="1" applyProtection="1">
      <alignment horizontal="center" vertical="center"/>
      <protection locked="0"/>
    </xf>
    <xf numFmtId="0" fontId="48" fillId="25" borderId="27" xfId="32" applyFont="1" applyFill="1" applyBorder="1" applyAlignment="1" applyProtection="1">
      <alignment horizontal="center" vertical="center"/>
      <protection locked="0"/>
    </xf>
    <xf numFmtId="0" fontId="48" fillId="0" borderId="26" xfId="32" applyFont="1" applyBorder="1" applyAlignment="1" applyProtection="1">
      <alignment horizontal="center" vertical="center" wrapText="1"/>
      <protection locked="0"/>
    </xf>
    <xf numFmtId="0" fontId="48" fillId="0" borderId="27" xfId="32" applyFont="1" applyBorder="1" applyAlignment="1" applyProtection="1">
      <alignment horizontal="center" vertical="center" wrapText="1"/>
      <protection locked="0"/>
    </xf>
    <xf numFmtId="0" fontId="49" fillId="25" borderId="12" xfId="0" applyFont="1" applyFill="1" applyBorder="1" applyAlignment="1">
      <alignment horizontal="center" vertical="center"/>
    </xf>
    <xf numFmtId="0" fontId="49" fillId="25" borderId="11" xfId="0" applyFont="1" applyFill="1" applyBorder="1" applyAlignment="1">
      <alignment horizontal="center" vertical="center"/>
    </xf>
    <xf numFmtId="0" fontId="49" fillId="25" borderId="13" xfId="0" applyFont="1" applyFill="1" applyBorder="1" applyAlignment="1">
      <alignment horizontal="center" vertical="center"/>
    </xf>
    <xf numFmtId="0" fontId="49" fillId="25" borderId="28" xfId="0" applyFont="1" applyFill="1" applyBorder="1" applyAlignment="1">
      <alignment horizontal="center" vertical="center"/>
    </xf>
    <xf numFmtId="0" fontId="49" fillId="25" borderId="0" xfId="0" applyFont="1" applyFill="1" applyAlignment="1">
      <alignment horizontal="center" vertical="center"/>
    </xf>
    <xf numFmtId="0" fontId="49" fillId="25" borderId="29" xfId="0" applyFont="1" applyFill="1" applyBorder="1" applyAlignment="1">
      <alignment horizontal="center" vertical="center"/>
    </xf>
    <xf numFmtId="0" fontId="49" fillId="25" borderId="30" xfId="0" applyFont="1" applyFill="1" applyBorder="1" applyAlignment="1">
      <alignment horizontal="center" vertical="center"/>
    </xf>
    <xf numFmtId="0" fontId="49" fillId="25" borderId="31" xfId="0" applyFont="1" applyFill="1" applyBorder="1" applyAlignment="1">
      <alignment horizontal="center" vertical="center"/>
    </xf>
    <xf numFmtId="0" fontId="49" fillId="25" borderId="32" xfId="0" applyFont="1" applyFill="1" applyBorder="1" applyAlignment="1">
      <alignment horizontal="center" vertical="center"/>
    </xf>
    <xf numFmtId="0" fontId="43" fillId="0" borderId="0" xfId="0" applyFont="1" applyAlignment="1" applyProtection="1">
      <alignment horizontal="center" vertical="center"/>
      <protection locked="0"/>
    </xf>
    <xf numFmtId="0" fontId="47" fillId="31" borderId="36" xfId="0" applyFont="1" applyFill="1" applyBorder="1" applyAlignment="1">
      <alignment horizontal="left" vertical="center" wrapText="1"/>
    </xf>
    <xf numFmtId="0" fontId="47" fillId="31" borderId="92" xfId="0" applyFont="1" applyFill="1" applyBorder="1" applyAlignment="1">
      <alignment horizontal="left" vertical="center" wrapText="1"/>
    </xf>
    <xf numFmtId="0" fontId="47" fillId="31" borderId="37" xfId="0" applyFont="1" applyFill="1" applyBorder="1" applyAlignment="1">
      <alignment horizontal="left" vertical="center" wrapText="1"/>
    </xf>
    <xf numFmtId="0" fontId="48" fillId="29" borderId="12" xfId="32" applyFont="1" applyFill="1" applyBorder="1" applyAlignment="1" applyProtection="1">
      <alignment horizontal="left" vertical="center" wrapText="1"/>
      <protection locked="0"/>
    </xf>
    <xf numFmtId="0" fontId="48" fillId="29" borderId="11" xfId="32" applyFont="1" applyFill="1" applyBorder="1" applyAlignment="1" applyProtection="1">
      <alignment horizontal="left" vertical="center" wrapText="1"/>
      <protection locked="0"/>
    </xf>
    <xf numFmtId="0" fontId="48" fillId="29" borderId="13" xfId="32" applyFont="1" applyFill="1" applyBorder="1" applyAlignment="1" applyProtection="1">
      <alignment horizontal="left" vertical="center" wrapText="1"/>
      <protection locked="0"/>
    </xf>
    <xf numFmtId="0" fontId="1" fillId="29" borderId="30" xfId="32" applyFill="1" applyBorder="1" applyAlignment="1">
      <alignment horizontal="left" vertical="center" wrapText="1"/>
    </xf>
    <xf numFmtId="0" fontId="1" fillId="29" borderId="31" xfId="32" applyFill="1" applyBorder="1" applyAlignment="1">
      <alignment horizontal="left" vertical="center" wrapText="1"/>
    </xf>
    <xf numFmtId="0" fontId="1" fillId="29" borderId="32" xfId="32" applyFill="1" applyBorder="1" applyAlignment="1">
      <alignment horizontal="left" vertical="center" wrapText="1"/>
    </xf>
    <xf numFmtId="0" fontId="43" fillId="29" borderId="30" xfId="32" applyFont="1" applyFill="1" applyBorder="1" applyAlignment="1">
      <alignment horizontal="left" vertical="center" wrapText="1"/>
    </xf>
    <xf numFmtId="0" fontId="43" fillId="29" borderId="31" xfId="32" applyFont="1" applyFill="1" applyBorder="1" applyAlignment="1">
      <alignment horizontal="left" vertical="center" wrapText="1"/>
    </xf>
    <xf numFmtId="0" fontId="43" fillId="29" borderId="32" xfId="32" applyFont="1" applyFill="1" applyBorder="1" applyAlignment="1">
      <alignment horizontal="left" vertical="center" wrapText="1"/>
    </xf>
    <xf numFmtId="0" fontId="1" fillId="0" borderId="24" xfId="32" applyBorder="1" applyAlignment="1">
      <alignment horizontal="center" vertical="center"/>
    </xf>
    <xf numFmtId="0" fontId="25" fillId="0" borderId="24" xfId="32" applyFont="1" applyBorder="1" applyAlignment="1">
      <alignment horizontal="center" vertical="center"/>
    </xf>
    <xf numFmtId="0" fontId="1" fillId="0" borderId="24" xfId="0" applyFont="1" applyBorder="1" applyAlignment="1">
      <alignment horizontal="left" vertical="center"/>
    </xf>
    <xf numFmtId="0" fontId="0" fillId="0" borderId="24" xfId="0" applyBorder="1" applyAlignment="1">
      <alignment horizontal="left" vertical="center"/>
    </xf>
    <xf numFmtId="10" fontId="2" fillId="34" borderId="97" xfId="32" applyNumberFormat="1" applyFont="1" applyFill="1" applyBorder="1" applyAlignment="1">
      <alignment horizontal="center" vertical="center" wrapText="1"/>
    </xf>
    <xf numFmtId="10" fontId="2" fillId="34" borderId="18" xfId="32" applyNumberFormat="1" applyFont="1" applyFill="1" applyBorder="1" applyAlignment="1">
      <alignment horizontal="center" vertical="center" wrapText="1"/>
    </xf>
    <xf numFmtId="0" fontId="27" fillId="29" borderId="0" xfId="32" applyFont="1" applyFill="1" applyAlignment="1">
      <alignment horizontal="center"/>
    </xf>
    <xf numFmtId="0" fontId="66" fillId="31" borderId="86" xfId="0" applyFont="1" applyFill="1" applyBorder="1" applyAlignment="1">
      <alignment horizontal="center" vertical="center" wrapText="1"/>
    </xf>
    <xf numFmtId="0" fontId="66" fillId="31" borderId="87" xfId="0" applyFont="1" applyFill="1" applyBorder="1" applyAlignment="1">
      <alignment horizontal="center" vertical="center" wrapText="1"/>
    </xf>
    <xf numFmtId="0" fontId="61" fillId="31" borderId="38" xfId="0" applyFont="1" applyFill="1" applyBorder="1" applyAlignment="1">
      <alignment horizontal="center" vertical="center" wrapText="1"/>
    </xf>
    <xf numFmtId="0" fontId="61" fillId="31" borderId="41" xfId="0" applyFont="1" applyFill="1" applyBorder="1" applyAlignment="1">
      <alignment horizontal="center" vertical="center" wrapText="1"/>
    </xf>
    <xf numFmtId="49" fontId="1" fillId="0" borderId="84" xfId="32" applyNumberFormat="1" applyBorder="1" applyAlignment="1" applyProtection="1">
      <alignment horizontal="left" vertical="center" wrapText="1"/>
      <protection locked="0"/>
    </xf>
    <xf numFmtId="49" fontId="1" fillId="0" borderId="85" xfId="32" applyNumberFormat="1" applyBorder="1" applyAlignment="1" applyProtection="1">
      <alignment horizontal="left" vertical="center" wrapText="1"/>
      <protection locked="0"/>
    </xf>
    <xf numFmtId="0" fontId="61" fillId="31" borderId="90" xfId="0" applyFont="1" applyFill="1" applyBorder="1" applyAlignment="1">
      <alignment horizontal="center" vertical="center" wrapText="1"/>
    </xf>
    <xf numFmtId="0" fontId="61" fillId="31" borderId="43" xfId="0" applyFont="1" applyFill="1" applyBorder="1" applyAlignment="1">
      <alignment horizontal="center" vertical="center" wrapText="1"/>
    </xf>
    <xf numFmtId="0" fontId="43" fillId="0" borderId="15" xfId="0" applyFont="1" applyBorder="1" applyAlignment="1">
      <alignment horizontal="center" vertical="center" wrapText="1"/>
    </xf>
    <xf numFmtId="0" fontId="43" fillId="0" borderId="16" xfId="0" applyFont="1" applyBorder="1" applyAlignment="1">
      <alignment horizontal="center" vertical="center" wrapText="1"/>
    </xf>
    <xf numFmtId="0" fontId="0" fillId="0" borderId="38" xfId="0" applyBorder="1" applyAlignment="1">
      <alignment horizontal="left" vertical="center"/>
    </xf>
    <xf numFmtId="0" fontId="0" fillId="0" borderId="40" xfId="0" applyBorder="1" applyAlignment="1">
      <alignment horizontal="left" vertical="center"/>
    </xf>
    <xf numFmtId="0" fontId="39" fillId="0" borderId="38" xfId="0" applyFont="1" applyBorder="1" applyAlignment="1" applyProtection="1">
      <alignment horizontal="left" vertical="top" wrapText="1"/>
      <protection locked="0"/>
    </xf>
    <xf numFmtId="0" fontId="39" fillId="0" borderId="39" xfId="0" applyFont="1" applyBorder="1" applyAlignment="1" applyProtection="1">
      <alignment horizontal="left" vertical="top" wrapText="1"/>
      <protection locked="0"/>
    </xf>
    <xf numFmtId="0" fontId="39" fillId="0" borderId="40" xfId="0" applyFont="1" applyBorder="1" applyAlignment="1" applyProtection="1">
      <alignment horizontal="left" vertical="top" wrapText="1"/>
      <protection locked="0"/>
    </xf>
    <xf numFmtId="10" fontId="38" fillId="0" borderId="86" xfId="34" applyNumberFormat="1" applyFont="1" applyFill="1" applyBorder="1" applyAlignment="1" applyProtection="1">
      <alignment horizontal="center" vertical="center" wrapText="1"/>
    </xf>
    <xf numFmtId="10" fontId="38" fillId="0" borderId="87" xfId="34" applyNumberFormat="1" applyFont="1" applyFill="1" applyBorder="1" applyAlignment="1" applyProtection="1">
      <alignment horizontal="center" vertical="center" wrapText="1"/>
    </xf>
    <xf numFmtId="10" fontId="38" fillId="0" borderId="88" xfId="34" applyNumberFormat="1" applyFont="1" applyFill="1" applyBorder="1" applyAlignment="1" applyProtection="1">
      <alignment horizontal="center" vertical="center" wrapText="1"/>
    </xf>
    <xf numFmtId="10" fontId="38" fillId="29" borderId="86" xfId="34" applyNumberFormat="1" applyFont="1" applyFill="1" applyBorder="1" applyAlignment="1" applyProtection="1">
      <alignment horizontal="center" vertical="center" wrapText="1"/>
    </xf>
    <xf numFmtId="10" fontId="38" fillId="29" borderId="87" xfId="34" applyNumberFormat="1" applyFont="1" applyFill="1" applyBorder="1" applyAlignment="1" applyProtection="1">
      <alignment horizontal="center" vertical="center" wrapText="1"/>
    </xf>
    <xf numFmtId="10" fontId="38" fillId="29" borderId="88" xfId="34" applyNumberFormat="1" applyFont="1" applyFill="1" applyBorder="1" applyAlignment="1" applyProtection="1">
      <alignment horizontal="center" vertical="center" wrapText="1"/>
    </xf>
    <xf numFmtId="10" fontId="38" fillId="0" borderId="86" xfId="0" applyNumberFormat="1" applyFont="1" applyBorder="1" applyAlignment="1">
      <alignment horizontal="center" vertical="center" wrapText="1"/>
    </xf>
    <xf numFmtId="10" fontId="38" fillId="0" borderId="87" xfId="0" applyNumberFormat="1" applyFont="1" applyBorder="1" applyAlignment="1">
      <alignment horizontal="center" vertical="center" wrapText="1"/>
    </xf>
    <xf numFmtId="10" fontId="38" fillId="0" borderId="88" xfId="0" applyNumberFormat="1" applyFont="1" applyBorder="1" applyAlignment="1">
      <alignment horizontal="center" vertical="center" wrapText="1"/>
    </xf>
    <xf numFmtId="0" fontId="38" fillId="0" borderId="86" xfId="0" applyFont="1" applyBorder="1" applyAlignment="1">
      <alignment horizontal="center" vertical="center" wrapText="1"/>
    </xf>
    <xf numFmtId="0" fontId="38" fillId="0" borderId="87" xfId="0" applyFont="1" applyBorder="1" applyAlignment="1">
      <alignment horizontal="center" vertical="center" wrapText="1"/>
    </xf>
    <xf numFmtId="0" fontId="38" fillId="0" borderId="88" xfId="0" applyFont="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25" fillId="0" borderId="38" xfId="0" applyFont="1" applyBorder="1" applyAlignment="1">
      <alignment horizontal="center" vertical="center"/>
    </xf>
    <xf numFmtId="0" fontId="25" fillId="0" borderId="39" xfId="0" applyFont="1" applyBorder="1" applyAlignment="1">
      <alignment horizontal="center" vertical="center"/>
    </xf>
    <xf numFmtId="0" fontId="25" fillId="0" borderId="40" xfId="0" applyFont="1" applyBorder="1" applyAlignment="1">
      <alignment horizontal="center" vertical="center"/>
    </xf>
    <xf numFmtId="0" fontId="1" fillId="0" borderId="38" xfId="0" applyFont="1" applyBorder="1" applyAlignment="1">
      <alignment horizontal="left" vertical="center"/>
    </xf>
    <xf numFmtId="0" fontId="1" fillId="0" borderId="40" xfId="0" applyFont="1" applyBorder="1" applyAlignment="1">
      <alignment horizontal="left" vertical="center"/>
    </xf>
    <xf numFmtId="0" fontId="66" fillId="31" borderId="24" xfId="0" applyFont="1" applyFill="1" applyBorder="1" applyAlignment="1">
      <alignment horizontal="center" vertical="center" wrapText="1"/>
    </xf>
    <xf numFmtId="0" fontId="27" fillId="29" borderId="0" xfId="0" applyFont="1" applyFill="1" applyAlignment="1">
      <alignment horizontal="center"/>
    </xf>
    <xf numFmtId="165" fontId="38" fillId="0" borderId="24" xfId="34" applyNumberFormat="1" applyFont="1" applyFill="1" applyBorder="1" applyAlignment="1" applyProtection="1">
      <alignment horizontal="center" vertical="center"/>
      <protection locked="0"/>
    </xf>
    <xf numFmtId="0" fontId="39" fillId="0" borderId="89" xfId="0" applyFont="1" applyBorder="1" applyAlignment="1" applyProtection="1">
      <alignment horizontal="left" vertical="center" wrapText="1"/>
      <protection locked="0"/>
    </xf>
    <xf numFmtId="0" fontId="39" fillId="0" borderId="90" xfId="0" applyFont="1" applyBorder="1" applyAlignment="1" applyProtection="1">
      <alignment horizontal="left" vertical="center" wrapText="1"/>
      <protection locked="0"/>
    </xf>
    <xf numFmtId="0" fontId="39" fillId="0" borderId="91"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39" fillId="0" borderId="44" xfId="0" applyFont="1" applyBorder="1" applyAlignment="1" applyProtection="1">
      <alignment horizontal="left" vertical="center" wrapText="1"/>
      <protection locked="0"/>
    </xf>
    <xf numFmtId="0" fontId="39" fillId="0" borderId="89" xfId="0" applyFont="1" applyBorder="1" applyAlignment="1">
      <alignment horizontal="left" vertical="top" wrapText="1"/>
    </xf>
    <xf numFmtId="0" fontId="39" fillId="0" borderId="90" xfId="0" applyFont="1" applyBorder="1" applyAlignment="1">
      <alignment horizontal="left" vertical="top" wrapText="1"/>
    </xf>
    <xf numFmtId="0" fontId="39" fillId="0" borderId="91" xfId="0" applyFont="1" applyBorder="1" applyAlignment="1">
      <alignment horizontal="left" vertical="top" wrapText="1"/>
    </xf>
    <xf numFmtId="0" fontId="39" fillId="0" borderId="42" xfId="0" applyFont="1" applyBorder="1" applyAlignment="1">
      <alignment horizontal="left" vertical="top" wrapText="1"/>
    </xf>
    <xf numFmtId="0" fontId="39" fillId="0" borderId="43" xfId="0" applyFont="1" applyBorder="1" applyAlignment="1">
      <alignment horizontal="left" vertical="top" wrapText="1"/>
    </xf>
    <xf numFmtId="0" fontId="39" fillId="0" borderId="44" xfId="0" applyFont="1" applyBorder="1" applyAlignment="1">
      <alignment horizontal="left" vertical="top" wrapText="1"/>
    </xf>
    <xf numFmtId="0" fontId="39" fillId="0" borderId="24" xfId="0" applyFont="1" applyBorder="1" applyAlignment="1">
      <alignment horizontal="center" vertical="center" wrapText="1"/>
    </xf>
    <xf numFmtId="9" fontId="38" fillId="0" borderId="24" xfId="0" applyNumberFormat="1" applyFont="1" applyBorder="1" applyAlignment="1" applyProtection="1">
      <alignment horizontal="center" vertical="center" wrapText="1"/>
      <protection locked="0"/>
    </xf>
    <xf numFmtId="0" fontId="39" fillId="0" borderId="86" xfId="0" applyFont="1" applyBorder="1" applyAlignment="1">
      <alignment horizontal="center" vertical="center" wrapText="1"/>
    </xf>
    <xf numFmtId="0" fontId="39" fillId="0" borderId="87" xfId="0" applyFont="1" applyBorder="1" applyAlignment="1">
      <alignment horizontal="center" vertical="center" wrapText="1"/>
    </xf>
    <xf numFmtId="165" fontId="38" fillId="0" borderId="24" xfId="0" applyNumberFormat="1" applyFont="1" applyBorder="1" applyAlignment="1">
      <alignment horizontal="center" vertical="center" wrapText="1"/>
    </xf>
    <xf numFmtId="0" fontId="43" fillId="0" borderId="24" xfId="0" applyFont="1" applyBorder="1" applyAlignment="1">
      <alignment horizontal="center" vertical="center"/>
    </xf>
    <xf numFmtId="0" fontId="43" fillId="0" borderId="24" xfId="0" applyFont="1" applyBorder="1" applyAlignment="1">
      <alignment horizontal="left" vertical="center"/>
    </xf>
    <xf numFmtId="0" fontId="41" fillId="29" borderId="0" xfId="0" applyFont="1" applyFill="1" applyAlignment="1">
      <alignment horizontal="center"/>
    </xf>
    <xf numFmtId="0" fontId="53" fillId="0" borderId="38" xfId="0" applyFont="1" applyBorder="1" applyAlignment="1">
      <alignment horizontal="center" vertical="center"/>
    </xf>
    <xf numFmtId="0" fontId="53" fillId="0" borderId="39" xfId="0" applyFont="1" applyBorder="1" applyAlignment="1">
      <alignment horizontal="center" vertical="center"/>
    </xf>
    <xf numFmtId="0" fontId="53" fillId="0" borderId="40" xfId="0" applyFont="1" applyBorder="1" applyAlignment="1">
      <alignment horizontal="center" vertical="center"/>
    </xf>
    <xf numFmtId="165" fontId="38" fillId="29" borderId="24" xfId="34" applyNumberFormat="1" applyFont="1" applyFill="1" applyBorder="1" applyAlignment="1" applyProtection="1">
      <alignment horizontal="center" vertical="center"/>
    </xf>
    <xf numFmtId="0" fontId="41" fillId="29" borderId="0" xfId="0" applyFont="1" applyFill="1" applyAlignment="1">
      <alignment horizontal="center" vertical="center"/>
    </xf>
    <xf numFmtId="0" fontId="67" fillId="31" borderId="94" xfId="0" applyFont="1" applyFill="1" applyBorder="1" applyAlignment="1">
      <alignment horizontal="center" vertical="center" wrapText="1"/>
    </xf>
    <xf numFmtId="0" fontId="67" fillId="31" borderId="95" xfId="0" applyFont="1" applyFill="1" applyBorder="1" applyAlignment="1">
      <alignment horizontal="center" vertical="center" wrapText="1"/>
    </xf>
    <xf numFmtId="0" fontId="67" fillId="31" borderId="56" xfId="0" applyFont="1" applyFill="1" applyBorder="1" applyAlignment="1">
      <alignment horizontal="center" vertical="center" wrapText="1"/>
    </xf>
    <xf numFmtId="2" fontId="41" fillId="0" borderId="24" xfId="34" applyNumberFormat="1" applyFont="1" applyBorder="1" applyAlignment="1" applyProtection="1">
      <alignment horizontal="center" vertical="center" wrapText="1"/>
      <protection locked="0"/>
    </xf>
    <xf numFmtId="2" fontId="41" fillId="0" borderId="17" xfId="34" applyNumberFormat="1" applyFont="1" applyBorder="1" applyAlignment="1" applyProtection="1">
      <alignment horizontal="center" vertical="center" wrapText="1"/>
      <protection locked="0"/>
    </xf>
    <xf numFmtId="2" fontId="41" fillId="0" borderId="24" xfId="34" applyNumberFormat="1" applyFont="1" applyFill="1" applyBorder="1" applyAlignment="1" applyProtection="1">
      <alignment horizontal="center" vertical="center"/>
    </xf>
    <xf numFmtId="2" fontId="41" fillId="0" borderId="17" xfId="34" applyNumberFormat="1" applyFont="1" applyFill="1" applyBorder="1" applyAlignment="1" applyProtection="1">
      <alignment horizontal="center" vertical="center"/>
    </xf>
    <xf numFmtId="0" fontId="40" fillId="0" borderId="16" xfId="0" applyFont="1" applyBorder="1" applyAlignment="1">
      <alignment horizontal="center" vertical="center" wrapText="1"/>
    </xf>
    <xf numFmtId="0" fontId="40" fillId="0" borderId="14" xfId="0" applyFont="1" applyBorder="1" applyAlignment="1">
      <alignment horizontal="center" vertical="center" wrapText="1"/>
    </xf>
    <xf numFmtId="0" fontId="67" fillId="31" borderId="23" xfId="0" applyFont="1" applyFill="1" applyBorder="1" applyAlignment="1">
      <alignment horizontal="center" vertical="center" wrapText="1"/>
    </xf>
    <xf numFmtId="0" fontId="67" fillId="31" borderId="19" xfId="0" applyFont="1" applyFill="1" applyBorder="1" applyAlignment="1">
      <alignment horizontal="center" vertical="center" wrapText="1"/>
    </xf>
    <xf numFmtId="0" fontId="67" fillId="31" borderId="86" xfId="0" applyFont="1" applyFill="1" applyBorder="1" applyAlignment="1">
      <alignment horizontal="center" vertical="center" wrapText="1"/>
    </xf>
    <xf numFmtId="0" fontId="67" fillId="31" borderId="98" xfId="0" applyFont="1" applyFill="1" applyBorder="1" applyAlignment="1">
      <alignment horizontal="center" vertical="center" wrapText="1"/>
    </xf>
    <xf numFmtId="2" fontId="41" fillId="30" borderId="24" xfId="34" applyNumberFormat="1" applyFont="1" applyFill="1" applyBorder="1" applyAlignment="1" applyProtection="1">
      <alignment horizontal="center" vertical="center" wrapText="1"/>
    </xf>
    <xf numFmtId="2" fontId="41" fillId="30" borderId="17" xfId="34" applyNumberFormat="1" applyFont="1" applyFill="1" applyBorder="1" applyAlignment="1" applyProtection="1">
      <alignment horizontal="center" vertical="center" wrapText="1"/>
    </xf>
    <xf numFmtId="49" fontId="60" fillId="0" borderId="17" xfId="0" applyNumberFormat="1" applyFont="1" applyBorder="1" applyAlignment="1" applyProtection="1">
      <alignment horizontal="left" vertical="top" wrapText="1"/>
      <protection locked="0"/>
    </xf>
    <xf numFmtId="49" fontId="60" fillId="0" borderId="18" xfId="0" applyNumberFormat="1" applyFont="1" applyBorder="1" applyAlignment="1" applyProtection="1">
      <alignment horizontal="left" vertical="top" wrapText="1"/>
      <protection locked="0"/>
    </xf>
    <xf numFmtId="49" fontId="43" fillId="0" borderId="48" xfId="0" applyNumberFormat="1" applyFont="1" applyBorder="1" applyAlignment="1" applyProtection="1">
      <alignment horizontal="left" vertical="top" wrapText="1"/>
      <protection locked="0"/>
    </xf>
    <xf numFmtId="49" fontId="43" fillId="0" borderId="11" xfId="0" applyNumberFormat="1" applyFont="1" applyBorder="1" applyAlignment="1" applyProtection="1">
      <alignment horizontal="left" vertical="top" wrapText="1"/>
      <protection locked="0"/>
    </xf>
    <xf numFmtId="49" fontId="43" fillId="0" borderId="13" xfId="0" applyNumberFormat="1" applyFont="1" applyBorder="1" applyAlignment="1" applyProtection="1">
      <alignment horizontal="left" vertical="top" wrapText="1"/>
      <protection locked="0"/>
    </xf>
    <xf numFmtId="49" fontId="43" fillId="0" borderId="68" xfId="0" applyNumberFormat="1" applyFont="1" applyBorder="1" applyAlignment="1" applyProtection="1">
      <alignment horizontal="left" vertical="top" wrapText="1"/>
      <protection locked="0"/>
    </xf>
    <xf numFmtId="49" fontId="43" fillId="0" borderId="31" xfId="0" applyNumberFormat="1" applyFont="1" applyBorder="1" applyAlignment="1" applyProtection="1">
      <alignment horizontal="left" vertical="top" wrapText="1"/>
      <protection locked="0"/>
    </xf>
    <xf numFmtId="49" fontId="43" fillId="0" borderId="32" xfId="0" applyNumberFormat="1" applyFont="1" applyBorder="1" applyAlignment="1" applyProtection="1">
      <alignment horizontal="left" vertical="top" wrapText="1"/>
      <protection locked="0"/>
    </xf>
    <xf numFmtId="9" fontId="48" fillId="35" borderId="24" xfId="34" applyFont="1" applyFill="1" applyBorder="1" applyAlignment="1" applyProtection="1">
      <alignment horizontal="center" vertical="center" wrapText="1"/>
    </xf>
    <xf numFmtId="9" fontId="48" fillId="0" borderId="24" xfId="34" applyFont="1" applyFill="1" applyBorder="1" applyAlignment="1" applyProtection="1">
      <alignment horizontal="center" vertical="center" wrapText="1"/>
    </xf>
    <xf numFmtId="165" fontId="48" fillId="0" borderId="24" xfId="34" applyNumberFormat="1" applyFont="1" applyFill="1" applyBorder="1" applyAlignment="1" applyProtection="1">
      <alignment horizontal="center" vertical="center"/>
    </xf>
    <xf numFmtId="0" fontId="61" fillId="31" borderId="15" xfId="0" applyFont="1" applyFill="1" applyBorder="1" applyAlignment="1">
      <alignment horizontal="center" vertical="center" wrapText="1"/>
    </xf>
    <xf numFmtId="0" fontId="61" fillId="31" borderId="99" xfId="0" applyFont="1" applyFill="1" applyBorder="1" applyAlignment="1">
      <alignment horizontal="center" vertical="center" wrapText="1"/>
    </xf>
    <xf numFmtId="0" fontId="61" fillId="31" borderId="23" xfId="0" applyFont="1" applyFill="1" applyBorder="1" applyAlignment="1">
      <alignment horizontal="center" vertical="center" wrapText="1"/>
    </xf>
    <xf numFmtId="0" fontId="61" fillId="31" borderId="86" xfId="0" applyFont="1" applyFill="1" applyBorder="1" applyAlignment="1">
      <alignment horizontal="center" vertical="center" wrapText="1"/>
    </xf>
    <xf numFmtId="0" fontId="61" fillId="31" borderId="94" xfId="0" applyFont="1" applyFill="1" applyBorder="1" applyAlignment="1">
      <alignment horizontal="center" vertical="center" wrapText="1"/>
    </xf>
    <xf numFmtId="0" fontId="61" fillId="31" borderId="95" xfId="0" applyFont="1" applyFill="1" applyBorder="1" applyAlignment="1">
      <alignment horizontal="center" vertical="center" wrapText="1"/>
    </xf>
    <xf numFmtId="0" fontId="61" fillId="31" borderId="56" xfId="0" applyFont="1" applyFill="1" applyBorder="1" applyAlignment="1">
      <alignment horizontal="center" vertical="center" wrapText="1"/>
    </xf>
    <xf numFmtId="0" fontId="61" fillId="31" borderId="19" xfId="0" applyFont="1" applyFill="1" applyBorder="1" applyAlignment="1">
      <alignment horizontal="center" vertical="center" wrapText="1"/>
    </xf>
    <xf numFmtId="0" fontId="61" fillId="31" borderId="98" xfId="0" applyFont="1" applyFill="1" applyBorder="1" applyAlignment="1">
      <alignment horizontal="center" vertical="center" wrapText="1"/>
    </xf>
    <xf numFmtId="0" fontId="43" fillId="0" borderId="14" xfId="0" applyFont="1" applyBorder="1" applyAlignment="1">
      <alignment horizontal="center" vertical="center" wrapText="1"/>
    </xf>
  </cellXfs>
  <cellStyles count="4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xr:uid="{9BB5C744-73A9-4B70-B245-B46C9974D18E}"/>
    <cellStyle name="Notas" xfId="33" builtinId="10" customBuiltin="1"/>
    <cellStyle name="Porcentaje" xfId="34" builtinId="5"/>
    <cellStyle name="Porcentaje 2" xfId="35" xr:uid="{58BF0730-80C5-4A68-8860-8DB21CD22631}"/>
    <cellStyle name="Salida" xfId="36" builtinId="21" customBuiltin="1"/>
    <cellStyle name="Texto de advertencia" xfId="37" builtinId="11" customBuiltin="1"/>
    <cellStyle name="Texto explicativo" xfId="38" builtinId="53" customBuiltin="1"/>
    <cellStyle name="Título" xfId="39" builtinId="15" customBuiltin="1"/>
    <cellStyle name="Título 2" xfId="40" builtinId="17" customBuiltin="1"/>
    <cellStyle name="Título 3" xfId="41" builtinId="18" customBuiltin="1"/>
    <cellStyle name="Total" xfId="42" builtinId="25" customBuiltin="1"/>
  </cellStyles>
  <dxfs count="54">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4.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28" Type="http://schemas.openxmlformats.org/officeDocument/2006/relationships/customXml" Target="../customXml/item6.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 Id="rId27" Type="http://schemas.openxmlformats.org/officeDocument/2006/relationships/customXml" Target="../customXml/item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Tiempo de Cubrimiento de Vacantes</a:t>
            </a:r>
          </a:p>
        </c:rich>
      </c:tx>
      <c:overlay val="0"/>
      <c:spPr>
        <a:noFill/>
        <a:ln w="25400">
          <a:noFill/>
        </a:ln>
      </c:spPr>
    </c:title>
    <c:autoTitleDeleted val="0"/>
    <c:plotArea>
      <c:layout/>
      <c:barChart>
        <c:barDir val="col"/>
        <c:grouping val="clustered"/>
        <c:varyColors val="0"/>
        <c:ser>
          <c:idx val="0"/>
          <c:order val="0"/>
          <c:spPr>
            <a:solidFill>
              <a:srgbClr val="4F81BD"/>
            </a:solidFill>
            <a:ln w="25400">
              <a:noFill/>
            </a:ln>
          </c:spPr>
          <c:invertIfNegative val="0"/>
          <c:trendline>
            <c:spPr>
              <a:ln w="19050" cap="rnd">
                <a:solidFill>
                  <a:schemeClr val="accent1"/>
                </a:solidFill>
                <a:prstDash val="sysDot"/>
              </a:ln>
              <a:effectLst/>
            </c:spPr>
            <c:trendlineType val="linear"/>
            <c:dispRSqr val="0"/>
            <c:dispEq val="0"/>
          </c:trendline>
          <c:cat>
            <c:strRef>
              <c:f>TiempoCubrimientoVac!$D$48:$O$48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TiempoCubrimientoVac!$D$49:$O$49</c:f>
              <c:numCache>
                <c:formatCode>0.0%</c:formatCode>
                <c:ptCount val="12"/>
                <c:pt idx="0">
                  <c:v>1.1000000000000001</c:v>
                </c:pt>
                <c:pt idx="1">
                  <c:v>1.4864864864864864</c:v>
                </c:pt>
                <c:pt idx="2">
                  <c:v>3.0555555555555554</c:v>
                </c:pt>
                <c:pt idx="3">
                  <c:v>1.2222222222222223</c:v>
                </c:pt>
              </c:numCache>
            </c:numRef>
          </c:val>
          <c:extLst>
            <c:ext xmlns:c16="http://schemas.microsoft.com/office/drawing/2014/chart" uri="{C3380CC4-5D6E-409C-BE32-E72D297353CC}">
              <c16:uniqueId val="{00000001-2033-447E-B061-6527DAA942AD}"/>
            </c:ext>
          </c:extLst>
        </c:ser>
        <c:dLbls>
          <c:showLegendKey val="0"/>
          <c:showVal val="0"/>
          <c:showCatName val="0"/>
          <c:showSerName val="0"/>
          <c:showPercent val="0"/>
          <c:showBubbleSize val="0"/>
        </c:dLbls>
        <c:gapWidth val="219"/>
        <c:overlap val="-27"/>
        <c:axId val="668705247"/>
        <c:axId val="1"/>
      </c:barChart>
      <c:catAx>
        <c:axId val="668705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0" vert="horz"/>
          <a:lstStyle/>
          <a:p>
            <a:pPr>
              <a:defRPr/>
            </a:pPr>
            <a:endParaRPr lang="es-CO"/>
          </a:p>
        </c:txPr>
        <c:crossAx val="668705247"/>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Verdana" panose="020B0604030504040204" pitchFamily="34" charset="0"/>
          <a:ea typeface="Verdana" panose="020B0604030504040204" pitchFamily="34" charset="0"/>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333333"/>
                </a:solidFill>
                <a:latin typeface="Calibri"/>
                <a:ea typeface="Calibri"/>
                <a:cs typeface="Calibri"/>
              </a:defRPr>
            </a:pPr>
            <a:r>
              <a:rPr lang="es-CO"/>
              <a:t>Poblamiento de Planta de Personal</a:t>
            </a:r>
          </a:p>
        </c:rich>
      </c:tx>
      <c:overlay val="0"/>
      <c:spPr>
        <a:noFill/>
        <a:ln w="25400">
          <a:noFill/>
        </a:ln>
      </c:spPr>
    </c:title>
    <c:autoTitleDeleted val="0"/>
    <c:plotArea>
      <c:layout/>
      <c:barChart>
        <c:barDir val="col"/>
        <c:grouping val="clustered"/>
        <c:varyColors val="0"/>
        <c:ser>
          <c:idx val="0"/>
          <c:order val="0"/>
          <c:spPr>
            <a:solidFill>
              <a:srgbClr val="C0504D"/>
            </a:solidFill>
            <a:ln w="25400">
              <a:noFill/>
            </a:ln>
          </c:spPr>
          <c:invertIfNegative val="0"/>
          <c:trendline>
            <c:spPr>
              <a:ln w="19050" cap="rnd">
                <a:solidFill>
                  <a:schemeClr val="accent1"/>
                </a:solidFill>
                <a:prstDash val="sysDot"/>
              </a:ln>
              <a:effectLst/>
            </c:spPr>
            <c:trendlineType val="linear"/>
            <c:dispRSqr val="0"/>
            <c:dispEq val="0"/>
          </c:trendline>
          <c:cat>
            <c:strRef>
              <c:f>Poblamiento!$D$48:$O$48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Poblamiento!$D$49:$O$49</c:f>
              <c:numCache>
                <c:formatCode>0.0%</c:formatCode>
                <c:ptCount val="12"/>
                <c:pt idx="0">
                  <c:v>0.91164658634538154</c:v>
                </c:pt>
                <c:pt idx="1">
                  <c:v>0.90896921017402943</c:v>
                </c:pt>
                <c:pt idx="2">
                  <c:v>0.91164658634538154</c:v>
                </c:pt>
                <c:pt idx="3">
                  <c:v>0.92503346720214186</c:v>
                </c:pt>
              </c:numCache>
            </c:numRef>
          </c:val>
          <c:extLst>
            <c:ext xmlns:c16="http://schemas.microsoft.com/office/drawing/2014/chart" uri="{C3380CC4-5D6E-409C-BE32-E72D297353CC}">
              <c16:uniqueId val="{00000001-1F7D-481C-811A-A5B36FC6F59A}"/>
            </c:ext>
          </c:extLst>
        </c:ser>
        <c:dLbls>
          <c:showLegendKey val="0"/>
          <c:showVal val="0"/>
          <c:showCatName val="0"/>
          <c:showSerName val="0"/>
          <c:showPercent val="0"/>
          <c:showBubbleSize val="0"/>
        </c:dLbls>
        <c:gapWidth val="219"/>
        <c:overlap val="-27"/>
        <c:axId val="668705727"/>
        <c:axId val="1"/>
      </c:barChart>
      <c:catAx>
        <c:axId val="668705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668705727"/>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NIVEL DE CONOCIMIENTO</a:t>
            </a:r>
          </a:p>
        </c:rich>
      </c:tx>
      <c:overlay val="0"/>
      <c:spPr>
        <a:noFill/>
        <a:ln w="25400">
          <a:noFill/>
        </a:ln>
      </c:spPr>
    </c:title>
    <c:autoTitleDeleted val="0"/>
    <c:plotArea>
      <c:layout/>
      <c:barChart>
        <c:barDir val="col"/>
        <c:grouping val="clustered"/>
        <c:varyColors val="0"/>
        <c:ser>
          <c:idx val="0"/>
          <c:order val="0"/>
          <c:tx>
            <c:strRef>
              <c:f>NivelConocimiento!$C$49:$E$49</c:f>
              <c:strCache>
                <c:ptCount val="3"/>
                <c:pt idx="0">
                  <c:v>RESULTADO</c:v>
                </c:pt>
              </c:strCache>
            </c:strRef>
          </c:tx>
          <c:spPr>
            <a:solidFill>
              <a:srgbClr val="C0504D"/>
            </a:solidFill>
            <a:ln w="25400">
              <a:noFill/>
            </a:ln>
          </c:spPr>
          <c:invertIfNegative val="0"/>
          <c:trendline>
            <c:spPr>
              <a:ln w="19050" cap="rnd">
                <a:solidFill>
                  <a:schemeClr val="accent1"/>
                </a:solidFill>
                <a:prstDash val="sysDot"/>
              </a:ln>
              <a:effectLst/>
            </c:spPr>
            <c:trendlineType val="linear"/>
            <c:dispRSqr val="0"/>
            <c:dispEq val="0"/>
          </c:trendline>
          <c:cat>
            <c:strRef>
              <c:f>NivelConocimiento!$F$48:$O$48</c:f>
              <c:strCache>
                <c:ptCount val="10"/>
                <c:pt idx="0">
                  <c:v>MAR</c:v>
                </c:pt>
                <c:pt idx="1">
                  <c:v>ABR</c:v>
                </c:pt>
                <c:pt idx="2">
                  <c:v>MAY</c:v>
                </c:pt>
                <c:pt idx="3">
                  <c:v>JUN</c:v>
                </c:pt>
                <c:pt idx="4">
                  <c:v>JUL</c:v>
                </c:pt>
                <c:pt idx="5">
                  <c:v>AGOS</c:v>
                </c:pt>
                <c:pt idx="6">
                  <c:v>SEP</c:v>
                </c:pt>
                <c:pt idx="7">
                  <c:v>OCT</c:v>
                </c:pt>
                <c:pt idx="8">
                  <c:v>NOV</c:v>
                </c:pt>
                <c:pt idx="9">
                  <c:v>DIC</c:v>
                </c:pt>
              </c:strCache>
            </c:strRef>
          </c:cat>
          <c:val>
            <c:numRef>
              <c:f>NivelConocimiento!$F$49:$O$49</c:f>
              <c:numCache>
                <c:formatCode>0.0%</c:formatCode>
                <c:ptCount val="10"/>
                <c:pt idx="0">
                  <c:v>0.2225</c:v>
                </c:pt>
                <c:pt idx="3">
                  <c:v>0</c:v>
                </c:pt>
                <c:pt idx="6">
                  <c:v>0</c:v>
                </c:pt>
                <c:pt idx="9">
                  <c:v>0</c:v>
                </c:pt>
              </c:numCache>
            </c:numRef>
          </c:val>
          <c:extLst>
            <c:ext xmlns:c16="http://schemas.microsoft.com/office/drawing/2014/chart" uri="{C3380CC4-5D6E-409C-BE32-E72D297353CC}">
              <c16:uniqueId val="{00000001-2381-4ED9-B8FB-3E757659644D}"/>
            </c:ext>
          </c:extLst>
        </c:ser>
        <c:dLbls>
          <c:showLegendKey val="0"/>
          <c:showVal val="0"/>
          <c:showCatName val="0"/>
          <c:showSerName val="0"/>
          <c:showPercent val="0"/>
          <c:showBubbleSize val="0"/>
        </c:dLbls>
        <c:gapWidth val="219"/>
        <c:overlap val="-27"/>
        <c:axId val="1217686000"/>
        <c:axId val="1"/>
      </c:barChart>
      <c:catAx>
        <c:axId val="121768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0" vert="horz"/>
          <a:lstStyle/>
          <a:p>
            <a:pPr>
              <a:defRPr/>
            </a:pPr>
            <a:endParaRPr lang="es-CO"/>
          </a:p>
        </c:txPr>
        <c:crossAx val="121768600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Verdana" panose="020B0604030504040204" pitchFamily="34" charset="0"/>
          <a:ea typeface="Verdana" panose="020B0604030504040204" pitchFamily="34" charset="0"/>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Satisfacción PBSI</a:t>
            </a:r>
          </a:p>
        </c:rich>
      </c:tx>
      <c:overlay val="0"/>
      <c:spPr>
        <a:noFill/>
        <a:ln w="25400">
          <a:noFill/>
        </a:ln>
      </c:spPr>
    </c:title>
    <c:autoTitleDeleted val="0"/>
    <c:plotArea>
      <c:layout/>
      <c:barChart>
        <c:barDir val="col"/>
        <c:grouping val="clustered"/>
        <c:varyColors val="0"/>
        <c:ser>
          <c:idx val="0"/>
          <c:order val="0"/>
          <c:tx>
            <c:strRef>
              <c:f>PlanBienestar!$C$49:$E$49</c:f>
              <c:strCache>
                <c:ptCount val="3"/>
                <c:pt idx="0">
                  <c:v>RESULTADO</c:v>
                </c:pt>
              </c:strCache>
            </c:strRef>
          </c:tx>
          <c:spPr>
            <a:solidFill>
              <a:srgbClr val="C0504D"/>
            </a:solidFill>
            <a:ln w="25400">
              <a:noFill/>
            </a:ln>
          </c:spPr>
          <c:invertIfNegative val="0"/>
          <c:trendline>
            <c:spPr>
              <a:ln w="19050" cap="rnd">
                <a:solidFill>
                  <a:schemeClr val="accent1"/>
                </a:solidFill>
                <a:prstDash val="sysDot"/>
              </a:ln>
              <a:effectLst/>
            </c:spPr>
            <c:trendlineType val="linear"/>
            <c:dispRSqr val="0"/>
            <c:dispEq val="0"/>
          </c:trendline>
          <c:cat>
            <c:strRef>
              <c:f>PlanBienestar!$F$48:$P$48</c:f>
              <c:strCache>
                <c:ptCount val="11"/>
                <c:pt idx="0">
                  <c:v>MAR</c:v>
                </c:pt>
                <c:pt idx="1">
                  <c:v>ABR</c:v>
                </c:pt>
                <c:pt idx="2">
                  <c:v>MAY</c:v>
                </c:pt>
                <c:pt idx="3">
                  <c:v>JUN</c:v>
                </c:pt>
                <c:pt idx="4">
                  <c:v>JUL</c:v>
                </c:pt>
                <c:pt idx="5">
                  <c:v>AGOS</c:v>
                </c:pt>
                <c:pt idx="6">
                  <c:v>SEP</c:v>
                </c:pt>
                <c:pt idx="7">
                  <c:v>OCT</c:v>
                </c:pt>
                <c:pt idx="8">
                  <c:v>NOV</c:v>
                </c:pt>
                <c:pt idx="9">
                  <c:v>DIC</c:v>
                </c:pt>
                <c:pt idx="10">
                  <c:v>RESULTADO</c:v>
                </c:pt>
              </c:strCache>
            </c:strRef>
          </c:cat>
          <c:val>
            <c:numRef>
              <c:f>PlanBienestar!$F$49:$P$49</c:f>
              <c:numCache>
                <c:formatCode>0.0%</c:formatCode>
                <c:ptCount val="11"/>
                <c:pt idx="10">
                  <c:v>0.97619047619047616</c:v>
                </c:pt>
              </c:numCache>
            </c:numRef>
          </c:val>
          <c:extLst>
            <c:ext xmlns:c16="http://schemas.microsoft.com/office/drawing/2014/chart" uri="{C3380CC4-5D6E-409C-BE32-E72D297353CC}">
              <c16:uniqueId val="{00000001-6A32-44E9-9FD0-77B7E2C5A534}"/>
            </c:ext>
          </c:extLst>
        </c:ser>
        <c:dLbls>
          <c:showLegendKey val="0"/>
          <c:showVal val="0"/>
          <c:showCatName val="0"/>
          <c:showSerName val="0"/>
          <c:showPercent val="0"/>
          <c:showBubbleSize val="0"/>
        </c:dLbls>
        <c:gapWidth val="219"/>
        <c:overlap val="-27"/>
        <c:axId val="1218203168"/>
        <c:axId val="1"/>
      </c:barChart>
      <c:catAx>
        <c:axId val="1218203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0" vert="horz"/>
          <a:lstStyle/>
          <a:p>
            <a:pPr>
              <a:defRPr/>
            </a:pPr>
            <a:endParaRPr lang="es-CO"/>
          </a:p>
        </c:txPr>
        <c:crossAx val="121820316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Verdana" panose="020B0604030504040204" pitchFamily="34" charset="0"/>
          <a:ea typeface="Verdana" panose="020B0604030504040204" pitchFamily="34" charset="0"/>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EFECTIVIDAD INDUCCIÓN</a:t>
            </a:r>
          </a:p>
        </c:rich>
      </c:tx>
      <c:overlay val="0"/>
      <c:spPr>
        <a:noFill/>
        <a:ln w="25400">
          <a:noFill/>
        </a:ln>
      </c:spPr>
    </c:title>
    <c:autoTitleDeleted val="0"/>
    <c:plotArea>
      <c:layout/>
      <c:barChart>
        <c:barDir val="col"/>
        <c:grouping val="clustered"/>
        <c:varyColors val="0"/>
        <c:ser>
          <c:idx val="0"/>
          <c:order val="0"/>
          <c:tx>
            <c:strRef>
              <c:f>EfectividadInducción!$C$49:$E$49</c:f>
              <c:strCache>
                <c:ptCount val="3"/>
                <c:pt idx="0">
                  <c:v>RESULTADO</c:v>
                </c:pt>
              </c:strCache>
            </c:strRef>
          </c:tx>
          <c:spPr>
            <a:solidFill>
              <a:srgbClr val="C0504D"/>
            </a:solidFill>
            <a:ln w="25400">
              <a:noFill/>
            </a:ln>
          </c:spPr>
          <c:invertIfNegative val="0"/>
          <c:trendline>
            <c:spPr>
              <a:ln w="19050" cap="rnd">
                <a:solidFill>
                  <a:schemeClr val="accent1"/>
                </a:solidFill>
                <a:prstDash val="sysDot"/>
              </a:ln>
              <a:effectLst/>
            </c:spPr>
            <c:trendlineType val="linear"/>
            <c:dispRSqr val="0"/>
            <c:dispEq val="0"/>
          </c:trendline>
          <c:cat>
            <c:strRef>
              <c:f>EfectividadInducción!$F$48:$P$48</c:f>
              <c:strCache>
                <c:ptCount val="11"/>
                <c:pt idx="0">
                  <c:v>MAR</c:v>
                </c:pt>
                <c:pt idx="1">
                  <c:v>ABR</c:v>
                </c:pt>
                <c:pt idx="2">
                  <c:v>MAY</c:v>
                </c:pt>
                <c:pt idx="3">
                  <c:v>JUN</c:v>
                </c:pt>
                <c:pt idx="4">
                  <c:v>JUL</c:v>
                </c:pt>
                <c:pt idx="5">
                  <c:v>AGO</c:v>
                </c:pt>
                <c:pt idx="6">
                  <c:v>SEP</c:v>
                </c:pt>
                <c:pt idx="7">
                  <c:v>OCT</c:v>
                </c:pt>
                <c:pt idx="8">
                  <c:v>NOV</c:v>
                </c:pt>
                <c:pt idx="9">
                  <c:v>DIC</c:v>
                </c:pt>
                <c:pt idx="10">
                  <c:v>RESULTADO</c:v>
                </c:pt>
              </c:strCache>
            </c:strRef>
          </c:cat>
          <c:val>
            <c:numRef>
              <c:f>EfectividadInducción!$F$49:$P$49</c:f>
              <c:numCache>
                <c:formatCode>0.0%</c:formatCode>
                <c:ptCount val="11"/>
                <c:pt idx="10">
                  <c:v>100</c:v>
                </c:pt>
              </c:numCache>
            </c:numRef>
          </c:val>
          <c:extLst>
            <c:ext xmlns:c16="http://schemas.microsoft.com/office/drawing/2014/chart" uri="{C3380CC4-5D6E-409C-BE32-E72D297353CC}">
              <c16:uniqueId val="{00000001-BC5D-49E3-BB48-74BB52B4F059}"/>
            </c:ext>
          </c:extLst>
        </c:ser>
        <c:dLbls>
          <c:showLegendKey val="0"/>
          <c:showVal val="0"/>
          <c:showCatName val="0"/>
          <c:showSerName val="0"/>
          <c:showPercent val="0"/>
          <c:showBubbleSize val="0"/>
        </c:dLbls>
        <c:gapWidth val="219"/>
        <c:overlap val="-27"/>
        <c:axId val="1224456832"/>
        <c:axId val="1"/>
      </c:barChart>
      <c:catAx>
        <c:axId val="122445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0" vert="horz"/>
          <a:lstStyle/>
          <a:p>
            <a:pPr>
              <a:defRPr/>
            </a:pPr>
            <a:endParaRPr lang="es-CO"/>
          </a:p>
        </c:txPr>
        <c:crossAx val="122445683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Verdana" panose="020B0604030504040204" pitchFamily="34" charset="0"/>
          <a:ea typeface="Verdana" panose="020B0604030504040204" pitchFamily="34" charset="0"/>
          <a:cs typeface="Calibri"/>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EFICACIA SST</a:t>
            </a:r>
          </a:p>
        </c:rich>
      </c:tx>
      <c:overlay val="0"/>
      <c:spPr>
        <a:noFill/>
        <a:ln w="25400">
          <a:noFill/>
        </a:ln>
      </c:spPr>
    </c:title>
    <c:autoTitleDeleted val="0"/>
    <c:plotArea>
      <c:layout/>
      <c:barChart>
        <c:barDir val="col"/>
        <c:grouping val="clustered"/>
        <c:varyColors val="0"/>
        <c:ser>
          <c:idx val="0"/>
          <c:order val="0"/>
          <c:tx>
            <c:strRef>
              <c:f>EficaciaSST!$C$49:$E$49</c:f>
              <c:strCache>
                <c:ptCount val="3"/>
                <c:pt idx="0">
                  <c:v>RESULTADO</c:v>
                </c:pt>
              </c:strCache>
            </c:strRef>
          </c:tx>
          <c:spPr>
            <a:solidFill>
              <a:srgbClr val="C0504D"/>
            </a:solidFill>
            <a:ln w="25400">
              <a:noFill/>
            </a:ln>
          </c:spPr>
          <c:invertIfNegative val="0"/>
          <c:trendline>
            <c:spPr>
              <a:ln w="19050" cap="rnd">
                <a:solidFill>
                  <a:schemeClr val="accent1"/>
                </a:solidFill>
                <a:prstDash val="sysDot"/>
              </a:ln>
              <a:effectLst/>
            </c:spPr>
            <c:trendlineType val="linear"/>
            <c:dispRSqr val="0"/>
            <c:dispEq val="0"/>
          </c:trendline>
          <c:cat>
            <c:strRef>
              <c:f>EficaciaSST!$F$48:$P$48</c:f>
              <c:strCache>
                <c:ptCount val="11"/>
                <c:pt idx="0">
                  <c:v>MAR</c:v>
                </c:pt>
                <c:pt idx="1">
                  <c:v>ABR</c:v>
                </c:pt>
                <c:pt idx="2">
                  <c:v>MAY</c:v>
                </c:pt>
                <c:pt idx="3">
                  <c:v>JUN</c:v>
                </c:pt>
                <c:pt idx="4">
                  <c:v>JUL</c:v>
                </c:pt>
                <c:pt idx="5">
                  <c:v>AGO</c:v>
                </c:pt>
                <c:pt idx="6">
                  <c:v>SEP</c:v>
                </c:pt>
                <c:pt idx="7">
                  <c:v>OCT</c:v>
                </c:pt>
                <c:pt idx="8">
                  <c:v>NOV</c:v>
                </c:pt>
                <c:pt idx="9">
                  <c:v>DIC</c:v>
                </c:pt>
                <c:pt idx="10">
                  <c:v>RESULTADO</c:v>
                </c:pt>
              </c:strCache>
            </c:strRef>
          </c:cat>
          <c:val>
            <c:numRef>
              <c:f>EficaciaSST!$F$49:$P$49</c:f>
              <c:numCache>
                <c:formatCode>0.0%</c:formatCode>
                <c:ptCount val="11"/>
                <c:pt idx="10">
                  <c:v>0.9609375</c:v>
                </c:pt>
              </c:numCache>
            </c:numRef>
          </c:val>
          <c:extLst>
            <c:ext xmlns:c16="http://schemas.microsoft.com/office/drawing/2014/chart" uri="{C3380CC4-5D6E-409C-BE32-E72D297353CC}">
              <c16:uniqueId val="{00000001-E15E-4081-B144-63268B47A112}"/>
            </c:ext>
          </c:extLst>
        </c:ser>
        <c:dLbls>
          <c:showLegendKey val="0"/>
          <c:showVal val="0"/>
          <c:showCatName val="0"/>
          <c:showSerName val="0"/>
          <c:showPercent val="0"/>
          <c:showBubbleSize val="0"/>
        </c:dLbls>
        <c:gapWidth val="219"/>
        <c:overlap val="-27"/>
        <c:axId val="1217686480"/>
        <c:axId val="1"/>
      </c:barChart>
      <c:catAx>
        <c:axId val="1217686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0" vert="horz"/>
          <a:lstStyle/>
          <a:p>
            <a:pPr>
              <a:defRPr/>
            </a:pPr>
            <a:endParaRPr lang="es-CO"/>
          </a:p>
        </c:txPr>
        <c:crossAx val="121768648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Verdana" panose="020B0604030504040204" pitchFamily="34" charset="0"/>
          <a:ea typeface="Verdana" panose="020B0604030504040204" pitchFamily="34" charset="0"/>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5.xml"/></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6643954" name="2 Imagen">
          <a:extLst>
            <a:ext uri="{FF2B5EF4-FFF2-40B4-BE49-F238E27FC236}">
              <a16:creationId xmlns:a16="http://schemas.microsoft.com/office/drawing/2014/main" id="{FC65495C-0E31-10B5-7052-5BC2E6A796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95250</xdr:rowOff>
    </xdr:from>
    <xdr:to>
      <xdr:col>2</xdr:col>
      <xdr:colOff>0</xdr:colOff>
      <xdr:row>1</xdr:row>
      <xdr:rowOff>152400</xdr:rowOff>
    </xdr:to>
    <xdr:grpSp>
      <xdr:nvGrpSpPr>
        <xdr:cNvPr id="8088444" name="Group 1">
          <a:extLst>
            <a:ext uri="{FF2B5EF4-FFF2-40B4-BE49-F238E27FC236}">
              <a16:creationId xmlns:a16="http://schemas.microsoft.com/office/drawing/2014/main" id="{A4E4BE4A-3B3D-775A-2EDC-668735D4F37D}"/>
            </a:ext>
          </a:extLst>
        </xdr:cNvPr>
        <xdr:cNvGrpSpPr>
          <a:grpSpLocks/>
        </xdr:cNvGrpSpPr>
      </xdr:nvGrpSpPr>
      <xdr:grpSpPr bwMode="auto">
        <a:xfrm>
          <a:off x="3702844" y="95250"/>
          <a:ext cx="0" cy="438150"/>
          <a:chOff x="5362575" y="104775"/>
          <a:chExt cx="0" cy="314325"/>
        </a:xfrm>
      </xdr:grpSpPr>
      <xdr:sp macro="" textlink="">
        <xdr:nvSpPr>
          <xdr:cNvPr id="8088488" name="Rectangle 2">
            <a:extLst>
              <a:ext uri="{FF2B5EF4-FFF2-40B4-BE49-F238E27FC236}">
                <a16:creationId xmlns:a16="http://schemas.microsoft.com/office/drawing/2014/main" id="{C67C2D50-8DFE-C838-32AA-93E017B46D0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23D88AF8-A301-5D3C-E10F-7F6F51D0C5EE}"/>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45" name="Group 15">
          <a:extLst>
            <a:ext uri="{FF2B5EF4-FFF2-40B4-BE49-F238E27FC236}">
              <a16:creationId xmlns:a16="http://schemas.microsoft.com/office/drawing/2014/main" id="{1EAB3410-27E2-5625-1A1F-4FC48AB61801}"/>
            </a:ext>
          </a:extLst>
        </xdr:cNvPr>
        <xdr:cNvGrpSpPr>
          <a:grpSpLocks/>
        </xdr:cNvGrpSpPr>
      </xdr:nvGrpSpPr>
      <xdr:grpSpPr bwMode="auto">
        <a:xfrm>
          <a:off x="3702844" y="95250"/>
          <a:ext cx="0" cy="438150"/>
          <a:chOff x="5362575" y="104775"/>
          <a:chExt cx="0" cy="314325"/>
        </a:xfrm>
      </xdr:grpSpPr>
      <xdr:sp macro="" textlink="">
        <xdr:nvSpPr>
          <xdr:cNvPr id="8088486" name="Rectangle 16">
            <a:extLst>
              <a:ext uri="{FF2B5EF4-FFF2-40B4-BE49-F238E27FC236}">
                <a16:creationId xmlns:a16="http://schemas.microsoft.com/office/drawing/2014/main" id="{AAE34CEA-D9C9-5586-2ED3-906A2780FB9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D3549780-399A-D1EC-DEBC-9BC7F48F0565}"/>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46" name="Group 1">
          <a:extLst>
            <a:ext uri="{FF2B5EF4-FFF2-40B4-BE49-F238E27FC236}">
              <a16:creationId xmlns:a16="http://schemas.microsoft.com/office/drawing/2014/main" id="{EF5A61BC-BB29-591B-428A-8E4806BE6FC1}"/>
            </a:ext>
          </a:extLst>
        </xdr:cNvPr>
        <xdr:cNvGrpSpPr>
          <a:grpSpLocks/>
        </xdr:cNvGrpSpPr>
      </xdr:nvGrpSpPr>
      <xdr:grpSpPr bwMode="auto">
        <a:xfrm>
          <a:off x="3702844" y="95250"/>
          <a:ext cx="0" cy="438150"/>
          <a:chOff x="5362575" y="104775"/>
          <a:chExt cx="0" cy="314325"/>
        </a:xfrm>
      </xdr:grpSpPr>
      <xdr:sp macro="" textlink="">
        <xdr:nvSpPr>
          <xdr:cNvPr id="8088484" name="Rectangle 2">
            <a:extLst>
              <a:ext uri="{FF2B5EF4-FFF2-40B4-BE49-F238E27FC236}">
                <a16:creationId xmlns:a16="http://schemas.microsoft.com/office/drawing/2014/main" id="{CE893537-5E2D-B960-954E-DEF22181081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8331E26-ADA3-948D-4529-80390BC270BF}"/>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47" name="Group 15">
          <a:extLst>
            <a:ext uri="{FF2B5EF4-FFF2-40B4-BE49-F238E27FC236}">
              <a16:creationId xmlns:a16="http://schemas.microsoft.com/office/drawing/2014/main" id="{4BE4C0F3-8C3A-03A6-8A7E-22448E4CC123}"/>
            </a:ext>
          </a:extLst>
        </xdr:cNvPr>
        <xdr:cNvGrpSpPr>
          <a:grpSpLocks/>
        </xdr:cNvGrpSpPr>
      </xdr:nvGrpSpPr>
      <xdr:grpSpPr bwMode="auto">
        <a:xfrm>
          <a:off x="3702844" y="95250"/>
          <a:ext cx="0" cy="438150"/>
          <a:chOff x="5362575" y="104775"/>
          <a:chExt cx="0" cy="314325"/>
        </a:xfrm>
      </xdr:grpSpPr>
      <xdr:sp macro="" textlink="">
        <xdr:nvSpPr>
          <xdr:cNvPr id="8088482" name="Rectangle 16">
            <a:extLst>
              <a:ext uri="{FF2B5EF4-FFF2-40B4-BE49-F238E27FC236}">
                <a16:creationId xmlns:a16="http://schemas.microsoft.com/office/drawing/2014/main" id="{FEEA1983-1E44-A884-B4DB-4FA6FBD6FDB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9154D101-FFD5-10A9-7A0B-C78FCEAFC71F}"/>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48" name="Group 1">
          <a:extLst>
            <a:ext uri="{FF2B5EF4-FFF2-40B4-BE49-F238E27FC236}">
              <a16:creationId xmlns:a16="http://schemas.microsoft.com/office/drawing/2014/main" id="{CB892BDC-65B7-CAD1-F4FE-6AC51091BDD7}"/>
            </a:ext>
          </a:extLst>
        </xdr:cNvPr>
        <xdr:cNvGrpSpPr>
          <a:grpSpLocks/>
        </xdr:cNvGrpSpPr>
      </xdr:nvGrpSpPr>
      <xdr:grpSpPr bwMode="auto">
        <a:xfrm>
          <a:off x="3702844" y="95250"/>
          <a:ext cx="0" cy="438150"/>
          <a:chOff x="7950200" y="104775"/>
          <a:chExt cx="0" cy="314325"/>
        </a:xfrm>
      </xdr:grpSpPr>
      <xdr:sp macro="" textlink="">
        <xdr:nvSpPr>
          <xdr:cNvPr id="8088480" name="Rectangle 2">
            <a:extLst>
              <a:ext uri="{FF2B5EF4-FFF2-40B4-BE49-F238E27FC236}">
                <a16:creationId xmlns:a16="http://schemas.microsoft.com/office/drawing/2014/main" id="{43ED4389-02B6-6D1C-E4F9-A8F0E0CB1FB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934464D2-438C-C025-D951-320B5F46377C}"/>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49" name="Group 1">
          <a:extLst>
            <a:ext uri="{FF2B5EF4-FFF2-40B4-BE49-F238E27FC236}">
              <a16:creationId xmlns:a16="http://schemas.microsoft.com/office/drawing/2014/main" id="{21283876-6B1D-18A7-32A2-0794B9FB15F7}"/>
            </a:ext>
          </a:extLst>
        </xdr:cNvPr>
        <xdr:cNvGrpSpPr>
          <a:grpSpLocks/>
        </xdr:cNvGrpSpPr>
      </xdr:nvGrpSpPr>
      <xdr:grpSpPr bwMode="auto">
        <a:xfrm>
          <a:off x="3702844" y="95250"/>
          <a:ext cx="0" cy="438150"/>
          <a:chOff x="5362575" y="104775"/>
          <a:chExt cx="0" cy="314325"/>
        </a:xfrm>
      </xdr:grpSpPr>
      <xdr:sp macro="" textlink="">
        <xdr:nvSpPr>
          <xdr:cNvPr id="8088478" name="Rectangle 2">
            <a:extLst>
              <a:ext uri="{FF2B5EF4-FFF2-40B4-BE49-F238E27FC236}">
                <a16:creationId xmlns:a16="http://schemas.microsoft.com/office/drawing/2014/main" id="{28F23A34-207B-3D54-5490-6C2B396EEB0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9B43900D-C1F3-834E-5C96-629DB4BECC54}"/>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50" name="Group 15">
          <a:extLst>
            <a:ext uri="{FF2B5EF4-FFF2-40B4-BE49-F238E27FC236}">
              <a16:creationId xmlns:a16="http://schemas.microsoft.com/office/drawing/2014/main" id="{DFF4F3B1-4B07-1B20-0778-C9EF35E40E46}"/>
            </a:ext>
          </a:extLst>
        </xdr:cNvPr>
        <xdr:cNvGrpSpPr>
          <a:grpSpLocks/>
        </xdr:cNvGrpSpPr>
      </xdr:nvGrpSpPr>
      <xdr:grpSpPr bwMode="auto">
        <a:xfrm>
          <a:off x="3702844" y="95250"/>
          <a:ext cx="0" cy="438150"/>
          <a:chOff x="5362575" y="104775"/>
          <a:chExt cx="0" cy="314325"/>
        </a:xfrm>
      </xdr:grpSpPr>
      <xdr:sp macro="" textlink="">
        <xdr:nvSpPr>
          <xdr:cNvPr id="8088476" name="Rectangle 16">
            <a:extLst>
              <a:ext uri="{FF2B5EF4-FFF2-40B4-BE49-F238E27FC236}">
                <a16:creationId xmlns:a16="http://schemas.microsoft.com/office/drawing/2014/main" id="{A2266397-8EC0-5594-CA2B-06A3E3BF1E1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C9081FBF-1F1D-00FD-BFE6-DF7DEF8EE172}"/>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51" name="Group 1">
          <a:extLst>
            <a:ext uri="{FF2B5EF4-FFF2-40B4-BE49-F238E27FC236}">
              <a16:creationId xmlns:a16="http://schemas.microsoft.com/office/drawing/2014/main" id="{839CBF89-A656-E289-7FE0-92DC355CF8A9}"/>
            </a:ext>
          </a:extLst>
        </xdr:cNvPr>
        <xdr:cNvGrpSpPr>
          <a:grpSpLocks/>
        </xdr:cNvGrpSpPr>
      </xdr:nvGrpSpPr>
      <xdr:grpSpPr bwMode="auto">
        <a:xfrm>
          <a:off x="3702844" y="95250"/>
          <a:ext cx="0" cy="438150"/>
          <a:chOff x="5362575" y="104775"/>
          <a:chExt cx="0" cy="314325"/>
        </a:xfrm>
      </xdr:grpSpPr>
      <xdr:sp macro="" textlink="">
        <xdr:nvSpPr>
          <xdr:cNvPr id="8088474" name="Rectangle 2">
            <a:extLst>
              <a:ext uri="{FF2B5EF4-FFF2-40B4-BE49-F238E27FC236}">
                <a16:creationId xmlns:a16="http://schemas.microsoft.com/office/drawing/2014/main" id="{731EF05D-1113-01D5-339B-C6A42A20523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239D283D-AB55-F1F6-CDC6-D1E5AD0B11CF}"/>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52" name="Group 15">
          <a:extLst>
            <a:ext uri="{FF2B5EF4-FFF2-40B4-BE49-F238E27FC236}">
              <a16:creationId xmlns:a16="http://schemas.microsoft.com/office/drawing/2014/main" id="{D7EF0EB4-5EB8-CDF1-D215-9C6E7003CC35}"/>
            </a:ext>
          </a:extLst>
        </xdr:cNvPr>
        <xdr:cNvGrpSpPr>
          <a:grpSpLocks/>
        </xdr:cNvGrpSpPr>
      </xdr:nvGrpSpPr>
      <xdr:grpSpPr bwMode="auto">
        <a:xfrm>
          <a:off x="3702844" y="95250"/>
          <a:ext cx="0" cy="438150"/>
          <a:chOff x="5362575" y="104775"/>
          <a:chExt cx="0" cy="314325"/>
        </a:xfrm>
      </xdr:grpSpPr>
      <xdr:sp macro="" textlink="">
        <xdr:nvSpPr>
          <xdr:cNvPr id="8088472" name="Rectangle 16">
            <a:extLst>
              <a:ext uri="{FF2B5EF4-FFF2-40B4-BE49-F238E27FC236}">
                <a16:creationId xmlns:a16="http://schemas.microsoft.com/office/drawing/2014/main" id="{99490C35-80F7-FAF8-AAC9-2969447AF5D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3909451E-2BDE-B5AC-AF89-626F06376759}"/>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53" name="Group 1">
          <a:extLst>
            <a:ext uri="{FF2B5EF4-FFF2-40B4-BE49-F238E27FC236}">
              <a16:creationId xmlns:a16="http://schemas.microsoft.com/office/drawing/2014/main" id="{865BD534-6941-46B3-01B9-A7A9DBA05678}"/>
            </a:ext>
          </a:extLst>
        </xdr:cNvPr>
        <xdr:cNvGrpSpPr>
          <a:grpSpLocks/>
        </xdr:cNvGrpSpPr>
      </xdr:nvGrpSpPr>
      <xdr:grpSpPr bwMode="auto">
        <a:xfrm>
          <a:off x="3702844" y="95250"/>
          <a:ext cx="0" cy="438150"/>
          <a:chOff x="7950200" y="104775"/>
          <a:chExt cx="0" cy="314325"/>
        </a:xfrm>
      </xdr:grpSpPr>
      <xdr:sp macro="" textlink="">
        <xdr:nvSpPr>
          <xdr:cNvPr id="8088470" name="Rectangle 2">
            <a:extLst>
              <a:ext uri="{FF2B5EF4-FFF2-40B4-BE49-F238E27FC236}">
                <a16:creationId xmlns:a16="http://schemas.microsoft.com/office/drawing/2014/main" id="{62B22154-876C-EABA-25CC-BF5F8A7E937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911B3E2F-465E-5731-25BE-8D4FDC8C5896}"/>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54" name="Group 1">
          <a:extLst>
            <a:ext uri="{FF2B5EF4-FFF2-40B4-BE49-F238E27FC236}">
              <a16:creationId xmlns:a16="http://schemas.microsoft.com/office/drawing/2014/main" id="{417EE0E7-9F57-095D-52CF-5CF9896402F3}"/>
            </a:ext>
          </a:extLst>
        </xdr:cNvPr>
        <xdr:cNvGrpSpPr>
          <a:grpSpLocks/>
        </xdr:cNvGrpSpPr>
      </xdr:nvGrpSpPr>
      <xdr:grpSpPr bwMode="auto">
        <a:xfrm>
          <a:off x="3702844" y="95250"/>
          <a:ext cx="0" cy="438150"/>
          <a:chOff x="5362575" y="104775"/>
          <a:chExt cx="0" cy="314325"/>
        </a:xfrm>
      </xdr:grpSpPr>
      <xdr:sp macro="" textlink="">
        <xdr:nvSpPr>
          <xdr:cNvPr id="8088468" name="Rectangle 2">
            <a:extLst>
              <a:ext uri="{FF2B5EF4-FFF2-40B4-BE49-F238E27FC236}">
                <a16:creationId xmlns:a16="http://schemas.microsoft.com/office/drawing/2014/main" id="{B1518EF2-7929-1A06-68F1-1090C407362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4ACE4416-BE76-D8F0-1878-4B5CE4B0AB62}"/>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55" name="Group 15">
          <a:extLst>
            <a:ext uri="{FF2B5EF4-FFF2-40B4-BE49-F238E27FC236}">
              <a16:creationId xmlns:a16="http://schemas.microsoft.com/office/drawing/2014/main" id="{D4B81A08-7333-EC96-5A73-551594F79435}"/>
            </a:ext>
          </a:extLst>
        </xdr:cNvPr>
        <xdr:cNvGrpSpPr>
          <a:grpSpLocks/>
        </xdr:cNvGrpSpPr>
      </xdr:nvGrpSpPr>
      <xdr:grpSpPr bwMode="auto">
        <a:xfrm>
          <a:off x="3702844" y="95250"/>
          <a:ext cx="0" cy="438150"/>
          <a:chOff x="5362575" y="104775"/>
          <a:chExt cx="0" cy="314325"/>
        </a:xfrm>
      </xdr:grpSpPr>
      <xdr:sp macro="" textlink="">
        <xdr:nvSpPr>
          <xdr:cNvPr id="8088466" name="Rectangle 16">
            <a:extLst>
              <a:ext uri="{FF2B5EF4-FFF2-40B4-BE49-F238E27FC236}">
                <a16:creationId xmlns:a16="http://schemas.microsoft.com/office/drawing/2014/main" id="{F4E99DC3-3376-3058-43D5-5176067AD3E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CDDC2865-0ACA-B842-8E33-3810A09ABE88}"/>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56" name="Group 1">
          <a:extLst>
            <a:ext uri="{FF2B5EF4-FFF2-40B4-BE49-F238E27FC236}">
              <a16:creationId xmlns:a16="http://schemas.microsoft.com/office/drawing/2014/main" id="{2F016B80-7083-36C6-8AB5-007AA9305CB2}"/>
            </a:ext>
          </a:extLst>
        </xdr:cNvPr>
        <xdr:cNvGrpSpPr>
          <a:grpSpLocks/>
        </xdr:cNvGrpSpPr>
      </xdr:nvGrpSpPr>
      <xdr:grpSpPr bwMode="auto">
        <a:xfrm>
          <a:off x="3702844" y="95250"/>
          <a:ext cx="0" cy="438150"/>
          <a:chOff x="5362575" y="104775"/>
          <a:chExt cx="0" cy="314325"/>
        </a:xfrm>
      </xdr:grpSpPr>
      <xdr:sp macro="" textlink="">
        <xdr:nvSpPr>
          <xdr:cNvPr id="8088464" name="Rectangle 2">
            <a:extLst>
              <a:ext uri="{FF2B5EF4-FFF2-40B4-BE49-F238E27FC236}">
                <a16:creationId xmlns:a16="http://schemas.microsoft.com/office/drawing/2014/main" id="{AF1103B9-AC61-F668-405E-CFD1D96B9BC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A66A3491-941C-DD01-9439-DFFE7658F8A7}"/>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57" name="Group 15">
          <a:extLst>
            <a:ext uri="{FF2B5EF4-FFF2-40B4-BE49-F238E27FC236}">
              <a16:creationId xmlns:a16="http://schemas.microsoft.com/office/drawing/2014/main" id="{94BB5443-16A2-4F81-2031-BF55B4854964}"/>
            </a:ext>
          </a:extLst>
        </xdr:cNvPr>
        <xdr:cNvGrpSpPr>
          <a:grpSpLocks/>
        </xdr:cNvGrpSpPr>
      </xdr:nvGrpSpPr>
      <xdr:grpSpPr bwMode="auto">
        <a:xfrm>
          <a:off x="3702844" y="95250"/>
          <a:ext cx="0" cy="438150"/>
          <a:chOff x="5362575" y="104775"/>
          <a:chExt cx="0" cy="314325"/>
        </a:xfrm>
      </xdr:grpSpPr>
      <xdr:sp macro="" textlink="">
        <xdr:nvSpPr>
          <xdr:cNvPr id="8088462" name="Rectangle 16">
            <a:extLst>
              <a:ext uri="{FF2B5EF4-FFF2-40B4-BE49-F238E27FC236}">
                <a16:creationId xmlns:a16="http://schemas.microsoft.com/office/drawing/2014/main" id="{236BFF7E-E1C4-818F-504A-52D6251C05F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DBDA6961-64F4-9480-D14F-B5A8021521FE}"/>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8458" name="Group 1">
          <a:extLst>
            <a:ext uri="{FF2B5EF4-FFF2-40B4-BE49-F238E27FC236}">
              <a16:creationId xmlns:a16="http://schemas.microsoft.com/office/drawing/2014/main" id="{18B04067-C544-A2E0-319E-3E8E610908A0}"/>
            </a:ext>
          </a:extLst>
        </xdr:cNvPr>
        <xdr:cNvGrpSpPr>
          <a:grpSpLocks/>
        </xdr:cNvGrpSpPr>
      </xdr:nvGrpSpPr>
      <xdr:grpSpPr bwMode="auto">
        <a:xfrm>
          <a:off x="3702844" y="95250"/>
          <a:ext cx="0" cy="438150"/>
          <a:chOff x="7950200" y="104775"/>
          <a:chExt cx="0" cy="314325"/>
        </a:xfrm>
      </xdr:grpSpPr>
      <xdr:sp macro="" textlink="">
        <xdr:nvSpPr>
          <xdr:cNvPr id="8088460" name="Rectangle 2">
            <a:extLst>
              <a:ext uri="{FF2B5EF4-FFF2-40B4-BE49-F238E27FC236}">
                <a16:creationId xmlns:a16="http://schemas.microsoft.com/office/drawing/2014/main" id="{C1041298-1234-75CD-5C01-E554D9D8CAC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E75C0AAD-CFDC-9831-DD47-FA424FF9149D}"/>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0</xdr:colOff>
      <xdr:row>0</xdr:row>
      <xdr:rowOff>0</xdr:rowOff>
    </xdr:from>
    <xdr:to>
      <xdr:col>1</xdr:col>
      <xdr:colOff>19050</xdr:colOff>
      <xdr:row>3</xdr:row>
      <xdr:rowOff>142875</xdr:rowOff>
    </xdr:to>
    <xdr:pic>
      <xdr:nvPicPr>
        <xdr:cNvPr id="8088459" name="Imagen 1">
          <a:extLst>
            <a:ext uri="{FF2B5EF4-FFF2-40B4-BE49-F238E27FC236}">
              <a16:creationId xmlns:a16="http://schemas.microsoft.com/office/drawing/2014/main" id="{67EDBACE-ABA9-250A-816D-F6166C71C5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29" t="9760" r="9489" b="15417"/>
        <a:stretch>
          <a:fillRect/>
        </a:stretch>
      </xdr:blipFill>
      <xdr:spPr bwMode="auto">
        <a:xfrm>
          <a:off x="0" y="0"/>
          <a:ext cx="1924050"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1647825</xdr:colOff>
      <xdr:row>51</xdr:row>
      <xdr:rowOff>76200</xdr:rowOff>
    </xdr:from>
    <xdr:to>
      <xdr:col>15</xdr:col>
      <xdr:colOff>161925</xdr:colOff>
      <xdr:row>66</xdr:row>
      <xdr:rowOff>95250</xdr:rowOff>
    </xdr:to>
    <xdr:graphicFrame macro="">
      <xdr:nvGraphicFramePr>
        <xdr:cNvPr id="6657531" name="Gráfico 1">
          <a:extLst>
            <a:ext uri="{FF2B5EF4-FFF2-40B4-BE49-F238E27FC236}">
              <a16:creationId xmlns:a16="http://schemas.microsoft.com/office/drawing/2014/main" id="{65D35EE6-526F-CD55-73AA-890A51461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409575</xdr:colOff>
      <xdr:row>1</xdr:row>
      <xdr:rowOff>38100</xdr:rowOff>
    </xdr:from>
    <xdr:to>
      <xdr:col>1</xdr:col>
      <xdr:colOff>1562100</xdr:colOff>
      <xdr:row>4</xdr:row>
      <xdr:rowOff>190500</xdr:rowOff>
    </xdr:to>
    <xdr:pic>
      <xdr:nvPicPr>
        <xdr:cNvPr id="6657532" name="Imagen 1">
          <a:extLst>
            <a:ext uri="{FF2B5EF4-FFF2-40B4-BE49-F238E27FC236}">
              <a16:creationId xmlns:a16="http://schemas.microsoft.com/office/drawing/2014/main" id="{FA69EEA3-94D8-A348-BB95-8DAA802A114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329" t="9760" r="9489" b="15417"/>
        <a:stretch>
          <a:fillRect/>
        </a:stretch>
      </xdr:blipFill>
      <xdr:spPr bwMode="auto">
        <a:xfrm>
          <a:off x="609600" y="209550"/>
          <a:ext cx="1152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95250</xdr:rowOff>
    </xdr:from>
    <xdr:to>
      <xdr:col>2</xdr:col>
      <xdr:colOff>0</xdr:colOff>
      <xdr:row>1</xdr:row>
      <xdr:rowOff>152400</xdr:rowOff>
    </xdr:to>
    <xdr:grpSp>
      <xdr:nvGrpSpPr>
        <xdr:cNvPr id="8171836" name="Group 1">
          <a:extLst>
            <a:ext uri="{FF2B5EF4-FFF2-40B4-BE49-F238E27FC236}">
              <a16:creationId xmlns:a16="http://schemas.microsoft.com/office/drawing/2014/main" id="{1EE40799-AF82-C6A1-6F4A-F2F57519377D}"/>
            </a:ext>
          </a:extLst>
        </xdr:cNvPr>
        <xdr:cNvGrpSpPr>
          <a:grpSpLocks/>
        </xdr:cNvGrpSpPr>
      </xdr:nvGrpSpPr>
      <xdr:grpSpPr bwMode="auto">
        <a:xfrm>
          <a:off x="3524250" y="95250"/>
          <a:ext cx="0" cy="438150"/>
          <a:chOff x="5362575" y="104775"/>
          <a:chExt cx="0" cy="314325"/>
        </a:xfrm>
      </xdr:grpSpPr>
      <xdr:sp macro="" textlink="">
        <xdr:nvSpPr>
          <xdr:cNvPr id="8171880" name="Rectangle 2">
            <a:extLst>
              <a:ext uri="{FF2B5EF4-FFF2-40B4-BE49-F238E27FC236}">
                <a16:creationId xmlns:a16="http://schemas.microsoft.com/office/drawing/2014/main" id="{AB8EDC47-C0C1-5376-AEF6-365673563DE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895DEEFC-00C8-D70D-416F-73CFFEA99C72}"/>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37" name="Group 15">
          <a:extLst>
            <a:ext uri="{FF2B5EF4-FFF2-40B4-BE49-F238E27FC236}">
              <a16:creationId xmlns:a16="http://schemas.microsoft.com/office/drawing/2014/main" id="{19A948DA-C862-257F-2F7A-6C2E2259E904}"/>
            </a:ext>
          </a:extLst>
        </xdr:cNvPr>
        <xdr:cNvGrpSpPr>
          <a:grpSpLocks/>
        </xdr:cNvGrpSpPr>
      </xdr:nvGrpSpPr>
      <xdr:grpSpPr bwMode="auto">
        <a:xfrm>
          <a:off x="3524250" y="95250"/>
          <a:ext cx="0" cy="438150"/>
          <a:chOff x="5362575" y="104775"/>
          <a:chExt cx="0" cy="314325"/>
        </a:xfrm>
      </xdr:grpSpPr>
      <xdr:sp macro="" textlink="">
        <xdr:nvSpPr>
          <xdr:cNvPr id="8171878" name="Rectangle 16">
            <a:extLst>
              <a:ext uri="{FF2B5EF4-FFF2-40B4-BE49-F238E27FC236}">
                <a16:creationId xmlns:a16="http://schemas.microsoft.com/office/drawing/2014/main" id="{3C13DF76-CF9C-5684-B1F7-5ABD6A20FF2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B87AD99-A923-D8C3-FB40-6C7F48791880}"/>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38" name="Group 1">
          <a:extLst>
            <a:ext uri="{FF2B5EF4-FFF2-40B4-BE49-F238E27FC236}">
              <a16:creationId xmlns:a16="http://schemas.microsoft.com/office/drawing/2014/main" id="{CEB07279-FA8A-A3AA-B0B8-AA4B1004711A}"/>
            </a:ext>
          </a:extLst>
        </xdr:cNvPr>
        <xdr:cNvGrpSpPr>
          <a:grpSpLocks/>
        </xdr:cNvGrpSpPr>
      </xdr:nvGrpSpPr>
      <xdr:grpSpPr bwMode="auto">
        <a:xfrm>
          <a:off x="3524250" y="95250"/>
          <a:ext cx="0" cy="438150"/>
          <a:chOff x="5362575" y="104775"/>
          <a:chExt cx="0" cy="314325"/>
        </a:xfrm>
      </xdr:grpSpPr>
      <xdr:sp macro="" textlink="">
        <xdr:nvSpPr>
          <xdr:cNvPr id="8171876" name="Rectangle 2">
            <a:extLst>
              <a:ext uri="{FF2B5EF4-FFF2-40B4-BE49-F238E27FC236}">
                <a16:creationId xmlns:a16="http://schemas.microsoft.com/office/drawing/2014/main" id="{1AEEFCF5-F3C3-762C-C510-7A7A593EF45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3AEBB37C-591C-DE35-849D-1EA85A19BCB1}"/>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39" name="Group 15">
          <a:extLst>
            <a:ext uri="{FF2B5EF4-FFF2-40B4-BE49-F238E27FC236}">
              <a16:creationId xmlns:a16="http://schemas.microsoft.com/office/drawing/2014/main" id="{BF8150ED-F3B0-74AD-BA90-223932487E28}"/>
            </a:ext>
          </a:extLst>
        </xdr:cNvPr>
        <xdr:cNvGrpSpPr>
          <a:grpSpLocks/>
        </xdr:cNvGrpSpPr>
      </xdr:nvGrpSpPr>
      <xdr:grpSpPr bwMode="auto">
        <a:xfrm>
          <a:off x="3524250" y="95250"/>
          <a:ext cx="0" cy="438150"/>
          <a:chOff x="5362575" y="104775"/>
          <a:chExt cx="0" cy="314325"/>
        </a:xfrm>
      </xdr:grpSpPr>
      <xdr:sp macro="" textlink="">
        <xdr:nvSpPr>
          <xdr:cNvPr id="8171874" name="Rectangle 16">
            <a:extLst>
              <a:ext uri="{FF2B5EF4-FFF2-40B4-BE49-F238E27FC236}">
                <a16:creationId xmlns:a16="http://schemas.microsoft.com/office/drawing/2014/main" id="{722BA1BB-5859-C7B8-7969-01E14C26716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81D6AEE1-143D-E113-649F-8603A192C6C8}"/>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0" name="Group 1">
          <a:extLst>
            <a:ext uri="{FF2B5EF4-FFF2-40B4-BE49-F238E27FC236}">
              <a16:creationId xmlns:a16="http://schemas.microsoft.com/office/drawing/2014/main" id="{05882FD5-345C-83AD-1A4C-59B38A84453C}"/>
            </a:ext>
          </a:extLst>
        </xdr:cNvPr>
        <xdr:cNvGrpSpPr>
          <a:grpSpLocks/>
        </xdr:cNvGrpSpPr>
      </xdr:nvGrpSpPr>
      <xdr:grpSpPr bwMode="auto">
        <a:xfrm>
          <a:off x="3524250" y="95250"/>
          <a:ext cx="0" cy="438150"/>
          <a:chOff x="7950200" y="104775"/>
          <a:chExt cx="0" cy="314325"/>
        </a:xfrm>
      </xdr:grpSpPr>
      <xdr:sp macro="" textlink="">
        <xdr:nvSpPr>
          <xdr:cNvPr id="8171872" name="Rectangle 2">
            <a:extLst>
              <a:ext uri="{FF2B5EF4-FFF2-40B4-BE49-F238E27FC236}">
                <a16:creationId xmlns:a16="http://schemas.microsoft.com/office/drawing/2014/main" id="{0564BFE9-59C9-8C76-25FA-134C339C97C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41FF0BF7-4FEF-991F-59F0-B3F17D792B6A}"/>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1" name="Group 1">
          <a:extLst>
            <a:ext uri="{FF2B5EF4-FFF2-40B4-BE49-F238E27FC236}">
              <a16:creationId xmlns:a16="http://schemas.microsoft.com/office/drawing/2014/main" id="{B57D4FA1-DAE0-6079-57E5-C23A49CA65CF}"/>
            </a:ext>
          </a:extLst>
        </xdr:cNvPr>
        <xdr:cNvGrpSpPr>
          <a:grpSpLocks/>
        </xdr:cNvGrpSpPr>
      </xdr:nvGrpSpPr>
      <xdr:grpSpPr bwMode="auto">
        <a:xfrm>
          <a:off x="3524250" y="95250"/>
          <a:ext cx="0" cy="438150"/>
          <a:chOff x="5362575" y="104775"/>
          <a:chExt cx="0" cy="314325"/>
        </a:xfrm>
      </xdr:grpSpPr>
      <xdr:sp macro="" textlink="">
        <xdr:nvSpPr>
          <xdr:cNvPr id="8171870" name="Rectangle 2">
            <a:extLst>
              <a:ext uri="{FF2B5EF4-FFF2-40B4-BE49-F238E27FC236}">
                <a16:creationId xmlns:a16="http://schemas.microsoft.com/office/drawing/2014/main" id="{AF1AA55B-D966-3F71-C551-0835EA0FEA4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1B283108-620B-154C-CB79-A5804EDFE986}"/>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2" name="Group 15">
          <a:extLst>
            <a:ext uri="{FF2B5EF4-FFF2-40B4-BE49-F238E27FC236}">
              <a16:creationId xmlns:a16="http://schemas.microsoft.com/office/drawing/2014/main" id="{06C37405-A08E-CE31-E843-91DE61DB7940}"/>
            </a:ext>
          </a:extLst>
        </xdr:cNvPr>
        <xdr:cNvGrpSpPr>
          <a:grpSpLocks/>
        </xdr:cNvGrpSpPr>
      </xdr:nvGrpSpPr>
      <xdr:grpSpPr bwMode="auto">
        <a:xfrm>
          <a:off x="3524250" y="95250"/>
          <a:ext cx="0" cy="438150"/>
          <a:chOff x="5362575" y="104775"/>
          <a:chExt cx="0" cy="314325"/>
        </a:xfrm>
      </xdr:grpSpPr>
      <xdr:sp macro="" textlink="">
        <xdr:nvSpPr>
          <xdr:cNvPr id="8171868" name="Rectangle 16">
            <a:extLst>
              <a:ext uri="{FF2B5EF4-FFF2-40B4-BE49-F238E27FC236}">
                <a16:creationId xmlns:a16="http://schemas.microsoft.com/office/drawing/2014/main" id="{7A53E154-D86E-11AB-92B9-7FFB3AE1F38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7D5DC2D-606D-65C3-628E-4A92D08B80BD}"/>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3" name="Group 1">
          <a:extLst>
            <a:ext uri="{FF2B5EF4-FFF2-40B4-BE49-F238E27FC236}">
              <a16:creationId xmlns:a16="http://schemas.microsoft.com/office/drawing/2014/main" id="{960A9860-60BB-4DE0-3DFF-AD9B51426DD2}"/>
            </a:ext>
          </a:extLst>
        </xdr:cNvPr>
        <xdr:cNvGrpSpPr>
          <a:grpSpLocks/>
        </xdr:cNvGrpSpPr>
      </xdr:nvGrpSpPr>
      <xdr:grpSpPr bwMode="auto">
        <a:xfrm>
          <a:off x="3524250" y="95250"/>
          <a:ext cx="0" cy="438150"/>
          <a:chOff x="5362575" y="104775"/>
          <a:chExt cx="0" cy="314325"/>
        </a:xfrm>
      </xdr:grpSpPr>
      <xdr:sp macro="" textlink="">
        <xdr:nvSpPr>
          <xdr:cNvPr id="8171866" name="Rectangle 2">
            <a:extLst>
              <a:ext uri="{FF2B5EF4-FFF2-40B4-BE49-F238E27FC236}">
                <a16:creationId xmlns:a16="http://schemas.microsoft.com/office/drawing/2014/main" id="{34DE6823-0D3C-1421-E343-301A87C5375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E1ED5819-E8C4-0A53-7AA8-5245A19B1D78}"/>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4" name="Group 15">
          <a:extLst>
            <a:ext uri="{FF2B5EF4-FFF2-40B4-BE49-F238E27FC236}">
              <a16:creationId xmlns:a16="http://schemas.microsoft.com/office/drawing/2014/main" id="{13DD8601-ED3F-6F1C-463B-9B65B6FCEC76}"/>
            </a:ext>
          </a:extLst>
        </xdr:cNvPr>
        <xdr:cNvGrpSpPr>
          <a:grpSpLocks/>
        </xdr:cNvGrpSpPr>
      </xdr:nvGrpSpPr>
      <xdr:grpSpPr bwMode="auto">
        <a:xfrm>
          <a:off x="3524250" y="95250"/>
          <a:ext cx="0" cy="438150"/>
          <a:chOff x="5362575" y="104775"/>
          <a:chExt cx="0" cy="314325"/>
        </a:xfrm>
      </xdr:grpSpPr>
      <xdr:sp macro="" textlink="">
        <xdr:nvSpPr>
          <xdr:cNvPr id="8171864" name="Rectangle 16">
            <a:extLst>
              <a:ext uri="{FF2B5EF4-FFF2-40B4-BE49-F238E27FC236}">
                <a16:creationId xmlns:a16="http://schemas.microsoft.com/office/drawing/2014/main" id="{422B5308-B124-F6DD-43F2-F855A8783B1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748D4EC2-2DD2-B5AE-85D2-F7523523B2F8}"/>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5" name="Group 1">
          <a:extLst>
            <a:ext uri="{FF2B5EF4-FFF2-40B4-BE49-F238E27FC236}">
              <a16:creationId xmlns:a16="http://schemas.microsoft.com/office/drawing/2014/main" id="{58A7E405-0220-42E7-2290-25DFD3F3995E}"/>
            </a:ext>
          </a:extLst>
        </xdr:cNvPr>
        <xdr:cNvGrpSpPr>
          <a:grpSpLocks/>
        </xdr:cNvGrpSpPr>
      </xdr:nvGrpSpPr>
      <xdr:grpSpPr bwMode="auto">
        <a:xfrm>
          <a:off x="3524250" y="95250"/>
          <a:ext cx="0" cy="438150"/>
          <a:chOff x="7950200" y="104775"/>
          <a:chExt cx="0" cy="314325"/>
        </a:xfrm>
      </xdr:grpSpPr>
      <xdr:sp macro="" textlink="">
        <xdr:nvSpPr>
          <xdr:cNvPr id="8171862" name="Rectangle 2">
            <a:extLst>
              <a:ext uri="{FF2B5EF4-FFF2-40B4-BE49-F238E27FC236}">
                <a16:creationId xmlns:a16="http://schemas.microsoft.com/office/drawing/2014/main" id="{C14D78C8-D8F0-D972-AD33-B994108361D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75EF40E3-4615-6C7C-7213-ACCFF7A48CCC}"/>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6" name="Group 1">
          <a:extLst>
            <a:ext uri="{FF2B5EF4-FFF2-40B4-BE49-F238E27FC236}">
              <a16:creationId xmlns:a16="http://schemas.microsoft.com/office/drawing/2014/main" id="{9C254850-F454-9020-2EB6-575CBBB3BCD3}"/>
            </a:ext>
          </a:extLst>
        </xdr:cNvPr>
        <xdr:cNvGrpSpPr>
          <a:grpSpLocks/>
        </xdr:cNvGrpSpPr>
      </xdr:nvGrpSpPr>
      <xdr:grpSpPr bwMode="auto">
        <a:xfrm>
          <a:off x="3524250" y="95250"/>
          <a:ext cx="0" cy="438150"/>
          <a:chOff x="5362575" y="104775"/>
          <a:chExt cx="0" cy="314325"/>
        </a:xfrm>
      </xdr:grpSpPr>
      <xdr:sp macro="" textlink="">
        <xdr:nvSpPr>
          <xdr:cNvPr id="8171860" name="Rectangle 2">
            <a:extLst>
              <a:ext uri="{FF2B5EF4-FFF2-40B4-BE49-F238E27FC236}">
                <a16:creationId xmlns:a16="http://schemas.microsoft.com/office/drawing/2014/main" id="{E2E0932E-696F-2041-D88B-91DF5352495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320F43D3-9DDF-B852-7749-70A1C6EED46B}"/>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7" name="Group 15">
          <a:extLst>
            <a:ext uri="{FF2B5EF4-FFF2-40B4-BE49-F238E27FC236}">
              <a16:creationId xmlns:a16="http://schemas.microsoft.com/office/drawing/2014/main" id="{07025A6D-F87B-A8B8-A4A7-B97B7B65F08F}"/>
            </a:ext>
          </a:extLst>
        </xdr:cNvPr>
        <xdr:cNvGrpSpPr>
          <a:grpSpLocks/>
        </xdr:cNvGrpSpPr>
      </xdr:nvGrpSpPr>
      <xdr:grpSpPr bwMode="auto">
        <a:xfrm>
          <a:off x="3524250" y="95250"/>
          <a:ext cx="0" cy="438150"/>
          <a:chOff x="5362575" y="104775"/>
          <a:chExt cx="0" cy="314325"/>
        </a:xfrm>
      </xdr:grpSpPr>
      <xdr:sp macro="" textlink="">
        <xdr:nvSpPr>
          <xdr:cNvPr id="8171858" name="Rectangle 16">
            <a:extLst>
              <a:ext uri="{FF2B5EF4-FFF2-40B4-BE49-F238E27FC236}">
                <a16:creationId xmlns:a16="http://schemas.microsoft.com/office/drawing/2014/main" id="{40B51E27-DAE6-F1B0-0101-B8AA340F5F3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2C47CE1A-BCC3-5A43-D561-20597D27637E}"/>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8" name="Group 1">
          <a:extLst>
            <a:ext uri="{FF2B5EF4-FFF2-40B4-BE49-F238E27FC236}">
              <a16:creationId xmlns:a16="http://schemas.microsoft.com/office/drawing/2014/main" id="{2A24E937-47FA-64D9-BB61-8BE12DF014E8}"/>
            </a:ext>
          </a:extLst>
        </xdr:cNvPr>
        <xdr:cNvGrpSpPr>
          <a:grpSpLocks/>
        </xdr:cNvGrpSpPr>
      </xdr:nvGrpSpPr>
      <xdr:grpSpPr bwMode="auto">
        <a:xfrm>
          <a:off x="3524250" y="95250"/>
          <a:ext cx="0" cy="438150"/>
          <a:chOff x="5362575" y="104775"/>
          <a:chExt cx="0" cy="314325"/>
        </a:xfrm>
      </xdr:grpSpPr>
      <xdr:sp macro="" textlink="">
        <xdr:nvSpPr>
          <xdr:cNvPr id="8171856" name="Rectangle 2">
            <a:extLst>
              <a:ext uri="{FF2B5EF4-FFF2-40B4-BE49-F238E27FC236}">
                <a16:creationId xmlns:a16="http://schemas.microsoft.com/office/drawing/2014/main" id="{F93D13A2-BF86-EA8B-65CB-20AA9BF6ADE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6E4F4D41-27D2-F8DF-BFDE-88BA5D2FDD50}"/>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49" name="Group 15">
          <a:extLst>
            <a:ext uri="{FF2B5EF4-FFF2-40B4-BE49-F238E27FC236}">
              <a16:creationId xmlns:a16="http://schemas.microsoft.com/office/drawing/2014/main" id="{33A2C3D2-832A-9E33-9F19-ADA1E6A7A59D}"/>
            </a:ext>
          </a:extLst>
        </xdr:cNvPr>
        <xdr:cNvGrpSpPr>
          <a:grpSpLocks/>
        </xdr:cNvGrpSpPr>
      </xdr:nvGrpSpPr>
      <xdr:grpSpPr bwMode="auto">
        <a:xfrm>
          <a:off x="3524250" y="95250"/>
          <a:ext cx="0" cy="438150"/>
          <a:chOff x="5362575" y="104775"/>
          <a:chExt cx="0" cy="314325"/>
        </a:xfrm>
      </xdr:grpSpPr>
      <xdr:sp macro="" textlink="">
        <xdr:nvSpPr>
          <xdr:cNvPr id="8171854" name="Rectangle 16">
            <a:extLst>
              <a:ext uri="{FF2B5EF4-FFF2-40B4-BE49-F238E27FC236}">
                <a16:creationId xmlns:a16="http://schemas.microsoft.com/office/drawing/2014/main" id="{84245E7B-8F3C-8B66-47EB-8611D233DBE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577092D2-54EE-C57F-0961-8F848FB52CFE}"/>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171850" name="Group 1">
          <a:extLst>
            <a:ext uri="{FF2B5EF4-FFF2-40B4-BE49-F238E27FC236}">
              <a16:creationId xmlns:a16="http://schemas.microsoft.com/office/drawing/2014/main" id="{5EC6D02C-A865-EA33-831C-3048575BAE1F}"/>
            </a:ext>
          </a:extLst>
        </xdr:cNvPr>
        <xdr:cNvGrpSpPr>
          <a:grpSpLocks/>
        </xdr:cNvGrpSpPr>
      </xdr:nvGrpSpPr>
      <xdr:grpSpPr bwMode="auto">
        <a:xfrm>
          <a:off x="3524250" y="95250"/>
          <a:ext cx="0" cy="438150"/>
          <a:chOff x="7950200" y="104775"/>
          <a:chExt cx="0" cy="314325"/>
        </a:xfrm>
      </xdr:grpSpPr>
      <xdr:sp macro="" textlink="">
        <xdr:nvSpPr>
          <xdr:cNvPr id="8171852" name="Rectangle 2">
            <a:extLst>
              <a:ext uri="{FF2B5EF4-FFF2-40B4-BE49-F238E27FC236}">
                <a16:creationId xmlns:a16="http://schemas.microsoft.com/office/drawing/2014/main" id="{1273FD10-ACD1-2E9C-C1DF-F2A72877659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497480BB-268B-D083-08D3-EC1CE3CC94D4}"/>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0</xdr:colOff>
      <xdr:row>0</xdr:row>
      <xdr:rowOff>0</xdr:rowOff>
    </xdr:from>
    <xdr:to>
      <xdr:col>1</xdr:col>
      <xdr:colOff>152400</xdr:colOff>
      <xdr:row>3</xdr:row>
      <xdr:rowOff>142875</xdr:rowOff>
    </xdr:to>
    <xdr:pic>
      <xdr:nvPicPr>
        <xdr:cNvPr id="8171851" name="Imagen 1">
          <a:extLst>
            <a:ext uri="{FF2B5EF4-FFF2-40B4-BE49-F238E27FC236}">
              <a16:creationId xmlns:a16="http://schemas.microsoft.com/office/drawing/2014/main" id="{82D6F0BF-B9ED-681E-39F6-FD1BDCF88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29" t="9760" r="9489" b="15417"/>
        <a:stretch>
          <a:fillRect/>
        </a:stretch>
      </xdr:blipFill>
      <xdr:spPr bwMode="auto">
        <a:xfrm>
          <a:off x="0" y="0"/>
          <a:ext cx="1924050"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819150</xdr:colOff>
      <xdr:row>51</xdr:row>
      <xdr:rowOff>38100</xdr:rowOff>
    </xdr:from>
    <xdr:to>
      <xdr:col>15</xdr:col>
      <xdr:colOff>114300</xdr:colOff>
      <xdr:row>66</xdr:row>
      <xdr:rowOff>114300</xdr:rowOff>
    </xdr:to>
    <xdr:graphicFrame macro="">
      <xdr:nvGraphicFramePr>
        <xdr:cNvPr id="6660581" name="Gráfico 1">
          <a:extLst>
            <a:ext uri="{FF2B5EF4-FFF2-40B4-BE49-F238E27FC236}">
              <a16:creationId xmlns:a16="http://schemas.microsoft.com/office/drawing/2014/main" id="{FEA7BE48-DDD0-B284-060B-7E13BF0772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419100</xdr:colOff>
      <xdr:row>1</xdr:row>
      <xdr:rowOff>19050</xdr:rowOff>
    </xdr:from>
    <xdr:to>
      <xdr:col>1</xdr:col>
      <xdr:colOff>1571625</xdr:colOff>
      <xdr:row>4</xdr:row>
      <xdr:rowOff>180975</xdr:rowOff>
    </xdr:to>
    <xdr:pic>
      <xdr:nvPicPr>
        <xdr:cNvPr id="6660582" name="Imagen 2">
          <a:extLst>
            <a:ext uri="{FF2B5EF4-FFF2-40B4-BE49-F238E27FC236}">
              <a16:creationId xmlns:a16="http://schemas.microsoft.com/office/drawing/2014/main" id="{5451E6BA-129C-BBDC-5941-119FE14916D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329" t="9760" r="9489" b="15417"/>
        <a:stretch>
          <a:fillRect/>
        </a:stretch>
      </xdr:blipFill>
      <xdr:spPr bwMode="auto">
        <a:xfrm>
          <a:off x="619125" y="190500"/>
          <a:ext cx="11525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8</xdr:col>
      <xdr:colOff>0</xdr:colOff>
      <xdr:row>0</xdr:row>
      <xdr:rowOff>95250</xdr:rowOff>
    </xdr:from>
    <xdr:to>
      <xdr:col>8</xdr:col>
      <xdr:colOff>0</xdr:colOff>
      <xdr:row>1</xdr:row>
      <xdr:rowOff>152400</xdr:rowOff>
    </xdr:to>
    <xdr:grpSp>
      <xdr:nvGrpSpPr>
        <xdr:cNvPr id="8091521" name="Group 1">
          <a:extLst>
            <a:ext uri="{FF2B5EF4-FFF2-40B4-BE49-F238E27FC236}">
              <a16:creationId xmlns:a16="http://schemas.microsoft.com/office/drawing/2014/main" id="{59948975-5DA6-07E2-C78D-0E36FC2AE46E}"/>
            </a:ext>
          </a:extLst>
        </xdr:cNvPr>
        <xdr:cNvGrpSpPr>
          <a:grpSpLocks/>
        </xdr:cNvGrpSpPr>
      </xdr:nvGrpSpPr>
      <xdr:grpSpPr bwMode="auto">
        <a:xfrm>
          <a:off x="8450036" y="95250"/>
          <a:ext cx="0" cy="438150"/>
          <a:chOff x="5362575" y="104775"/>
          <a:chExt cx="0" cy="314325"/>
        </a:xfrm>
      </xdr:grpSpPr>
      <xdr:sp macro="" textlink="">
        <xdr:nvSpPr>
          <xdr:cNvPr id="8091565" name="Rectangle 2">
            <a:extLst>
              <a:ext uri="{FF2B5EF4-FFF2-40B4-BE49-F238E27FC236}">
                <a16:creationId xmlns:a16="http://schemas.microsoft.com/office/drawing/2014/main" id="{242B88BF-778B-E925-E0BD-DB7336CE979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15498737-CD9A-AFD5-C926-935C08AC9C56}"/>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22" name="Group 15">
          <a:extLst>
            <a:ext uri="{FF2B5EF4-FFF2-40B4-BE49-F238E27FC236}">
              <a16:creationId xmlns:a16="http://schemas.microsoft.com/office/drawing/2014/main" id="{A5FEF645-46B6-2FFC-5CAE-246A2FE66F78}"/>
            </a:ext>
          </a:extLst>
        </xdr:cNvPr>
        <xdr:cNvGrpSpPr>
          <a:grpSpLocks/>
        </xdr:cNvGrpSpPr>
      </xdr:nvGrpSpPr>
      <xdr:grpSpPr bwMode="auto">
        <a:xfrm>
          <a:off x="8450036" y="95250"/>
          <a:ext cx="0" cy="438150"/>
          <a:chOff x="5362575" y="104775"/>
          <a:chExt cx="0" cy="314325"/>
        </a:xfrm>
      </xdr:grpSpPr>
      <xdr:sp macro="" textlink="">
        <xdr:nvSpPr>
          <xdr:cNvPr id="8091563" name="Rectangle 16">
            <a:extLst>
              <a:ext uri="{FF2B5EF4-FFF2-40B4-BE49-F238E27FC236}">
                <a16:creationId xmlns:a16="http://schemas.microsoft.com/office/drawing/2014/main" id="{5A148FA1-321D-549E-A5D5-8361B9938A4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4A20DA11-45E2-DCFC-45EA-DFCA3182B91A}"/>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23" name="Group 1">
          <a:extLst>
            <a:ext uri="{FF2B5EF4-FFF2-40B4-BE49-F238E27FC236}">
              <a16:creationId xmlns:a16="http://schemas.microsoft.com/office/drawing/2014/main" id="{ED5FC28F-CB58-ABF9-9DB7-3B0A13BD3D80}"/>
            </a:ext>
          </a:extLst>
        </xdr:cNvPr>
        <xdr:cNvGrpSpPr>
          <a:grpSpLocks/>
        </xdr:cNvGrpSpPr>
      </xdr:nvGrpSpPr>
      <xdr:grpSpPr bwMode="auto">
        <a:xfrm>
          <a:off x="8450036" y="95250"/>
          <a:ext cx="0" cy="438150"/>
          <a:chOff x="5362575" y="104775"/>
          <a:chExt cx="0" cy="314325"/>
        </a:xfrm>
      </xdr:grpSpPr>
      <xdr:sp macro="" textlink="">
        <xdr:nvSpPr>
          <xdr:cNvPr id="8091561" name="Rectangle 2">
            <a:extLst>
              <a:ext uri="{FF2B5EF4-FFF2-40B4-BE49-F238E27FC236}">
                <a16:creationId xmlns:a16="http://schemas.microsoft.com/office/drawing/2014/main" id="{9A73BA7F-AF48-0E87-7D71-338EDF635E2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A867F22E-10CA-61D3-1D65-B80267CCE19E}"/>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24" name="Group 15">
          <a:extLst>
            <a:ext uri="{FF2B5EF4-FFF2-40B4-BE49-F238E27FC236}">
              <a16:creationId xmlns:a16="http://schemas.microsoft.com/office/drawing/2014/main" id="{F3CE8F2E-5CC1-C4C2-4B0E-439C17B92260}"/>
            </a:ext>
          </a:extLst>
        </xdr:cNvPr>
        <xdr:cNvGrpSpPr>
          <a:grpSpLocks/>
        </xdr:cNvGrpSpPr>
      </xdr:nvGrpSpPr>
      <xdr:grpSpPr bwMode="auto">
        <a:xfrm>
          <a:off x="8450036" y="95250"/>
          <a:ext cx="0" cy="438150"/>
          <a:chOff x="5362575" y="104775"/>
          <a:chExt cx="0" cy="314325"/>
        </a:xfrm>
      </xdr:grpSpPr>
      <xdr:sp macro="" textlink="">
        <xdr:nvSpPr>
          <xdr:cNvPr id="8091559" name="Rectangle 16">
            <a:extLst>
              <a:ext uri="{FF2B5EF4-FFF2-40B4-BE49-F238E27FC236}">
                <a16:creationId xmlns:a16="http://schemas.microsoft.com/office/drawing/2014/main" id="{0A0ABEE1-FD65-1186-692F-E62FF9DF1A2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93BCCAD5-C4FC-E87E-D91C-963794F615AE}"/>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25" name="Group 1">
          <a:extLst>
            <a:ext uri="{FF2B5EF4-FFF2-40B4-BE49-F238E27FC236}">
              <a16:creationId xmlns:a16="http://schemas.microsoft.com/office/drawing/2014/main" id="{E4D05557-3178-FCBA-D812-0D8BA0B9F8FC}"/>
            </a:ext>
          </a:extLst>
        </xdr:cNvPr>
        <xdr:cNvGrpSpPr>
          <a:grpSpLocks/>
        </xdr:cNvGrpSpPr>
      </xdr:nvGrpSpPr>
      <xdr:grpSpPr bwMode="auto">
        <a:xfrm>
          <a:off x="8450036" y="95250"/>
          <a:ext cx="0" cy="438150"/>
          <a:chOff x="7950200" y="104775"/>
          <a:chExt cx="0" cy="314325"/>
        </a:xfrm>
      </xdr:grpSpPr>
      <xdr:sp macro="" textlink="">
        <xdr:nvSpPr>
          <xdr:cNvPr id="8091557" name="Rectangle 2">
            <a:extLst>
              <a:ext uri="{FF2B5EF4-FFF2-40B4-BE49-F238E27FC236}">
                <a16:creationId xmlns:a16="http://schemas.microsoft.com/office/drawing/2014/main" id="{78662345-ED17-0686-87FB-F1684D8A9A7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DF611A02-5AD9-C1D6-F671-B9507D494BB2}"/>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26" name="Group 1">
          <a:extLst>
            <a:ext uri="{FF2B5EF4-FFF2-40B4-BE49-F238E27FC236}">
              <a16:creationId xmlns:a16="http://schemas.microsoft.com/office/drawing/2014/main" id="{936A8AC7-BFFE-BA06-A62B-82F77395B4E8}"/>
            </a:ext>
          </a:extLst>
        </xdr:cNvPr>
        <xdr:cNvGrpSpPr>
          <a:grpSpLocks/>
        </xdr:cNvGrpSpPr>
      </xdr:nvGrpSpPr>
      <xdr:grpSpPr bwMode="auto">
        <a:xfrm>
          <a:off x="8450036" y="95250"/>
          <a:ext cx="0" cy="438150"/>
          <a:chOff x="5362575" y="104775"/>
          <a:chExt cx="0" cy="314325"/>
        </a:xfrm>
      </xdr:grpSpPr>
      <xdr:sp macro="" textlink="">
        <xdr:nvSpPr>
          <xdr:cNvPr id="8091555" name="Rectangle 2">
            <a:extLst>
              <a:ext uri="{FF2B5EF4-FFF2-40B4-BE49-F238E27FC236}">
                <a16:creationId xmlns:a16="http://schemas.microsoft.com/office/drawing/2014/main" id="{7ECDE2F7-5B3A-7284-CA04-5B30AADE780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5A5D66F2-4D11-114E-9990-DB751200CAB9}"/>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27" name="Group 15">
          <a:extLst>
            <a:ext uri="{FF2B5EF4-FFF2-40B4-BE49-F238E27FC236}">
              <a16:creationId xmlns:a16="http://schemas.microsoft.com/office/drawing/2014/main" id="{C482D643-082D-48FA-77F5-9E413278D42C}"/>
            </a:ext>
          </a:extLst>
        </xdr:cNvPr>
        <xdr:cNvGrpSpPr>
          <a:grpSpLocks/>
        </xdr:cNvGrpSpPr>
      </xdr:nvGrpSpPr>
      <xdr:grpSpPr bwMode="auto">
        <a:xfrm>
          <a:off x="8450036" y="95250"/>
          <a:ext cx="0" cy="438150"/>
          <a:chOff x="5362575" y="104775"/>
          <a:chExt cx="0" cy="314325"/>
        </a:xfrm>
      </xdr:grpSpPr>
      <xdr:sp macro="" textlink="">
        <xdr:nvSpPr>
          <xdr:cNvPr id="8091553" name="Rectangle 16">
            <a:extLst>
              <a:ext uri="{FF2B5EF4-FFF2-40B4-BE49-F238E27FC236}">
                <a16:creationId xmlns:a16="http://schemas.microsoft.com/office/drawing/2014/main" id="{8093DA9A-745D-1CDC-F762-53EAE7A500D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240715A1-51C5-92FE-2F85-AE657E3C15FA}"/>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28" name="Group 1">
          <a:extLst>
            <a:ext uri="{FF2B5EF4-FFF2-40B4-BE49-F238E27FC236}">
              <a16:creationId xmlns:a16="http://schemas.microsoft.com/office/drawing/2014/main" id="{0998DD54-6BC4-C391-61C9-CB8C4E894F46}"/>
            </a:ext>
          </a:extLst>
        </xdr:cNvPr>
        <xdr:cNvGrpSpPr>
          <a:grpSpLocks/>
        </xdr:cNvGrpSpPr>
      </xdr:nvGrpSpPr>
      <xdr:grpSpPr bwMode="auto">
        <a:xfrm>
          <a:off x="8450036" y="95250"/>
          <a:ext cx="0" cy="438150"/>
          <a:chOff x="5362575" y="104775"/>
          <a:chExt cx="0" cy="314325"/>
        </a:xfrm>
      </xdr:grpSpPr>
      <xdr:sp macro="" textlink="">
        <xdr:nvSpPr>
          <xdr:cNvPr id="8091551" name="Rectangle 2">
            <a:extLst>
              <a:ext uri="{FF2B5EF4-FFF2-40B4-BE49-F238E27FC236}">
                <a16:creationId xmlns:a16="http://schemas.microsoft.com/office/drawing/2014/main" id="{2422D6CA-5AE6-E237-6853-9DF8988BF25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FBE95C82-05A4-B92E-310D-29D0300B1863}"/>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29" name="Group 15">
          <a:extLst>
            <a:ext uri="{FF2B5EF4-FFF2-40B4-BE49-F238E27FC236}">
              <a16:creationId xmlns:a16="http://schemas.microsoft.com/office/drawing/2014/main" id="{1EB03B6C-2CCD-2664-081F-C8C9B3E5E48C}"/>
            </a:ext>
          </a:extLst>
        </xdr:cNvPr>
        <xdr:cNvGrpSpPr>
          <a:grpSpLocks/>
        </xdr:cNvGrpSpPr>
      </xdr:nvGrpSpPr>
      <xdr:grpSpPr bwMode="auto">
        <a:xfrm>
          <a:off x="8450036" y="95250"/>
          <a:ext cx="0" cy="438150"/>
          <a:chOff x="5362575" y="104775"/>
          <a:chExt cx="0" cy="314325"/>
        </a:xfrm>
      </xdr:grpSpPr>
      <xdr:sp macro="" textlink="">
        <xdr:nvSpPr>
          <xdr:cNvPr id="8091549" name="Rectangle 16">
            <a:extLst>
              <a:ext uri="{FF2B5EF4-FFF2-40B4-BE49-F238E27FC236}">
                <a16:creationId xmlns:a16="http://schemas.microsoft.com/office/drawing/2014/main" id="{55D23A3F-2D78-F3F8-690A-0D4B10BE070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77840B80-C6AC-31CA-6E29-1D016472A720}"/>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30" name="Group 1">
          <a:extLst>
            <a:ext uri="{FF2B5EF4-FFF2-40B4-BE49-F238E27FC236}">
              <a16:creationId xmlns:a16="http://schemas.microsoft.com/office/drawing/2014/main" id="{1C717E11-26D1-9858-F176-0E9204584677}"/>
            </a:ext>
          </a:extLst>
        </xdr:cNvPr>
        <xdr:cNvGrpSpPr>
          <a:grpSpLocks/>
        </xdr:cNvGrpSpPr>
      </xdr:nvGrpSpPr>
      <xdr:grpSpPr bwMode="auto">
        <a:xfrm>
          <a:off x="8450036" y="95250"/>
          <a:ext cx="0" cy="438150"/>
          <a:chOff x="7950200" y="104775"/>
          <a:chExt cx="0" cy="314325"/>
        </a:xfrm>
      </xdr:grpSpPr>
      <xdr:sp macro="" textlink="">
        <xdr:nvSpPr>
          <xdr:cNvPr id="8091547" name="Rectangle 2">
            <a:extLst>
              <a:ext uri="{FF2B5EF4-FFF2-40B4-BE49-F238E27FC236}">
                <a16:creationId xmlns:a16="http://schemas.microsoft.com/office/drawing/2014/main" id="{E4F3CC8B-0002-1472-F848-F052DA69326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77ED819-B54F-003F-3BE5-7E688E8ED8DB}"/>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31" name="Group 1">
          <a:extLst>
            <a:ext uri="{FF2B5EF4-FFF2-40B4-BE49-F238E27FC236}">
              <a16:creationId xmlns:a16="http://schemas.microsoft.com/office/drawing/2014/main" id="{B48C8BE1-C384-1AB6-86DF-1A272AC76AFD}"/>
            </a:ext>
          </a:extLst>
        </xdr:cNvPr>
        <xdr:cNvGrpSpPr>
          <a:grpSpLocks/>
        </xdr:cNvGrpSpPr>
      </xdr:nvGrpSpPr>
      <xdr:grpSpPr bwMode="auto">
        <a:xfrm>
          <a:off x="8450036" y="95250"/>
          <a:ext cx="0" cy="438150"/>
          <a:chOff x="5362575" y="104775"/>
          <a:chExt cx="0" cy="314325"/>
        </a:xfrm>
      </xdr:grpSpPr>
      <xdr:sp macro="" textlink="">
        <xdr:nvSpPr>
          <xdr:cNvPr id="8091545" name="Rectangle 2">
            <a:extLst>
              <a:ext uri="{FF2B5EF4-FFF2-40B4-BE49-F238E27FC236}">
                <a16:creationId xmlns:a16="http://schemas.microsoft.com/office/drawing/2014/main" id="{14CBC916-FF2C-7FAB-1668-797D56F86EF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D3CA094F-F4BE-95E5-E8AF-DACEB36A94D8}"/>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32" name="Group 15">
          <a:extLst>
            <a:ext uri="{FF2B5EF4-FFF2-40B4-BE49-F238E27FC236}">
              <a16:creationId xmlns:a16="http://schemas.microsoft.com/office/drawing/2014/main" id="{4116C314-CA99-F32F-C088-D5D12BE42A8F}"/>
            </a:ext>
          </a:extLst>
        </xdr:cNvPr>
        <xdr:cNvGrpSpPr>
          <a:grpSpLocks/>
        </xdr:cNvGrpSpPr>
      </xdr:nvGrpSpPr>
      <xdr:grpSpPr bwMode="auto">
        <a:xfrm>
          <a:off x="8450036" y="95250"/>
          <a:ext cx="0" cy="438150"/>
          <a:chOff x="5362575" y="104775"/>
          <a:chExt cx="0" cy="314325"/>
        </a:xfrm>
      </xdr:grpSpPr>
      <xdr:sp macro="" textlink="">
        <xdr:nvSpPr>
          <xdr:cNvPr id="8091543" name="Rectangle 16">
            <a:extLst>
              <a:ext uri="{FF2B5EF4-FFF2-40B4-BE49-F238E27FC236}">
                <a16:creationId xmlns:a16="http://schemas.microsoft.com/office/drawing/2014/main" id="{6CB39610-D181-377C-6D46-D662A77858E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5B480364-7B82-A1D4-57B7-9B1314360090}"/>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33" name="Group 1">
          <a:extLst>
            <a:ext uri="{FF2B5EF4-FFF2-40B4-BE49-F238E27FC236}">
              <a16:creationId xmlns:a16="http://schemas.microsoft.com/office/drawing/2014/main" id="{BBF064E6-FFA2-4EFC-BDA9-78A44409E73A}"/>
            </a:ext>
          </a:extLst>
        </xdr:cNvPr>
        <xdr:cNvGrpSpPr>
          <a:grpSpLocks/>
        </xdr:cNvGrpSpPr>
      </xdr:nvGrpSpPr>
      <xdr:grpSpPr bwMode="auto">
        <a:xfrm>
          <a:off x="8450036" y="95250"/>
          <a:ext cx="0" cy="438150"/>
          <a:chOff x="5362575" y="104775"/>
          <a:chExt cx="0" cy="314325"/>
        </a:xfrm>
      </xdr:grpSpPr>
      <xdr:sp macro="" textlink="">
        <xdr:nvSpPr>
          <xdr:cNvPr id="8091541" name="Rectangle 2">
            <a:extLst>
              <a:ext uri="{FF2B5EF4-FFF2-40B4-BE49-F238E27FC236}">
                <a16:creationId xmlns:a16="http://schemas.microsoft.com/office/drawing/2014/main" id="{EE36A309-7FD8-6BC4-8F43-3AAF146B896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84312ECE-986A-EB45-D3C9-7655E826ACA4}"/>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34" name="Group 15">
          <a:extLst>
            <a:ext uri="{FF2B5EF4-FFF2-40B4-BE49-F238E27FC236}">
              <a16:creationId xmlns:a16="http://schemas.microsoft.com/office/drawing/2014/main" id="{54AF6CE2-8860-1D56-B2CF-67320B6CADA9}"/>
            </a:ext>
          </a:extLst>
        </xdr:cNvPr>
        <xdr:cNvGrpSpPr>
          <a:grpSpLocks/>
        </xdr:cNvGrpSpPr>
      </xdr:nvGrpSpPr>
      <xdr:grpSpPr bwMode="auto">
        <a:xfrm>
          <a:off x="8450036" y="95250"/>
          <a:ext cx="0" cy="438150"/>
          <a:chOff x="5362575" y="104775"/>
          <a:chExt cx="0" cy="314325"/>
        </a:xfrm>
      </xdr:grpSpPr>
      <xdr:sp macro="" textlink="">
        <xdr:nvSpPr>
          <xdr:cNvPr id="8091539" name="Rectangle 16">
            <a:extLst>
              <a:ext uri="{FF2B5EF4-FFF2-40B4-BE49-F238E27FC236}">
                <a16:creationId xmlns:a16="http://schemas.microsoft.com/office/drawing/2014/main" id="{B26376B2-D0D5-6D65-9456-931B5FA7E18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9DEBD83F-4826-3071-7F7F-0386B1A7BA57}"/>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535" name="Group 1">
          <a:extLst>
            <a:ext uri="{FF2B5EF4-FFF2-40B4-BE49-F238E27FC236}">
              <a16:creationId xmlns:a16="http://schemas.microsoft.com/office/drawing/2014/main" id="{65CE7DDB-D784-ABF9-EC1F-E3783268C508}"/>
            </a:ext>
          </a:extLst>
        </xdr:cNvPr>
        <xdr:cNvGrpSpPr>
          <a:grpSpLocks/>
        </xdr:cNvGrpSpPr>
      </xdr:nvGrpSpPr>
      <xdr:grpSpPr bwMode="auto">
        <a:xfrm>
          <a:off x="8450036" y="95250"/>
          <a:ext cx="0" cy="438150"/>
          <a:chOff x="7950200" y="104775"/>
          <a:chExt cx="0" cy="314325"/>
        </a:xfrm>
      </xdr:grpSpPr>
      <xdr:sp macro="" textlink="">
        <xdr:nvSpPr>
          <xdr:cNvPr id="8091537" name="Rectangle 2">
            <a:extLst>
              <a:ext uri="{FF2B5EF4-FFF2-40B4-BE49-F238E27FC236}">
                <a16:creationId xmlns:a16="http://schemas.microsoft.com/office/drawing/2014/main" id="{2D3D384E-4866-9569-43CD-6C5DDA4CF0F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EAB8C5C6-88C2-EB0F-0AA0-75BFCCE83DC6}"/>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0</xdr:colOff>
      <xdr:row>0</xdr:row>
      <xdr:rowOff>0</xdr:rowOff>
    </xdr:from>
    <xdr:to>
      <xdr:col>1</xdr:col>
      <xdr:colOff>19050</xdr:colOff>
      <xdr:row>3</xdr:row>
      <xdr:rowOff>142875</xdr:rowOff>
    </xdr:to>
    <xdr:pic>
      <xdr:nvPicPr>
        <xdr:cNvPr id="8091536" name="Imagen 1">
          <a:extLst>
            <a:ext uri="{FF2B5EF4-FFF2-40B4-BE49-F238E27FC236}">
              <a16:creationId xmlns:a16="http://schemas.microsoft.com/office/drawing/2014/main" id="{FCF5FB8C-C9C2-C70D-36BD-BDC3EA036F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29" t="9760" r="9489" b="15417"/>
        <a:stretch>
          <a:fillRect/>
        </a:stretch>
      </xdr:blipFill>
      <xdr:spPr bwMode="auto">
        <a:xfrm>
          <a:off x="0" y="0"/>
          <a:ext cx="1924050"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590550</xdr:colOff>
      <xdr:row>1</xdr:row>
      <xdr:rowOff>38100</xdr:rowOff>
    </xdr:from>
    <xdr:to>
      <xdr:col>1</xdr:col>
      <xdr:colOff>1285875</xdr:colOff>
      <xdr:row>4</xdr:row>
      <xdr:rowOff>171450</xdr:rowOff>
    </xdr:to>
    <xdr:pic>
      <xdr:nvPicPr>
        <xdr:cNvPr id="6663654" name="Imagen 1">
          <a:extLst>
            <a:ext uri="{FF2B5EF4-FFF2-40B4-BE49-F238E27FC236}">
              <a16:creationId xmlns:a16="http://schemas.microsoft.com/office/drawing/2014/main" id="{BA066F5D-EAB2-273D-DD86-9FD89789D2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209550"/>
          <a:ext cx="6953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200025</xdr:colOff>
      <xdr:row>51</xdr:row>
      <xdr:rowOff>95250</xdr:rowOff>
    </xdr:from>
    <xdr:to>
      <xdr:col>12</xdr:col>
      <xdr:colOff>447675</xdr:colOff>
      <xdr:row>66</xdr:row>
      <xdr:rowOff>76200</xdr:rowOff>
    </xdr:to>
    <xdr:graphicFrame macro="">
      <xdr:nvGraphicFramePr>
        <xdr:cNvPr id="6663655" name="Gráfico 1">
          <a:extLst>
            <a:ext uri="{FF2B5EF4-FFF2-40B4-BE49-F238E27FC236}">
              <a16:creationId xmlns:a16="http://schemas.microsoft.com/office/drawing/2014/main" id="{EE368F60-CA35-DC97-F3EE-45BDC1724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0</xdr:colOff>
      <xdr:row>0</xdr:row>
      <xdr:rowOff>95250</xdr:rowOff>
    </xdr:from>
    <xdr:to>
      <xdr:col>8</xdr:col>
      <xdr:colOff>0</xdr:colOff>
      <xdr:row>1</xdr:row>
      <xdr:rowOff>152400</xdr:rowOff>
    </xdr:to>
    <xdr:grpSp>
      <xdr:nvGrpSpPr>
        <xdr:cNvPr id="8093564" name="Group 1">
          <a:extLst>
            <a:ext uri="{FF2B5EF4-FFF2-40B4-BE49-F238E27FC236}">
              <a16:creationId xmlns:a16="http://schemas.microsoft.com/office/drawing/2014/main" id="{B849011F-FC92-380A-50D7-8529ACC6082D}"/>
            </a:ext>
          </a:extLst>
        </xdr:cNvPr>
        <xdr:cNvGrpSpPr>
          <a:grpSpLocks/>
        </xdr:cNvGrpSpPr>
      </xdr:nvGrpSpPr>
      <xdr:grpSpPr bwMode="auto">
        <a:xfrm>
          <a:off x="8177893" y="95250"/>
          <a:ext cx="0" cy="438150"/>
          <a:chOff x="5362575" y="104775"/>
          <a:chExt cx="0" cy="314325"/>
        </a:xfrm>
      </xdr:grpSpPr>
      <xdr:sp macro="" textlink="">
        <xdr:nvSpPr>
          <xdr:cNvPr id="8093608" name="Rectangle 2">
            <a:extLst>
              <a:ext uri="{FF2B5EF4-FFF2-40B4-BE49-F238E27FC236}">
                <a16:creationId xmlns:a16="http://schemas.microsoft.com/office/drawing/2014/main" id="{8A3A9BDA-0709-9478-2DC0-23CAF8A8E3F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CAE36000-9FD8-9015-ECC3-A86D0E171A26}"/>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65" name="Group 15">
          <a:extLst>
            <a:ext uri="{FF2B5EF4-FFF2-40B4-BE49-F238E27FC236}">
              <a16:creationId xmlns:a16="http://schemas.microsoft.com/office/drawing/2014/main" id="{1F6ADFA7-ECF0-5756-AE08-AB384637632D}"/>
            </a:ext>
          </a:extLst>
        </xdr:cNvPr>
        <xdr:cNvGrpSpPr>
          <a:grpSpLocks/>
        </xdr:cNvGrpSpPr>
      </xdr:nvGrpSpPr>
      <xdr:grpSpPr bwMode="auto">
        <a:xfrm>
          <a:off x="8177893" y="95250"/>
          <a:ext cx="0" cy="438150"/>
          <a:chOff x="5362575" y="104775"/>
          <a:chExt cx="0" cy="314325"/>
        </a:xfrm>
      </xdr:grpSpPr>
      <xdr:sp macro="" textlink="">
        <xdr:nvSpPr>
          <xdr:cNvPr id="8093606" name="Rectangle 16">
            <a:extLst>
              <a:ext uri="{FF2B5EF4-FFF2-40B4-BE49-F238E27FC236}">
                <a16:creationId xmlns:a16="http://schemas.microsoft.com/office/drawing/2014/main" id="{25AE4125-E6A4-B588-B9A7-F394C525B62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42A51E11-F32D-D0AC-B417-D31EA4868B88}"/>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66" name="Group 1">
          <a:extLst>
            <a:ext uri="{FF2B5EF4-FFF2-40B4-BE49-F238E27FC236}">
              <a16:creationId xmlns:a16="http://schemas.microsoft.com/office/drawing/2014/main" id="{FCB221EE-306A-DAE1-915F-523DABF3462B}"/>
            </a:ext>
          </a:extLst>
        </xdr:cNvPr>
        <xdr:cNvGrpSpPr>
          <a:grpSpLocks/>
        </xdr:cNvGrpSpPr>
      </xdr:nvGrpSpPr>
      <xdr:grpSpPr bwMode="auto">
        <a:xfrm>
          <a:off x="8177893" y="95250"/>
          <a:ext cx="0" cy="438150"/>
          <a:chOff x="5362575" y="104775"/>
          <a:chExt cx="0" cy="314325"/>
        </a:xfrm>
      </xdr:grpSpPr>
      <xdr:sp macro="" textlink="">
        <xdr:nvSpPr>
          <xdr:cNvPr id="8093604" name="Rectangle 2">
            <a:extLst>
              <a:ext uri="{FF2B5EF4-FFF2-40B4-BE49-F238E27FC236}">
                <a16:creationId xmlns:a16="http://schemas.microsoft.com/office/drawing/2014/main" id="{9C06962D-29E6-45AA-589D-1896B725D9E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F7FAEBE9-55D3-900B-B305-EABF96DBDC91}"/>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67" name="Group 15">
          <a:extLst>
            <a:ext uri="{FF2B5EF4-FFF2-40B4-BE49-F238E27FC236}">
              <a16:creationId xmlns:a16="http://schemas.microsoft.com/office/drawing/2014/main" id="{7D0ACABD-604C-A830-3AA9-9A063EF552EA}"/>
            </a:ext>
          </a:extLst>
        </xdr:cNvPr>
        <xdr:cNvGrpSpPr>
          <a:grpSpLocks/>
        </xdr:cNvGrpSpPr>
      </xdr:nvGrpSpPr>
      <xdr:grpSpPr bwMode="auto">
        <a:xfrm>
          <a:off x="8177893" y="95250"/>
          <a:ext cx="0" cy="438150"/>
          <a:chOff x="5362575" y="104775"/>
          <a:chExt cx="0" cy="314325"/>
        </a:xfrm>
      </xdr:grpSpPr>
      <xdr:sp macro="" textlink="">
        <xdr:nvSpPr>
          <xdr:cNvPr id="8093602" name="Rectangle 16">
            <a:extLst>
              <a:ext uri="{FF2B5EF4-FFF2-40B4-BE49-F238E27FC236}">
                <a16:creationId xmlns:a16="http://schemas.microsoft.com/office/drawing/2014/main" id="{052AB7F0-F7AB-331A-C440-CF61226B2CF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F6A41382-D8E3-3D26-54D3-F7D82F2A3FB2}"/>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68" name="Group 1">
          <a:extLst>
            <a:ext uri="{FF2B5EF4-FFF2-40B4-BE49-F238E27FC236}">
              <a16:creationId xmlns:a16="http://schemas.microsoft.com/office/drawing/2014/main" id="{593EFF96-A710-5728-B8F1-A7C8DC7F4DD5}"/>
            </a:ext>
          </a:extLst>
        </xdr:cNvPr>
        <xdr:cNvGrpSpPr>
          <a:grpSpLocks/>
        </xdr:cNvGrpSpPr>
      </xdr:nvGrpSpPr>
      <xdr:grpSpPr bwMode="auto">
        <a:xfrm>
          <a:off x="8177893" y="95250"/>
          <a:ext cx="0" cy="438150"/>
          <a:chOff x="7950200" y="104775"/>
          <a:chExt cx="0" cy="314325"/>
        </a:xfrm>
      </xdr:grpSpPr>
      <xdr:sp macro="" textlink="">
        <xdr:nvSpPr>
          <xdr:cNvPr id="8093600" name="Rectangle 2">
            <a:extLst>
              <a:ext uri="{FF2B5EF4-FFF2-40B4-BE49-F238E27FC236}">
                <a16:creationId xmlns:a16="http://schemas.microsoft.com/office/drawing/2014/main" id="{A38BCE02-26A3-31BE-2DE4-09CEC53FE40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E43F260F-A33E-C03E-B9EE-0754CB7AA382}"/>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69" name="Group 1">
          <a:extLst>
            <a:ext uri="{FF2B5EF4-FFF2-40B4-BE49-F238E27FC236}">
              <a16:creationId xmlns:a16="http://schemas.microsoft.com/office/drawing/2014/main" id="{AE4DCD3D-F3E7-2112-862C-E747B527AB8A}"/>
            </a:ext>
          </a:extLst>
        </xdr:cNvPr>
        <xdr:cNvGrpSpPr>
          <a:grpSpLocks/>
        </xdr:cNvGrpSpPr>
      </xdr:nvGrpSpPr>
      <xdr:grpSpPr bwMode="auto">
        <a:xfrm>
          <a:off x="8177893" y="95250"/>
          <a:ext cx="0" cy="438150"/>
          <a:chOff x="5362575" y="104775"/>
          <a:chExt cx="0" cy="314325"/>
        </a:xfrm>
      </xdr:grpSpPr>
      <xdr:sp macro="" textlink="">
        <xdr:nvSpPr>
          <xdr:cNvPr id="8093598" name="Rectangle 2">
            <a:extLst>
              <a:ext uri="{FF2B5EF4-FFF2-40B4-BE49-F238E27FC236}">
                <a16:creationId xmlns:a16="http://schemas.microsoft.com/office/drawing/2014/main" id="{3DBE9225-4A46-FA1D-F329-81783EDBB20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26D04910-AE2D-8776-5F65-8E41FE883A5B}"/>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70" name="Group 15">
          <a:extLst>
            <a:ext uri="{FF2B5EF4-FFF2-40B4-BE49-F238E27FC236}">
              <a16:creationId xmlns:a16="http://schemas.microsoft.com/office/drawing/2014/main" id="{392EF4E6-40F5-EE2B-52CC-EE1879FD66BC}"/>
            </a:ext>
          </a:extLst>
        </xdr:cNvPr>
        <xdr:cNvGrpSpPr>
          <a:grpSpLocks/>
        </xdr:cNvGrpSpPr>
      </xdr:nvGrpSpPr>
      <xdr:grpSpPr bwMode="auto">
        <a:xfrm>
          <a:off x="8177893" y="95250"/>
          <a:ext cx="0" cy="438150"/>
          <a:chOff x="5362575" y="104775"/>
          <a:chExt cx="0" cy="314325"/>
        </a:xfrm>
      </xdr:grpSpPr>
      <xdr:sp macro="" textlink="">
        <xdr:nvSpPr>
          <xdr:cNvPr id="8093596" name="Rectangle 16">
            <a:extLst>
              <a:ext uri="{FF2B5EF4-FFF2-40B4-BE49-F238E27FC236}">
                <a16:creationId xmlns:a16="http://schemas.microsoft.com/office/drawing/2014/main" id="{B5A621A2-8CDB-FCA9-9E95-1ADC9E2EF08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3B5BF3A0-754F-B874-7766-2EDF2A295F72}"/>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71" name="Group 1">
          <a:extLst>
            <a:ext uri="{FF2B5EF4-FFF2-40B4-BE49-F238E27FC236}">
              <a16:creationId xmlns:a16="http://schemas.microsoft.com/office/drawing/2014/main" id="{239F7577-A370-0015-27EF-1F5AC89346D2}"/>
            </a:ext>
          </a:extLst>
        </xdr:cNvPr>
        <xdr:cNvGrpSpPr>
          <a:grpSpLocks/>
        </xdr:cNvGrpSpPr>
      </xdr:nvGrpSpPr>
      <xdr:grpSpPr bwMode="auto">
        <a:xfrm>
          <a:off x="8177893" y="95250"/>
          <a:ext cx="0" cy="438150"/>
          <a:chOff x="5362575" y="104775"/>
          <a:chExt cx="0" cy="314325"/>
        </a:xfrm>
      </xdr:grpSpPr>
      <xdr:sp macro="" textlink="">
        <xdr:nvSpPr>
          <xdr:cNvPr id="8093594" name="Rectangle 2">
            <a:extLst>
              <a:ext uri="{FF2B5EF4-FFF2-40B4-BE49-F238E27FC236}">
                <a16:creationId xmlns:a16="http://schemas.microsoft.com/office/drawing/2014/main" id="{61D4D74C-86D7-FE42-EFDF-7DC8A9924D1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6EEDCDEF-E136-307E-9B30-37873ACEC019}"/>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72" name="Group 15">
          <a:extLst>
            <a:ext uri="{FF2B5EF4-FFF2-40B4-BE49-F238E27FC236}">
              <a16:creationId xmlns:a16="http://schemas.microsoft.com/office/drawing/2014/main" id="{85976CE7-5530-F694-9882-D57896156968}"/>
            </a:ext>
          </a:extLst>
        </xdr:cNvPr>
        <xdr:cNvGrpSpPr>
          <a:grpSpLocks/>
        </xdr:cNvGrpSpPr>
      </xdr:nvGrpSpPr>
      <xdr:grpSpPr bwMode="auto">
        <a:xfrm>
          <a:off x="8177893" y="95250"/>
          <a:ext cx="0" cy="438150"/>
          <a:chOff x="5362575" y="104775"/>
          <a:chExt cx="0" cy="314325"/>
        </a:xfrm>
      </xdr:grpSpPr>
      <xdr:sp macro="" textlink="">
        <xdr:nvSpPr>
          <xdr:cNvPr id="8093592" name="Rectangle 16">
            <a:extLst>
              <a:ext uri="{FF2B5EF4-FFF2-40B4-BE49-F238E27FC236}">
                <a16:creationId xmlns:a16="http://schemas.microsoft.com/office/drawing/2014/main" id="{47F46FC0-8EA7-DB2E-35C7-33DC02966B8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519B10B6-7F57-E534-F830-D01F454459DD}"/>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73" name="Group 1">
          <a:extLst>
            <a:ext uri="{FF2B5EF4-FFF2-40B4-BE49-F238E27FC236}">
              <a16:creationId xmlns:a16="http://schemas.microsoft.com/office/drawing/2014/main" id="{C2174002-5EB1-102C-9D46-98FB48993D31}"/>
            </a:ext>
          </a:extLst>
        </xdr:cNvPr>
        <xdr:cNvGrpSpPr>
          <a:grpSpLocks/>
        </xdr:cNvGrpSpPr>
      </xdr:nvGrpSpPr>
      <xdr:grpSpPr bwMode="auto">
        <a:xfrm>
          <a:off x="8177893" y="95250"/>
          <a:ext cx="0" cy="438150"/>
          <a:chOff x="7950200" y="104775"/>
          <a:chExt cx="0" cy="314325"/>
        </a:xfrm>
      </xdr:grpSpPr>
      <xdr:sp macro="" textlink="">
        <xdr:nvSpPr>
          <xdr:cNvPr id="8093590" name="Rectangle 2">
            <a:extLst>
              <a:ext uri="{FF2B5EF4-FFF2-40B4-BE49-F238E27FC236}">
                <a16:creationId xmlns:a16="http://schemas.microsoft.com/office/drawing/2014/main" id="{64EB125D-DD8D-CA0C-413D-A88853F8B9E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90F56119-520D-A7BE-0A15-A91EA8AC5FF6}"/>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74" name="Group 1">
          <a:extLst>
            <a:ext uri="{FF2B5EF4-FFF2-40B4-BE49-F238E27FC236}">
              <a16:creationId xmlns:a16="http://schemas.microsoft.com/office/drawing/2014/main" id="{A6C3A2FE-7D7B-07D0-940E-0672224AB821}"/>
            </a:ext>
          </a:extLst>
        </xdr:cNvPr>
        <xdr:cNvGrpSpPr>
          <a:grpSpLocks/>
        </xdr:cNvGrpSpPr>
      </xdr:nvGrpSpPr>
      <xdr:grpSpPr bwMode="auto">
        <a:xfrm>
          <a:off x="8177893" y="95250"/>
          <a:ext cx="0" cy="438150"/>
          <a:chOff x="5362575" y="104775"/>
          <a:chExt cx="0" cy="314325"/>
        </a:xfrm>
      </xdr:grpSpPr>
      <xdr:sp macro="" textlink="">
        <xdr:nvSpPr>
          <xdr:cNvPr id="8093588" name="Rectangle 2">
            <a:extLst>
              <a:ext uri="{FF2B5EF4-FFF2-40B4-BE49-F238E27FC236}">
                <a16:creationId xmlns:a16="http://schemas.microsoft.com/office/drawing/2014/main" id="{AB1946B3-2B23-E109-72CA-7684DD1879C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4D82ACE0-BFAB-758C-325F-7F0A54C4C48B}"/>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75" name="Group 15">
          <a:extLst>
            <a:ext uri="{FF2B5EF4-FFF2-40B4-BE49-F238E27FC236}">
              <a16:creationId xmlns:a16="http://schemas.microsoft.com/office/drawing/2014/main" id="{3CB3A885-BE5D-B08E-6BAA-48210EB50059}"/>
            </a:ext>
          </a:extLst>
        </xdr:cNvPr>
        <xdr:cNvGrpSpPr>
          <a:grpSpLocks/>
        </xdr:cNvGrpSpPr>
      </xdr:nvGrpSpPr>
      <xdr:grpSpPr bwMode="auto">
        <a:xfrm>
          <a:off x="8177893" y="95250"/>
          <a:ext cx="0" cy="438150"/>
          <a:chOff x="5362575" y="104775"/>
          <a:chExt cx="0" cy="314325"/>
        </a:xfrm>
      </xdr:grpSpPr>
      <xdr:sp macro="" textlink="">
        <xdr:nvSpPr>
          <xdr:cNvPr id="8093586" name="Rectangle 16">
            <a:extLst>
              <a:ext uri="{FF2B5EF4-FFF2-40B4-BE49-F238E27FC236}">
                <a16:creationId xmlns:a16="http://schemas.microsoft.com/office/drawing/2014/main" id="{59152735-9825-0AEB-4814-DC92E0A24A4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30690926-FB60-E43F-B2F5-D6146D948510}"/>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76" name="Group 1">
          <a:extLst>
            <a:ext uri="{FF2B5EF4-FFF2-40B4-BE49-F238E27FC236}">
              <a16:creationId xmlns:a16="http://schemas.microsoft.com/office/drawing/2014/main" id="{3ED82C09-CD04-AD2D-B273-DFF820ABADEA}"/>
            </a:ext>
          </a:extLst>
        </xdr:cNvPr>
        <xdr:cNvGrpSpPr>
          <a:grpSpLocks/>
        </xdr:cNvGrpSpPr>
      </xdr:nvGrpSpPr>
      <xdr:grpSpPr bwMode="auto">
        <a:xfrm>
          <a:off x="8177893" y="95250"/>
          <a:ext cx="0" cy="438150"/>
          <a:chOff x="5362575" y="104775"/>
          <a:chExt cx="0" cy="314325"/>
        </a:xfrm>
      </xdr:grpSpPr>
      <xdr:sp macro="" textlink="">
        <xdr:nvSpPr>
          <xdr:cNvPr id="8093584" name="Rectangle 2">
            <a:extLst>
              <a:ext uri="{FF2B5EF4-FFF2-40B4-BE49-F238E27FC236}">
                <a16:creationId xmlns:a16="http://schemas.microsoft.com/office/drawing/2014/main" id="{2EF1BA0C-033F-CF10-8B7D-FA8B8CE959D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747666D2-F780-6B5B-C6B0-88383ABFCBFF}"/>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77" name="Group 15">
          <a:extLst>
            <a:ext uri="{FF2B5EF4-FFF2-40B4-BE49-F238E27FC236}">
              <a16:creationId xmlns:a16="http://schemas.microsoft.com/office/drawing/2014/main" id="{8ECD630F-64E7-E40A-2EE3-B496547EC640}"/>
            </a:ext>
          </a:extLst>
        </xdr:cNvPr>
        <xdr:cNvGrpSpPr>
          <a:grpSpLocks/>
        </xdr:cNvGrpSpPr>
      </xdr:nvGrpSpPr>
      <xdr:grpSpPr bwMode="auto">
        <a:xfrm>
          <a:off x="8177893" y="95250"/>
          <a:ext cx="0" cy="438150"/>
          <a:chOff x="5362575" y="104775"/>
          <a:chExt cx="0" cy="314325"/>
        </a:xfrm>
      </xdr:grpSpPr>
      <xdr:sp macro="" textlink="">
        <xdr:nvSpPr>
          <xdr:cNvPr id="8093582" name="Rectangle 16">
            <a:extLst>
              <a:ext uri="{FF2B5EF4-FFF2-40B4-BE49-F238E27FC236}">
                <a16:creationId xmlns:a16="http://schemas.microsoft.com/office/drawing/2014/main" id="{2E652543-A1F0-E5A2-F5C2-70DFD99F9D7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796731BF-80A4-D29B-4C21-D887749A8243}"/>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578" name="Group 1">
          <a:extLst>
            <a:ext uri="{FF2B5EF4-FFF2-40B4-BE49-F238E27FC236}">
              <a16:creationId xmlns:a16="http://schemas.microsoft.com/office/drawing/2014/main" id="{508F2D11-1CB6-2ACC-3FDA-4E489A7B755B}"/>
            </a:ext>
          </a:extLst>
        </xdr:cNvPr>
        <xdr:cNvGrpSpPr>
          <a:grpSpLocks/>
        </xdr:cNvGrpSpPr>
      </xdr:nvGrpSpPr>
      <xdr:grpSpPr bwMode="auto">
        <a:xfrm>
          <a:off x="8177893" y="95250"/>
          <a:ext cx="0" cy="438150"/>
          <a:chOff x="7950200" y="104775"/>
          <a:chExt cx="0" cy="314325"/>
        </a:xfrm>
      </xdr:grpSpPr>
      <xdr:sp macro="" textlink="">
        <xdr:nvSpPr>
          <xdr:cNvPr id="8093580" name="Rectangle 2">
            <a:extLst>
              <a:ext uri="{FF2B5EF4-FFF2-40B4-BE49-F238E27FC236}">
                <a16:creationId xmlns:a16="http://schemas.microsoft.com/office/drawing/2014/main" id="{B34A481B-201D-88A8-5702-803DC4C74E8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3DAD30F5-4B47-FCCC-312B-74BA338C41CB}"/>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0</xdr:colOff>
      <xdr:row>0</xdr:row>
      <xdr:rowOff>0</xdr:rowOff>
    </xdr:from>
    <xdr:to>
      <xdr:col>1</xdr:col>
      <xdr:colOff>19050</xdr:colOff>
      <xdr:row>3</xdr:row>
      <xdr:rowOff>142875</xdr:rowOff>
    </xdr:to>
    <xdr:pic>
      <xdr:nvPicPr>
        <xdr:cNvPr id="8093579" name="Imagen 1">
          <a:extLst>
            <a:ext uri="{FF2B5EF4-FFF2-40B4-BE49-F238E27FC236}">
              <a16:creationId xmlns:a16="http://schemas.microsoft.com/office/drawing/2014/main" id="{DEC1578A-54EB-E9DE-3B04-C67E51D3AC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29" t="9760" r="9489" b="15417"/>
        <a:stretch>
          <a:fillRect/>
        </a:stretch>
      </xdr:blipFill>
      <xdr:spPr bwMode="auto">
        <a:xfrm>
          <a:off x="0" y="0"/>
          <a:ext cx="1924050"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161925</xdr:rowOff>
    </xdr:to>
    <xdr:grpSp>
      <xdr:nvGrpSpPr>
        <xdr:cNvPr id="6645704" name="Group 1">
          <a:extLst>
            <a:ext uri="{FF2B5EF4-FFF2-40B4-BE49-F238E27FC236}">
              <a16:creationId xmlns:a16="http://schemas.microsoft.com/office/drawing/2014/main" id="{395B32B0-CD71-52BF-FED7-A21F82A72884}"/>
            </a:ext>
          </a:extLst>
        </xdr:cNvPr>
        <xdr:cNvGrpSpPr>
          <a:grpSpLocks/>
        </xdr:cNvGrpSpPr>
      </xdr:nvGrpSpPr>
      <xdr:grpSpPr bwMode="auto">
        <a:xfrm>
          <a:off x="4524375" y="104775"/>
          <a:ext cx="0" cy="295275"/>
          <a:chOff x="6238875" y="104775"/>
          <a:chExt cx="0" cy="314325"/>
        </a:xfrm>
      </xdr:grpSpPr>
      <xdr:sp macro="" textlink="">
        <xdr:nvSpPr>
          <xdr:cNvPr id="6645706" name="Rectangle 2">
            <a:extLst>
              <a:ext uri="{FF2B5EF4-FFF2-40B4-BE49-F238E27FC236}">
                <a16:creationId xmlns:a16="http://schemas.microsoft.com/office/drawing/2014/main" id="{004A3978-B2BD-00E6-C634-51C0B76E912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E3FECE66-8194-26D2-8744-46022C7FD43D}"/>
              </a:ext>
            </a:extLst>
          </xdr:cNvPr>
          <xdr:cNvSpPr txBox="1">
            <a:spLocks noChangeArrowheads="1"/>
          </xdr:cNvSpPr>
        </xdr:nvSpPr>
        <xdr:spPr bwMode="auto">
          <a:xfrm>
            <a:off x="6238875" y="-676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1247775</xdr:colOff>
      <xdr:row>3</xdr:row>
      <xdr:rowOff>247650</xdr:rowOff>
    </xdr:to>
    <xdr:pic>
      <xdr:nvPicPr>
        <xdr:cNvPr id="6645705" name="5 Imagen">
          <a:extLst>
            <a:ext uri="{FF2B5EF4-FFF2-40B4-BE49-F238E27FC236}">
              <a16:creationId xmlns:a16="http://schemas.microsoft.com/office/drawing/2014/main" id="{997B201F-C7CA-052D-2516-16AC795AD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953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504825</xdr:colOff>
      <xdr:row>1</xdr:row>
      <xdr:rowOff>28575</xdr:rowOff>
    </xdr:from>
    <xdr:to>
      <xdr:col>1</xdr:col>
      <xdr:colOff>1381125</xdr:colOff>
      <xdr:row>4</xdr:row>
      <xdr:rowOff>171450</xdr:rowOff>
    </xdr:to>
    <xdr:pic>
      <xdr:nvPicPr>
        <xdr:cNvPr id="6646002" name="2 Imagen">
          <a:extLst>
            <a:ext uri="{FF2B5EF4-FFF2-40B4-BE49-F238E27FC236}">
              <a16:creationId xmlns:a16="http://schemas.microsoft.com/office/drawing/2014/main" id="{C5D341B2-C8E8-A9A2-A1DC-D090ED7994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 y="200025"/>
          <a:ext cx="8763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161925</xdr:rowOff>
    </xdr:to>
    <xdr:grpSp>
      <xdr:nvGrpSpPr>
        <xdr:cNvPr id="6647752" name="Group 1">
          <a:extLst>
            <a:ext uri="{FF2B5EF4-FFF2-40B4-BE49-F238E27FC236}">
              <a16:creationId xmlns:a16="http://schemas.microsoft.com/office/drawing/2014/main" id="{72B29595-AF8F-8BAB-E417-634AD5DEF170}"/>
            </a:ext>
          </a:extLst>
        </xdr:cNvPr>
        <xdr:cNvGrpSpPr>
          <a:grpSpLocks/>
        </xdr:cNvGrpSpPr>
      </xdr:nvGrpSpPr>
      <xdr:grpSpPr bwMode="auto">
        <a:xfrm>
          <a:off x="5534025" y="104775"/>
          <a:ext cx="0" cy="295275"/>
          <a:chOff x="6238875" y="104775"/>
          <a:chExt cx="0" cy="314325"/>
        </a:xfrm>
      </xdr:grpSpPr>
      <xdr:sp macro="" textlink="">
        <xdr:nvSpPr>
          <xdr:cNvPr id="6647754" name="Rectangle 2">
            <a:extLst>
              <a:ext uri="{FF2B5EF4-FFF2-40B4-BE49-F238E27FC236}">
                <a16:creationId xmlns:a16="http://schemas.microsoft.com/office/drawing/2014/main" id="{3EA11DEC-274B-C034-7155-A1255B7DC00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7186FFF7-2459-D938-DDB2-08CE1F186132}"/>
              </a:ext>
            </a:extLst>
          </xdr:cNvPr>
          <xdr:cNvSpPr txBox="1">
            <a:spLocks noChangeArrowheads="1"/>
          </xdr:cNvSpPr>
        </xdr:nvSpPr>
        <xdr:spPr bwMode="auto">
          <a:xfrm>
            <a:off x="6238875" y="-676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123825</xdr:rowOff>
    </xdr:from>
    <xdr:to>
      <xdr:col>0</xdr:col>
      <xdr:colOff>1533525</xdr:colOff>
      <xdr:row>3</xdr:row>
      <xdr:rowOff>219075</xdr:rowOff>
    </xdr:to>
    <xdr:pic>
      <xdr:nvPicPr>
        <xdr:cNvPr id="6647753" name="5 Imagen">
          <a:extLst>
            <a:ext uri="{FF2B5EF4-FFF2-40B4-BE49-F238E27FC236}">
              <a16:creationId xmlns:a16="http://schemas.microsoft.com/office/drawing/2014/main" id="{36F95289-FB44-E5C2-BA5F-94FB50658A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23825"/>
          <a:ext cx="10572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57150</xdr:colOff>
      <xdr:row>51</xdr:row>
      <xdr:rowOff>28575</xdr:rowOff>
    </xdr:from>
    <xdr:to>
      <xdr:col>14</xdr:col>
      <xdr:colOff>95250</xdr:colOff>
      <xdr:row>66</xdr:row>
      <xdr:rowOff>114300</xdr:rowOff>
    </xdr:to>
    <xdr:graphicFrame macro="">
      <xdr:nvGraphicFramePr>
        <xdr:cNvPr id="6648295" name="Gráfico 4">
          <a:extLst>
            <a:ext uri="{FF2B5EF4-FFF2-40B4-BE49-F238E27FC236}">
              <a16:creationId xmlns:a16="http://schemas.microsoft.com/office/drawing/2014/main" id="{63AFEEB5-0C43-FC0D-CFCF-844E01ACFA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333375</xdr:colOff>
      <xdr:row>1</xdr:row>
      <xdr:rowOff>47625</xdr:rowOff>
    </xdr:from>
    <xdr:to>
      <xdr:col>1</xdr:col>
      <xdr:colOff>1638300</xdr:colOff>
      <xdr:row>4</xdr:row>
      <xdr:rowOff>171450</xdr:rowOff>
    </xdr:to>
    <xdr:pic>
      <xdr:nvPicPr>
        <xdr:cNvPr id="6648296" name="Imagen 2">
          <a:extLst>
            <a:ext uri="{FF2B5EF4-FFF2-40B4-BE49-F238E27FC236}">
              <a16:creationId xmlns:a16="http://schemas.microsoft.com/office/drawing/2014/main" id="{75308BCD-E421-2E57-B453-793D3155D0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533400" y="219075"/>
          <a:ext cx="13049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95250</xdr:rowOff>
    </xdr:from>
    <xdr:to>
      <xdr:col>2</xdr:col>
      <xdr:colOff>0</xdr:colOff>
      <xdr:row>1</xdr:row>
      <xdr:rowOff>152400</xdr:rowOff>
    </xdr:to>
    <xdr:grpSp>
      <xdr:nvGrpSpPr>
        <xdr:cNvPr id="8084348" name="Group 1">
          <a:extLst>
            <a:ext uri="{FF2B5EF4-FFF2-40B4-BE49-F238E27FC236}">
              <a16:creationId xmlns:a16="http://schemas.microsoft.com/office/drawing/2014/main" id="{ABEF6FE5-14C5-0D33-1F19-F3C2C17A34A8}"/>
            </a:ext>
          </a:extLst>
        </xdr:cNvPr>
        <xdr:cNvGrpSpPr>
          <a:grpSpLocks/>
        </xdr:cNvGrpSpPr>
      </xdr:nvGrpSpPr>
      <xdr:grpSpPr bwMode="auto">
        <a:xfrm>
          <a:off x="3707423" y="95250"/>
          <a:ext cx="0" cy="284285"/>
          <a:chOff x="5362575" y="104775"/>
          <a:chExt cx="0" cy="314325"/>
        </a:xfrm>
      </xdr:grpSpPr>
      <xdr:sp macro="" textlink="">
        <xdr:nvSpPr>
          <xdr:cNvPr id="8084392" name="Rectangle 2">
            <a:extLst>
              <a:ext uri="{FF2B5EF4-FFF2-40B4-BE49-F238E27FC236}">
                <a16:creationId xmlns:a16="http://schemas.microsoft.com/office/drawing/2014/main" id="{DE3B3038-D760-05CB-E013-F790EF33AE2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B2B8AADB-6CED-14F4-28B3-7902287CCE2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49" name="Group 15">
          <a:extLst>
            <a:ext uri="{FF2B5EF4-FFF2-40B4-BE49-F238E27FC236}">
              <a16:creationId xmlns:a16="http://schemas.microsoft.com/office/drawing/2014/main" id="{3D8EBA99-3E7D-921F-0C3F-58E256D5FDE2}"/>
            </a:ext>
          </a:extLst>
        </xdr:cNvPr>
        <xdr:cNvGrpSpPr>
          <a:grpSpLocks/>
        </xdr:cNvGrpSpPr>
      </xdr:nvGrpSpPr>
      <xdr:grpSpPr bwMode="auto">
        <a:xfrm>
          <a:off x="3707423" y="95250"/>
          <a:ext cx="0" cy="284285"/>
          <a:chOff x="5362575" y="104775"/>
          <a:chExt cx="0" cy="314325"/>
        </a:xfrm>
      </xdr:grpSpPr>
      <xdr:sp macro="" textlink="">
        <xdr:nvSpPr>
          <xdr:cNvPr id="8084390" name="Rectangle 16">
            <a:extLst>
              <a:ext uri="{FF2B5EF4-FFF2-40B4-BE49-F238E27FC236}">
                <a16:creationId xmlns:a16="http://schemas.microsoft.com/office/drawing/2014/main" id="{23E2E25B-C7BF-E931-2C94-9C4D4048F1C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CE9669DC-CDA6-9E32-7DA8-5BC6ECAE403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0" name="Group 1">
          <a:extLst>
            <a:ext uri="{FF2B5EF4-FFF2-40B4-BE49-F238E27FC236}">
              <a16:creationId xmlns:a16="http://schemas.microsoft.com/office/drawing/2014/main" id="{C25D972E-A2DE-2C7F-16E8-74DCA7EA4A7A}"/>
            </a:ext>
          </a:extLst>
        </xdr:cNvPr>
        <xdr:cNvGrpSpPr>
          <a:grpSpLocks/>
        </xdr:cNvGrpSpPr>
      </xdr:nvGrpSpPr>
      <xdr:grpSpPr bwMode="auto">
        <a:xfrm>
          <a:off x="3707423" y="95250"/>
          <a:ext cx="0" cy="284285"/>
          <a:chOff x="5362575" y="104775"/>
          <a:chExt cx="0" cy="314325"/>
        </a:xfrm>
      </xdr:grpSpPr>
      <xdr:sp macro="" textlink="">
        <xdr:nvSpPr>
          <xdr:cNvPr id="8084388" name="Rectangle 2">
            <a:extLst>
              <a:ext uri="{FF2B5EF4-FFF2-40B4-BE49-F238E27FC236}">
                <a16:creationId xmlns:a16="http://schemas.microsoft.com/office/drawing/2014/main" id="{D15B65C1-9B31-15FB-C85B-76272AC1A1A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8DD3BDD4-30EB-0586-65F4-EE89F13F644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1" name="Group 15">
          <a:extLst>
            <a:ext uri="{FF2B5EF4-FFF2-40B4-BE49-F238E27FC236}">
              <a16:creationId xmlns:a16="http://schemas.microsoft.com/office/drawing/2014/main" id="{76EE47E9-DB50-FE04-04C5-68331FAFF3D1}"/>
            </a:ext>
          </a:extLst>
        </xdr:cNvPr>
        <xdr:cNvGrpSpPr>
          <a:grpSpLocks/>
        </xdr:cNvGrpSpPr>
      </xdr:nvGrpSpPr>
      <xdr:grpSpPr bwMode="auto">
        <a:xfrm>
          <a:off x="3707423" y="95250"/>
          <a:ext cx="0" cy="284285"/>
          <a:chOff x="5362575" y="104775"/>
          <a:chExt cx="0" cy="314325"/>
        </a:xfrm>
      </xdr:grpSpPr>
      <xdr:sp macro="" textlink="">
        <xdr:nvSpPr>
          <xdr:cNvPr id="8084386" name="Rectangle 16">
            <a:extLst>
              <a:ext uri="{FF2B5EF4-FFF2-40B4-BE49-F238E27FC236}">
                <a16:creationId xmlns:a16="http://schemas.microsoft.com/office/drawing/2014/main" id="{EA27D8DE-B127-CAB3-BB4F-640F68E5902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E85D81B1-6E05-07E9-29A6-B8EAE849D16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2" name="Group 1">
          <a:extLst>
            <a:ext uri="{FF2B5EF4-FFF2-40B4-BE49-F238E27FC236}">
              <a16:creationId xmlns:a16="http://schemas.microsoft.com/office/drawing/2014/main" id="{FE82ADBF-79DA-525A-EB7E-B5D19E0C4600}"/>
            </a:ext>
          </a:extLst>
        </xdr:cNvPr>
        <xdr:cNvGrpSpPr>
          <a:grpSpLocks/>
        </xdr:cNvGrpSpPr>
      </xdr:nvGrpSpPr>
      <xdr:grpSpPr bwMode="auto">
        <a:xfrm>
          <a:off x="3707423" y="95250"/>
          <a:ext cx="0" cy="284285"/>
          <a:chOff x="7950200" y="104775"/>
          <a:chExt cx="0" cy="314325"/>
        </a:xfrm>
      </xdr:grpSpPr>
      <xdr:sp macro="" textlink="">
        <xdr:nvSpPr>
          <xdr:cNvPr id="8084384" name="Rectangle 2">
            <a:extLst>
              <a:ext uri="{FF2B5EF4-FFF2-40B4-BE49-F238E27FC236}">
                <a16:creationId xmlns:a16="http://schemas.microsoft.com/office/drawing/2014/main" id="{B4BD991D-31B8-DE36-5EE5-C71970A0AEF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70037240-5FD7-18BD-8E13-D847117BFE33}"/>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3" name="Group 1">
          <a:extLst>
            <a:ext uri="{FF2B5EF4-FFF2-40B4-BE49-F238E27FC236}">
              <a16:creationId xmlns:a16="http://schemas.microsoft.com/office/drawing/2014/main" id="{FE6F8020-EB6F-F062-4CDB-2B70873BDBD8}"/>
            </a:ext>
          </a:extLst>
        </xdr:cNvPr>
        <xdr:cNvGrpSpPr>
          <a:grpSpLocks/>
        </xdr:cNvGrpSpPr>
      </xdr:nvGrpSpPr>
      <xdr:grpSpPr bwMode="auto">
        <a:xfrm>
          <a:off x="3707423" y="95250"/>
          <a:ext cx="0" cy="284285"/>
          <a:chOff x="5362575" y="104775"/>
          <a:chExt cx="0" cy="314325"/>
        </a:xfrm>
      </xdr:grpSpPr>
      <xdr:sp macro="" textlink="">
        <xdr:nvSpPr>
          <xdr:cNvPr id="8084382" name="Rectangle 2">
            <a:extLst>
              <a:ext uri="{FF2B5EF4-FFF2-40B4-BE49-F238E27FC236}">
                <a16:creationId xmlns:a16="http://schemas.microsoft.com/office/drawing/2014/main" id="{29DCE787-E1B8-BD53-7768-339B199B958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399EBE88-347F-97B7-AFD6-7E51BAF1BDC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4" name="Group 15">
          <a:extLst>
            <a:ext uri="{FF2B5EF4-FFF2-40B4-BE49-F238E27FC236}">
              <a16:creationId xmlns:a16="http://schemas.microsoft.com/office/drawing/2014/main" id="{4A007AF2-01AC-0374-1C02-0CF9967B3B7A}"/>
            </a:ext>
          </a:extLst>
        </xdr:cNvPr>
        <xdr:cNvGrpSpPr>
          <a:grpSpLocks/>
        </xdr:cNvGrpSpPr>
      </xdr:nvGrpSpPr>
      <xdr:grpSpPr bwMode="auto">
        <a:xfrm>
          <a:off x="3707423" y="95250"/>
          <a:ext cx="0" cy="284285"/>
          <a:chOff x="5362575" y="104775"/>
          <a:chExt cx="0" cy="314325"/>
        </a:xfrm>
      </xdr:grpSpPr>
      <xdr:sp macro="" textlink="">
        <xdr:nvSpPr>
          <xdr:cNvPr id="8084380" name="Rectangle 16">
            <a:extLst>
              <a:ext uri="{FF2B5EF4-FFF2-40B4-BE49-F238E27FC236}">
                <a16:creationId xmlns:a16="http://schemas.microsoft.com/office/drawing/2014/main" id="{340D4A8F-977A-06FB-1D00-DBC7B983BA7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D2CF9228-1858-8B23-0464-AECCDFCC0CF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5" name="Group 1">
          <a:extLst>
            <a:ext uri="{FF2B5EF4-FFF2-40B4-BE49-F238E27FC236}">
              <a16:creationId xmlns:a16="http://schemas.microsoft.com/office/drawing/2014/main" id="{A6031795-F2DF-81E6-B47A-0789CA247147}"/>
            </a:ext>
          </a:extLst>
        </xdr:cNvPr>
        <xdr:cNvGrpSpPr>
          <a:grpSpLocks/>
        </xdr:cNvGrpSpPr>
      </xdr:nvGrpSpPr>
      <xdr:grpSpPr bwMode="auto">
        <a:xfrm>
          <a:off x="3707423" y="95250"/>
          <a:ext cx="0" cy="284285"/>
          <a:chOff x="5362575" y="104775"/>
          <a:chExt cx="0" cy="314325"/>
        </a:xfrm>
      </xdr:grpSpPr>
      <xdr:sp macro="" textlink="">
        <xdr:nvSpPr>
          <xdr:cNvPr id="8084378" name="Rectangle 2">
            <a:extLst>
              <a:ext uri="{FF2B5EF4-FFF2-40B4-BE49-F238E27FC236}">
                <a16:creationId xmlns:a16="http://schemas.microsoft.com/office/drawing/2014/main" id="{5AD26905-D0F2-B873-0BD8-929B0007104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3F9BF9CD-C6DE-B774-6457-74D11AA0E783}"/>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6" name="Group 15">
          <a:extLst>
            <a:ext uri="{FF2B5EF4-FFF2-40B4-BE49-F238E27FC236}">
              <a16:creationId xmlns:a16="http://schemas.microsoft.com/office/drawing/2014/main" id="{7024E5E6-D17D-9678-40A0-FDD001D8B005}"/>
            </a:ext>
          </a:extLst>
        </xdr:cNvPr>
        <xdr:cNvGrpSpPr>
          <a:grpSpLocks/>
        </xdr:cNvGrpSpPr>
      </xdr:nvGrpSpPr>
      <xdr:grpSpPr bwMode="auto">
        <a:xfrm>
          <a:off x="3707423" y="95250"/>
          <a:ext cx="0" cy="284285"/>
          <a:chOff x="5362575" y="104775"/>
          <a:chExt cx="0" cy="314325"/>
        </a:xfrm>
      </xdr:grpSpPr>
      <xdr:sp macro="" textlink="">
        <xdr:nvSpPr>
          <xdr:cNvPr id="8084376" name="Rectangle 16">
            <a:extLst>
              <a:ext uri="{FF2B5EF4-FFF2-40B4-BE49-F238E27FC236}">
                <a16:creationId xmlns:a16="http://schemas.microsoft.com/office/drawing/2014/main" id="{2CC60D64-7ED0-C4B0-DE1D-61E9A3C1FFA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CFEAFB9E-FA00-CC4D-ECBD-8FAE3E891B9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7" name="Group 1">
          <a:extLst>
            <a:ext uri="{FF2B5EF4-FFF2-40B4-BE49-F238E27FC236}">
              <a16:creationId xmlns:a16="http://schemas.microsoft.com/office/drawing/2014/main" id="{D6485000-981D-4008-9039-852EADC9A095}"/>
            </a:ext>
          </a:extLst>
        </xdr:cNvPr>
        <xdr:cNvGrpSpPr>
          <a:grpSpLocks/>
        </xdr:cNvGrpSpPr>
      </xdr:nvGrpSpPr>
      <xdr:grpSpPr bwMode="auto">
        <a:xfrm>
          <a:off x="3707423" y="95250"/>
          <a:ext cx="0" cy="284285"/>
          <a:chOff x="7950200" y="104775"/>
          <a:chExt cx="0" cy="314325"/>
        </a:xfrm>
      </xdr:grpSpPr>
      <xdr:sp macro="" textlink="">
        <xdr:nvSpPr>
          <xdr:cNvPr id="8084374" name="Rectangle 2">
            <a:extLst>
              <a:ext uri="{FF2B5EF4-FFF2-40B4-BE49-F238E27FC236}">
                <a16:creationId xmlns:a16="http://schemas.microsoft.com/office/drawing/2014/main" id="{9F6E76B3-AE56-4B75-3285-23A96B5F411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229D195C-0EE1-28AD-2FF1-30B377514A3F}"/>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8" name="Group 1">
          <a:extLst>
            <a:ext uri="{FF2B5EF4-FFF2-40B4-BE49-F238E27FC236}">
              <a16:creationId xmlns:a16="http://schemas.microsoft.com/office/drawing/2014/main" id="{F4487645-9B07-49D4-D017-4D2E5568BA33}"/>
            </a:ext>
          </a:extLst>
        </xdr:cNvPr>
        <xdr:cNvGrpSpPr>
          <a:grpSpLocks/>
        </xdr:cNvGrpSpPr>
      </xdr:nvGrpSpPr>
      <xdr:grpSpPr bwMode="auto">
        <a:xfrm>
          <a:off x="3707423" y="95250"/>
          <a:ext cx="0" cy="284285"/>
          <a:chOff x="5362575" y="104775"/>
          <a:chExt cx="0" cy="314325"/>
        </a:xfrm>
      </xdr:grpSpPr>
      <xdr:sp macro="" textlink="">
        <xdr:nvSpPr>
          <xdr:cNvPr id="8084372" name="Rectangle 2">
            <a:extLst>
              <a:ext uri="{FF2B5EF4-FFF2-40B4-BE49-F238E27FC236}">
                <a16:creationId xmlns:a16="http://schemas.microsoft.com/office/drawing/2014/main" id="{40080A59-4401-8EC3-D3B2-0F0958F919A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A589C9BD-C737-6B0C-D1D4-5703F6B26F8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59" name="Group 15">
          <a:extLst>
            <a:ext uri="{FF2B5EF4-FFF2-40B4-BE49-F238E27FC236}">
              <a16:creationId xmlns:a16="http://schemas.microsoft.com/office/drawing/2014/main" id="{BAC514FA-7B95-EAAF-1D20-86917EEE1EE0}"/>
            </a:ext>
          </a:extLst>
        </xdr:cNvPr>
        <xdr:cNvGrpSpPr>
          <a:grpSpLocks/>
        </xdr:cNvGrpSpPr>
      </xdr:nvGrpSpPr>
      <xdr:grpSpPr bwMode="auto">
        <a:xfrm>
          <a:off x="3707423" y="95250"/>
          <a:ext cx="0" cy="284285"/>
          <a:chOff x="5362575" y="104775"/>
          <a:chExt cx="0" cy="314325"/>
        </a:xfrm>
      </xdr:grpSpPr>
      <xdr:sp macro="" textlink="">
        <xdr:nvSpPr>
          <xdr:cNvPr id="8084370" name="Rectangle 16">
            <a:extLst>
              <a:ext uri="{FF2B5EF4-FFF2-40B4-BE49-F238E27FC236}">
                <a16:creationId xmlns:a16="http://schemas.microsoft.com/office/drawing/2014/main" id="{B37E2C7A-4E62-2110-B70B-D142AF3B587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7D150DCF-C497-E6A0-0BB9-384FC2386326}"/>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60" name="Group 1">
          <a:extLst>
            <a:ext uri="{FF2B5EF4-FFF2-40B4-BE49-F238E27FC236}">
              <a16:creationId xmlns:a16="http://schemas.microsoft.com/office/drawing/2014/main" id="{F96BD8ED-8435-1260-081F-41514F183000}"/>
            </a:ext>
          </a:extLst>
        </xdr:cNvPr>
        <xdr:cNvGrpSpPr>
          <a:grpSpLocks/>
        </xdr:cNvGrpSpPr>
      </xdr:nvGrpSpPr>
      <xdr:grpSpPr bwMode="auto">
        <a:xfrm>
          <a:off x="3707423" y="95250"/>
          <a:ext cx="0" cy="284285"/>
          <a:chOff x="5362575" y="104775"/>
          <a:chExt cx="0" cy="314325"/>
        </a:xfrm>
      </xdr:grpSpPr>
      <xdr:sp macro="" textlink="">
        <xdr:nvSpPr>
          <xdr:cNvPr id="8084368" name="Rectangle 2">
            <a:extLst>
              <a:ext uri="{FF2B5EF4-FFF2-40B4-BE49-F238E27FC236}">
                <a16:creationId xmlns:a16="http://schemas.microsoft.com/office/drawing/2014/main" id="{C48F76F4-C657-BF46-1C6F-6C73EB68F83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7B581F0B-CE92-666C-62AD-5359A188E6B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61" name="Group 15">
          <a:extLst>
            <a:ext uri="{FF2B5EF4-FFF2-40B4-BE49-F238E27FC236}">
              <a16:creationId xmlns:a16="http://schemas.microsoft.com/office/drawing/2014/main" id="{BC7B2D84-D120-4A7D-D043-D05950C74C7E}"/>
            </a:ext>
          </a:extLst>
        </xdr:cNvPr>
        <xdr:cNvGrpSpPr>
          <a:grpSpLocks/>
        </xdr:cNvGrpSpPr>
      </xdr:nvGrpSpPr>
      <xdr:grpSpPr bwMode="auto">
        <a:xfrm>
          <a:off x="3707423" y="95250"/>
          <a:ext cx="0" cy="284285"/>
          <a:chOff x="5362575" y="104775"/>
          <a:chExt cx="0" cy="314325"/>
        </a:xfrm>
      </xdr:grpSpPr>
      <xdr:sp macro="" textlink="">
        <xdr:nvSpPr>
          <xdr:cNvPr id="8084366" name="Rectangle 16">
            <a:extLst>
              <a:ext uri="{FF2B5EF4-FFF2-40B4-BE49-F238E27FC236}">
                <a16:creationId xmlns:a16="http://schemas.microsoft.com/office/drawing/2014/main" id="{4FD4C337-696C-1137-A4B5-DB09E84CC8B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6FAE2E49-4EA0-9127-B60D-B0133526249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4362" name="Group 1">
          <a:extLst>
            <a:ext uri="{FF2B5EF4-FFF2-40B4-BE49-F238E27FC236}">
              <a16:creationId xmlns:a16="http://schemas.microsoft.com/office/drawing/2014/main" id="{1152A4AB-63BE-4475-E897-01104857AC59}"/>
            </a:ext>
          </a:extLst>
        </xdr:cNvPr>
        <xdr:cNvGrpSpPr>
          <a:grpSpLocks/>
        </xdr:cNvGrpSpPr>
      </xdr:nvGrpSpPr>
      <xdr:grpSpPr bwMode="auto">
        <a:xfrm>
          <a:off x="3707423" y="95250"/>
          <a:ext cx="0" cy="284285"/>
          <a:chOff x="7950200" y="104775"/>
          <a:chExt cx="0" cy="314325"/>
        </a:xfrm>
      </xdr:grpSpPr>
      <xdr:sp macro="" textlink="">
        <xdr:nvSpPr>
          <xdr:cNvPr id="8084364" name="Rectangle 2">
            <a:extLst>
              <a:ext uri="{FF2B5EF4-FFF2-40B4-BE49-F238E27FC236}">
                <a16:creationId xmlns:a16="http://schemas.microsoft.com/office/drawing/2014/main" id="{E14C4CA7-359F-5379-CB6B-BD41BC9181F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466A4345-C618-1F94-7224-3AB8D8EF9061}"/>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244929</xdr:colOff>
      <xdr:row>0</xdr:row>
      <xdr:rowOff>17689</xdr:rowOff>
    </xdr:from>
    <xdr:to>
      <xdr:col>0</xdr:col>
      <xdr:colOff>1687286</xdr:colOff>
      <xdr:row>4</xdr:row>
      <xdr:rowOff>55334</xdr:rowOff>
    </xdr:to>
    <xdr:pic>
      <xdr:nvPicPr>
        <xdr:cNvPr id="8084363" name="Imagen 1">
          <a:extLst>
            <a:ext uri="{FF2B5EF4-FFF2-40B4-BE49-F238E27FC236}">
              <a16:creationId xmlns:a16="http://schemas.microsoft.com/office/drawing/2014/main" id="{2A208E2A-2755-5A62-F007-94F3D33CB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5329" t="9760" r="9489" b="15417"/>
        <a:stretch>
          <a:fillRect/>
        </a:stretch>
      </xdr:blipFill>
      <xdr:spPr bwMode="auto">
        <a:xfrm>
          <a:off x="244929" y="17689"/>
          <a:ext cx="1442357" cy="9629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266700</xdr:colOff>
      <xdr:row>51</xdr:row>
      <xdr:rowOff>38100</xdr:rowOff>
    </xdr:from>
    <xdr:to>
      <xdr:col>13</xdr:col>
      <xdr:colOff>352425</xdr:colOff>
      <xdr:row>66</xdr:row>
      <xdr:rowOff>133350</xdr:rowOff>
    </xdr:to>
    <xdr:graphicFrame macro="">
      <xdr:nvGraphicFramePr>
        <xdr:cNvPr id="6651367" name="Gráfico 2">
          <a:extLst>
            <a:ext uri="{FF2B5EF4-FFF2-40B4-BE49-F238E27FC236}">
              <a16:creationId xmlns:a16="http://schemas.microsoft.com/office/drawing/2014/main" id="{D6D2AC3F-9BEB-A29B-FD71-4477EF31B1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314325</xdr:colOff>
      <xdr:row>1</xdr:row>
      <xdr:rowOff>19050</xdr:rowOff>
    </xdr:from>
    <xdr:to>
      <xdr:col>1</xdr:col>
      <xdr:colOff>1619250</xdr:colOff>
      <xdr:row>4</xdr:row>
      <xdr:rowOff>152400</xdr:rowOff>
    </xdr:to>
    <xdr:pic>
      <xdr:nvPicPr>
        <xdr:cNvPr id="6651368" name="Imagen 1">
          <a:extLst>
            <a:ext uri="{FF2B5EF4-FFF2-40B4-BE49-F238E27FC236}">
              <a16:creationId xmlns:a16="http://schemas.microsoft.com/office/drawing/2014/main" id="{FFD54006-9128-B313-6A30-B194A5AF1B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514350" y="190500"/>
          <a:ext cx="13049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95250</xdr:rowOff>
    </xdr:from>
    <xdr:to>
      <xdr:col>2</xdr:col>
      <xdr:colOff>0</xdr:colOff>
      <xdr:row>1</xdr:row>
      <xdr:rowOff>152400</xdr:rowOff>
    </xdr:to>
    <xdr:grpSp>
      <xdr:nvGrpSpPr>
        <xdr:cNvPr id="8086397" name="Group 1">
          <a:extLst>
            <a:ext uri="{FF2B5EF4-FFF2-40B4-BE49-F238E27FC236}">
              <a16:creationId xmlns:a16="http://schemas.microsoft.com/office/drawing/2014/main" id="{6CC82059-E275-80C1-C0DA-0F2BDD792A37}"/>
            </a:ext>
          </a:extLst>
        </xdr:cNvPr>
        <xdr:cNvGrpSpPr>
          <a:grpSpLocks/>
        </xdr:cNvGrpSpPr>
      </xdr:nvGrpSpPr>
      <xdr:grpSpPr bwMode="auto">
        <a:xfrm>
          <a:off x="3702326" y="95250"/>
          <a:ext cx="0" cy="289063"/>
          <a:chOff x="5362575" y="104775"/>
          <a:chExt cx="0" cy="314325"/>
        </a:xfrm>
      </xdr:grpSpPr>
      <xdr:sp macro="" textlink="">
        <xdr:nvSpPr>
          <xdr:cNvPr id="8086441" name="Rectangle 2">
            <a:extLst>
              <a:ext uri="{FF2B5EF4-FFF2-40B4-BE49-F238E27FC236}">
                <a16:creationId xmlns:a16="http://schemas.microsoft.com/office/drawing/2014/main" id="{8013BBC9-7D91-9A11-3A91-460F70AAF96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B8578F9F-8691-5914-F48D-2BEECE58D974}"/>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398" name="Group 15">
          <a:extLst>
            <a:ext uri="{FF2B5EF4-FFF2-40B4-BE49-F238E27FC236}">
              <a16:creationId xmlns:a16="http://schemas.microsoft.com/office/drawing/2014/main" id="{AE5845FC-4EC2-7742-C31F-11CDB7893715}"/>
            </a:ext>
          </a:extLst>
        </xdr:cNvPr>
        <xdr:cNvGrpSpPr>
          <a:grpSpLocks/>
        </xdr:cNvGrpSpPr>
      </xdr:nvGrpSpPr>
      <xdr:grpSpPr bwMode="auto">
        <a:xfrm>
          <a:off x="3702326" y="95250"/>
          <a:ext cx="0" cy="289063"/>
          <a:chOff x="5362575" y="104775"/>
          <a:chExt cx="0" cy="314325"/>
        </a:xfrm>
      </xdr:grpSpPr>
      <xdr:sp macro="" textlink="">
        <xdr:nvSpPr>
          <xdr:cNvPr id="8086439" name="Rectangle 16">
            <a:extLst>
              <a:ext uri="{FF2B5EF4-FFF2-40B4-BE49-F238E27FC236}">
                <a16:creationId xmlns:a16="http://schemas.microsoft.com/office/drawing/2014/main" id="{F939DD8B-8A05-BC69-F2F2-15D11FE5285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10CF7B25-C06C-2F71-11B7-5738996CE60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399" name="Group 1">
          <a:extLst>
            <a:ext uri="{FF2B5EF4-FFF2-40B4-BE49-F238E27FC236}">
              <a16:creationId xmlns:a16="http://schemas.microsoft.com/office/drawing/2014/main" id="{F8D695A4-FB4F-1F66-15E9-3B4C1CAF4804}"/>
            </a:ext>
          </a:extLst>
        </xdr:cNvPr>
        <xdr:cNvGrpSpPr>
          <a:grpSpLocks/>
        </xdr:cNvGrpSpPr>
      </xdr:nvGrpSpPr>
      <xdr:grpSpPr bwMode="auto">
        <a:xfrm>
          <a:off x="3702326" y="95250"/>
          <a:ext cx="0" cy="289063"/>
          <a:chOff x="5362575" y="104775"/>
          <a:chExt cx="0" cy="314325"/>
        </a:xfrm>
      </xdr:grpSpPr>
      <xdr:sp macro="" textlink="">
        <xdr:nvSpPr>
          <xdr:cNvPr id="8086437" name="Rectangle 2">
            <a:extLst>
              <a:ext uri="{FF2B5EF4-FFF2-40B4-BE49-F238E27FC236}">
                <a16:creationId xmlns:a16="http://schemas.microsoft.com/office/drawing/2014/main" id="{4FF614DC-14C6-D547-C2E1-0B50B46B369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1BE8E8C7-3322-694F-D295-9AA9627F79E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0" name="Group 15">
          <a:extLst>
            <a:ext uri="{FF2B5EF4-FFF2-40B4-BE49-F238E27FC236}">
              <a16:creationId xmlns:a16="http://schemas.microsoft.com/office/drawing/2014/main" id="{30BD5807-8365-AFA6-C4B5-69364F280FDB}"/>
            </a:ext>
          </a:extLst>
        </xdr:cNvPr>
        <xdr:cNvGrpSpPr>
          <a:grpSpLocks/>
        </xdr:cNvGrpSpPr>
      </xdr:nvGrpSpPr>
      <xdr:grpSpPr bwMode="auto">
        <a:xfrm>
          <a:off x="3702326" y="95250"/>
          <a:ext cx="0" cy="289063"/>
          <a:chOff x="5362575" y="104775"/>
          <a:chExt cx="0" cy="314325"/>
        </a:xfrm>
      </xdr:grpSpPr>
      <xdr:sp macro="" textlink="">
        <xdr:nvSpPr>
          <xdr:cNvPr id="8086435" name="Rectangle 16">
            <a:extLst>
              <a:ext uri="{FF2B5EF4-FFF2-40B4-BE49-F238E27FC236}">
                <a16:creationId xmlns:a16="http://schemas.microsoft.com/office/drawing/2014/main" id="{DE80C1F0-419C-3681-D68A-891E8082170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93BA3D0D-F40E-AF3F-5576-90C3F9BEF00A}"/>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1" name="Group 1">
          <a:extLst>
            <a:ext uri="{FF2B5EF4-FFF2-40B4-BE49-F238E27FC236}">
              <a16:creationId xmlns:a16="http://schemas.microsoft.com/office/drawing/2014/main" id="{2B0C4A43-5D5C-3F80-E1A9-D0405373D269}"/>
            </a:ext>
          </a:extLst>
        </xdr:cNvPr>
        <xdr:cNvGrpSpPr>
          <a:grpSpLocks/>
        </xdr:cNvGrpSpPr>
      </xdr:nvGrpSpPr>
      <xdr:grpSpPr bwMode="auto">
        <a:xfrm>
          <a:off x="3702326" y="95250"/>
          <a:ext cx="0" cy="289063"/>
          <a:chOff x="7950200" y="104775"/>
          <a:chExt cx="0" cy="314325"/>
        </a:xfrm>
      </xdr:grpSpPr>
      <xdr:sp macro="" textlink="">
        <xdr:nvSpPr>
          <xdr:cNvPr id="8086433" name="Rectangle 2">
            <a:extLst>
              <a:ext uri="{FF2B5EF4-FFF2-40B4-BE49-F238E27FC236}">
                <a16:creationId xmlns:a16="http://schemas.microsoft.com/office/drawing/2014/main" id="{BFA30038-AEC7-C41B-3B61-B15098B90D2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A6BB24C6-0827-8556-E6C2-E0C70DFCA578}"/>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2" name="Group 1">
          <a:extLst>
            <a:ext uri="{FF2B5EF4-FFF2-40B4-BE49-F238E27FC236}">
              <a16:creationId xmlns:a16="http://schemas.microsoft.com/office/drawing/2014/main" id="{B1C5453C-9F89-6A45-9137-EC9E0C35DE31}"/>
            </a:ext>
          </a:extLst>
        </xdr:cNvPr>
        <xdr:cNvGrpSpPr>
          <a:grpSpLocks/>
        </xdr:cNvGrpSpPr>
      </xdr:nvGrpSpPr>
      <xdr:grpSpPr bwMode="auto">
        <a:xfrm>
          <a:off x="3702326" y="95250"/>
          <a:ext cx="0" cy="289063"/>
          <a:chOff x="5362575" y="104775"/>
          <a:chExt cx="0" cy="314325"/>
        </a:xfrm>
      </xdr:grpSpPr>
      <xdr:sp macro="" textlink="">
        <xdr:nvSpPr>
          <xdr:cNvPr id="8086431" name="Rectangle 2">
            <a:extLst>
              <a:ext uri="{FF2B5EF4-FFF2-40B4-BE49-F238E27FC236}">
                <a16:creationId xmlns:a16="http://schemas.microsoft.com/office/drawing/2014/main" id="{3337D33D-D345-BD3F-7B96-BE66785EE45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5A57D39-3413-81B9-4B54-1A545C6AA95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3" name="Group 15">
          <a:extLst>
            <a:ext uri="{FF2B5EF4-FFF2-40B4-BE49-F238E27FC236}">
              <a16:creationId xmlns:a16="http://schemas.microsoft.com/office/drawing/2014/main" id="{B74A69B8-E70C-4179-90BA-480D36A80688}"/>
            </a:ext>
          </a:extLst>
        </xdr:cNvPr>
        <xdr:cNvGrpSpPr>
          <a:grpSpLocks/>
        </xdr:cNvGrpSpPr>
      </xdr:nvGrpSpPr>
      <xdr:grpSpPr bwMode="auto">
        <a:xfrm>
          <a:off x="3702326" y="95250"/>
          <a:ext cx="0" cy="289063"/>
          <a:chOff x="5362575" y="104775"/>
          <a:chExt cx="0" cy="314325"/>
        </a:xfrm>
      </xdr:grpSpPr>
      <xdr:sp macro="" textlink="">
        <xdr:nvSpPr>
          <xdr:cNvPr id="8086429" name="Rectangle 16">
            <a:extLst>
              <a:ext uri="{FF2B5EF4-FFF2-40B4-BE49-F238E27FC236}">
                <a16:creationId xmlns:a16="http://schemas.microsoft.com/office/drawing/2014/main" id="{02409CB7-E0B1-1836-61DF-8C3839D0305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1C735CE5-9CB2-A133-B01F-5984F99E048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4" name="Group 1">
          <a:extLst>
            <a:ext uri="{FF2B5EF4-FFF2-40B4-BE49-F238E27FC236}">
              <a16:creationId xmlns:a16="http://schemas.microsoft.com/office/drawing/2014/main" id="{9A43E06A-1EC7-92AD-FBC9-83EEC2B852BF}"/>
            </a:ext>
          </a:extLst>
        </xdr:cNvPr>
        <xdr:cNvGrpSpPr>
          <a:grpSpLocks/>
        </xdr:cNvGrpSpPr>
      </xdr:nvGrpSpPr>
      <xdr:grpSpPr bwMode="auto">
        <a:xfrm>
          <a:off x="3702326" y="95250"/>
          <a:ext cx="0" cy="289063"/>
          <a:chOff x="5362575" y="104775"/>
          <a:chExt cx="0" cy="314325"/>
        </a:xfrm>
      </xdr:grpSpPr>
      <xdr:sp macro="" textlink="">
        <xdr:nvSpPr>
          <xdr:cNvPr id="8086427" name="Rectangle 2">
            <a:extLst>
              <a:ext uri="{FF2B5EF4-FFF2-40B4-BE49-F238E27FC236}">
                <a16:creationId xmlns:a16="http://schemas.microsoft.com/office/drawing/2014/main" id="{7EB7F084-FB65-6DE9-718D-042BCD970D3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13FFE6E4-92BD-4240-4038-B2ACB26C8871}"/>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5" name="Group 15">
          <a:extLst>
            <a:ext uri="{FF2B5EF4-FFF2-40B4-BE49-F238E27FC236}">
              <a16:creationId xmlns:a16="http://schemas.microsoft.com/office/drawing/2014/main" id="{1D47B315-69DB-9395-D714-67F066D50032}"/>
            </a:ext>
          </a:extLst>
        </xdr:cNvPr>
        <xdr:cNvGrpSpPr>
          <a:grpSpLocks/>
        </xdr:cNvGrpSpPr>
      </xdr:nvGrpSpPr>
      <xdr:grpSpPr bwMode="auto">
        <a:xfrm>
          <a:off x="3702326" y="95250"/>
          <a:ext cx="0" cy="289063"/>
          <a:chOff x="5362575" y="104775"/>
          <a:chExt cx="0" cy="314325"/>
        </a:xfrm>
      </xdr:grpSpPr>
      <xdr:sp macro="" textlink="">
        <xdr:nvSpPr>
          <xdr:cNvPr id="8086425" name="Rectangle 16">
            <a:extLst>
              <a:ext uri="{FF2B5EF4-FFF2-40B4-BE49-F238E27FC236}">
                <a16:creationId xmlns:a16="http://schemas.microsoft.com/office/drawing/2014/main" id="{C9568C52-9B63-39A6-670D-7F1A9E2A4BB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73DDC3C5-3DCD-228D-672E-1F6F99854D2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6" name="Group 1">
          <a:extLst>
            <a:ext uri="{FF2B5EF4-FFF2-40B4-BE49-F238E27FC236}">
              <a16:creationId xmlns:a16="http://schemas.microsoft.com/office/drawing/2014/main" id="{C0C14EA9-2DC6-9E79-1237-AA3E2BB4C1BE}"/>
            </a:ext>
          </a:extLst>
        </xdr:cNvPr>
        <xdr:cNvGrpSpPr>
          <a:grpSpLocks/>
        </xdr:cNvGrpSpPr>
      </xdr:nvGrpSpPr>
      <xdr:grpSpPr bwMode="auto">
        <a:xfrm>
          <a:off x="3702326" y="95250"/>
          <a:ext cx="0" cy="289063"/>
          <a:chOff x="7950200" y="104775"/>
          <a:chExt cx="0" cy="314325"/>
        </a:xfrm>
      </xdr:grpSpPr>
      <xdr:sp macro="" textlink="">
        <xdr:nvSpPr>
          <xdr:cNvPr id="8086423" name="Rectangle 2">
            <a:extLst>
              <a:ext uri="{FF2B5EF4-FFF2-40B4-BE49-F238E27FC236}">
                <a16:creationId xmlns:a16="http://schemas.microsoft.com/office/drawing/2014/main" id="{C3D7C704-6208-6F9D-616D-F4E0D30C74B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2A8E6BA9-7AFB-F2B9-4D2D-830F25DE5696}"/>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7" name="Group 1">
          <a:extLst>
            <a:ext uri="{FF2B5EF4-FFF2-40B4-BE49-F238E27FC236}">
              <a16:creationId xmlns:a16="http://schemas.microsoft.com/office/drawing/2014/main" id="{3FD9A434-DD27-A254-6600-36A3612B6347}"/>
            </a:ext>
          </a:extLst>
        </xdr:cNvPr>
        <xdr:cNvGrpSpPr>
          <a:grpSpLocks/>
        </xdr:cNvGrpSpPr>
      </xdr:nvGrpSpPr>
      <xdr:grpSpPr bwMode="auto">
        <a:xfrm>
          <a:off x="3702326" y="95250"/>
          <a:ext cx="0" cy="289063"/>
          <a:chOff x="5362575" y="104775"/>
          <a:chExt cx="0" cy="314325"/>
        </a:xfrm>
      </xdr:grpSpPr>
      <xdr:sp macro="" textlink="">
        <xdr:nvSpPr>
          <xdr:cNvPr id="8086421" name="Rectangle 2">
            <a:extLst>
              <a:ext uri="{FF2B5EF4-FFF2-40B4-BE49-F238E27FC236}">
                <a16:creationId xmlns:a16="http://schemas.microsoft.com/office/drawing/2014/main" id="{BB8B6A4E-B614-1B70-C89E-CC555825408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7B899AAD-0940-CB8C-73DE-1F8392DA63C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8" name="Group 15">
          <a:extLst>
            <a:ext uri="{FF2B5EF4-FFF2-40B4-BE49-F238E27FC236}">
              <a16:creationId xmlns:a16="http://schemas.microsoft.com/office/drawing/2014/main" id="{48DAEAF1-3B9B-2EF2-BD20-D7D7A5644BB7}"/>
            </a:ext>
          </a:extLst>
        </xdr:cNvPr>
        <xdr:cNvGrpSpPr>
          <a:grpSpLocks/>
        </xdr:cNvGrpSpPr>
      </xdr:nvGrpSpPr>
      <xdr:grpSpPr bwMode="auto">
        <a:xfrm>
          <a:off x="3702326" y="95250"/>
          <a:ext cx="0" cy="289063"/>
          <a:chOff x="5362575" y="104775"/>
          <a:chExt cx="0" cy="314325"/>
        </a:xfrm>
      </xdr:grpSpPr>
      <xdr:sp macro="" textlink="">
        <xdr:nvSpPr>
          <xdr:cNvPr id="8086419" name="Rectangle 16">
            <a:extLst>
              <a:ext uri="{FF2B5EF4-FFF2-40B4-BE49-F238E27FC236}">
                <a16:creationId xmlns:a16="http://schemas.microsoft.com/office/drawing/2014/main" id="{0513C387-DE10-3E70-7FCD-04B677079D0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332E8377-5358-C321-1362-C2FDE0014B1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09" name="Group 1">
          <a:extLst>
            <a:ext uri="{FF2B5EF4-FFF2-40B4-BE49-F238E27FC236}">
              <a16:creationId xmlns:a16="http://schemas.microsoft.com/office/drawing/2014/main" id="{10C2C53B-517E-1FEB-9FEC-756FA2A9D9AE}"/>
            </a:ext>
          </a:extLst>
        </xdr:cNvPr>
        <xdr:cNvGrpSpPr>
          <a:grpSpLocks/>
        </xdr:cNvGrpSpPr>
      </xdr:nvGrpSpPr>
      <xdr:grpSpPr bwMode="auto">
        <a:xfrm>
          <a:off x="3702326" y="95250"/>
          <a:ext cx="0" cy="289063"/>
          <a:chOff x="5362575" y="104775"/>
          <a:chExt cx="0" cy="314325"/>
        </a:xfrm>
      </xdr:grpSpPr>
      <xdr:sp macro="" textlink="">
        <xdr:nvSpPr>
          <xdr:cNvPr id="8086417" name="Rectangle 2">
            <a:extLst>
              <a:ext uri="{FF2B5EF4-FFF2-40B4-BE49-F238E27FC236}">
                <a16:creationId xmlns:a16="http://schemas.microsoft.com/office/drawing/2014/main" id="{C8B084FD-647F-FBD0-79C2-82270A364EF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9E618ED9-87F7-F1B1-751F-7A9509A198F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10" name="Group 15">
          <a:extLst>
            <a:ext uri="{FF2B5EF4-FFF2-40B4-BE49-F238E27FC236}">
              <a16:creationId xmlns:a16="http://schemas.microsoft.com/office/drawing/2014/main" id="{82BD5130-D20C-E2E2-DBFB-49EA3A39F9D6}"/>
            </a:ext>
          </a:extLst>
        </xdr:cNvPr>
        <xdr:cNvGrpSpPr>
          <a:grpSpLocks/>
        </xdr:cNvGrpSpPr>
      </xdr:nvGrpSpPr>
      <xdr:grpSpPr bwMode="auto">
        <a:xfrm>
          <a:off x="3702326" y="95250"/>
          <a:ext cx="0" cy="289063"/>
          <a:chOff x="5362575" y="104775"/>
          <a:chExt cx="0" cy="314325"/>
        </a:xfrm>
      </xdr:grpSpPr>
      <xdr:sp macro="" textlink="">
        <xdr:nvSpPr>
          <xdr:cNvPr id="8086415" name="Rectangle 16">
            <a:extLst>
              <a:ext uri="{FF2B5EF4-FFF2-40B4-BE49-F238E27FC236}">
                <a16:creationId xmlns:a16="http://schemas.microsoft.com/office/drawing/2014/main" id="{FB5C20A8-0C66-28D2-F859-F374DA9F24B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67724BFD-333C-66CF-A0E7-C5B785C58FF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6411" name="Group 1">
          <a:extLst>
            <a:ext uri="{FF2B5EF4-FFF2-40B4-BE49-F238E27FC236}">
              <a16:creationId xmlns:a16="http://schemas.microsoft.com/office/drawing/2014/main" id="{E25C4907-938B-F00E-0135-7163B99E815B}"/>
            </a:ext>
          </a:extLst>
        </xdr:cNvPr>
        <xdr:cNvGrpSpPr>
          <a:grpSpLocks/>
        </xdr:cNvGrpSpPr>
      </xdr:nvGrpSpPr>
      <xdr:grpSpPr bwMode="auto">
        <a:xfrm>
          <a:off x="3702326" y="95250"/>
          <a:ext cx="0" cy="289063"/>
          <a:chOff x="7950200" y="104775"/>
          <a:chExt cx="0" cy="314325"/>
        </a:xfrm>
      </xdr:grpSpPr>
      <xdr:sp macro="" textlink="">
        <xdr:nvSpPr>
          <xdr:cNvPr id="8086413" name="Rectangle 2">
            <a:extLst>
              <a:ext uri="{FF2B5EF4-FFF2-40B4-BE49-F238E27FC236}">
                <a16:creationId xmlns:a16="http://schemas.microsoft.com/office/drawing/2014/main" id="{61938F48-382E-F36F-7706-66943327288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AAF37E4F-FBF9-12E2-2D4D-A27F77403467}"/>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0</xdr:colOff>
      <xdr:row>0</xdr:row>
      <xdr:rowOff>152400</xdr:rowOff>
    </xdr:from>
    <xdr:to>
      <xdr:col>1</xdr:col>
      <xdr:colOff>19050</xdr:colOff>
      <xdr:row>6</xdr:row>
      <xdr:rowOff>76200</xdr:rowOff>
    </xdr:to>
    <xdr:pic>
      <xdr:nvPicPr>
        <xdr:cNvPr id="8086412" name="Imagen 1">
          <a:extLst>
            <a:ext uri="{FF2B5EF4-FFF2-40B4-BE49-F238E27FC236}">
              <a16:creationId xmlns:a16="http://schemas.microsoft.com/office/drawing/2014/main" id="{A25F2ED4-7A0B-7C5A-CB42-E03F0A047D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29" t="9760" r="9489" b="15417"/>
        <a:stretch>
          <a:fillRect/>
        </a:stretch>
      </xdr:blipFill>
      <xdr:spPr bwMode="auto">
        <a:xfrm>
          <a:off x="0" y="152400"/>
          <a:ext cx="192405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942975</xdr:colOff>
      <xdr:row>51</xdr:row>
      <xdr:rowOff>57150</xdr:rowOff>
    </xdr:from>
    <xdr:to>
      <xdr:col>15</xdr:col>
      <xdr:colOff>200025</xdr:colOff>
      <xdr:row>65</xdr:row>
      <xdr:rowOff>95250</xdr:rowOff>
    </xdr:to>
    <xdr:graphicFrame macro="">
      <xdr:nvGraphicFramePr>
        <xdr:cNvPr id="6654437" name="Gráfico 1">
          <a:extLst>
            <a:ext uri="{FF2B5EF4-FFF2-40B4-BE49-F238E27FC236}">
              <a16:creationId xmlns:a16="http://schemas.microsoft.com/office/drawing/2014/main" id="{3AFC527E-666E-09D1-773B-58F2E445B5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447675</xdr:colOff>
      <xdr:row>1</xdr:row>
      <xdr:rowOff>47625</xdr:rowOff>
    </xdr:from>
    <xdr:to>
      <xdr:col>1</xdr:col>
      <xdr:colOff>1600200</xdr:colOff>
      <xdr:row>5</xdr:row>
      <xdr:rowOff>0</xdr:rowOff>
    </xdr:to>
    <xdr:pic>
      <xdr:nvPicPr>
        <xdr:cNvPr id="6654438" name="Imagen 2">
          <a:extLst>
            <a:ext uri="{FF2B5EF4-FFF2-40B4-BE49-F238E27FC236}">
              <a16:creationId xmlns:a16="http://schemas.microsoft.com/office/drawing/2014/main" id="{C5F28BBF-2DDB-4988-15D3-469FE6A4A6C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329" t="9760" r="9489" b="15417"/>
        <a:stretch>
          <a:fillRect/>
        </a:stretch>
      </xdr:blipFill>
      <xdr:spPr bwMode="auto">
        <a:xfrm>
          <a:off x="647700" y="219075"/>
          <a:ext cx="11525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hanha/Documents/00%20Supersociedades/07%20Gesti&#243;n%20de%20calidad/05%20Indicadores%20de%20Gesti&#243;n/01%20A&#241;o%202019/IndicadoresTalentoHumano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ma Posesion "/>
      <sheetName val="Registro Toma Poses "/>
      <sheetName val="Oport Termin Proc"/>
      <sheetName val="Regis Opor Term Pro"/>
      <sheetName val="NivelConocimiento"/>
      <sheetName val="RegistroNivel"/>
      <sheetName val="Poblamiento"/>
      <sheetName val="RegistroPoblam"/>
      <sheetName val="PlanBienestar"/>
      <sheetName val="registroPlanBienestar"/>
      <sheetName val="Efect ProgramaInducción"/>
      <sheetName val="RegistroEfectiv Inducción"/>
      <sheetName val="PIC"/>
      <sheetName val="registroPIC"/>
      <sheetName val="Toma_Posesion_"/>
      <sheetName val="Registro_Toma_Poses_"/>
      <sheetName val="Oport_Termin_Proc"/>
      <sheetName val="Regis_Opor_Term_Pro"/>
      <sheetName val="Efect_ProgramaInducción"/>
      <sheetName val="RegistroEfectiv_Inducción"/>
    </sheetNames>
    <sheetDataSet>
      <sheetData sheetId="0"/>
      <sheetData sheetId="1"/>
      <sheetData sheetId="2"/>
      <sheetData sheetId="3"/>
      <sheetData sheetId="4"/>
      <sheetData sheetId="5"/>
      <sheetData sheetId="6">
        <row r="12">
          <cell r="C12" t="str">
            <v>GESTION DEL TALENTO HUMANO</v>
          </cell>
        </row>
        <row r="40">
          <cell r="B40" t="str">
            <v>Cargos provistos</v>
          </cell>
        </row>
        <row r="41">
          <cell r="B41" t="str">
            <v>Total de cargos de la planta</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persons/person.xml><?xml version="1.0" encoding="utf-8"?>
<personList xmlns="http://schemas.microsoft.com/office/spreadsheetml/2018/threadedcomments" xmlns:x="http://schemas.openxmlformats.org/spreadsheetml/2006/main">
  <person displayName="Carlos Alberto Poveda Hernandez" id="{07F7CFC6-620D-431A-B6AD-23D3162F6F6D}" userId="S::CarlosPH@supersociedades.gov.co::a19ad52a-1c22-4297-8f51-540b25689b4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0" dT="2025-03-05T20:55:03.70" personId="{07F7CFC6-620D-431A-B6AD-23D3162F6F6D}" id="{5D31D621-D478-4B04-B286-135C17667D25}">
    <text>Durante el mes de enero no se registraron ingresos de nuevos funcionarios en la Entidad, por ende, el indicador se mantuvo en cero (0).</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microsoft.com/office/2017/10/relationships/threadedComment" Target="../threadedComments/threadedComment1.xml"/><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BD0E6-AF5A-4036-8B47-1B4B20781FFD}">
  <sheetPr>
    <tabColor theme="6" tint="-0.249977111117893"/>
  </sheetPr>
  <dimension ref="A1:S171"/>
  <sheetViews>
    <sheetView workbookViewId="0"/>
  </sheetViews>
  <sheetFormatPr baseColWidth="10" defaultColWidth="11.42578125" defaultRowHeight="12.75" x14ac:dyDescent="0.2"/>
  <cols>
    <col min="1" max="1" width="3" style="3" customWidth="1"/>
    <col min="2" max="2" width="30" style="3" customWidth="1"/>
    <col min="3" max="3" width="16.7109375" style="3" customWidth="1"/>
    <col min="4" max="4" width="5.7109375" style="3" bestFit="1" customWidth="1"/>
    <col min="5" max="5" width="7" style="3" bestFit="1" customWidth="1"/>
    <col min="6" max="6" width="6.7109375" style="3" bestFit="1" customWidth="1"/>
    <col min="7" max="7" width="6.28515625" style="3" bestFit="1" customWidth="1"/>
    <col min="8" max="8" width="6.71093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28515625" style="3" customWidth="1"/>
    <col min="17" max="18" width="11.7109375" style="3" customWidth="1"/>
    <col min="19" max="16384" width="11.42578125" style="3"/>
  </cols>
  <sheetData>
    <row r="1" spans="1:17" ht="13.5" thickBot="1" x14ac:dyDescent="0.25"/>
    <row r="2" spans="1:17" ht="16.5" customHeight="1" x14ac:dyDescent="0.2">
      <c r="B2" s="308"/>
      <c r="C2" s="311" t="s">
        <v>56</v>
      </c>
      <c r="D2" s="312"/>
      <c r="E2" s="312"/>
      <c r="F2" s="312"/>
      <c r="G2" s="312"/>
      <c r="H2" s="312"/>
      <c r="I2" s="312"/>
      <c r="J2" s="312"/>
      <c r="K2" s="312"/>
      <c r="L2" s="312"/>
      <c r="M2" s="313"/>
      <c r="N2" s="314" t="s">
        <v>57</v>
      </c>
      <c r="O2" s="315"/>
      <c r="P2" s="316"/>
    </row>
    <row r="3" spans="1:17" ht="15.75" customHeight="1" x14ac:dyDescent="0.2">
      <c r="B3" s="309"/>
      <c r="C3" s="317" t="s">
        <v>58</v>
      </c>
      <c r="D3" s="318"/>
      <c r="E3" s="318"/>
      <c r="F3" s="318"/>
      <c r="G3" s="318"/>
      <c r="H3" s="318"/>
      <c r="I3" s="318"/>
      <c r="J3" s="318"/>
      <c r="K3" s="318"/>
      <c r="L3" s="318"/>
      <c r="M3" s="319"/>
      <c r="N3" s="320" t="s">
        <v>97</v>
      </c>
      <c r="O3" s="321"/>
      <c r="P3" s="322"/>
    </row>
    <row r="4" spans="1:17" ht="15.75" customHeight="1" x14ac:dyDescent="0.2">
      <c r="B4" s="309"/>
      <c r="C4" s="317" t="s">
        <v>59</v>
      </c>
      <c r="D4" s="318"/>
      <c r="E4" s="318"/>
      <c r="F4" s="318"/>
      <c r="G4" s="318"/>
      <c r="H4" s="318"/>
      <c r="I4" s="318"/>
      <c r="J4" s="318"/>
      <c r="K4" s="318"/>
      <c r="L4" s="318"/>
      <c r="M4" s="319"/>
      <c r="N4" s="320" t="s">
        <v>62</v>
      </c>
      <c r="O4" s="321"/>
      <c r="P4" s="322"/>
    </row>
    <row r="5" spans="1:17" ht="16.5" customHeight="1" thickBot="1" x14ac:dyDescent="0.25">
      <c r="B5" s="310"/>
      <c r="C5" s="323" t="s">
        <v>60</v>
      </c>
      <c r="D5" s="324"/>
      <c r="E5" s="324"/>
      <c r="F5" s="324"/>
      <c r="G5" s="324"/>
      <c r="H5" s="324"/>
      <c r="I5" s="324"/>
      <c r="J5" s="324"/>
      <c r="K5" s="324"/>
      <c r="L5" s="324"/>
      <c r="M5" s="325"/>
      <c r="N5" s="326" t="s">
        <v>61</v>
      </c>
      <c r="O5" s="327"/>
      <c r="P5" s="328"/>
    </row>
    <row r="6" spans="1:17" ht="13.5" thickBot="1" x14ac:dyDescent="0.25"/>
    <row r="7" spans="1:17" x14ac:dyDescent="0.2">
      <c r="A7" s="29"/>
      <c r="B7" s="297" t="s">
        <v>65</v>
      </c>
      <c r="C7" s="298"/>
      <c r="D7" s="298"/>
      <c r="E7" s="298"/>
      <c r="F7" s="298"/>
      <c r="G7" s="298"/>
      <c r="H7" s="298"/>
      <c r="I7" s="298"/>
      <c r="J7" s="298"/>
      <c r="K7" s="298"/>
      <c r="L7" s="298"/>
      <c r="M7" s="298"/>
      <c r="N7" s="298"/>
      <c r="O7" s="298"/>
      <c r="P7" s="299"/>
      <c r="Q7" s="29"/>
    </row>
    <row r="8" spans="1:17" ht="13.5" thickBot="1" x14ac:dyDescent="0.25">
      <c r="A8" s="29"/>
      <c r="B8" s="300"/>
      <c r="C8" s="301"/>
      <c r="D8" s="301"/>
      <c r="E8" s="301"/>
      <c r="F8" s="301"/>
      <c r="G8" s="301"/>
      <c r="H8" s="301"/>
      <c r="I8" s="301"/>
      <c r="J8" s="301"/>
      <c r="K8" s="301"/>
      <c r="L8" s="301"/>
      <c r="M8" s="301"/>
      <c r="N8" s="301"/>
      <c r="O8" s="301"/>
      <c r="P8" s="302"/>
      <c r="Q8" s="29"/>
    </row>
    <row r="9" spans="1:17" ht="6.75" customHeight="1" thickBot="1" x14ac:dyDescent="0.25">
      <c r="A9" s="29"/>
      <c r="B9" s="303"/>
      <c r="C9" s="303"/>
      <c r="D9" s="303"/>
      <c r="E9" s="303"/>
      <c r="F9" s="303"/>
      <c r="G9" s="303"/>
      <c r="H9" s="303"/>
      <c r="I9" s="303"/>
      <c r="J9" s="303"/>
      <c r="K9" s="303"/>
      <c r="L9" s="303"/>
      <c r="M9" s="303"/>
      <c r="N9" s="303"/>
      <c r="O9" s="303"/>
      <c r="P9" s="303"/>
      <c r="Q9" s="29"/>
    </row>
    <row r="10" spans="1:17" ht="26.25" customHeight="1" thickBot="1" x14ac:dyDescent="0.25">
      <c r="A10" s="29"/>
      <c r="B10" s="16" t="s">
        <v>83</v>
      </c>
      <c r="C10" s="17">
        <v>2017</v>
      </c>
      <c r="D10" s="304" t="s">
        <v>1</v>
      </c>
      <c r="E10" s="305"/>
      <c r="F10" s="305"/>
      <c r="G10" s="305"/>
      <c r="H10" s="306" t="s">
        <v>96</v>
      </c>
      <c r="I10" s="306"/>
      <c r="J10" s="306"/>
      <c r="K10" s="305" t="s">
        <v>27</v>
      </c>
      <c r="L10" s="305"/>
      <c r="M10" s="305"/>
      <c r="N10" s="305"/>
      <c r="O10" s="306" t="s">
        <v>35</v>
      </c>
      <c r="P10" s="307"/>
      <c r="Q10" s="29"/>
    </row>
    <row r="11" spans="1:17" ht="4.5" customHeight="1" thickBot="1" x14ac:dyDescent="0.25">
      <c r="A11" s="29"/>
      <c r="B11" s="286"/>
      <c r="C11" s="287"/>
      <c r="D11" s="287"/>
      <c r="E11" s="287"/>
      <c r="F11" s="287"/>
      <c r="G11" s="287"/>
      <c r="H11" s="287"/>
      <c r="I11" s="287"/>
      <c r="J11" s="287"/>
      <c r="K11" s="287"/>
      <c r="L11" s="287"/>
      <c r="M11" s="287"/>
      <c r="N11" s="287"/>
      <c r="O11" s="287"/>
      <c r="P11" s="288"/>
      <c r="Q11" s="29"/>
    </row>
    <row r="12" spans="1:17" ht="13.5" thickBot="1" x14ac:dyDescent="0.25">
      <c r="A12" s="29"/>
      <c r="B12" s="22" t="s">
        <v>0</v>
      </c>
      <c r="C12" s="242" t="s">
        <v>46</v>
      </c>
      <c r="D12" s="242"/>
      <c r="E12" s="242"/>
      <c r="F12" s="242"/>
      <c r="G12" s="242"/>
      <c r="H12" s="242"/>
      <c r="I12" s="242"/>
      <c r="J12" s="242"/>
      <c r="K12" s="242"/>
      <c r="L12" s="242"/>
      <c r="M12" s="242"/>
      <c r="N12" s="242"/>
      <c r="O12" s="242"/>
      <c r="P12" s="243"/>
      <c r="Q12" s="29"/>
    </row>
    <row r="13" spans="1:17" ht="4.5" customHeight="1" thickBot="1" x14ac:dyDescent="0.25">
      <c r="A13" s="29"/>
      <c r="B13" s="225"/>
      <c r="C13" s="252"/>
      <c r="D13" s="252"/>
      <c r="E13" s="252"/>
      <c r="F13" s="252"/>
      <c r="G13" s="252"/>
      <c r="H13" s="252"/>
      <c r="I13" s="252"/>
      <c r="J13" s="252"/>
      <c r="K13" s="252"/>
      <c r="L13" s="252"/>
      <c r="M13" s="252"/>
      <c r="N13" s="252"/>
      <c r="O13" s="252"/>
      <c r="P13" s="253"/>
      <c r="Q13" s="29"/>
    </row>
    <row r="14" spans="1:17" ht="13.5" thickBot="1" x14ac:dyDescent="0.25">
      <c r="A14" s="29"/>
      <c r="B14" s="22" t="s">
        <v>6</v>
      </c>
      <c r="C14" s="283" t="s">
        <v>98</v>
      </c>
      <c r="D14" s="284"/>
      <c r="E14" s="284"/>
      <c r="F14" s="284"/>
      <c r="G14" s="284"/>
      <c r="H14" s="284"/>
      <c r="I14" s="284"/>
      <c r="J14" s="284"/>
      <c r="K14" s="284"/>
      <c r="L14" s="284"/>
      <c r="M14" s="284"/>
      <c r="N14" s="284"/>
      <c r="O14" s="284"/>
      <c r="P14" s="285"/>
      <c r="Q14" s="29"/>
    </row>
    <row r="15" spans="1:17" ht="4.5" customHeight="1" thickBot="1" x14ac:dyDescent="0.25">
      <c r="A15" s="29"/>
      <c r="B15" s="262"/>
      <c r="C15" s="263"/>
      <c r="D15" s="263"/>
      <c r="E15" s="263"/>
      <c r="F15" s="263"/>
      <c r="G15" s="263"/>
      <c r="H15" s="263"/>
      <c r="I15" s="263"/>
      <c r="J15" s="263"/>
      <c r="K15" s="263"/>
      <c r="L15" s="263"/>
      <c r="M15" s="263"/>
      <c r="N15" s="263"/>
      <c r="O15" s="263"/>
      <c r="P15" s="264"/>
      <c r="Q15" s="29"/>
    </row>
    <row r="16" spans="1:17" ht="37.5" customHeight="1" thickBot="1" x14ac:dyDescent="0.25">
      <c r="A16" s="29"/>
      <c r="B16" s="22" t="s">
        <v>25</v>
      </c>
      <c r="C16" s="265" t="s">
        <v>99</v>
      </c>
      <c r="D16" s="289"/>
      <c r="E16" s="289"/>
      <c r="F16" s="289"/>
      <c r="G16" s="289"/>
      <c r="H16" s="289"/>
      <c r="I16" s="289"/>
      <c r="J16" s="289"/>
      <c r="K16" s="289"/>
      <c r="L16" s="289"/>
      <c r="M16" s="289"/>
      <c r="N16" s="289"/>
      <c r="O16" s="289"/>
      <c r="P16" s="290"/>
      <c r="Q16" s="29"/>
    </row>
    <row r="17" spans="1:17" ht="4.5" customHeight="1" thickBot="1" x14ac:dyDescent="0.25">
      <c r="A17" s="29"/>
      <c r="B17" s="262"/>
      <c r="C17" s="263"/>
      <c r="D17" s="263"/>
      <c r="E17" s="263"/>
      <c r="F17" s="263"/>
      <c r="G17" s="263"/>
      <c r="H17" s="263"/>
      <c r="I17" s="263"/>
      <c r="J17" s="263"/>
      <c r="K17" s="263"/>
      <c r="L17" s="263"/>
      <c r="M17" s="263"/>
      <c r="N17" s="263"/>
      <c r="O17" s="263"/>
      <c r="P17" s="264"/>
      <c r="Q17" s="29"/>
    </row>
    <row r="18" spans="1:17" ht="26.25" customHeight="1" thickBot="1" x14ac:dyDescent="0.25">
      <c r="A18" s="29"/>
      <c r="B18" s="22" t="s">
        <v>11</v>
      </c>
      <c r="C18" s="291" t="s">
        <v>114</v>
      </c>
      <c r="D18" s="292"/>
      <c r="E18" s="292"/>
      <c r="F18" s="292"/>
      <c r="G18" s="292"/>
      <c r="H18" s="292"/>
      <c r="I18" s="292"/>
      <c r="J18" s="292"/>
      <c r="K18" s="292"/>
      <c r="L18" s="292"/>
      <c r="M18" s="292"/>
      <c r="N18" s="292"/>
      <c r="O18" s="292"/>
      <c r="P18" s="293"/>
      <c r="Q18" s="29"/>
    </row>
    <row r="19" spans="1:17" ht="4.5" customHeight="1" thickBot="1" x14ac:dyDescent="0.25">
      <c r="A19" s="29"/>
      <c r="B19" s="281"/>
      <c r="C19" s="281"/>
      <c r="D19" s="281"/>
      <c r="E19" s="281"/>
      <c r="F19" s="281"/>
      <c r="G19" s="281"/>
      <c r="H19" s="281"/>
      <c r="I19" s="281"/>
      <c r="J19" s="281"/>
      <c r="K19" s="281"/>
      <c r="L19" s="281"/>
      <c r="M19" s="281"/>
      <c r="N19" s="281"/>
      <c r="O19" s="281"/>
      <c r="P19" s="281"/>
      <c r="Q19" s="29"/>
    </row>
    <row r="20" spans="1:17" ht="17.25" customHeight="1" thickBot="1" x14ac:dyDescent="0.25">
      <c r="A20" s="29"/>
      <c r="B20" s="220" t="s">
        <v>26</v>
      </c>
      <c r="C20" s="221"/>
      <c r="D20" s="221"/>
      <c r="E20" s="221"/>
      <c r="F20" s="221"/>
      <c r="G20" s="221"/>
      <c r="H20" s="221"/>
      <c r="I20" s="221"/>
      <c r="J20" s="221"/>
      <c r="K20" s="221"/>
      <c r="L20" s="221"/>
      <c r="M20" s="221"/>
      <c r="N20" s="221"/>
      <c r="O20" s="221"/>
      <c r="P20" s="222"/>
      <c r="Q20" s="29"/>
    </row>
    <row r="21" spans="1:17" ht="4.5" customHeight="1" thickBot="1" x14ac:dyDescent="0.25">
      <c r="A21" s="29"/>
      <c r="B21" s="294"/>
      <c r="C21" s="295"/>
      <c r="D21" s="295"/>
      <c r="E21" s="295"/>
      <c r="F21" s="295"/>
      <c r="G21" s="295"/>
      <c r="H21" s="295"/>
      <c r="I21" s="295"/>
      <c r="J21" s="295"/>
      <c r="K21" s="295"/>
      <c r="L21" s="295"/>
      <c r="M21" s="295"/>
      <c r="N21" s="295"/>
      <c r="O21" s="295"/>
      <c r="P21" s="296"/>
      <c r="Q21" s="29"/>
    </row>
    <row r="22" spans="1:17" ht="45.75" customHeight="1" thickBot="1" x14ac:dyDescent="0.25">
      <c r="A22" s="29"/>
      <c r="B22" s="22" t="s">
        <v>3</v>
      </c>
      <c r="C22" s="274" t="s">
        <v>145</v>
      </c>
      <c r="D22" s="284"/>
      <c r="E22" s="284"/>
      <c r="F22" s="284"/>
      <c r="G22" s="284"/>
      <c r="H22" s="284"/>
      <c r="I22" s="284"/>
      <c r="J22" s="284"/>
      <c r="K22" s="284"/>
      <c r="L22" s="284"/>
      <c r="M22" s="284"/>
      <c r="N22" s="284"/>
      <c r="O22" s="284"/>
      <c r="P22" s="285"/>
      <c r="Q22" s="29"/>
    </row>
    <row r="23" spans="1:17" ht="4.5" customHeight="1" thickBot="1" x14ac:dyDescent="0.25">
      <c r="A23" s="29"/>
      <c r="B23" s="262"/>
      <c r="C23" s="263"/>
      <c r="D23" s="263"/>
      <c r="E23" s="263"/>
      <c r="F23" s="263"/>
      <c r="G23" s="263"/>
      <c r="H23" s="263"/>
      <c r="I23" s="263"/>
      <c r="J23" s="263"/>
      <c r="K23" s="263"/>
      <c r="L23" s="263"/>
      <c r="M23" s="263"/>
      <c r="N23" s="263"/>
      <c r="O23" s="263"/>
      <c r="P23" s="264"/>
      <c r="Q23" s="29"/>
    </row>
    <row r="24" spans="1:17" ht="52.5" customHeight="1" thickBot="1" x14ac:dyDescent="0.25">
      <c r="A24" s="29"/>
      <c r="B24" s="22" t="s">
        <v>12</v>
      </c>
      <c r="C24" s="265" t="s">
        <v>146</v>
      </c>
      <c r="D24" s="266"/>
      <c r="E24" s="266"/>
      <c r="F24" s="266"/>
      <c r="G24" s="266"/>
      <c r="H24" s="266"/>
      <c r="I24" s="266"/>
      <c r="J24" s="266"/>
      <c r="K24" s="266"/>
      <c r="L24" s="266"/>
      <c r="M24" s="266"/>
      <c r="N24" s="266"/>
      <c r="O24" s="266"/>
      <c r="P24" s="267"/>
      <c r="Q24" s="29"/>
    </row>
    <row r="25" spans="1:17" ht="4.5" customHeight="1" thickBot="1" x14ac:dyDescent="0.25">
      <c r="A25" s="29"/>
      <c r="B25" s="262"/>
      <c r="C25" s="263"/>
      <c r="D25" s="263"/>
      <c r="E25" s="263"/>
      <c r="F25" s="263"/>
      <c r="G25" s="263"/>
      <c r="H25" s="263"/>
      <c r="I25" s="263"/>
      <c r="J25" s="263"/>
      <c r="K25" s="263"/>
      <c r="L25" s="263"/>
      <c r="M25" s="263"/>
      <c r="N25" s="263"/>
      <c r="O25" s="263"/>
      <c r="P25" s="264"/>
      <c r="Q25" s="29"/>
    </row>
    <row r="26" spans="1:17" ht="13.5" customHeight="1" thickBot="1" x14ac:dyDescent="0.25">
      <c r="A26" s="29"/>
      <c r="B26" s="2" t="s">
        <v>2</v>
      </c>
      <c r="C26" s="268" t="s">
        <v>100</v>
      </c>
      <c r="D26" s="269"/>
      <c r="E26" s="269"/>
      <c r="F26" s="269"/>
      <c r="G26" s="269"/>
      <c r="H26" s="269"/>
      <c r="I26" s="269"/>
      <c r="J26" s="269"/>
      <c r="K26" s="269"/>
      <c r="L26" s="269"/>
      <c r="M26" s="269"/>
      <c r="N26" s="269"/>
      <c r="O26" s="269"/>
      <c r="P26" s="270"/>
      <c r="Q26" s="29"/>
    </row>
    <row r="27" spans="1:17" ht="4.5" customHeight="1" thickBot="1" x14ac:dyDescent="0.25">
      <c r="A27" s="29"/>
      <c r="B27" s="271"/>
      <c r="C27" s="272"/>
      <c r="D27" s="272"/>
      <c r="E27" s="272"/>
      <c r="F27" s="272"/>
      <c r="G27" s="272"/>
      <c r="H27" s="272"/>
      <c r="I27" s="272"/>
      <c r="J27" s="272"/>
      <c r="K27" s="272"/>
      <c r="L27" s="272"/>
      <c r="M27" s="272"/>
      <c r="N27" s="272"/>
      <c r="O27" s="272"/>
      <c r="P27" s="273"/>
      <c r="Q27" s="29"/>
    </row>
    <row r="28" spans="1:17" ht="12.75" customHeight="1" thickBot="1" x14ac:dyDescent="0.25">
      <c r="A28" s="29"/>
      <c r="B28" s="2" t="s">
        <v>13</v>
      </c>
      <c r="C28" s="11" t="s">
        <v>14</v>
      </c>
      <c r="D28" s="274" t="s">
        <v>101</v>
      </c>
      <c r="E28" s="275"/>
      <c r="F28" s="275"/>
      <c r="G28" s="276"/>
      <c r="H28" s="277" t="s">
        <v>15</v>
      </c>
      <c r="I28" s="277"/>
      <c r="J28" s="277"/>
      <c r="K28" s="274" t="s">
        <v>102</v>
      </c>
      <c r="L28" s="275"/>
      <c r="M28" s="276"/>
      <c r="N28" s="278" t="s">
        <v>16</v>
      </c>
      <c r="O28" s="279"/>
      <c r="P28" s="30" t="s">
        <v>103</v>
      </c>
      <c r="Q28" s="29"/>
    </row>
    <row r="29" spans="1:17" ht="4.5" customHeight="1" thickBot="1" x14ac:dyDescent="0.25">
      <c r="A29" s="29"/>
      <c r="B29" s="280"/>
      <c r="C29" s="281"/>
      <c r="D29" s="281"/>
      <c r="E29" s="281"/>
      <c r="F29" s="281"/>
      <c r="G29" s="281"/>
      <c r="H29" s="281"/>
      <c r="I29" s="281"/>
      <c r="J29" s="281"/>
      <c r="K29" s="281"/>
      <c r="L29" s="281"/>
      <c r="M29" s="281"/>
      <c r="N29" s="281"/>
      <c r="O29" s="281"/>
      <c r="P29" s="282"/>
      <c r="Q29" s="29"/>
    </row>
    <row r="30" spans="1:17" ht="13.5" thickBot="1" x14ac:dyDescent="0.25">
      <c r="A30" s="29"/>
      <c r="B30" s="2" t="s">
        <v>7</v>
      </c>
      <c r="C30" s="283" t="s">
        <v>104</v>
      </c>
      <c r="D30" s="284"/>
      <c r="E30" s="284"/>
      <c r="F30" s="284"/>
      <c r="G30" s="284"/>
      <c r="H30" s="284"/>
      <c r="I30" s="284"/>
      <c r="J30" s="284"/>
      <c r="K30" s="284"/>
      <c r="L30" s="284"/>
      <c r="M30" s="284"/>
      <c r="N30" s="284"/>
      <c r="O30" s="284"/>
      <c r="P30" s="285"/>
      <c r="Q30" s="29"/>
    </row>
    <row r="31" spans="1:17" ht="4.5" customHeight="1" thickBot="1" x14ac:dyDescent="0.25">
      <c r="A31" s="29"/>
      <c r="B31" s="262"/>
      <c r="C31" s="263"/>
      <c r="D31" s="263"/>
      <c r="E31" s="263"/>
      <c r="F31" s="263"/>
      <c r="G31" s="263"/>
      <c r="H31" s="263"/>
      <c r="I31" s="263"/>
      <c r="J31" s="263"/>
      <c r="K31" s="263"/>
      <c r="L31" s="263"/>
      <c r="M31" s="263"/>
      <c r="N31" s="263"/>
      <c r="O31" s="263"/>
      <c r="P31" s="264"/>
      <c r="Q31" s="29"/>
    </row>
    <row r="32" spans="1:17" ht="13.5" thickBot="1" x14ac:dyDescent="0.25">
      <c r="A32" s="29"/>
      <c r="B32" s="2" t="s">
        <v>4</v>
      </c>
      <c r="C32" s="241" t="s">
        <v>147</v>
      </c>
      <c r="D32" s="242"/>
      <c r="E32" s="242"/>
      <c r="F32" s="242"/>
      <c r="G32" s="242"/>
      <c r="H32" s="242"/>
      <c r="I32" s="242"/>
      <c r="J32" s="242"/>
      <c r="K32" s="242"/>
      <c r="L32" s="242"/>
      <c r="M32" s="242"/>
      <c r="N32" s="242"/>
      <c r="O32" s="242"/>
      <c r="P32" s="242"/>
      <c r="Q32" s="29"/>
    </row>
    <row r="33" spans="1:17" ht="4.5" customHeight="1" thickBot="1" x14ac:dyDescent="0.25">
      <c r="A33" s="29"/>
      <c r="B33" s="262"/>
      <c r="C33" s="263"/>
      <c r="D33" s="263"/>
      <c r="E33" s="263"/>
      <c r="F33" s="263"/>
      <c r="G33" s="263"/>
      <c r="H33" s="263"/>
      <c r="I33" s="263"/>
      <c r="J33" s="263"/>
      <c r="K33" s="263"/>
      <c r="L33" s="263"/>
      <c r="M33" s="263"/>
      <c r="N33" s="263"/>
      <c r="O33" s="263"/>
      <c r="P33" s="264"/>
      <c r="Q33" s="29"/>
    </row>
    <row r="34" spans="1:17" ht="13.5" thickBot="1" x14ac:dyDescent="0.25">
      <c r="A34" s="29"/>
      <c r="B34" s="2" t="s">
        <v>23</v>
      </c>
      <c r="C34" s="241" t="s">
        <v>69</v>
      </c>
      <c r="D34" s="242"/>
      <c r="E34" s="242"/>
      <c r="F34" s="242"/>
      <c r="G34" s="242"/>
      <c r="H34" s="242"/>
      <c r="I34" s="242"/>
      <c r="J34" s="242"/>
      <c r="K34" s="242"/>
      <c r="L34" s="242"/>
      <c r="M34" s="242"/>
      <c r="N34" s="242"/>
      <c r="O34" s="242"/>
      <c r="P34" s="243"/>
      <c r="Q34" s="29"/>
    </row>
    <row r="35" spans="1:17" ht="4.5" customHeight="1" thickBot="1" x14ac:dyDescent="0.25">
      <c r="A35" s="29"/>
      <c r="B35" s="225"/>
      <c r="C35" s="252"/>
      <c r="D35" s="252"/>
      <c r="E35" s="252"/>
      <c r="F35" s="252"/>
      <c r="G35" s="252"/>
      <c r="H35" s="252"/>
      <c r="I35" s="252"/>
      <c r="J35" s="252"/>
      <c r="K35" s="252"/>
      <c r="L35" s="252"/>
      <c r="M35" s="252"/>
      <c r="N35" s="252"/>
      <c r="O35" s="252"/>
      <c r="P35" s="253"/>
      <c r="Q35" s="29"/>
    </row>
    <row r="36" spans="1:17" ht="16.5" customHeight="1" thickBot="1" x14ac:dyDescent="0.25">
      <c r="A36" s="29"/>
      <c r="B36" s="2" t="s">
        <v>64</v>
      </c>
      <c r="C36" s="241" t="s">
        <v>69</v>
      </c>
      <c r="D36" s="242"/>
      <c r="E36" s="242"/>
      <c r="F36" s="242"/>
      <c r="G36" s="242"/>
      <c r="H36" s="242"/>
      <c r="I36" s="242"/>
      <c r="J36" s="242"/>
      <c r="K36" s="242"/>
      <c r="L36" s="242"/>
      <c r="M36" s="242"/>
      <c r="N36" s="242"/>
      <c r="O36" s="242"/>
      <c r="P36" s="243"/>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254" t="s">
        <v>17</v>
      </c>
      <c r="C38" s="255"/>
      <c r="D38" s="255"/>
      <c r="E38" s="255"/>
      <c r="F38" s="255"/>
      <c r="G38" s="255"/>
      <c r="H38" s="255"/>
      <c r="I38" s="255"/>
      <c r="J38" s="255"/>
      <c r="K38" s="255"/>
      <c r="L38" s="255"/>
      <c r="M38" s="255"/>
      <c r="N38" s="255"/>
      <c r="O38" s="256"/>
      <c r="P38" s="257"/>
      <c r="Q38" s="29"/>
    </row>
    <row r="39" spans="1:17" ht="13.5" thickBot="1" x14ac:dyDescent="0.25">
      <c r="A39" s="29"/>
      <c r="B39" s="1" t="s">
        <v>22</v>
      </c>
      <c r="C39" s="258" t="s">
        <v>18</v>
      </c>
      <c r="D39" s="259"/>
      <c r="E39" s="259"/>
      <c r="F39" s="259"/>
      <c r="G39" s="260"/>
      <c r="H39" s="258" t="s">
        <v>7</v>
      </c>
      <c r="I39" s="259"/>
      <c r="J39" s="259"/>
      <c r="K39" s="259"/>
      <c r="L39" s="260"/>
      <c r="M39" s="258" t="s">
        <v>19</v>
      </c>
      <c r="N39" s="259"/>
      <c r="O39" s="261"/>
      <c r="P39" s="260"/>
      <c r="Q39" s="29"/>
    </row>
    <row r="40" spans="1:17" ht="12" customHeight="1" x14ac:dyDescent="0.2">
      <c r="A40" s="29"/>
      <c r="B40" s="31" t="s">
        <v>105</v>
      </c>
      <c r="C40" s="248" t="s">
        <v>106</v>
      </c>
      <c r="D40" s="249"/>
      <c r="E40" s="249"/>
      <c r="F40" s="249"/>
      <c r="G40" s="250"/>
      <c r="H40" s="248" t="s">
        <v>104</v>
      </c>
      <c r="I40" s="249"/>
      <c r="J40" s="249"/>
      <c r="K40" s="249"/>
      <c r="L40" s="250"/>
      <c r="M40" s="248" t="s">
        <v>107</v>
      </c>
      <c r="N40" s="249"/>
      <c r="O40" s="249"/>
      <c r="P40" s="251"/>
      <c r="Q40" s="29"/>
    </row>
    <row r="41" spans="1:17" ht="23.25" customHeight="1" x14ac:dyDescent="0.2">
      <c r="A41" s="29"/>
      <c r="B41" s="32" t="s">
        <v>108</v>
      </c>
      <c r="C41" s="248" t="s">
        <v>138</v>
      </c>
      <c r="D41" s="249"/>
      <c r="E41" s="249"/>
      <c r="F41" s="249"/>
      <c r="G41" s="250"/>
      <c r="H41" s="248" t="s">
        <v>104</v>
      </c>
      <c r="I41" s="249"/>
      <c r="J41" s="249"/>
      <c r="K41" s="249"/>
      <c r="L41" s="250"/>
      <c r="M41" s="248" t="s">
        <v>107</v>
      </c>
      <c r="N41" s="249"/>
      <c r="O41" s="249"/>
      <c r="P41" s="251"/>
      <c r="Q41" s="29"/>
    </row>
    <row r="42" spans="1:17" ht="13.5" customHeight="1" x14ac:dyDescent="0.2">
      <c r="A42" s="29"/>
      <c r="B42" s="12"/>
      <c r="C42" s="244"/>
      <c r="D42" s="245"/>
      <c r="E42" s="245"/>
      <c r="F42" s="245"/>
      <c r="G42" s="246"/>
      <c r="H42" s="244"/>
      <c r="I42" s="245"/>
      <c r="J42" s="245"/>
      <c r="K42" s="245"/>
      <c r="L42" s="246"/>
      <c r="M42" s="244"/>
      <c r="N42" s="245"/>
      <c r="O42" s="245"/>
      <c r="P42" s="247"/>
      <c r="Q42" s="29"/>
    </row>
    <row r="43" spans="1:17" ht="12.75" customHeight="1" x14ac:dyDescent="0.2">
      <c r="A43" s="29"/>
      <c r="B43" s="12"/>
      <c r="C43" s="244"/>
      <c r="D43" s="245"/>
      <c r="E43" s="245"/>
      <c r="F43" s="245"/>
      <c r="G43" s="246"/>
      <c r="H43" s="244"/>
      <c r="I43" s="245"/>
      <c r="J43" s="245"/>
      <c r="K43" s="245"/>
      <c r="L43" s="246"/>
      <c r="M43" s="244"/>
      <c r="N43" s="245"/>
      <c r="O43" s="245"/>
      <c r="P43" s="247"/>
      <c r="Q43" s="29"/>
    </row>
    <row r="44" spans="1:17" ht="11.25" customHeight="1" thickBot="1" x14ac:dyDescent="0.25">
      <c r="A44" s="29"/>
      <c r="B44" s="8"/>
      <c r="C44" s="216"/>
      <c r="D44" s="217"/>
      <c r="E44" s="217"/>
      <c r="F44" s="217"/>
      <c r="G44" s="218"/>
      <c r="H44" s="216"/>
      <c r="I44" s="217"/>
      <c r="J44" s="217"/>
      <c r="K44" s="217"/>
      <c r="L44" s="218"/>
      <c r="M44" s="216"/>
      <c r="N44" s="217"/>
      <c r="O44" s="217"/>
      <c r="P44" s="219"/>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220" t="s">
        <v>8</v>
      </c>
      <c r="C46" s="221"/>
      <c r="D46" s="221"/>
      <c r="E46" s="221"/>
      <c r="F46" s="221"/>
      <c r="G46" s="221"/>
      <c r="H46" s="221"/>
      <c r="I46" s="221"/>
      <c r="J46" s="221"/>
      <c r="K46" s="221"/>
      <c r="L46" s="221"/>
      <c r="M46" s="221"/>
      <c r="N46" s="221"/>
      <c r="O46" s="221"/>
      <c r="P46" s="222"/>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223" t="s">
        <v>20</v>
      </c>
      <c r="C48" s="9" t="s">
        <v>9</v>
      </c>
      <c r="D48" s="43" t="s">
        <v>126</v>
      </c>
      <c r="E48" s="43" t="s">
        <v>127</v>
      </c>
      <c r="F48" s="43" t="s">
        <v>128</v>
      </c>
      <c r="G48" s="43" t="s">
        <v>129</v>
      </c>
      <c r="H48" s="43" t="s">
        <v>130</v>
      </c>
      <c r="I48" s="43" t="s">
        <v>131</v>
      </c>
      <c r="J48" s="43" t="s">
        <v>132</v>
      </c>
      <c r="K48" s="43" t="s">
        <v>133</v>
      </c>
      <c r="L48" s="43" t="s">
        <v>134</v>
      </c>
      <c r="M48" s="43" t="s">
        <v>135</v>
      </c>
      <c r="N48" s="43" t="s">
        <v>136</v>
      </c>
      <c r="O48" s="43" t="s">
        <v>137</v>
      </c>
      <c r="P48" s="15" t="s">
        <v>24</v>
      </c>
      <c r="Q48" s="29"/>
    </row>
    <row r="49" spans="1:17" ht="13.5" thickBot="1" x14ac:dyDescent="0.25">
      <c r="A49" s="29"/>
      <c r="B49" s="224"/>
      <c r="C49" s="10" t="s">
        <v>10</v>
      </c>
      <c r="D49" s="13"/>
      <c r="E49" s="13"/>
      <c r="F49" s="13"/>
      <c r="G49" s="13"/>
      <c r="H49" s="13"/>
      <c r="I49" s="13"/>
      <c r="J49" s="13"/>
      <c r="K49" s="13"/>
      <c r="L49" s="13"/>
      <c r="M49" s="13"/>
      <c r="N49" s="13"/>
      <c r="O49" s="41">
        <f>'Registro Toma Poses '!C12</f>
        <v>0</v>
      </c>
      <c r="P49" s="14"/>
      <c r="Q49" s="29"/>
    </row>
    <row r="50" spans="1:17" ht="4.5" customHeight="1" thickBot="1" x14ac:dyDescent="0.25">
      <c r="A50" s="29"/>
      <c r="B50" s="225">
        <v>0.9</v>
      </c>
      <c r="C50" s="226"/>
      <c r="D50" s="226"/>
      <c r="E50" s="226"/>
      <c r="F50" s="226"/>
      <c r="G50" s="226"/>
      <c r="H50" s="226"/>
      <c r="I50" s="226"/>
      <c r="J50" s="226"/>
      <c r="K50" s="226"/>
      <c r="L50" s="226"/>
      <c r="M50" s="226"/>
      <c r="N50" s="226"/>
      <c r="O50" s="226"/>
      <c r="P50" s="227"/>
      <c r="Q50" s="29"/>
    </row>
    <row r="51" spans="1:17" ht="13.5" thickBot="1" x14ac:dyDescent="0.25">
      <c r="A51" s="29"/>
      <c r="B51" s="220" t="s">
        <v>21</v>
      </c>
      <c r="C51" s="221"/>
      <c r="D51" s="221"/>
      <c r="E51" s="221"/>
      <c r="F51" s="221"/>
      <c r="G51" s="221"/>
      <c r="H51" s="221"/>
      <c r="I51" s="221"/>
      <c r="J51" s="221"/>
      <c r="K51" s="221"/>
      <c r="L51" s="221"/>
      <c r="M51" s="221"/>
      <c r="N51" s="221"/>
      <c r="O51" s="221"/>
      <c r="P51" s="222"/>
      <c r="Q51" s="29"/>
    </row>
    <row r="52" spans="1:17" x14ac:dyDescent="0.2">
      <c r="A52" s="29"/>
      <c r="B52" s="228" t="s">
        <v>109</v>
      </c>
      <c r="C52" s="229"/>
      <c r="D52" s="229"/>
      <c r="E52" s="229"/>
      <c r="F52" s="229"/>
      <c r="G52" s="229"/>
      <c r="H52" s="229"/>
      <c r="I52" s="229"/>
      <c r="J52" s="229"/>
      <c r="K52" s="229"/>
      <c r="L52" s="229"/>
      <c r="M52" s="229"/>
      <c r="N52" s="229"/>
      <c r="O52" s="229"/>
      <c r="P52" s="230"/>
      <c r="Q52" s="29"/>
    </row>
    <row r="53" spans="1:17" x14ac:dyDescent="0.2">
      <c r="A53" s="29"/>
      <c r="B53" s="231"/>
      <c r="C53" s="232"/>
      <c r="D53" s="232"/>
      <c r="E53" s="232"/>
      <c r="F53" s="232"/>
      <c r="G53" s="232"/>
      <c r="H53" s="232"/>
      <c r="I53" s="232"/>
      <c r="J53" s="232"/>
      <c r="K53" s="232"/>
      <c r="L53" s="232"/>
      <c r="M53" s="232"/>
      <c r="N53" s="232"/>
      <c r="O53" s="232"/>
      <c r="P53" s="233"/>
      <c r="Q53" s="29"/>
    </row>
    <row r="54" spans="1:17" x14ac:dyDescent="0.2">
      <c r="A54" s="29"/>
      <c r="B54" s="231"/>
      <c r="C54" s="232"/>
      <c r="D54" s="232"/>
      <c r="E54" s="232"/>
      <c r="F54" s="232"/>
      <c r="G54" s="232"/>
      <c r="H54" s="232"/>
      <c r="I54" s="232"/>
      <c r="J54" s="232"/>
      <c r="K54" s="232"/>
      <c r="L54" s="232"/>
      <c r="M54" s="232"/>
      <c r="N54" s="232"/>
      <c r="O54" s="232"/>
      <c r="P54" s="233"/>
      <c r="Q54" s="29"/>
    </row>
    <row r="55" spans="1:17" x14ac:dyDescent="0.2">
      <c r="A55" s="29"/>
      <c r="B55" s="231"/>
      <c r="C55" s="232"/>
      <c r="D55" s="232"/>
      <c r="E55" s="232"/>
      <c r="F55" s="232"/>
      <c r="G55" s="232"/>
      <c r="H55" s="232"/>
      <c r="I55" s="232"/>
      <c r="J55" s="232"/>
      <c r="K55" s="232"/>
      <c r="L55" s="232"/>
      <c r="M55" s="232"/>
      <c r="N55" s="232"/>
      <c r="O55" s="232"/>
      <c r="P55" s="233"/>
      <c r="Q55" s="29"/>
    </row>
    <row r="56" spans="1:17" x14ac:dyDescent="0.2">
      <c r="A56" s="29"/>
      <c r="B56" s="231"/>
      <c r="C56" s="232"/>
      <c r="D56" s="232"/>
      <c r="E56" s="232"/>
      <c r="F56" s="232"/>
      <c r="G56" s="232"/>
      <c r="H56" s="232"/>
      <c r="I56" s="232"/>
      <c r="J56" s="232"/>
      <c r="K56" s="232"/>
      <c r="L56" s="232"/>
      <c r="M56" s="232"/>
      <c r="N56" s="232"/>
      <c r="O56" s="232"/>
      <c r="P56" s="233"/>
      <c r="Q56" s="29"/>
    </row>
    <row r="57" spans="1:17" x14ac:dyDescent="0.2">
      <c r="A57" s="29"/>
      <c r="B57" s="231"/>
      <c r="C57" s="232"/>
      <c r="D57" s="232"/>
      <c r="E57" s="232"/>
      <c r="F57" s="232"/>
      <c r="G57" s="232"/>
      <c r="H57" s="232"/>
      <c r="I57" s="232"/>
      <c r="J57" s="232"/>
      <c r="K57" s="232"/>
      <c r="L57" s="232"/>
      <c r="M57" s="232"/>
      <c r="N57" s="232"/>
      <c r="O57" s="232"/>
      <c r="P57" s="233"/>
      <c r="Q57" s="29"/>
    </row>
    <row r="58" spans="1:17" x14ac:dyDescent="0.2">
      <c r="A58" s="29"/>
      <c r="B58" s="231"/>
      <c r="C58" s="232"/>
      <c r="D58" s="232"/>
      <c r="E58" s="232"/>
      <c r="F58" s="232"/>
      <c r="G58" s="232"/>
      <c r="H58" s="232"/>
      <c r="I58" s="232"/>
      <c r="J58" s="232"/>
      <c r="K58" s="232"/>
      <c r="L58" s="232"/>
      <c r="M58" s="232"/>
      <c r="N58" s="232"/>
      <c r="O58" s="232"/>
      <c r="P58" s="233"/>
      <c r="Q58" s="29"/>
    </row>
    <row r="59" spans="1:17" x14ac:dyDescent="0.2">
      <c r="A59" s="29"/>
      <c r="B59" s="231"/>
      <c r="C59" s="232"/>
      <c r="D59" s="232"/>
      <c r="E59" s="232"/>
      <c r="F59" s="232"/>
      <c r="G59" s="232"/>
      <c r="H59" s="232"/>
      <c r="I59" s="232"/>
      <c r="J59" s="232"/>
      <c r="K59" s="232"/>
      <c r="L59" s="232"/>
      <c r="M59" s="232"/>
      <c r="N59" s="232"/>
      <c r="O59" s="232"/>
      <c r="P59" s="233"/>
      <c r="Q59" s="29"/>
    </row>
    <row r="60" spans="1:17" x14ac:dyDescent="0.2">
      <c r="A60" s="29"/>
      <c r="B60" s="231"/>
      <c r="C60" s="232"/>
      <c r="D60" s="232"/>
      <c r="E60" s="232"/>
      <c r="F60" s="232"/>
      <c r="G60" s="232"/>
      <c r="H60" s="232"/>
      <c r="I60" s="232"/>
      <c r="J60" s="232"/>
      <c r="K60" s="232"/>
      <c r="L60" s="232"/>
      <c r="M60" s="232"/>
      <c r="N60" s="232"/>
      <c r="O60" s="232"/>
      <c r="P60" s="233"/>
      <c r="Q60" s="29"/>
    </row>
    <row r="61" spans="1:17" x14ac:dyDescent="0.2">
      <c r="A61" s="29"/>
      <c r="B61" s="231"/>
      <c r="C61" s="232"/>
      <c r="D61" s="232"/>
      <c r="E61" s="232"/>
      <c r="F61" s="232"/>
      <c r="G61" s="232"/>
      <c r="H61" s="232"/>
      <c r="I61" s="232"/>
      <c r="J61" s="232"/>
      <c r="K61" s="232"/>
      <c r="L61" s="232"/>
      <c r="M61" s="232"/>
      <c r="N61" s="232"/>
      <c r="O61" s="232"/>
      <c r="P61" s="233"/>
      <c r="Q61" s="29"/>
    </row>
    <row r="62" spans="1:17" x14ac:dyDescent="0.2">
      <c r="A62" s="29"/>
      <c r="B62" s="231"/>
      <c r="C62" s="232"/>
      <c r="D62" s="232"/>
      <c r="E62" s="232"/>
      <c r="F62" s="232"/>
      <c r="G62" s="232"/>
      <c r="H62" s="232"/>
      <c r="I62" s="232"/>
      <c r="J62" s="232"/>
      <c r="K62" s="232"/>
      <c r="L62" s="232"/>
      <c r="M62" s="232"/>
      <c r="N62" s="232"/>
      <c r="O62" s="232"/>
      <c r="P62" s="233"/>
      <c r="Q62" s="29"/>
    </row>
    <row r="63" spans="1:17" x14ac:dyDescent="0.2">
      <c r="A63" s="29"/>
      <c r="B63" s="231"/>
      <c r="C63" s="232"/>
      <c r="D63" s="232"/>
      <c r="E63" s="232"/>
      <c r="F63" s="232"/>
      <c r="G63" s="232"/>
      <c r="H63" s="232"/>
      <c r="I63" s="232"/>
      <c r="J63" s="232"/>
      <c r="K63" s="232"/>
      <c r="L63" s="232"/>
      <c r="M63" s="232"/>
      <c r="N63" s="232"/>
      <c r="O63" s="232"/>
      <c r="P63" s="233"/>
      <c r="Q63" s="29"/>
    </row>
    <row r="64" spans="1:17" x14ac:dyDescent="0.2">
      <c r="A64" s="29"/>
      <c r="B64" s="231"/>
      <c r="C64" s="232"/>
      <c r="D64" s="232"/>
      <c r="E64" s="232"/>
      <c r="F64" s="232"/>
      <c r="G64" s="232"/>
      <c r="H64" s="232"/>
      <c r="I64" s="232"/>
      <c r="J64" s="232"/>
      <c r="K64" s="232"/>
      <c r="L64" s="232"/>
      <c r="M64" s="232"/>
      <c r="N64" s="232"/>
      <c r="O64" s="232"/>
      <c r="P64" s="233"/>
      <c r="Q64" s="29"/>
    </row>
    <row r="65" spans="1:17" x14ac:dyDescent="0.2">
      <c r="A65" s="29"/>
      <c r="B65" s="231"/>
      <c r="C65" s="232"/>
      <c r="D65" s="232"/>
      <c r="E65" s="232"/>
      <c r="F65" s="232"/>
      <c r="G65" s="232"/>
      <c r="H65" s="232"/>
      <c r="I65" s="232"/>
      <c r="J65" s="232"/>
      <c r="K65" s="232"/>
      <c r="L65" s="232"/>
      <c r="M65" s="232"/>
      <c r="N65" s="232"/>
      <c r="O65" s="232"/>
      <c r="P65" s="233"/>
      <c r="Q65" s="29"/>
    </row>
    <row r="66" spans="1:17" x14ac:dyDescent="0.2">
      <c r="A66" s="29"/>
      <c r="B66" s="231"/>
      <c r="C66" s="232"/>
      <c r="D66" s="232"/>
      <c r="E66" s="232"/>
      <c r="F66" s="232"/>
      <c r="G66" s="232"/>
      <c r="H66" s="232"/>
      <c r="I66" s="232"/>
      <c r="J66" s="232"/>
      <c r="K66" s="232"/>
      <c r="L66" s="232"/>
      <c r="M66" s="232"/>
      <c r="N66" s="232"/>
      <c r="O66" s="232"/>
      <c r="P66" s="233"/>
      <c r="Q66" s="29"/>
    </row>
    <row r="67" spans="1:17" ht="13.5" thickBot="1" x14ac:dyDescent="0.25">
      <c r="A67" s="29"/>
      <c r="B67" s="234"/>
      <c r="C67" s="235"/>
      <c r="D67" s="235"/>
      <c r="E67" s="235"/>
      <c r="F67" s="235"/>
      <c r="G67" s="235"/>
      <c r="H67" s="235"/>
      <c r="I67" s="235"/>
      <c r="J67" s="235"/>
      <c r="K67" s="235"/>
      <c r="L67" s="235"/>
      <c r="M67" s="235"/>
      <c r="N67" s="235"/>
      <c r="O67" s="235"/>
      <c r="P67" s="236"/>
      <c r="Q67" s="29"/>
    </row>
    <row r="68" spans="1:17" customFormat="1" ht="4.5" customHeight="1" thickBot="1" x14ac:dyDescent="0.25">
      <c r="A68" s="237"/>
      <c r="B68" s="237"/>
      <c r="C68" s="237"/>
      <c r="D68" s="237"/>
      <c r="E68" s="237"/>
      <c r="F68" s="237"/>
      <c r="G68" s="237"/>
      <c r="H68" s="237"/>
      <c r="I68" s="237"/>
      <c r="J68" s="237"/>
      <c r="K68" s="237"/>
      <c r="L68" s="237"/>
      <c r="M68" s="237"/>
      <c r="N68" s="237"/>
      <c r="O68" s="237"/>
      <c r="P68" s="237"/>
      <c r="Q68" s="237"/>
    </row>
    <row r="69" spans="1:17" ht="80.25" customHeight="1" thickBot="1" x14ac:dyDescent="0.25">
      <c r="A69" s="29"/>
      <c r="B69" s="20" t="s">
        <v>5</v>
      </c>
      <c r="C69" s="238"/>
      <c r="D69" s="239"/>
      <c r="E69" s="239"/>
      <c r="F69" s="239"/>
      <c r="G69" s="239"/>
      <c r="H69" s="239"/>
      <c r="I69" s="239"/>
      <c r="J69" s="239"/>
      <c r="K69" s="239"/>
      <c r="L69" s="239"/>
      <c r="M69" s="239"/>
      <c r="N69" s="239"/>
      <c r="O69" s="239"/>
      <c r="P69" s="240"/>
      <c r="Q69" s="29"/>
    </row>
    <row r="70" spans="1:17" ht="41.25" customHeight="1" thickBot="1" x14ac:dyDescent="0.25">
      <c r="A70" s="29"/>
      <c r="B70" s="19" t="s">
        <v>63</v>
      </c>
      <c r="C70" s="241" t="s">
        <v>139</v>
      </c>
      <c r="D70" s="242"/>
      <c r="E70" s="242"/>
      <c r="F70" s="242"/>
      <c r="G70" s="242"/>
      <c r="H70" s="242"/>
      <c r="I70" s="242"/>
      <c r="J70" s="242"/>
      <c r="K70" s="242"/>
      <c r="L70" s="242"/>
      <c r="M70" s="242"/>
      <c r="N70" s="242"/>
      <c r="O70" s="242"/>
      <c r="P70" s="243"/>
      <c r="Q70" s="29"/>
    </row>
    <row r="71" spans="1:17" ht="27.75" customHeight="1" thickBot="1" x14ac:dyDescent="0.25">
      <c r="A71" s="29"/>
      <c r="B71" s="19" t="s">
        <v>84</v>
      </c>
      <c r="C71" s="214"/>
      <c r="D71" s="214"/>
      <c r="E71" s="214"/>
      <c r="F71" s="214"/>
      <c r="G71" s="214"/>
      <c r="H71" s="214"/>
      <c r="I71" s="214"/>
      <c r="J71" s="214"/>
      <c r="K71" s="214"/>
      <c r="L71" s="214"/>
      <c r="M71" s="214"/>
      <c r="N71" s="214"/>
      <c r="O71" s="214"/>
      <c r="P71" s="215"/>
      <c r="Q71" s="29"/>
    </row>
    <row r="74" spans="1:17" x14ac:dyDescent="0.2">
      <c r="C74" s="21"/>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4"/>
      <c r="B93" s="34"/>
      <c r="C93" s="34"/>
      <c r="D93" s="34"/>
      <c r="E93" s="34"/>
      <c r="F93" s="34"/>
      <c r="G93" s="34"/>
      <c r="H93" s="34"/>
      <c r="I93" s="34"/>
      <c r="J93" s="34"/>
      <c r="K93" s="34"/>
      <c r="L93" s="34"/>
      <c r="M93" s="34"/>
      <c r="N93" s="34"/>
      <c r="O93" s="34"/>
      <c r="P93" s="34"/>
      <c r="Q93" s="34"/>
      <c r="R93" s="34"/>
      <c r="S93" s="34"/>
    </row>
    <row r="94" spans="1:19" x14ac:dyDescent="0.2">
      <c r="A94" s="35"/>
      <c r="B94" s="35"/>
      <c r="C94" s="35"/>
      <c r="D94" s="35"/>
      <c r="E94" s="35"/>
      <c r="F94" s="35"/>
      <c r="G94" s="35"/>
      <c r="H94" s="35"/>
      <c r="I94" s="35"/>
      <c r="J94" s="35"/>
      <c r="K94" s="35"/>
      <c r="L94" s="35"/>
      <c r="M94" s="35"/>
      <c r="N94" s="35"/>
      <c r="O94" s="35"/>
      <c r="P94" s="35"/>
      <c r="Q94" s="35"/>
      <c r="R94" s="35"/>
      <c r="S94" s="35"/>
    </row>
    <row r="95" spans="1:19" x14ac:dyDescent="0.2">
      <c r="A95" s="35"/>
      <c r="B95" s="35"/>
      <c r="C95" s="35"/>
      <c r="D95" s="35"/>
      <c r="E95" s="35"/>
      <c r="F95" s="35"/>
      <c r="G95" s="35"/>
      <c r="H95" s="35"/>
      <c r="I95" s="35"/>
      <c r="J95" s="35"/>
      <c r="K95" s="35"/>
      <c r="L95" s="35"/>
      <c r="M95" s="35"/>
      <c r="N95" s="35"/>
      <c r="O95" s="35"/>
      <c r="P95" s="35"/>
      <c r="Q95" s="35"/>
      <c r="R95" s="35"/>
      <c r="S95" s="35"/>
    </row>
    <row r="96" spans="1:19" x14ac:dyDescent="0.2">
      <c r="A96" s="35"/>
      <c r="B96" s="35" t="s">
        <v>28</v>
      </c>
      <c r="C96" s="35" t="s">
        <v>27</v>
      </c>
      <c r="D96" s="35" t="s">
        <v>29</v>
      </c>
      <c r="E96" s="35"/>
      <c r="F96" s="35"/>
      <c r="G96" s="35"/>
      <c r="H96" s="35"/>
      <c r="I96" s="35"/>
      <c r="J96" s="35"/>
      <c r="K96" s="35"/>
      <c r="L96" s="35"/>
      <c r="M96" s="35"/>
      <c r="N96" s="35"/>
      <c r="O96" s="35"/>
      <c r="P96" s="35"/>
      <c r="Q96" s="36" t="s">
        <v>69</v>
      </c>
      <c r="R96" s="35"/>
      <c r="S96" s="35"/>
    </row>
    <row r="97" spans="1:19" x14ac:dyDescent="0.2">
      <c r="A97" s="35"/>
      <c r="B97" s="36" t="s">
        <v>30</v>
      </c>
      <c r="C97" s="36" t="s">
        <v>32</v>
      </c>
      <c r="D97" s="36" t="s">
        <v>41</v>
      </c>
      <c r="E97" s="35"/>
      <c r="F97" s="35"/>
      <c r="G97" s="35"/>
      <c r="H97" s="35"/>
      <c r="I97" s="35"/>
      <c r="J97" s="35"/>
      <c r="K97" s="35"/>
      <c r="L97" s="35"/>
      <c r="M97" s="36" t="s">
        <v>66</v>
      </c>
      <c r="N97" s="35"/>
      <c r="O97" s="35"/>
      <c r="P97" s="35"/>
      <c r="Q97" s="36" t="s">
        <v>70</v>
      </c>
      <c r="R97" s="35"/>
      <c r="S97" s="35"/>
    </row>
    <row r="98" spans="1:19" x14ac:dyDescent="0.2">
      <c r="A98" s="35"/>
      <c r="B98" s="36" t="s">
        <v>96</v>
      </c>
      <c r="C98" s="36" t="s">
        <v>33</v>
      </c>
      <c r="D98" s="36" t="s">
        <v>42</v>
      </c>
      <c r="E98" s="35"/>
      <c r="F98" s="35"/>
      <c r="G98" s="35"/>
      <c r="H98" s="35"/>
      <c r="I98" s="35"/>
      <c r="J98" s="35"/>
      <c r="K98" s="35"/>
      <c r="L98" s="35"/>
      <c r="M98" s="36" t="s">
        <v>68</v>
      </c>
      <c r="N98" s="35"/>
      <c r="O98" s="35"/>
      <c r="P98" s="35"/>
      <c r="Q98" s="36" t="s">
        <v>72</v>
      </c>
      <c r="R98" s="35"/>
      <c r="S98" s="35"/>
    </row>
    <row r="99" spans="1:19" x14ac:dyDescent="0.2">
      <c r="A99" s="35"/>
      <c r="B99" s="36" t="s">
        <v>31</v>
      </c>
      <c r="C99" s="36" t="s">
        <v>34</v>
      </c>
      <c r="D99" s="36" t="s">
        <v>43</v>
      </c>
      <c r="E99" s="35"/>
      <c r="F99" s="35"/>
      <c r="G99" s="35"/>
      <c r="H99" s="35"/>
      <c r="I99" s="35"/>
      <c r="J99" s="35"/>
      <c r="K99" s="35"/>
      <c r="L99" s="35"/>
      <c r="M99" s="36" t="s">
        <v>85</v>
      </c>
      <c r="N99" s="35"/>
      <c r="O99" s="35"/>
      <c r="P99" s="35"/>
      <c r="Q99" s="36" t="s">
        <v>71</v>
      </c>
      <c r="R99" s="35"/>
      <c r="S99" s="35"/>
    </row>
    <row r="100" spans="1:19" x14ac:dyDescent="0.2">
      <c r="A100" s="35"/>
      <c r="B100" s="35"/>
      <c r="C100" s="36" t="s">
        <v>35</v>
      </c>
      <c r="D100" s="36" t="s">
        <v>44</v>
      </c>
      <c r="E100" s="35"/>
      <c r="F100" s="35"/>
      <c r="G100" s="35"/>
      <c r="H100" s="35"/>
      <c r="I100" s="35"/>
      <c r="J100" s="35"/>
      <c r="K100" s="35"/>
      <c r="L100" s="35"/>
      <c r="M100" s="36"/>
      <c r="N100" s="35"/>
      <c r="O100" s="35"/>
      <c r="P100" s="35"/>
      <c r="Q100" s="36" t="s">
        <v>73</v>
      </c>
      <c r="R100" s="35"/>
      <c r="S100" s="35"/>
    </row>
    <row r="101" spans="1:19" x14ac:dyDescent="0.2">
      <c r="A101" s="35"/>
      <c r="B101" s="35"/>
      <c r="C101" s="36" t="s">
        <v>36</v>
      </c>
      <c r="D101" s="36" t="s">
        <v>39</v>
      </c>
      <c r="E101" s="35"/>
      <c r="F101" s="35"/>
      <c r="G101" s="35"/>
      <c r="H101" s="35"/>
      <c r="I101" s="35"/>
      <c r="J101" s="35"/>
      <c r="K101" s="35"/>
      <c r="L101" s="35"/>
      <c r="M101" s="35"/>
      <c r="N101" s="35" t="s">
        <v>67</v>
      </c>
      <c r="O101" s="35"/>
      <c r="P101" s="35"/>
      <c r="Q101" s="36" t="s">
        <v>74</v>
      </c>
      <c r="R101" s="35"/>
      <c r="S101" s="35"/>
    </row>
    <row r="102" spans="1:19" x14ac:dyDescent="0.2">
      <c r="A102" s="35"/>
      <c r="B102" s="35"/>
      <c r="C102" s="36" t="s">
        <v>37</v>
      </c>
      <c r="D102" s="36" t="s">
        <v>54</v>
      </c>
      <c r="E102" s="35"/>
      <c r="F102" s="35"/>
      <c r="G102" s="35"/>
      <c r="H102" s="35"/>
      <c r="I102" s="35"/>
      <c r="J102" s="35"/>
      <c r="K102" s="35"/>
      <c r="L102" s="35"/>
      <c r="M102" s="35"/>
      <c r="N102" s="35"/>
      <c r="O102" s="35"/>
      <c r="P102" s="35"/>
      <c r="Q102" s="35"/>
      <c r="R102" s="35"/>
      <c r="S102" s="35"/>
    </row>
    <row r="103" spans="1:19" x14ac:dyDescent="0.2">
      <c r="A103" s="35"/>
      <c r="B103" s="35"/>
      <c r="C103" s="36" t="s">
        <v>38</v>
      </c>
      <c r="D103" s="36" t="s">
        <v>55</v>
      </c>
      <c r="E103" s="35"/>
      <c r="F103" s="35"/>
      <c r="G103" s="35"/>
      <c r="H103" s="35"/>
      <c r="I103" s="35"/>
      <c r="J103" s="35"/>
      <c r="K103" s="35"/>
      <c r="L103" s="35"/>
      <c r="M103" s="35"/>
      <c r="N103" s="35"/>
      <c r="O103" s="35"/>
      <c r="P103" s="35"/>
      <c r="Q103" s="35"/>
      <c r="R103" s="35"/>
      <c r="S103" s="35"/>
    </row>
    <row r="104" spans="1:19" x14ac:dyDescent="0.2">
      <c r="A104" s="35"/>
      <c r="B104" s="35"/>
      <c r="C104" s="35"/>
      <c r="D104" s="36" t="s">
        <v>40</v>
      </c>
      <c r="E104" s="35"/>
      <c r="F104" s="35"/>
      <c r="G104" s="35"/>
      <c r="H104" s="35"/>
      <c r="I104" s="35"/>
      <c r="J104" s="35"/>
      <c r="K104" s="35"/>
      <c r="L104" s="35"/>
      <c r="M104" s="35"/>
      <c r="N104" s="35"/>
      <c r="O104" s="35"/>
      <c r="P104" s="35"/>
      <c r="Q104" s="35"/>
      <c r="R104" s="35"/>
      <c r="S104" s="35"/>
    </row>
    <row r="105" spans="1:19" x14ac:dyDescent="0.2">
      <c r="A105" s="35"/>
      <c r="B105" s="35"/>
      <c r="C105" s="35"/>
      <c r="D105" s="36" t="s">
        <v>45</v>
      </c>
      <c r="E105" s="35"/>
      <c r="F105" s="35"/>
      <c r="G105" s="35"/>
      <c r="H105" s="35"/>
      <c r="I105" s="35"/>
      <c r="J105" s="35"/>
      <c r="K105" s="35"/>
      <c r="L105" s="35"/>
      <c r="M105" s="35"/>
      <c r="N105" s="35"/>
      <c r="O105" s="35"/>
      <c r="P105" s="35"/>
      <c r="Q105" s="35"/>
      <c r="R105" s="35"/>
      <c r="S105" s="35"/>
    </row>
    <row r="106" spans="1:19" x14ac:dyDescent="0.2">
      <c r="A106" s="35"/>
      <c r="B106" s="35"/>
      <c r="C106" s="35"/>
      <c r="D106" s="36" t="s">
        <v>110</v>
      </c>
      <c r="E106" s="35"/>
      <c r="F106" s="35"/>
      <c r="G106" s="35"/>
      <c r="H106" s="35"/>
      <c r="I106" s="35"/>
      <c r="J106" s="35"/>
      <c r="K106" s="35"/>
      <c r="L106" s="35"/>
      <c r="M106" s="35"/>
      <c r="N106" s="35"/>
      <c r="O106" s="35"/>
      <c r="P106" s="35"/>
      <c r="Q106" s="35"/>
      <c r="R106" s="35"/>
      <c r="S106" s="35"/>
    </row>
    <row r="107" spans="1:19" ht="12.75" customHeight="1" x14ac:dyDescent="0.2">
      <c r="A107" s="35"/>
      <c r="B107" s="35"/>
      <c r="C107" s="35"/>
      <c r="D107" s="36" t="s">
        <v>46</v>
      </c>
      <c r="E107" s="35"/>
      <c r="F107" s="35"/>
      <c r="G107" s="35"/>
      <c r="H107" s="35"/>
      <c r="I107" s="35"/>
      <c r="J107" s="35"/>
      <c r="K107" s="35"/>
      <c r="L107" s="35"/>
      <c r="M107" s="35"/>
      <c r="N107" s="35"/>
      <c r="O107" s="35"/>
      <c r="P107" s="35"/>
      <c r="Q107" s="35"/>
      <c r="R107" s="35"/>
      <c r="S107" s="35"/>
    </row>
    <row r="108" spans="1:19" x14ac:dyDescent="0.2">
      <c r="A108" s="35"/>
      <c r="B108" s="35"/>
      <c r="C108" s="35"/>
      <c r="D108" s="36" t="s">
        <v>47</v>
      </c>
      <c r="E108" s="35"/>
      <c r="F108" s="35"/>
      <c r="G108" s="35"/>
      <c r="H108" s="35"/>
      <c r="I108" s="35"/>
      <c r="J108" s="35"/>
      <c r="K108" s="35"/>
      <c r="L108" s="35"/>
      <c r="M108" s="35"/>
      <c r="N108" s="35"/>
      <c r="O108" s="35"/>
      <c r="P108" s="35"/>
      <c r="Q108" s="35"/>
      <c r="R108" s="35"/>
      <c r="S108" s="35"/>
    </row>
    <row r="109" spans="1:19" x14ac:dyDescent="0.2">
      <c r="A109" s="35"/>
      <c r="B109" s="35"/>
      <c r="C109" s="35"/>
      <c r="D109" s="36" t="s">
        <v>111</v>
      </c>
      <c r="E109" s="35"/>
      <c r="F109" s="35"/>
      <c r="G109" s="35"/>
      <c r="H109" s="35"/>
      <c r="I109" s="35"/>
      <c r="J109" s="35"/>
      <c r="K109" s="35"/>
      <c r="L109" s="35"/>
      <c r="M109" s="35"/>
      <c r="N109" s="35"/>
      <c r="O109" s="35"/>
      <c r="P109" s="35"/>
      <c r="Q109" s="35"/>
      <c r="R109" s="35"/>
      <c r="S109" s="35"/>
    </row>
    <row r="110" spans="1:19" x14ac:dyDescent="0.2">
      <c r="A110" s="35"/>
      <c r="B110" s="35"/>
      <c r="C110" s="35"/>
      <c r="D110" s="36" t="s">
        <v>112</v>
      </c>
      <c r="E110" s="35"/>
      <c r="F110" s="35"/>
      <c r="G110" s="35"/>
      <c r="H110" s="35"/>
      <c r="I110" s="35"/>
      <c r="J110" s="35"/>
      <c r="K110" s="35"/>
      <c r="L110" s="35"/>
      <c r="M110" s="35"/>
      <c r="N110" s="35"/>
      <c r="O110" s="35"/>
      <c r="P110" s="35"/>
      <c r="Q110" s="35"/>
      <c r="R110" s="35"/>
      <c r="S110" s="35"/>
    </row>
    <row r="111" spans="1:19" x14ac:dyDescent="0.2">
      <c r="A111" s="35"/>
      <c r="B111" s="35"/>
      <c r="C111" s="35"/>
      <c r="D111" s="36" t="s">
        <v>113</v>
      </c>
      <c r="E111" s="35"/>
      <c r="F111" s="35"/>
      <c r="G111" s="35"/>
      <c r="H111" s="35"/>
      <c r="I111" s="35"/>
      <c r="J111" s="35"/>
      <c r="K111" s="35"/>
      <c r="L111" s="35"/>
      <c r="M111" s="35"/>
      <c r="N111" s="35"/>
      <c r="O111" s="35"/>
      <c r="P111" s="35"/>
      <c r="Q111" s="35"/>
      <c r="R111" s="35"/>
      <c r="S111" s="35"/>
    </row>
    <row r="112" spans="1:19" x14ac:dyDescent="0.2">
      <c r="A112" s="35"/>
      <c r="B112" s="37"/>
      <c r="C112" s="35"/>
      <c r="D112" s="36" t="s">
        <v>48</v>
      </c>
      <c r="E112" s="35"/>
      <c r="F112" s="35"/>
      <c r="G112" s="35"/>
      <c r="H112" s="35"/>
      <c r="I112" s="35"/>
      <c r="J112" s="35"/>
      <c r="K112" s="35"/>
      <c r="L112" s="35"/>
      <c r="M112" s="35"/>
      <c r="N112" s="35"/>
      <c r="O112" s="35"/>
      <c r="P112" s="35"/>
      <c r="Q112" s="35"/>
      <c r="R112" s="35"/>
      <c r="S112" s="35"/>
    </row>
    <row r="113" spans="1:19" x14ac:dyDescent="0.2">
      <c r="A113" s="35"/>
      <c r="B113" s="37"/>
      <c r="C113" s="35"/>
      <c r="D113" s="36" t="s">
        <v>49</v>
      </c>
      <c r="E113" s="35"/>
      <c r="F113" s="35"/>
      <c r="G113" s="35"/>
      <c r="H113" s="35"/>
      <c r="I113" s="35"/>
      <c r="J113" s="35"/>
      <c r="K113" s="35"/>
      <c r="L113" s="35"/>
      <c r="M113" s="35"/>
      <c r="N113" s="35"/>
      <c r="O113" s="35"/>
      <c r="P113" s="35"/>
      <c r="Q113" s="35"/>
      <c r="R113" s="35"/>
      <c r="S113" s="35"/>
    </row>
    <row r="114" spans="1:19" x14ac:dyDescent="0.2">
      <c r="A114" s="35"/>
      <c r="B114" s="37"/>
      <c r="C114" s="35"/>
      <c r="D114" s="36" t="s">
        <v>50</v>
      </c>
      <c r="E114" s="35"/>
      <c r="F114" s="35"/>
      <c r="G114" s="35"/>
      <c r="H114" s="35"/>
      <c r="I114" s="35"/>
      <c r="J114" s="35"/>
      <c r="K114" s="35"/>
      <c r="L114" s="35"/>
      <c r="M114" s="35"/>
      <c r="N114" s="35"/>
      <c r="O114" s="35"/>
      <c r="P114" s="35"/>
      <c r="Q114" s="35"/>
      <c r="R114" s="35"/>
      <c r="S114" s="35"/>
    </row>
    <row r="115" spans="1:19" x14ac:dyDescent="0.2">
      <c r="A115" s="35"/>
      <c r="B115" s="37"/>
      <c r="C115" s="35"/>
      <c r="D115" s="36" t="s">
        <v>51</v>
      </c>
      <c r="E115" s="35"/>
      <c r="F115" s="35"/>
      <c r="G115" s="35"/>
      <c r="H115" s="35"/>
      <c r="I115" s="35"/>
      <c r="J115" s="35"/>
      <c r="K115" s="35"/>
      <c r="L115" s="35"/>
      <c r="M115" s="35"/>
      <c r="N115" s="35"/>
      <c r="O115" s="35"/>
      <c r="P115" s="35"/>
      <c r="Q115" s="35"/>
      <c r="R115" s="35"/>
      <c r="S115" s="35"/>
    </row>
    <row r="116" spans="1:19" x14ac:dyDescent="0.2">
      <c r="A116" s="35"/>
      <c r="B116" s="37"/>
      <c r="C116" s="35"/>
      <c r="D116" s="36" t="s">
        <v>52</v>
      </c>
      <c r="E116" s="35"/>
      <c r="F116" s="35"/>
      <c r="G116" s="35"/>
      <c r="H116" s="35"/>
      <c r="I116" s="35"/>
      <c r="J116" s="35"/>
      <c r="K116" s="35"/>
      <c r="L116" s="35"/>
      <c r="M116" s="35"/>
      <c r="N116" s="35"/>
      <c r="O116" s="35"/>
      <c r="P116" s="35"/>
      <c r="Q116" s="35"/>
      <c r="R116" s="35"/>
      <c r="S116" s="35"/>
    </row>
    <row r="117" spans="1:19" x14ac:dyDescent="0.2">
      <c r="A117" s="35"/>
      <c r="B117" s="37"/>
      <c r="C117" s="35"/>
      <c r="D117" s="36" t="s">
        <v>53</v>
      </c>
      <c r="E117" s="35"/>
      <c r="F117" s="35"/>
      <c r="G117" s="35"/>
      <c r="H117" s="35"/>
      <c r="I117" s="35"/>
      <c r="J117" s="35"/>
      <c r="K117" s="35"/>
      <c r="L117" s="35"/>
      <c r="M117" s="35"/>
      <c r="N117" s="35"/>
      <c r="O117" s="35"/>
      <c r="P117" s="35"/>
      <c r="Q117" s="35"/>
      <c r="R117" s="35"/>
      <c r="S117" s="35"/>
    </row>
    <row r="118" spans="1:19" x14ac:dyDescent="0.2">
      <c r="A118" s="35"/>
      <c r="B118" s="37"/>
      <c r="C118" s="35"/>
      <c r="D118" s="35"/>
      <c r="E118" s="35"/>
      <c r="F118" s="35"/>
      <c r="G118" s="35"/>
      <c r="H118" s="35"/>
      <c r="I118" s="35"/>
      <c r="J118" s="35"/>
      <c r="K118" s="35"/>
      <c r="L118" s="35"/>
      <c r="M118" s="35"/>
      <c r="N118" s="35"/>
      <c r="O118" s="35"/>
      <c r="P118" s="35"/>
      <c r="Q118" s="35"/>
      <c r="R118" s="35"/>
      <c r="S118" s="35"/>
    </row>
    <row r="119" spans="1:19" ht="38.25" x14ac:dyDescent="0.2">
      <c r="A119" s="35"/>
      <c r="B119" s="38" t="s">
        <v>75</v>
      </c>
      <c r="C119" s="35"/>
      <c r="D119" s="35">
        <v>2012</v>
      </c>
      <c r="E119" s="35"/>
      <c r="F119" s="35"/>
      <c r="G119" s="35"/>
      <c r="H119" s="35"/>
      <c r="I119" s="35"/>
      <c r="J119" s="35"/>
      <c r="K119" s="35"/>
      <c r="L119" s="35"/>
      <c r="M119" s="35"/>
      <c r="N119" s="35"/>
      <c r="O119" s="35"/>
      <c r="P119" s="35"/>
      <c r="Q119" s="35"/>
      <c r="R119" s="35"/>
      <c r="S119" s="35"/>
    </row>
    <row r="120" spans="1:19" ht="63.75" x14ac:dyDescent="0.2">
      <c r="A120" s="35"/>
      <c r="B120" s="38" t="s">
        <v>76</v>
      </c>
      <c r="C120" s="35"/>
      <c r="D120" s="35">
        <v>2013</v>
      </c>
      <c r="E120" s="35"/>
      <c r="F120" s="34"/>
      <c r="G120" s="34"/>
      <c r="H120" s="34"/>
      <c r="I120" s="35"/>
      <c r="J120" s="35"/>
      <c r="K120" s="35"/>
      <c r="L120" s="35"/>
      <c r="M120" s="35"/>
      <c r="N120" s="35"/>
      <c r="O120" s="35"/>
      <c r="P120" s="35"/>
      <c r="Q120" s="35"/>
      <c r="R120" s="35"/>
      <c r="S120" s="35"/>
    </row>
    <row r="121" spans="1:19" ht="76.5" x14ac:dyDescent="0.2">
      <c r="A121" s="35"/>
      <c r="B121" s="38" t="s">
        <v>77</v>
      </c>
      <c r="C121" s="35"/>
      <c r="D121" s="35">
        <v>2014</v>
      </c>
      <c r="E121" s="35"/>
      <c r="F121" s="34"/>
      <c r="G121" s="34"/>
      <c r="H121" s="34"/>
      <c r="I121" s="35"/>
      <c r="J121" s="35"/>
      <c r="K121" s="35"/>
      <c r="L121" s="35"/>
      <c r="M121" s="35"/>
      <c r="N121" s="35"/>
      <c r="O121" s="35"/>
      <c r="P121" s="35"/>
      <c r="Q121" s="35"/>
      <c r="R121" s="35"/>
      <c r="S121" s="35"/>
    </row>
    <row r="122" spans="1:19" ht="63.75" x14ac:dyDescent="0.2">
      <c r="A122" s="35"/>
      <c r="B122" s="38" t="s">
        <v>78</v>
      </c>
      <c r="C122" s="35"/>
      <c r="D122" s="35">
        <v>2016</v>
      </c>
      <c r="E122" s="35"/>
      <c r="F122" s="34"/>
      <c r="G122" s="34"/>
      <c r="H122" s="34"/>
      <c r="I122" s="35"/>
      <c r="J122" s="35"/>
      <c r="K122" s="35"/>
      <c r="L122" s="35"/>
      <c r="M122" s="35"/>
      <c r="N122" s="35"/>
      <c r="O122" s="35"/>
      <c r="P122" s="35"/>
      <c r="Q122" s="35"/>
      <c r="R122" s="35"/>
      <c r="S122" s="35"/>
    </row>
    <row r="123" spans="1:19" ht="38.25" x14ac:dyDescent="0.2">
      <c r="A123" s="35"/>
      <c r="B123" s="38" t="s">
        <v>82</v>
      </c>
      <c r="C123" s="35"/>
      <c r="D123" s="35">
        <v>2017</v>
      </c>
      <c r="E123" s="35"/>
      <c r="F123" s="34"/>
      <c r="G123" s="34"/>
      <c r="H123" s="34"/>
      <c r="I123" s="35"/>
      <c r="J123" s="35"/>
      <c r="K123" s="35"/>
      <c r="L123" s="35"/>
      <c r="M123" s="35"/>
      <c r="N123" s="35"/>
      <c r="O123" s="35"/>
      <c r="P123" s="35"/>
      <c r="Q123" s="35"/>
      <c r="R123" s="35"/>
      <c r="S123" s="35"/>
    </row>
    <row r="124" spans="1:19" ht="63.75" x14ac:dyDescent="0.2">
      <c r="A124" s="35"/>
      <c r="B124" s="38" t="s">
        <v>79</v>
      </c>
      <c r="C124" s="35"/>
      <c r="D124" s="35"/>
      <c r="E124" s="35"/>
      <c r="F124" s="34"/>
      <c r="G124" s="34"/>
      <c r="H124" s="34"/>
      <c r="I124" s="35"/>
      <c r="J124" s="35"/>
      <c r="K124" s="35"/>
      <c r="L124" s="35"/>
      <c r="M124" s="35"/>
      <c r="N124" s="35"/>
      <c r="O124" s="35"/>
      <c r="P124" s="35"/>
      <c r="Q124" s="35"/>
      <c r="R124" s="35"/>
      <c r="S124" s="35"/>
    </row>
    <row r="125" spans="1:19" ht="63.75" x14ac:dyDescent="0.2">
      <c r="A125" s="35"/>
      <c r="B125" s="38" t="s">
        <v>80</v>
      </c>
      <c r="C125" s="35"/>
      <c r="D125" s="35"/>
      <c r="E125" s="35"/>
      <c r="F125" s="34"/>
      <c r="G125" s="34"/>
      <c r="H125" s="34"/>
      <c r="I125" s="35"/>
      <c r="J125" s="35"/>
      <c r="K125" s="35"/>
      <c r="L125" s="35"/>
      <c r="M125" s="35"/>
      <c r="N125" s="35"/>
      <c r="O125" s="35"/>
      <c r="P125" s="35"/>
      <c r="Q125" s="35"/>
      <c r="R125" s="35"/>
      <c r="S125" s="35"/>
    </row>
    <row r="126" spans="1:19" ht="51" x14ac:dyDescent="0.2">
      <c r="A126" s="35"/>
      <c r="B126" s="38" t="s">
        <v>81</v>
      </c>
      <c r="C126" s="35"/>
      <c r="D126" s="35"/>
      <c r="E126" s="35"/>
      <c r="F126" s="34"/>
      <c r="G126" s="34"/>
      <c r="H126" s="34"/>
      <c r="I126" s="35"/>
      <c r="J126" s="35"/>
      <c r="K126" s="35"/>
      <c r="L126" s="35"/>
      <c r="M126" s="35"/>
      <c r="N126" s="35"/>
      <c r="O126" s="35"/>
      <c r="P126" s="35"/>
      <c r="Q126" s="35"/>
      <c r="R126" s="35"/>
      <c r="S126" s="35"/>
    </row>
    <row r="127" spans="1:19" x14ac:dyDescent="0.2">
      <c r="A127" s="35"/>
      <c r="B127" s="38" t="s">
        <v>114</v>
      </c>
      <c r="C127" s="34"/>
      <c r="D127" s="34"/>
      <c r="E127" s="34"/>
      <c r="F127" s="34"/>
      <c r="G127" s="34"/>
      <c r="H127" s="34"/>
      <c r="I127" s="35"/>
      <c r="J127" s="35"/>
      <c r="K127" s="35"/>
      <c r="L127" s="35"/>
      <c r="M127" s="35"/>
      <c r="N127" s="35"/>
      <c r="O127" s="35"/>
      <c r="P127" s="35"/>
      <c r="Q127" s="35"/>
      <c r="R127" s="35"/>
      <c r="S127" s="35"/>
    </row>
    <row r="128" spans="1:19" x14ac:dyDescent="0.2">
      <c r="A128" s="35"/>
      <c r="B128" s="37"/>
      <c r="C128" s="35"/>
      <c r="D128" s="35"/>
      <c r="E128" s="35"/>
      <c r="F128" s="35"/>
      <c r="G128" s="35"/>
      <c r="H128" s="35"/>
      <c r="I128" s="35"/>
      <c r="J128" s="35"/>
      <c r="K128" s="35"/>
      <c r="L128" s="35"/>
      <c r="M128" s="35"/>
      <c r="N128" s="35"/>
      <c r="O128" s="35"/>
      <c r="P128" s="35"/>
      <c r="Q128" s="35"/>
      <c r="R128" s="35"/>
      <c r="S128" s="35"/>
    </row>
    <row r="129" spans="1:19" x14ac:dyDescent="0.2">
      <c r="A129" s="35"/>
      <c r="B129" s="37"/>
      <c r="C129" s="35"/>
      <c r="D129" s="35"/>
      <c r="E129" s="35"/>
      <c r="F129" s="35"/>
      <c r="G129" s="35"/>
      <c r="H129" s="35"/>
      <c r="I129" s="35"/>
      <c r="J129" s="35"/>
      <c r="K129" s="35"/>
      <c r="L129" s="35"/>
      <c r="M129" s="35"/>
      <c r="N129" s="35"/>
      <c r="O129" s="35"/>
      <c r="P129" s="35"/>
      <c r="Q129" s="35"/>
      <c r="R129" s="35"/>
      <c r="S129" s="35"/>
    </row>
    <row r="130" spans="1:19" x14ac:dyDescent="0.2">
      <c r="A130" s="35"/>
      <c r="B130" s="37"/>
      <c r="C130" s="35"/>
      <c r="D130" s="35"/>
      <c r="E130" s="35"/>
      <c r="F130" s="35"/>
      <c r="G130" s="35"/>
      <c r="H130" s="35"/>
      <c r="I130" s="35"/>
      <c r="J130" s="35"/>
      <c r="K130" s="35"/>
      <c r="L130" s="35"/>
      <c r="M130" s="35"/>
      <c r="N130" s="35"/>
      <c r="O130" s="35"/>
      <c r="P130" s="35"/>
      <c r="Q130" s="35"/>
      <c r="R130" s="35"/>
      <c r="S130" s="35"/>
    </row>
    <row r="131" spans="1:19" x14ac:dyDescent="0.2">
      <c r="A131" s="35"/>
      <c r="B131" s="37"/>
      <c r="C131" s="35"/>
      <c r="D131" s="35"/>
      <c r="E131" s="35"/>
      <c r="F131" s="35"/>
      <c r="G131" s="35"/>
      <c r="H131" s="35"/>
      <c r="I131" s="35"/>
      <c r="J131" s="35"/>
      <c r="K131" s="35"/>
      <c r="L131" s="35"/>
      <c r="M131" s="35"/>
      <c r="N131" s="35"/>
      <c r="O131" s="35"/>
      <c r="P131" s="35"/>
      <c r="Q131" s="35"/>
      <c r="R131" s="35"/>
      <c r="S131" s="35"/>
    </row>
    <row r="132" spans="1:19" x14ac:dyDescent="0.2">
      <c r="A132" s="35"/>
      <c r="B132" s="37"/>
      <c r="C132" s="35"/>
      <c r="D132" s="35"/>
      <c r="E132" s="35"/>
      <c r="F132" s="35"/>
      <c r="G132" s="35"/>
      <c r="H132" s="35"/>
      <c r="I132" s="35"/>
      <c r="J132" s="35"/>
      <c r="K132" s="35"/>
      <c r="L132" s="35"/>
      <c r="M132" s="35"/>
      <c r="N132" s="35"/>
      <c r="O132" s="35"/>
      <c r="P132" s="35"/>
      <c r="Q132" s="35"/>
      <c r="R132" s="35"/>
      <c r="S132" s="35"/>
    </row>
    <row r="133" spans="1:19" x14ac:dyDescent="0.2">
      <c r="B133" s="39"/>
    </row>
    <row r="134" spans="1:19" x14ac:dyDescent="0.2">
      <c r="B134" s="39"/>
    </row>
    <row r="135" spans="1:19" x14ac:dyDescent="0.2">
      <c r="B135" s="39"/>
    </row>
    <row r="136" spans="1:19" x14ac:dyDescent="0.2">
      <c r="B136" s="39"/>
    </row>
    <row r="137" spans="1:19" x14ac:dyDescent="0.2">
      <c r="B137" s="39"/>
    </row>
    <row r="138" spans="1:19" x14ac:dyDescent="0.2">
      <c r="B138" s="39"/>
    </row>
    <row r="139" spans="1:19" x14ac:dyDescent="0.2">
      <c r="B139" s="39"/>
    </row>
    <row r="140" spans="1:19" x14ac:dyDescent="0.2">
      <c r="B140" s="39"/>
    </row>
    <row r="141" spans="1:19" x14ac:dyDescent="0.2">
      <c r="B141" s="39"/>
    </row>
    <row r="142" spans="1:19" x14ac:dyDescent="0.2">
      <c r="B142" s="39"/>
    </row>
    <row r="143" spans="1:19" x14ac:dyDescent="0.2">
      <c r="B143" s="39"/>
    </row>
    <row r="144" spans="1:19" x14ac:dyDescent="0.2">
      <c r="B144" s="39"/>
    </row>
    <row r="145" spans="2:2" x14ac:dyDescent="0.2">
      <c r="B145" s="39"/>
    </row>
    <row r="146" spans="2:2" x14ac:dyDescent="0.2">
      <c r="B146" s="39"/>
    </row>
    <row r="147" spans="2:2" x14ac:dyDescent="0.2">
      <c r="B147" s="39"/>
    </row>
    <row r="148" spans="2:2" x14ac:dyDescent="0.2">
      <c r="B148" s="39"/>
    </row>
    <row r="149" spans="2:2" x14ac:dyDescent="0.2">
      <c r="B149" s="39"/>
    </row>
    <row r="150" spans="2:2" x14ac:dyDescent="0.2">
      <c r="B150" s="39"/>
    </row>
    <row r="151" spans="2:2" x14ac:dyDescent="0.2">
      <c r="B151" s="39"/>
    </row>
    <row r="152" spans="2:2" x14ac:dyDescent="0.2">
      <c r="B152" s="39"/>
    </row>
    <row r="153" spans="2:2" x14ac:dyDescent="0.2">
      <c r="B153" s="39"/>
    </row>
    <row r="154" spans="2:2" x14ac:dyDescent="0.2">
      <c r="B154" s="39"/>
    </row>
    <row r="155" spans="2:2" x14ac:dyDescent="0.2">
      <c r="B155" s="39"/>
    </row>
    <row r="156" spans="2:2" x14ac:dyDescent="0.2">
      <c r="B156" s="39"/>
    </row>
    <row r="157" spans="2:2" x14ac:dyDescent="0.2">
      <c r="B157" s="39"/>
    </row>
    <row r="158" spans="2:2" x14ac:dyDescent="0.2">
      <c r="B158" s="39"/>
    </row>
    <row r="159" spans="2:2" x14ac:dyDescent="0.2">
      <c r="B159" s="39"/>
    </row>
    <row r="160" spans="2:2" x14ac:dyDescent="0.2">
      <c r="B160" s="39"/>
    </row>
    <row r="161" spans="2:2" x14ac:dyDescent="0.2">
      <c r="B161" s="39"/>
    </row>
    <row r="162" spans="2:2" x14ac:dyDescent="0.2">
      <c r="B162" s="39"/>
    </row>
    <row r="163" spans="2:2" x14ac:dyDescent="0.2">
      <c r="B163" s="39"/>
    </row>
    <row r="164" spans="2:2" x14ac:dyDescent="0.2">
      <c r="B164" s="39"/>
    </row>
    <row r="165" spans="2:2" x14ac:dyDescent="0.2">
      <c r="B165" s="39"/>
    </row>
    <row r="166" spans="2:2" x14ac:dyDescent="0.2">
      <c r="B166" s="39"/>
    </row>
    <row r="167" spans="2:2" x14ac:dyDescent="0.2">
      <c r="B167" s="39"/>
    </row>
    <row r="168" spans="2:2" x14ac:dyDescent="0.2">
      <c r="B168" s="39"/>
    </row>
    <row r="169" spans="2:2" x14ac:dyDescent="0.2">
      <c r="B169" s="39"/>
    </row>
    <row r="170" spans="2:2" x14ac:dyDescent="0.2">
      <c r="B170" s="39"/>
    </row>
    <row r="171" spans="2:2" x14ac:dyDescent="0.2">
      <c r="B171" s="39"/>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xr:uid="{4278EA71-44B6-42A1-BE38-F6D884739E53}">
      <formula1>$B$97:$B$99</formula1>
    </dataValidation>
    <dataValidation type="list" allowBlank="1" showInputMessage="1" showErrorMessage="1" sqref="O10:P10" xr:uid="{718FE40E-72B7-44BD-818F-99F8A90928AD}">
      <formula1>$C$97:$C$103</formula1>
    </dataValidation>
    <dataValidation type="list" allowBlank="1" showInputMessage="1" showErrorMessage="1" sqref="C12:P12" xr:uid="{CF0F6495-767E-4E3E-977A-3CB3E8635A37}">
      <formula1>$D$97:$D$117</formula1>
    </dataValidation>
    <dataValidation type="list" allowBlank="1" showInputMessage="1" showErrorMessage="1" sqref="C71:P71" xr:uid="{5D914897-9D5F-42EE-BC57-1A0BFF5A0C56}">
      <formula1>$M$97:$M$99</formula1>
    </dataValidation>
    <dataValidation type="list" allowBlank="1" showInputMessage="1" showErrorMessage="1" sqref="C34:P34 C36:P36" xr:uid="{81B79454-4D6A-4E74-B848-966BB593C1B2}">
      <formula1>$Q$96:$Q$101</formula1>
    </dataValidation>
    <dataValidation type="list" allowBlank="1" showInputMessage="1" showErrorMessage="1" sqref="C18:P18" xr:uid="{AF8C8AA1-EF29-42A1-931A-68DB67524262}">
      <formula1>$B$119:$B$127</formula1>
    </dataValidation>
    <dataValidation type="list" allowBlank="1" showInputMessage="1" showErrorMessage="1" sqref="C10" xr:uid="{F254E50D-AD43-4BD6-87D7-43AE54323F02}">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D82CC-1BA3-4314-9B98-6C320D2F51F2}">
  <sheetPr>
    <tabColor rgb="FF00B0F0"/>
  </sheetPr>
  <dimension ref="A1:V146"/>
  <sheetViews>
    <sheetView topLeftCell="A4" zoomScale="80" zoomScaleNormal="80" workbookViewId="0">
      <selection activeCell="C16" sqref="C16"/>
    </sheetView>
  </sheetViews>
  <sheetFormatPr baseColWidth="10" defaultColWidth="11.42578125" defaultRowHeight="30" customHeight="1" x14ac:dyDescent="0.2"/>
  <cols>
    <col min="1" max="1" width="28.5703125" style="50" customWidth="1"/>
    <col min="2" max="2" width="27" style="45" bestFit="1" customWidth="1"/>
    <col min="3" max="4" width="15.7109375" style="45" customWidth="1"/>
    <col min="5" max="5" width="19.42578125" style="45" customWidth="1"/>
    <col min="6" max="6" width="15.7109375" style="45" customWidth="1"/>
    <col min="7" max="7" width="20.5703125" style="45" customWidth="1"/>
    <col min="8" max="8" width="15.7109375" style="45" customWidth="1"/>
    <col min="9" max="9" width="19.7109375" style="45" customWidth="1"/>
    <col min="10" max="12" width="15.7109375" style="45" customWidth="1"/>
    <col min="13" max="13" width="5.28515625" style="45" customWidth="1"/>
    <col min="14" max="14" width="10.7109375" style="45" customWidth="1"/>
    <col min="15" max="15" width="27.5703125" style="45" bestFit="1" customWidth="1"/>
    <col min="16" max="18" width="11.5703125"/>
    <col min="19" max="19" width="11.42578125" style="35" hidden="1" customWidth="1"/>
    <col min="20" max="20" width="11.5703125" customWidth="1"/>
    <col min="21" max="16384" width="11.42578125" style="45"/>
  </cols>
  <sheetData>
    <row r="1" spans="1:22" ht="30" customHeight="1" x14ac:dyDescent="0.25">
      <c r="A1" s="541"/>
      <c r="B1" s="544" t="s">
        <v>56</v>
      </c>
      <c r="C1" s="545"/>
      <c r="D1" s="545"/>
      <c r="E1" s="545"/>
      <c r="F1" s="545"/>
      <c r="G1" s="545"/>
      <c r="H1" s="545"/>
      <c r="I1" s="545"/>
      <c r="J1" s="545"/>
      <c r="K1" s="545"/>
      <c r="L1" s="545"/>
      <c r="M1" s="546"/>
      <c r="N1" s="547" t="str">
        <f>+NivelConocimiento!N2:P2</f>
        <v>Código: GC-F-006</v>
      </c>
      <c r="O1" s="548"/>
      <c r="P1" s="58"/>
      <c r="Q1" s="58"/>
      <c r="T1" s="58"/>
      <c r="U1" s="46"/>
      <c r="V1" s="46"/>
    </row>
    <row r="2" spans="1:22" ht="30" customHeight="1" x14ac:dyDescent="0.25">
      <c r="A2" s="542"/>
      <c r="B2" s="544" t="s">
        <v>87</v>
      </c>
      <c r="C2" s="545"/>
      <c r="D2" s="545"/>
      <c r="E2" s="545"/>
      <c r="F2" s="545"/>
      <c r="G2" s="545"/>
      <c r="H2" s="545"/>
      <c r="I2" s="545"/>
      <c r="J2" s="545"/>
      <c r="K2" s="545"/>
      <c r="L2" s="545"/>
      <c r="M2" s="546"/>
      <c r="N2" s="547" t="str">
        <f>+NivelConocimiento!N3:P3</f>
        <v>Fecha: 14 de junio de 2019</v>
      </c>
      <c r="O2" s="548"/>
      <c r="P2" s="58"/>
      <c r="Q2" s="58"/>
      <c r="S2" s="63" t="str">
        <f>+NivelConocimiento!S2</f>
        <v>Mayor o Igual a 20%</v>
      </c>
      <c r="T2" s="58"/>
      <c r="U2" s="46"/>
      <c r="V2" s="46"/>
    </row>
    <row r="3" spans="1:22" ht="30" customHeight="1" x14ac:dyDescent="0.25">
      <c r="A3" s="542"/>
      <c r="B3" s="544" t="s">
        <v>89</v>
      </c>
      <c r="C3" s="545"/>
      <c r="D3" s="545"/>
      <c r="E3" s="545"/>
      <c r="F3" s="545"/>
      <c r="G3" s="545"/>
      <c r="H3" s="545"/>
      <c r="I3" s="545"/>
      <c r="J3" s="545"/>
      <c r="K3" s="545"/>
      <c r="L3" s="545"/>
      <c r="M3" s="546"/>
      <c r="N3" s="547" t="str">
        <f>+NivelConocimiento!N4:P4</f>
        <v>Versión 004</v>
      </c>
      <c r="O3" s="548"/>
      <c r="P3" s="58"/>
      <c r="Q3" s="58"/>
      <c r="S3" s="51">
        <f>+NivelConocimiento!S3</f>
        <v>9.9900000000000003E-2</v>
      </c>
      <c r="T3" s="58"/>
      <c r="U3" s="46"/>
      <c r="V3" s="46"/>
    </row>
    <row r="4" spans="1:22" ht="30" customHeight="1" x14ac:dyDescent="0.25">
      <c r="A4" s="543"/>
      <c r="B4" s="544" t="s">
        <v>91</v>
      </c>
      <c r="C4" s="545"/>
      <c r="D4" s="545"/>
      <c r="E4" s="545"/>
      <c r="F4" s="545"/>
      <c r="G4" s="545"/>
      <c r="H4" s="545"/>
      <c r="I4" s="545"/>
      <c r="J4" s="545"/>
      <c r="K4" s="545"/>
      <c r="L4" s="545"/>
      <c r="M4" s="546"/>
      <c r="N4" s="524" t="str">
        <f>+NivelConocimiento!N5:P5</f>
        <v>Pagina 1 de 1</v>
      </c>
      <c r="O4" s="525"/>
      <c r="P4" s="59"/>
      <c r="Q4" s="59"/>
      <c r="S4" s="51">
        <f>+NivelConocimiento!S4</f>
        <v>0.05</v>
      </c>
      <c r="T4" s="59"/>
      <c r="U4" s="47"/>
      <c r="V4" s="47"/>
    </row>
    <row r="5" spans="1:22" ht="18" x14ac:dyDescent="0.25">
      <c r="A5" s="53"/>
      <c r="B5" s="54"/>
      <c r="C5" s="55"/>
      <c r="D5" s="55"/>
      <c r="E5" s="55"/>
      <c r="F5" s="55"/>
      <c r="G5" s="55"/>
      <c r="H5" s="55"/>
      <c r="I5" s="55"/>
      <c r="J5" s="55"/>
      <c r="K5" s="55"/>
      <c r="L5" s="55"/>
      <c r="M5" s="56"/>
      <c r="N5" s="56"/>
      <c r="O5" s="56"/>
      <c r="P5" s="59"/>
      <c r="Q5" s="59"/>
      <c r="S5" s="51">
        <f>+NivelConocimiento!S5</f>
        <v>4.9999990000000001E-2</v>
      </c>
      <c r="T5" s="59"/>
      <c r="U5" s="47"/>
      <c r="V5" s="47"/>
    </row>
    <row r="6" spans="1:22" ht="21" customHeight="1" x14ac:dyDescent="0.25">
      <c r="A6" s="57" t="s">
        <v>0</v>
      </c>
      <c r="B6" s="54"/>
      <c r="C6" s="550" t="str">
        <f>+NivelConocimiento!C12:P12</f>
        <v>GESTION DEL TALENTO HUMANO</v>
      </c>
      <c r="D6" s="550"/>
      <c r="E6" s="550"/>
      <c r="F6" s="550"/>
      <c r="G6" s="550"/>
      <c r="H6" s="550"/>
      <c r="I6" s="550"/>
      <c r="J6" s="550"/>
      <c r="K6" s="550"/>
      <c r="L6" s="550"/>
      <c r="M6" s="550"/>
      <c r="N6" s="550"/>
      <c r="O6" s="550"/>
      <c r="S6" s="51"/>
    </row>
    <row r="7" spans="1:22" ht="11.25" customHeight="1" x14ac:dyDescent="0.2">
      <c r="A7" s="53"/>
      <c r="B7" s="54"/>
      <c r="C7" s="54"/>
      <c r="D7" s="54"/>
      <c r="E7" s="54"/>
      <c r="F7" s="54"/>
      <c r="G7" s="54"/>
      <c r="H7" s="54"/>
      <c r="I7" s="54"/>
      <c r="J7" s="54"/>
      <c r="K7" s="54"/>
      <c r="L7" s="54"/>
      <c r="M7" s="54"/>
      <c r="N7" s="54"/>
      <c r="O7" s="54"/>
      <c r="S7" s="51"/>
    </row>
    <row r="8" spans="1:22" s="48" customFormat="1" ht="30" customHeight="1" x14ac:dyDescent="0.2">
      <c r="A8" s="514" t="s">
        <v>92</v>
      </c>
      <c r="B8" s="549" t="s">
        <v>20</v>
      </c>
      <c r="C8" s="549" t="str">
        <f>+NivelConocimiento!C14:P14</f>
        <v>Nivel de Conocimiento</v>
      </c>
      <c r="D8" s="549"/>
      <c r="E8" s="549"/>
      <c r="F8" s="549"/>
      <c r="G8" s="549"/>
      <c r="H8" s="549"/>
      <c r="I8" s="549"/>
      <c r="J8" s="549"/>
      <c r="K8" s="549"/>
      <c r="L8" s="549"/>
      <c r="M8" s="549" t="s">
        <v>94</v>
      </c>
      <c r="N8" s="549"/>
      <c r="O8" s="549"/>
      <c r="P8" s="60"/>
      <c r="Q8" s="60"/>
      <c r="R8" s="60"/>
      <c r="S8" s="35"/>
      <c r="T8" s="60"/>
    </row>
    <row r="9" spans="1:22" s="49" customFormat="1" ht="30" customHeight="1" x14ac:dyDescent="0.2">
      <c r="A9" s="515"/>
      <c r="B9" s="514"/>
      <c r="C9" s="182" t="s">
        <v>224</v>
      </c>
      <c r="D9" s="182" t="s">
        <v>93</v>
      </c>
      <c r="E9" s="182" t="s">
        <v>223</v>
      </c>
      <c r="F9" s="182" t="s">
        <v>93</v>
      </c>
      <c r="G9" s="182" t="s">
        <v>175</v>
      </c>
      <c r="H9" s="182" t="s">
        <v>93</v>
      </c>
      <c r="I9" s="182" t="s">
        <v>176</v>
      </c>
      <c r="J9" s="182" t="s">
        <v>93</v>
      </c>
      <c r="K9" s="182" t="s">
        <v>10</v>
      </c>
      <c r="L9" s="182" t="s">
        <v>93</v>
      </c>
      <c r="M9" s="514"/>
      <c r="N9" s="514"/>
      <c r="O9" s="514"/>
      <c r="P9" s="61"/>
      <c r="Q9" s="61"/>
      <c r="R9" s="61"/>
      <c r="S9" s="35"/>
      <c r="T9" s="61"/>
    </row>
    <row r="10" spans="1:22" ht="14.25" x14ac:dyDescent="0.2">
      <c r="A10" s="538" t="s">
        <v>273</v>
      </c>
      <c r="B10" s="108" t="str">
        <f>+NivelConocimiento!B40</f>
        <v xml:space="preserve">Evaluación Final </v>
      </c>
      <c r="C10" s="89">
        <v>132</v>
      </c>
      <c r="D10" s="529">
        <f>IF(C10=0,"0",((C10-C11)/C12)/100)</f>
        <v>0.2225</v>
      </c>
      <c r="E10" s="89"/>
      <c r="F10" s="532" t="str">
        <f>IF(E10=0,"0",((E10-E11)/E12)/100)</f>
        <v>0</v>
      </c>
      <c r="G10" s="89"/>
      <c r="H10" s="535" t="str">
        <f>IF(G10=0,"0",((G10-G11)/G12)/100)</f>
        <v>0</v>
      </c>
      <c r="I10" s="89"/>
      <c r="J10" s="535" t="str">
        <f>IF(I10=0,"0",((I10-I11)/I12)/100)</f>
        <v>0</v>
      </c>
      <c r="K10" s="88"/>
      <c r="L10" s="529" t="str">
        <f>IF(K10=0,"0",((K10-K11)/K12)/100)</f>
        <v>0</v>
      </c>
      <c r="M10" s="526"/>
      <c r="N10" s="527"/>
      <c r="O10" s="528"/>
    </row>
    <row r="11" spans="1:22" ht="14.25" x14ac:dyDescent="0.2">
      <c r="A11" s="539"/>
      <c r="B11" s="108" t="str">
        <f>+NivelConocimiento!B41</f>
        <v>Evaluación Inicial</v>
      </c>
      <c r="C11" s="89">
        <v>43</v>
      </c>
      <c r="D11" s="530"/>
      <c r="E11" s="89"/>
      <c r="F11" s="533"/>
      <c r="G11" s="89"/>
      <c r="H11" s="536"/>
      <c r="I11" s="89"/>
      <c r="J11" s="536"/>
      <c r="K11" s="88"/>
      <c r="L11" s="530"/>
      <c r="M11" s="526"/>
      <c r="N11" s="527"/>
      <c r="O11" s="528"/>
    </row>
    <row r="12" spans="1:22" ht="30" customHeight="1" x14ac:dyDescent="0.2">
      <c r="A12" s="540"/>
      <c r="B12" s="109" t="s">
        <v>227</v>
      </c>
      <c r="C12" s="89">
        <v>4</v>
      </c>
      <c r="D12" s="531"/>
      <c r="E12" s="110">
        <v>10</v>
      </c>
      <c r="F12" s="534"/>
      <c r="G12" s="110">
        <v>10</v>
      </c>
      <c r="H12" s="537"/>
      <c r="I12" s="110">
        <v>10</v>
      </c>
      <c r="J12" s="537"/>
      <c r="K12" s="110">
        <f>+C12+E12+G12+I12</f>
        <v>34</v>
      </c>
      <c r="L12" s="531"/>
      <c r="M12" s="526"/>
      <c r="N12" s="527"/>
      <c r="O12" s="528"/>
    </row>
    <row r="13" spans="1:22" ht="30" customHeight="1" x14ac:dyDescent="0.2">
      <c r="L13" s="82"/>
    </row>
    <row r="66" spans="19:19" ht="30" customHeight="1" x14ac:dyDescent="0.2">
      <c r="S66" s="52"/>
    </row>
    <row r="136" spans="19:19" ht="30" customHeight="1" x14ac:dyDescent="0.2">
      <c r="S136" s="29"/>
    </row>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row r="141" spans="19:19" ht="30" customHeight="1" x14ac:dyDescent="0.2">
      <c r="S141" s="29"/>
    </row>
    <row r="142" spans="19:19" ht="30" customHeight="1" x14ac:dyDescent="0.2">
      <c r="S142" s="29"/>
    </row>
    <row r="143" spans="19:19" ht="30" customHeight="1" x14ac:dyDescent="0.2">
      <c r="S143" s="29"/>
    </row>
    <row r="144" spans="19:19" ht="30" customHeight="1" x14ac:dyDescent="0.2">
      <c r="S144" s="29"/>
    </row>
    <row r="145" spans="19:19" ht="30" customHeight="1" x14ac:dyDescent="0.2">
      <c r="S145" s="29"/>
    </row>
    <row r="146" spans="19:19" ht="30" customHeight="1" x14ac:dyDescent="0.2">
      <c r="S146" s="29"/>
    </row>
  </sheetData>
  <sheetProtection formatCells="0" formatColumns="0" formatRows="0" insertRows="0"/>
  <mergeCells count="23">
    <mergeCell ref="A10:A12"/>
    <mergeCell ref="L10:L12"/>
    <mergeCell ref="M12:O12"/>
    <mergeCell ref="A1:A4"/>
    <mergeCell ref="B1:M1"/>
    <mergeCell ref="N1:O1"/>
    <mergeCell ref="B2:M2"/>
    <mergeCell ref="N2:O2"/>
    <mergeCell ref="A8:A9"/>
    <mergeCell ref="B8:B9"/>
    <mergeCell ref="C8:L8"/>
    <mergeCell ref="M8:O9"/>
    <mergeCell ref="B3:M3"/>
    <mergeCell ref="N3:O3"/>
    <mergeCell ref="C6:O6"/>
    <mergeCell ref="B4:M4"/>
    <mergeCell ref="N4:O4"/>
    <mergeCell ref="M10:O10"/>
    <mergeCell ref="D10:D12"/>
    <mergeCell ref="F10:F12"/>
    <mergeCell ref="H10:H12"/>
    <mergeCell ref="J10:J12"/>
    <mergeCell ref="M11:O11"/>
  </mergeCells>
  <pageMargins left="0.7" right="0.7" top="0.75" bottom="0.75" header="0.3" footer="0.3"/>
  <pageSetup orientation="portrait" r:id="rId1"/>
  <ignoredErrors>
    <ignoredError sqref="K12" unlockedFormula="1"/>
  </ignoredError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D8881-10D3-405B-9EFA-EA7965F69BCC}">
  <sheetPr>
    <tabColor rgb="FF00B050"/>
  </sheetPr>
  <dimension ref="A1:AE180"/>
  <sheetViews>
    <sheetView topLeftCell="A33" zoomScale="84" zoomScaleNormal="84" workbookViewId="0">
      <selection activeCell="C70" sqref="C70:P70"/>
    </sheetView>
  </sheetViews>
  <sheetFormatPr baseColWidth="10" defaultColWidth="11.42578125" defaultRowHeight="12.75" x14ac:dyDescent="0.2"/>
  <cols>
    <col min="1" max="1" width="3" style="144" customWidth="1"/>
    <col min="2" max="2" width="30" style="144" customWidth="1"/>
    <col min="3" max="3" width="16.7109375" style="144" customWidth="1"/>
    <col min="4" max="4" width="9" style="144" customWidth="1"/>
    <col min="5" max="5" width="8.28515625" style="144" bestFit="1" customWidth="1"/>
    <col min="6" max="6" width="9.7109375" style="144" bestFit="1" customWidth="1"/>
    <col min="7" max="7" width="8" style="144" bestFit="1" customWidth="1"/>
    <col min="8" max="8" width="8.5703125" style="144" customWidth="1"/>
    <col min="9" max="9" width="9.7109375" style="144" bestFit="1" customWidth="1"/>
    <col min="10" max="10" width="9.85546875" style="144" customWidth="1"/>
    <col min="11" max="11" width="10.7109375" style="144" customWidth="1"/>
    <col min="12" max="12" width="9.7109375" style="144" bestFit="1" customWidth="1"/>
    <col min="13" max="13" width="8.42578125" style="144" customWidth="1"/>
    <col min="14" max="14" width="7.85546875" style="144" bestFit="1" customWidth="1"/>
    <col min="15" max="15" width="11" style="144" customWidth="1"/>
    <col min="16" max="16" width="15.5703125" style="144" bestFit="1" customWidth="1"/>
    <col min="17" max="18" width="11.7109375" style="144" customWidth="1"/>
    <col min="19" max="19" width="11.42578125" style="145" customWidth="1"/>
    <col min="20" max="16384" width="11.42578125" style="144"/>
  </cols>
  <sheetData>
    <row r="1" spans="2:31" ht="13.5" thickBot="1" x14ac:dyDescent="0.25">
      <c r="B1" s="143"/>
      <c r="C1" s="143"/>
      <c r="D1" s="143"/>
      <c r="E1" s="143"/>
      <c r="F1" s="143"/>
      <c r="G1" s="143"/>
      <c r="H1" s="143"/>
      <c r="I1" s="143"/>
      <c r="J1" s="143"/>
      <c r="K1" s="143"/>
      <c r="L1" s="143"/>
      <c r="M1" s="143"/>
      <c r="N1" s="143"/>
      <c r="O1" s="143"/>
      <c r="P1" s="143"/>
    </row>
    <row r="2" spans="2:31" ht="16.5" customHeight="1" x14ac:dyDescent="0.2">
      <c r="B2" s="368"/>
      <c r="C2" s="371" t="s">
        <v>56</v>
      </c>
      <c r="D2" s="372"/>
      <c r="E2" s="372"/>
      <c r="F2" s="372"/>
      <c r="G2" s="372"/>
      <c r="H2" s="372"/>
      <c r="I2" s="372"/>
      <c r="J2" s="372"/>
      <c r="K2" s="372"/>
      <c r="L2" s="372"/>
      <c r="M2" s="373"/>
      <c r="N2" s="374" t="s">
        <v>178</v>
      </c>
      <c r="O2" s="375"/>
      <c r="P2" s="376"/>
      <c r="S2" s="146" t="str">
        <f>+C26</f>
        <v>&gt;= 80%</v>
      </c>
    </row>
    <row r="3" spans="2:31" ht="15.75" customHeight="1" x14ac:dyDescent="0.2">
      <c r="B3" s="369"/>
      <c r="C3" s="377" t="s">
        <v>58</v>
      </c>
      <c r="D3" s="378"/>
      <c r="E3" s="378"/>
      <c r="F3" s="378"/>
      <c r="G3" s="378"/>
      <c r="H3" s="378"/>
      <c r="I3" s="378"/>
      <c r="J3" s="378"/>
      <c r="K3" s="378"/>
      <c r="L3" s="378"/>
      <c r="M3" s="379"/>
      <c r="N3" s="380" t="s">
        <v>269</v>
      </c>
      <c r="O3" s="381"/>
      <c r="P3" s="382"/>
      <c r="S3" s="146">
        <v>0.79999989999999999</v>
      </c>
    </row>
    <row r="4" spans="2:31" ht="15.75" customHeight="1" x14ac:dyDescent="0.2">
      <c r="B4" s="369"/>
      <c r="C4" s="377" t="s">
        <v>59</v>
      </c>
      <c r="D4" s="378"/>
      <c r="E4" s="378"/>
      <c r="F4" s="378"/>
      <c r="G4" s="378"/>
      <c r="H4" s="378"/>
      <c r="I4" s="378"/>
      <c r="J4" s="378"/>
      <c r="K4" s="378"/>
      <c r="L4" s="378"/>
      <c r="M4" s="379"/>
      <c r="N4" s="380" t="s">
        <v>179</v>
      </c>
      <c r="O4" s="381"/>
      <c r="P4" s="382"/>
      <c r="S4" s="146">
        <v>0.70000008999999996</v>
      </c>
    </row>
    <row r="5" spans="2:31" ht="16.5" customHeight="1" thickBot="1" x14ac:dyDescent="0.25">
      <c r="B5" s="370"/>
      <c r="C5" s="383" t="s">
        <v>60</v>
      </c>
      <c r="D5" s="384"/>
      <c r="E5" s="384"/>
      <c r="F5" s="384"/>
      <c r="G5" s="384"/>
      <c r="H5" s="384"/>
      <c r="I5" s="384"/>
      <c r="J5" s="384"/>
      <c r="K5" s="384"/>
      <c r="L5" s="384"/>
      <c r="M5" s="385"/>
      <c r="N5" s="386" t="s">
        <v>61</v>
      </c>
      <c r="O5" s="387"/>
      <c r="P5" s="388"/>
      <c r="S5" s="146">
        <v>0.7</v>
      </c>
    </row>
    <row r="6" spans="2:31" ht="13.5" thickBot="1" x14ac:dyDescent="0.25">
      <c r="B6" s="143"/>
      <c r="C6" s="143"/>
      <c r="D6" s="143"/>
      <c r="E6" s="143"/>
      <c r="F6" s="143"/>
      <c r="G6" s="143"/>
      <c r="H6" s="143"/>
      <c r="I6" s="143"/>
      <c r="J6" s="143"/>
      <c r="K6" s="143"/>
      <c r="L6" s="143"/>
      <c r="M6" s="143"/>
      <c r="N6" s="143"/>
      <c r="O6" s="143"/>
      <c r="P6" s="143"/>
      <c r="S6" s="147"/>
    </row>
    <row r="7" spans="2:31" ht="12.75" customHeight="1" x14ac:dyDescent="0.2">
      <c r="B7" s="389" t="s">
        <v>65</v>
      </c>
      <c r="C7" s="390"/>
      <c r="D7" s="390"/>
      <c r="E7" s="390"/>
      <c r="F7" s="390"/>
      <c r="G7" s="390"/>
      <c r="H7" s="390"/>
      <c r="I7" s="390"/>
      <c r="J7" s="390"/>
      <c r="K7" s="390"/>
      <c r="L7" s="390"/>
      <c r="M7" s="390"/>
      <c r="N7" s="390"/>
      <c r="O7" s="390"/>
      <c r="P7" s="391"/>
      <c r="S7" s="147"/>
    </row>
    <row r="8" spans="2:31" ht="13.5" customHeight="1" thickBot="1" x14ac:dyDescent="0.25">
      <c r="B8" s="392"/>
      <c r="C8" s="393"/>
      <c r="D8" s="393"/>
      <c r="E8" s="393"/>
      <c r="F8" s="393"/>
      <c r="G8" s="393"/>
      <c r="H8" s="393"/>
      <c r="I8" s="393"/>
      <c r="J8" s="393"/>
      <c r="K8" s="393"/>
      <c r="L8" s="393"/>
      <c r="M8" s="393"/>
      <c r="N8" s="393"/>
      <c r="O8" s="393"/>
      <c r="P8" s="394"/>
    </row>
    <row r="9" spans="2:31" ht="6.75" customHeight="1" thickBot="1" x14ac:dyDescent="0.25">
      <c r="B9" s="395"/>
      <c r="C9" s="395"/>
      <c r="D9" s="395"/>
      <c r="E9" s="395"/>
      <c r="F9" s="395"/>
      <c r="G9" s="395"/>
      <c r="H9" s="395"/>
      <c r="I9" s="395"/>
      <c r="J9" s="395"/>
      <c r="K9" s="395"/>
      <c r="L9" s="395"/>
      <c r="M9" s="395"/>
      <c r="N9" s="395"/>
      <c r="O9" s="395"/>
      <c r="P9" s="395"/>
    </row>
    <row r="10" spans="2:31" ht="26.25" customHeight="1" thickBot="1" x14ac:dyDescent="0.25">
      <c r="B10" s="148" t="s">
        <v>83</v>
      </c>
      <c r="C10" s="396">
        <v>2025</v>
      </c>
      <c r="D10" s="397"/>
      <c r="E10" s="397"/>
      <c r="F10" s="397"/>
      <c r="G10" s="397"/>
      <c r="H10" s="397"/>
      <c r="I10" s="398"/>
      <c r="J10" s="399" t="s">
        <v>1</v>
      </c>
      <c r="K10" s="400"/>
      <c r="L10" s="400"/>
      <c r="M10" s="401"/>
      <c r="N10" s="402" t="s">
        <v>282</v>
      </c>
      <c r="O10" s="403"/>
      <c r="P10" s="404"/>
      <c r="AC10" s="149"/>
    </row>
    <row r="11" spans="2:31" ht="4.5" customHeight="1" thickBot="1" x14ac:dyDescent="0.25">
      <c r="B11" s="405"/>
      <c r="C11" s="406"/>
      <c r="D11" s="406"/>
      <c r="E11" s="406"/>
      <c r="F11" s="406"/>
      <c r="G11" s="406"/>
      <c r="H11" s="406"/>
      <c r="I11" s="406"/>
      <c r="J11" s="406"/>
      <c r="K11" s="406"/>
      <c r="L11" s="406"/>
      <c r="M11" s="406"/>
      <c r="N11" s="406"/>
      <c r="O11" s="406"/>
      <c r="P11" s="407"/>
    </row>
    <row r="12" spans="2:31" ht="15" thickBot="1" x14ac:dyDescent="0.25">
      <c r="B12" s="120" t="s">
        <v>0</v>
      </c>
      <c r="C12" s="408" t="s">
        <v>171</v>
      </c>
      <c r="D12" s="409"/>
      <c r="E12" s="409"/>
      <c r="F12" s="409"/>
      <c r="G12" s="409"/>
      <c r="H12" s="409"/>
      <c r="I12" s="409"/>
      <c r="J12" s="409"/>
      <c r="K12" s="409"/>
      <c r="L12" s="409"/>
      <c r="M12" s="409"/>
      <c r="N12" s="409"/>
      <c r="O12" s="409"/>
      <c r="P12" s="410"/>
    </row>
    <row r="13" spans="2:31" ht="4.5" customHeight="1" thickBot="1" x14ac:dyDescent="0.25">
      <c r="B13" s="411"/>
      <c r="C13" s="412"/>
      <c r="D13" s="412"/>
      <c r="E13" s="412"/>
      <c r="F13" s="412"/>
      <c r="G13" s="412"/>
      <c r="H13" s="412"/>
      <c r="I13" s="412"/>
      <c r="J13" s="412"/>
      <c r="K13" s="412"/>
      <c r="L13" s="412"/>
      <c r="M13" s="412"/>
      <c r="N13" s="412"/>
      <c r="O13" s="412"/>
      <c r="P13" s="413"/>
      <c r="AB13" s="128"/>
      <c r="AC13" s="150"/>
      <c r="AD13" s="150"/>
      <c r="AE13" s="150"/>
    </row>
    <row r="14" spans="2:31" ht="18" customHeight="1" thickBot="1" x14ac:dyDescent="0.25">
      <c r="B14" s="120" t="s">
        <v>6</v>
      </c>
      <c r="C14" s="396" t="s">
        <v>216</v>
      </c>
      <c r="D14" s="397"/>
      <c r="E14" s="397"/>
      <c r="F14" s="397"/>
      <c r="G14" s="397"/>
      <c r="H14" s="397"/>
      <c r="I14" s="397"/>
      <c r="J14" s="397"/>
      <c r="K14" s="397"/>
      <c r="L14" s="397"/>
      <c r="M14" s="397"/>
      <c r="N14" s="397"/>
      <c r="O14" s="397"/>
      <c r="P14" s="398"/>
      <c r="AB14" s="153"/>
      <c r="AC14" s="154"/>
      <c r="AD14" s="155"/>
      <c r="AE14" s="155"/>
    </row>
    <row r="15" spans="2:31" ht="4.5" customHeight="1" thickBot="1" x14ac:dyDescent="0.25">
      <c r="B15" s="414"/>
      <c r="C15" s="414"/>
      <c r="D15" s="414"/>
      <c r="E15" s="414"/>
      <c r="F15" s="414"/>
      <c r="G15" s="414"/>
      <c r="H15" s="414"/>
      <c r="I15" s="414"/>
      <c r="J15" s="414"/>
      <c r="K15" s="414"/>
      <c r="L15" s="414"/>
      <c r="M15" s="414"/>
      <c r="N15" s="414"/>
      <c r="O15" s="414"/>
      <c r="P15" s="415"/>
      <c r="AB15" s="128"/>
      <c r="AC15" s="130"/>
      <c r="AD15" s="129"/>
      <c r="AE15" s="129"/>
    </row>
    <row r="16" spans="2:31" ht="32.25" customHeight="1" thickBot="1" x14ac:dyDescent="0.25">
      <c r="B16" s="120" t="s">
        <v>25</v>
      </c>
      <c r="C16" s="416" t="s">
        <v>211</v>
      </c>
      <c r="D16" s="417"/>
      <c r="E16" s="417"/>
      <c r="F16" s="417"/>
      <c r="G16" s="417"/>
      <c r="H16" s="417"/>
      <c r="I16" s="417"/>
      <c r="J16" s="417"/>
      <c r="K16" s="417"/>
      <c r="L16" s="417"/>
      <c r="M16" s="417"/>
      <c r="N16" s="417"/>
      <c r="O16" s="417"/>
      <c r="P16" s="418"/>
      <c r="AB16" s="151"/>
      <c r="AC16" s="156"/>
      <c r="AD16" s="152"/>
      <c r="AE16" s="152"/>
    </row>
    <row r="17" spans="2:20" ht="4.5" customHeight="1" thickBot="1" x14ac:dyDescent="0.25">
      <c r="B17" s="411"/>
      <c r="C17" s="412"/>
      <c r="D17" s="412"/>
      <c r="E17" s="412"/>
      <c r="F17" s="412"/>
      <c r="G17" s="412"/>
      <c r="H17" s="412"/>
      <c r="I17" s="412"/>
      <c r="J17" s="412"/>
      <c r="K17" s="412"/>
      <c r="L17" s="412"/>
      <c r="M17" s="412"/>
      <c r="N17" s="412"/>
      <c r="O17" s="412"/>
      <c r="P17" s="413"/>
    </row>
    <row r="18" spans="2:20" ht="31.5" customHeight="1" thickBot="1" x14ac:dyDescent="0.25">
      <c r="B18" s="120" t="s">
        <v>11</v>
      </c>
      <c r="C18" s="419" t="s">
        <v>317</v>
      </c>
      <c r="D18" s="420"/>
      <c r="E18" s="420"/>
      <c r="F18" s="420"/>
      <c r="G18" s="420"/>
      <c r="H18" s="420"/>
      <c r="I18" s="420"/>
      <c r="J18" s="420"/>
      <c r="K18" s="420"/>
      <c r="L18" s="420"/>
      <c r="M18" s="420"/>
      <c r="N18" s="420"/>
      <c r="O18" s="420"/>
      <c r="P18" s="421"/>
    </row>
    <row r="19" spans="2:20" ht="4.5" customHeight="1" thickBot="1" x14ac:dyDescent="0.25">
      <c r="B19" s="422"/>
      <c r="C19" s="422"/>
      <c r="D19" s="422"/>
      <c r="E19" s="422"/>
      <c r="F19" s="422"/>
      <c r="G19" s="422"/>
      <c r="H19" s="422"/>
      <c r="I19" s="422"/>
      <c r="J19" s="422"/>
      <c r="K19" s="422"/>
      <c r="L19" s="422"/>
      <c r="M19" s="422"/>
      <c r="N19" s="422"/>
      <c r="O19" s="422"/>
      <c r="P19" s="422"/>
    </row>
    <row r="20" spans="2:20" ht="17.25" customHeight="1" thickBot="1" x14ac:dyDescent="0.25">
      <c r="B20" s="399" t="s">
        <v>26</v>
      </c>
      <c r="C20" s="400"/>
      <c r="D20" s="400"/>
      <c r="E20" s="400"/>
      <c r="F20" s="400"/>
      <c r="G20" s="400"/>
      <c r="H20" s="400"/>
      <c r="I20" s="400"/>
      <c r="J20" s="400"/>
      <c r="K20" s="400"/>
      <c r="L20" s="400"/>
      <c r="M20" s="400"/>
      <c r="N20" s="400"/>
      <c r="O20" s="400"/>
      <c r="P20" s="401"/>
    </row>
    <row r="21" spans="2:20" ht="4.5" customHeight="1" thickBot="1" x14ac:dyDescent="0.25">
      <c r="B21" s="423"/>
      <c r="C21" s="422"/>
      <c r="D21" s="422"/>
      <c r="E21" s="422"/>
      <c r="F21" s="422"/>
      <c r="G21" s="422"/>
      <c r="H21" s="422"/>
      <c r="I21" s="422"/>
      <c r="J21" s="422"/>
      <c r="K21" s="422"/>
      <c r="L21" s="422"/>
      <c r="M21" s="422"/>
      <c r="N21" s="422"/>
      <c r="O21" s="422"/>
      <c r="P21" s="424"/>
    </row>
    <row r="22" spans="2:20" ht="40.5" customHeight="1" thickBot="1" x14ac:dyDescent="0.25">
      <c r="B22" s="120" t="s">
        <v>3</v>
      </c>
      <c r="C22" s="425" t="s">
        <v>228</v>
      </c>
      <c r="D22" s="426"/>
      <c r="E22" s="426"/>
      <c r="F22" s="426"/>
      <c r="G22" s="426"/>
      <c r="H22" s="426"/>
      <c r="I22" s="426"/>
      <c r="J22" s="426"/>
      <c r="K22" s="426"/>
      <c r="L22" s="426"/>
      <c r="M22" s="426"/>
      <c r="N22" s="426"/>
      <c r="O22" s="426"/>
      <c r="P22" s="427"/>
      <c r="Q22" s="131"/>
      <c r="R22" s="131"/>
      <c r="S22" s="132"/>
      <c r="T22" s="131"/>
    </row>
    <row r="23" spans="2:20" ht="4.5" customHeight="1" thickBot="1" x14ac:dyDescent="0.25">
      <c r="B23" s="411"/>
      <c r="C23" s="412"/>
      <c r="D23" s="412"/>
      <c r="E23" s="412"/>
      <c r="F23" s="412"/>
      <c r="G23" s="412"/>
      <c r="H23" s="412"/>
      <c r="I23" s="412"/>
      <c r="J23" s="412"/>
      <c r="K23" s="412"/>
      <c r="L23" s="412"/>
      <c r="M23" s="412"/>
      <c r="N23" s="412"/>
      <c r="O23" s="412"/>
      <c r="P23" s="413"/>
    </row>
    <row r="24" spans="2:20" ht="137.25" customHeight="1" thickBot="1" x14ac:dyDescent="0.25">
      <c r="B24" s="120" t="s">
        <v>12</v>
      </c>
      <c r="C24" s="428" t="s">
        <v>267</v>
      </c>
      <c r="D24" s="429"/>
      <c r="E24" s="429"/>
      <c r="F24" s="429"/>
      <c r="G24" s="429"/>
      <c r="H24" s="429"/>
      <c r="I24" s="429"/>
      <c r="J24" s="429"/>
      <c r="K24" s="429"/>
      <c r="L24" s="429"/>
      <c r="M24" s="429"/>
      <c r="N24" s="429"/>
      <c r="O24" s="429"/>
      <c r="P24" s="430"/>
      <c r="Q24" s="157"/>
    </row>
    <row r="25" spans="2:20" ht="4.5" customHeight="1" thickBot="1" x14ac:dyDescent="0.25">
      <c r="B25" s="431"/>
      <c r="C25" s="432"/>
      <c r="D25" s="432"/>
      <c r="E25" s="432"/>
      <c r="F25" s="432"/>
      <c r="G25" s="432"/>
      <c r="H25" s="432"/>
      <c r="I25" s="432"/>
      <c r="J25" s="432"/>
      <c r="K25" s="432"/>
      <c r="L25" s="432"/>
      <c r="M25" s="432"/>
      <c r="N25" s="432"/>
      <c r="O25" s="432"/>
      <c r="P25" s="433"/>
    </row>
    <row r="26" spans="2:20" ht="13.5" customHeight="1" thickBot="1" x14ac:dyDescent="0.25">
      <c r="B26" s="121" t="s">
        <v>2</v>
      </c>
      <c r="C26" s="434" t="s">
        <v>301</v>
      </c>
      <c r="D26" s="435"/>
      <c r="E26" s="435"/>
      <c r="F26" s="435"/>
      <c r="G26" s="435"/>
      <c r="H26" s="435"/>
      <c r="I26" s="435"/>
      <c r="J26" s="435"/>
      <c r="K26" s="435"/>
      <c r="L26" s="435"/>
      <c r="M26" s="435"/>
      <c r="N26" s="435"/>
      <c r="O26" s="435"/>
      <c r="P26" s="436"/>
    </row>
    <row r="27" spans="2:20" ht="4.5" customHeight="1" thickBot="1" x14ac:dyDescent="0.25">
      <c r="B27" s="423"/>
      <c r="C27" s="422"/>
      <c r="D27" s="422"/>
      <c r="E27" s="422"/>
      <c r="F27" s="422"/>
      <c r="G27" s="422"/>
      <c r="H27" s="422"/>
      <c r="I27" s="422"/>
      <c r="J27" s="422"/>
      <c r="K27" s="422"/>
      <c r="L27" s="422"/>
      <c r="M27" s="422"/>
      <c r="N27" s="422"/>
      <c r="O27" s="422"/>
      <c r="P27" s="424"/>
    </row>
    <row r="28" spans="2:20" ht="12.75" customHeight="1" thickBot="1" x14ac:dyDescent="0.25">
      <c r="B28" s="121" t="s">
        <v>13</v>
      </c>
      <c r="C28" s="158" t="s">
        <v>14</v>
      </c>
      <c r="D28" s="437" t="s">
        <v>189</v>
      </c>
      <c r="E28" s="438"/>
      <c r="F28" s="438">
        <v>0.8</v>
      </c>
      <c r="G28" s="439"/>
      <c r="H28" s="440" t="s">
        <v>15</v>
      </c>
      <c r="I28" s="441"/>
      <c r="J28" s="442"/>
      <c r="K28" s="437" t="s">
        <v>220</v>
      </c>
      <c r="L28" s="438"/>
      <c r="M28" s="439"/>
      <c r="N28" s="443" t="s">
        <v>16</v>
      </c>
      <c r="O28" s="444"/>
      <c r="P28" s="159" t="s">
        <v>221</v>
      </c>
    </row>
    <row r="29" spans="2:20" ht="4.5" customHeight="1" thickBot="1" x14ac:dyDescent="0.25">
      <c r="B29" s="445"/>
      <c r="C29" s="446"/>
      <c r="D29" s="446"/>
      <c r="E29" s="446"/>
      <c r="F29" s="446"/>
      <c r="G29" s="446"/>
      <c r="H29" s="446"/>
      <c r="I29" s="446"/>
      <c r="J29" s="446"/>
      <c r="K29" s="446"/>
      <c r="L29" s="446"/>
      <c r="M29" s="446"/>
      <c r="N29" s="446"/>
      <c r="O29" s="446"/>
      <c r="P29" s="447"/>
    </row>
    <row r="30" spans="2:20" ht="13.5" thickBot="1" x14ac:dyDescent="0.25">
      <c r="B30" s="121" t="s">
        <v>7</v>
      </c>
      <c r="C30" s="448" t="s">
        <v>177</v>
      </c>
      <c r="D30" s="449"/>
      <c r="E30" s="449"/>
      <c r="F30" s="449"/>
      <c r="G30" s="449"/>
      <c r="H30" s="449"/>
      <c r="I30" s="449"/>
      <c r="J30" s="449"/>
      <c r="K30" s="449"/>
      <c r="L30" s="449"/>
      <c r="M30" s="449"/>
      <c r="N30" s="449"/>
      <c r="O30" s="449"/>
      <c r="P30" s="450"/>
    </row>
    <row r="31" spans="2:20" ht="4.5" customHeight="1" thickBot="1" x14ac:dyDescent="0.25">
      <c r="B31" s="411"/>
      <c r="C31" s="412"/>
      <c r="D31" s="412"/>
      <c r="E31" s="412"/>
      <c r="F31" s="412"/>
      <c r="G31" s="412"/>
      <c r="H31" s="412"/>
      <c r="I31" s="412"/>
      <c r="J31" s="412"/>
      <c r="K31" s="412"/>
      <c r="L31" s="412"/>
      <c r="M31" s="412"/>
      <c r="N31" s="412"/>
      <c r="O31" s="412"/>
      <c r="P31" s="413"/>
    </row>
    <row r="32" spans="2:20" ht="13.5" thickBot="1" x14ac:dyDescent="0.25">
      <c r="B32" s="121" t="s">
        <v>4</v>
      </c>
      <c r="C32" s="448" t="s">
        <v>71</v>
      </c>
      <c r="D32" s="449"/>
      <c r="E32" s="449"/>
      <c r="F32" s="449"/>
      <c r="G32" s="449"/>
      <c r="H32" s="449"/>
      <c r="I32" s="449"/>
      <c r="J32" s="449"/>
      <c r="K32" s="449"/>
      <c r="L32" s="449"/>
      <c r="M32" s="449"/>
      <c r="N32" s="449"/>
      <c r="O32" s="449"/>
      <c r="P32" s="450"/>
    </row>
    <row r="33" spans="2:16" ht="4.5" customHeight="1" thickBot="1" x14ac:dyDescent="0.25">
      <c r="B33" s="411"/>
      <c r="C33" s="412"/>
      <c r="D33" s="412"/>
      <c r="E33" s="412"/>
      <c r="F33" s="412"/>
      <c r="G33" s="412"/>
      <c r="H33" s="412"/>
      <c r="I33" s="412"/>
      <c r="J33" s="412"/>
      <c r="K33" s="412"/>
      <c r="L33" s="412"/>
      <c r="M33" s="412"/>
      <c r="N33" s="412"/>
      <c r="O33" s="412"/>
      <c r="P33" s="413"/>
    </row>
    <row r="34" spans="2:16" ht="13.5" thickBot="1" x14ac:dyDescent="0.25">
      <c r="B34" s="121" t="s">
        <v>23</v>
      </c>
      <c r="C34" s="448" t="s">
        <v>71</v>
      </c>
      <c r="D34" s="449"/>
      <c r="E34" s="449"/>
      <c r="F34" s="449"/>
      <c r="G34" s="449"/>
      <c r="H34" s="449"/>
      <c r="I34" s="449"/>
      <c r="J34" s="449"/>
      <c r="K34" s="449"/>
      <c r="L34" s="449"/>
      <c r="M34" s="449"/>
      <c r="N34" s="449"/>
      <c r="O34" s="449"/>
      <c r="P34" s="450"/>
    </row>
    <row r="35" spans="2:16" ht="4.5" customHeight="1" thickBot="1" x14ac:dyDescent="0.25">
      <c r="B35" s="411"/>
      <c r="C35" s="412"/>
      <c r="D35" s="412"/>
      <c r="E35" s="412"/>
      <c r="F35" s="412"/>
      <c r="G35" s="412"/>
      <c r="H35" s="412"/>
      <c r="I35" s="412"/>
      <c r="J35" s="412"/>
      <c r="K35" s="412"/>
      <c r="L35" s="412"/>
      <c r="M35" s="412"/>
      <c r="N35" s="412"/>
      <c r="O35" s="412"/>
      <c r="P35" s="413"/>
    </row>
    <row r="36" spans="2:16" ht="16.5" customHeight="1" thickBot="1" x14ac:dyDescent="0.25">
      <c r="B36" s="121" t="s">
        <v>64</v>
      </c>
      <c r="C36" s="448" t="s">
        <v>71</v>
      </c>
      <c r="D36" s="449"/>
      <c r="E36" s="449"/>
      <c r="F36" s="449"/>
      <c r="G36" s="449"/>
      <c r="H36" s="449"/>
      <c r="I36" s="449"/>
      <c r="J36" s="449"/>
      <c r="K36" s="449"/>
      <c r="L36" s="449"/>
      <c r="M36" s="449"/>
      <c r="N36" s="449"/>
      <c r="O36" s="449"/>
      <c r="P36" s="450"/>
    </row>
    <row r="37" spans="2:16" ht="4.5" customHeight="1" thickBot="1" x14ac:dyDescent="0.25">
      <c r="B37" s="160"/>
      <c r="C37" s="160"/>
      <c r="D37" s="160"/>
      <c r="E37" s="160"/>
      <c r="F37" s="160"/>
      <c r="G37" s="160"/>
      <c r="H37" s="160"/>
      <c r="I37" s="160"/>
      <c r="J37" s="160"/>
      <c r="K37" s="160"/>
      <c r="L37" s="160"/>
      <c r="M37" s="160"/>
      <c r="N37" s="160"/>
      <c r="O37" s="160"/>
      <c r="P37" s="160"/>
    </row>
    <row r="38" spans="2:16" ht="13.5" thickBot="1" x14ac:dyDescent="0.25">
      <c r="B38" s="451" t="s">
        <v>17</v>
      </c>
      <c r="C38" s="452"/>
      <c r="D38" s="452"/>
      <c r="E38" s="452"/>
      <c r="F38" s="452"/>
      <c r="G38" s="452"/>
      <c r="H38" s="452"/>
      <c r="I38" s="452"/>
      <c r="J38" s="452"/>
      <c r="K38" s="452"/>
      <c r="L38" s="452"/>
      <c r="M38" s="452"/>
      <c r="N38" s="452"/>
      <c r="O38" s="453"/>
      <c r="P38" s="454"/>
    </row>
    <row r="39" spans="2:16" ht="13.5" thickBot="1" x14ac:dyDescent="0.25">
      <c r="B39" s="161" t="s">
        <v>22</v>
      </c>
      <c r="C39" s="451" t="s">
        <v>18</v>
      </c>
      <c r="D39" s="452"/>
      <c r="E39" s="452"/>
      <c r="F39" s="452"/>
      <c r="G39" s="454"/>
      <c r="H39" s="451" t="s">
        <v>7</v>
      </c>
      <c r="I39" s="452"/>
      <c r="J39" s="452"/>
      <c r="K39" s="452"/>
      <c r="L39" s="454"/>
      <c r="M39" s="451" t="s">
        <v>19</v>
      </c>
      <c r="N39" s="452"/>
      <c r="O39" s="453"/>
      <c r="P39" s="454"/>
    </row>
    <row r="40" spans="2:16" ht="30" customHeight="1" x14ac:dyDescent="0.2">
      <c r="B40" s="133" t="s">
        <v>304</v>
      </c>
      <c r="C40" s="455" t="s">
        <v>190</v>
      </c>
      <c r="D40" s="456"/>
      <c r="E40" s="456"/>
      <c r="F40" s="456"/>
      <c r="G40" s="457"/>
      <c r="H40" s="455" t="s">
        <v>191</v>
      </c>
      <c r="I40" s="456"/>
      <c r="J40" s="456"/>
      <c r="K40" s="456"/>
      <c r="L40" s="457"/>
      <c r="M40" s="458" t="s">
        <v>299</v>
      </c>
      <c r="N40" s="459"/>
      <c r="O40" s="459"/>
      <c r="P40" s="460"/>
    </row>
    <row r="41" spans="2:16" ht="40.5" customHeight="1" x14ac:dyDescent="0.2">
      <c r="B41" s="134" t="s">
        <v>229</v>
      </c>
      <c r="C41" s="461" t="s">
        <v>190</v>
      </c>
      <c r="D41" s="462"/>
      <c r="E41" s="462"/>
      <c r="F41" s="462"/>
      <c r="G41" s="463"/>
      <c r="H41" s="461" t="s">
        <v>191</v>
      </c>
      <c r="I41" s="462"/>
      <c r="J41" s="462"/>
      <c r="K41" s="462"/>
      <c r="L41" s="463"/>
      <c r="M41" s="464" t="s">
        <v>299</v>
      </c>
      <c r="N41" s="465"/>
      <c r="O41" s="465"/>
      <c r="P41" s="466"/>
    </row>
    <row r="42" spans="2:16" ht="13.5" customHeight="1" x14ac:dyDescent="0.2">
      <c r="B42" s="162"/>
      <c r="C42" s="467"/>
      <c r="D42" s="468"/>
      <c r="E42" s="468"/>
      <c r="F42" s="468"/>
      <c r="G42" s="469"/>
      <c r="H42" s="467"/>
      <c r="I42" s="468"/>
      <c r="J42" s="468"/>
      <c r="K42" s="468"/>
      <c r="L42" s="469"/>
      <c r="M42" s="467"/>
      <c r="N42" s="468"/>
      <c r="O42" s="468"/>
      <c r="P42" s="470"/>
    </row>
    <row r="43" spans="2:16" ht="12.75" customHeight="1" x14ac:dyDescent="0.2">
      <c r="B43" s="162"/>
      <c r="C43" s="467"/>
      <c r="D43" s="468"/>
      <c r="E43" s="468"/>
      <c r="F43" s="468"/>
      <c r="G43" s="469"/>
      <c r="H43" s="467"/>
      <c r="I43" s="468"/>
      <c r="J43" s="468"/>
      <c r="K43" s="468"/>
      <c r="L43" s="469"/>
      <c r="M43" s="467"/>
      <c r="N43" s="468"/>
      <c r="O43" s="468"/>
      <c r="P43" s="470"/>
    </row>
    <row r="44" spans="2:16" ht="11.25" customHeight="1" thickBot="1" x14ac:dyDescent="0.25">
      <c r="B44" s="163"/>
      <c r="C44" s="471"/>
      <c r="D44" s="472"/>
      <c r="E44" s="472"/>
      <c r="F44" s="472"/>
      <c r="G44" s="473"/>
      <c r="H44" s="471"/>
      <c r="I44" s="472"/>
      <c r="J44" s="472"/>
      <c r="K44" s="472"/>
      <c r="L44" s="473"/>
      <c r="M44" s="471"/>
      <c r="N44" s="472"/>
      <c r="O44" s="472"/>
      <c r="P44" s="474"/>
    </row>
    <row r="45" spans="2:16" ht="4.5" customHeight="1" thickBot="1" x14ac:dyDescent="0.25">
      <c r="B45" s="164"/>
      <c r="C45" s="164"/>
      <c r="D45" s="164"/>
      <c r="E45" s="164"/>
      <c r="F45" s="164"/>
      <c r="G45" s="164"/>
      <c r="H45" s="164"/>
      <c r="I45" s="164"/>
      <c r="J45" s="164"/>
      <c r="K45" s="164"/>
      <c r="L45" s="164"/>
      <c r="M45" s="164"/>
      <c r="N45" s="164"/>
      <c r="O45" s="164"/>
      <c r="P45" s="164"/>
    </row>
    <row r="46" spans="2:16" ht="13.5" customHeight="1" thickBot="1" x14ac:dyDescent="0.25">
      <c r="B46" s="399" t="s">
        <v>8</v>
      </c>
      <c r="C46" s="400"/>
      <c r="D46" s="400"/>
      <c r="E46" s="400"/>
      <c r="F46" s="400"/>
      <c r="G46" s="400"/>
      <c r="H46" s="400"/>
      <c r="I46" s="400"/>
      <c r="J46" s="400"/>
      <c r="K46" s="400"/>
      <c r="L46" s="400"/>
      <c r="M46" s="400"/>
      <c r="N46" s="400"/>
      <c r="O46" s="400"/>
      <c r="P46" s="401"/>
    </row>
    <row r="47" spans="2:16" ht="4.5" customHeight="1" thickBot="1" x14ac:dyDescent="0.25">
      <c r="B47" s="165"/>
      <c r="C47" s="160"/>
      <c r="D47" s="160"/>
      <c r="E47" s="160"/>
      <c r="F47" s="160"/>
      <c r="G47" s="160"/>
      <c r="H47" s="160"/>
      <c r="I47" s="160"/>
      <c r="J47" s="160"/>
      <c r="K47" s="160"/>
      <c r="L47" s="160"/>
      <c r="M47" s="160"/>
      <c r="N47" s="160"/>
      <c r="O47" s="160"/>
      <c r="P47" s="166"/>
    </row>
    <row r="48" spans="2:16" ht="13.5" thickBot="1" x14ac:dyDescent="0.25">
      <c r="B48" s="475" t="s">
        <v>20</v>
      </c>
      <c r="C48" s="167" t="s">
        <v>9</v>
      </c>
      <c r="D48" s="168" t="s">
        <v>149</v>
      </c>
      <c r="E48" s="168" t="s">
        <v>150</v>
      </c>
      <c r="F48" s="168" t="s">
        <v>151</v>
      </c>
      <c r="G48" s="168" t="s">
        <v>152</v>
      </c>
      <c r="H48" s="168" t="s">
        <v>153</v>
      </c>
      <c r="I48" s="168" t="s">
        <v>154</v>
      </c>
      <c r="J48" s="168" t="s">
        <v>155</v>
      </c>
      <c r="K48" s="168" t="s">
        <v>156</v>
      </c>
      <c r="L48" s="168" t="s">
        <v>157</v>
      </c>
      <c r="M48" s="168" t="s">
        <v>158</v>
      </c>
      <c r="N48" s="168" t="s">
        <v>159</v>
      </c>
      <c r="O48" s="168" t="s">
        <v>160</v>
      </c>
      <c r="P48" s="169" t="s">
        <v>10</v>
      </c>
    </row>
    <row r="49" spans="2:16" ht="12.75" customHeight="1" thickBot="1" x14ac:dyDescent="0.25">
      <c r="B49" s="476"/>
      <c r="C49" s="167" t="s">
        <v>10</v>
      </c>
      <c r="D49" s="180"/>
      <c r="E49" s="180"/>
      <c r="F49" s="181"/>
      <c r="G49" s="170"/>
      <c r="H49" s="170"/>
      <c r="I49" s="181"/>
      <c r="J49" s="170"/>
      <c r="K49" s="170"/>
      <c r="L49" s="181"/>
      <c r="M49" s="170"/>
      <c r="N49" s="170"/>
      <c r="O49" s="181"/>
      <c r="P49" s="171">
        <f>+RegistroBienestar!L14</f>
        <v>0.97619047619047616</v>
      </c>
    </row>
    <row r="50" spans="2:16" ht="4.5" customHeight="1" thickBot="1" x14ac:dyDescent="0.25">
      <c r="B50" s="172">
        <v>0.9</v>
      </c>
      <c r="C50" s="173"/>
      <c r="D50" s="173"/>
      <c r="E50" s="173"/>
      <c r="F50" s="135">
        <v>0.8</v>
      </c>
      <c r="G50" s="136"/>
      <c r="H50" s="136"/>
      <c r="I50" s="135">
        <v>0.8</v>
      </c>
      <c r="J50" s="173"/>
      <c r="K50" s="173"/>
      <c r="L50" s="135">
        <v>0.8</v>
      </c>
      <c r="M50" s="173"/>
      <c r="N50" s="173"/>
      <c r="O50" s="135">
        <v>0.8</v>
      </c>
      <c r="P50" s="135">
        <v>0.8</v>
      </c>
    </row>
    <row r="51" spans="2:16" ht="22.5" customHeight="1" thickBot="1" x14ac:dyDescent="0.25">
      <c r="B51" s="399" t="s">
        <v>21</v>
      </c>
      <c r="C51" s="400"/>
      <c r="D51" s="400"/>
      <c r="E51" s="400"/>
      <c r="F51" s="400"/>
      <c r="G51" s="400"/>
      <c r="H51" s="400"/>
      <c r="I51" s="400"/>
      <c r="J51" s="400"/>
      <c r="K51" s="400"/>
      <c r="L51" s="400"/>
      <c r="M51" s="400"/>
      <c r="N51" s="400"/>
      <c r="O51" s="400"/>
      <c r="P51" s="401"/>
    </row>
    <row r="52" spans="2:16" ht="12.75" customHeight="1" x14ac:dyDescent="0.2">
      <c r="B52" s="485"/>
      <c r="C52" s="486"/>
      <c r="D52" s="486"/>
      <c r="E52" s="486"/>
      <c r="F52" s="486"/>
      <c r="G52" s="486"/>
      <c r="H52" s="486"/>
      <c r="I52" s="486"/>
      <c r="J52" s="486"/>
      <c r="K52" s="486"/>
      <c r="L52" s="486"/>
      <c r="M52" s="486"/>
      <c r="N52" s="486"/>
      <c r="O52" s="486"/>
      <c r="P52" s="487"/>
    </row>
    <row r="53" spans="2:16" ht="12.75" customHeight="1" x14ac:dyDescent="0.2">
      <c r="B53" s="488"/>
      <c r="C53" s="489"/>
      <c r="D53" s="489"/>
      <c r="E53" s="489"/>
      <c r="F53" s="489"/>
      <c r="G53" s="489"/>
      <c r="H53" s="489"/>
      <c r="I53" s="489"/>
      <c r="J53" s="489"/>
      <c r="K53" s="489"/>
      <c r="L53" s="489"/>
      <c r="M53" s="489"/>
      <c r="N53" s="489"/>
      <c r="O53" s="489"/>
      <c r="P53" s="490"/>
    </row>
    <row r="54" spans="2:16" ht="12.75" customHeight="1" x14ac:dyDescent="0.2">
      <c r="B54" s="488"/>
      <c r="C54" s="489"/>
      <c r="D54" s="489"/>
      <c r="E54" s="489"/>
      <c r="F54" s="489"/>
      <c r="G54" s="489"/>
      <c r="H54" s="489"/>
      <c r="I54" s="489"/>
      <c r="J54" s="489"/>
      <c r="K54" s="489"/>
      <c r="L54" s="489"/>
      <c r="M54" s="489"/>
      <c r="N54" s="489"/>
      <c r="O54" s="489"/>
      <c r="P54" s="490"/>
    </row>
    <row r="55" spans="2:16" ht="12.75" customHeight="1" x14ac:dyDescent="0.2">
      <c r="B55" s="488"/>
      <c r="C55" s="489"/>
      <c r="D55" s="489"/>
      <c r="E55" s="489"/>
      <c r="F55" s="489"/>
      <c r="G55" s="489"/>
      <c r="H55" s="489"/>
      <c r="I55" s="489"/>
      <c r="J55" s="489"/>
      <c r="K55" s="489"/>
      <c r="L55" s="489"/>
      <c r="M55" s="489"/>
      <c r="N55" s="489"/>
      <c r="O55" s="489"/>
      <c r="P55" s="490"/>
    </row>
    <row r="56" spans="2:16" ht="12.75" customHeight="1" x14ac:dyDescent="0.2">
      <c r="B56" s="488"/>
      <c r="C56" s="489"/>
      <c r="D56" s="489"/>
      <c r="E56" s="489"/>
      <c r="F56" s="489"/>
      <c r="G56" s="489"/>
      <c r="H56" s="489"/>
      <c r="I56" s="489"/>
      <c r="J56" s="489"/>
      <c r="K56" s="489"/>
      <c r="L56" s="489"/>
      <c r="M56" s="489"/>
      <c r="N56" s="489"/>
      <c r="O56" s="489"/>
      <c r="P56" s="490"/>
    </row>
    <row r="57" spans="2:16" ht="12.75" customHeight="1" x14ac:dyDescent="0.2">
      <c r="B57" s="488"/>
      <c r="C57" s="489"/>
      <c r="D57" s="489"/>
      <c r="E57" s="489"/>
      <c r="F57" s="489"/>
      <c r="G57" s="489"/>
      <c r="H57" s="489"/>
      <c r="I57" s="489"/>
      <c r="J57" s="489"/>
      <c r="K57" s="489"/>
      <c r="L57" s="489"/>
      <c r="M57" s="489"/>
      <c r="N57" s="489"/>
      <c r="O57" s="489"/>
      <c r="P57" s="490"/>
    </row>
    <row r="58" spans="2:16" ht="12.75" customHeight="1" x14ac:dyDescent="0.2">
      <c r="B58" s="488"/>
      <c r="C58" s="489"/>
      <c r="D58" s="489"/>
      <c r="E58" s="489"/>
      <c r="F58" s="489"/>
      <c r="G58" s="489"/>
      <c r="H58" s="489"/>
      <c r="I58" s="489"/>
      <c r="J58" s="489"/>
      <c r="K58" s="489"/>
      <c r="L58" s="489"/>
      <c r="M58" s="489"/>
      <c r="N58" s="489"/>
      <c r="O58" s="489"/>
      <c r="P58" s="490"/>
    </row>
    <row r="59" spans="2:16" ht="12.75" customHeight="1" x14ac:dyDescent="0.2">
      <c r="B59" s="488"/>
      <c r="C59" s="489"/>
      <c r="D59" s="489"/>
      <c r="E59" s="489"/>
      <c r="F59" s="489"/>
      <c r="G59" s="489"/>
      <c r="H59" s="489"/>
      <c r="I59" s="489"/>
      <c r="J59" s="489"/>
      <c r="K59" s="489"/>
      <c r="L59" s="489"/>
      <c r="M59" s="489"/>
      <c r="N59" s="489"/>
      <c r="O59" s="489"/>
      <c r="P59" s="490"/>
    </row>
    <row r="60" spans="2:16" ht="12.75" customHeight="1" x14ac:dyDescent="0.2">
      <c r="B60" s="488"/>
      <c r="C60" s="489"/>
      <c r="D60" s="489"/>
      <c r="E60" s="489"/>
      <c r="F60" s="489"/>
      <c r="G60" s="489"/>
      <c r="H60" s="489"/>
      <c r="I60" s="489"/>
      <c r="J60" s="489"/>
      <c r="K60" s="489"/>
      <c r="L60" s="489"/>
      <c r="M60" s="489"/>
      <c r="N60" s="489"/>
      <c r="O60" s="489"/>
      <c r="P60" s="490"/>
    </row>
    <row r="61" spans="2:16" ht="12.75" customHeight="1" x14ac:dyDescent="0.2">
      <c r="B61" s="488"/>
      <c r="C61" s="489"/>
      <c r="D61" s="489"/>
      <c r="E61" s="489"/>
      <c r="F61" s="489"/>
      <c r="G61" s="489"/>
      <c r="H61" s="489"/>
      <c r="I61" s="489"/>
      <c r="J61" s="489"/>
      <c r="K61" s="489"/>
      <c r="L61" s="489"/>
      <c r="M61" s="489"/>
      <c r="N61" s="489"/>
      <c r="O61" s="489"/>
      <c r="P61" s="490"/>
    </row>
    <row r="62" spans="2:16" ht="12.75" customHeight="1" x14ac:dyDescent="0.2">
      <c r="B62" s="488"/>
      <c r="C62" s="489"/>
      <c r="D62" s="489"/>
      <c r="E62" s="489"/>
      <c r="F62" s="489"/>
      <c r="G62" s="489"/>
      <c r="H62" s="489"/>
      <c r="I62" s="489"/>
      <c r="J62" s="489"/>
      <c r="K62" s="489"/>
      <c r="L62" s="489"/>
      <c r="M62" s="489"/>
      <c r="N62" s="489"/>
      <c r="O62" s="489"/>
      <c r="P62" s="490"/>
    </row>
    <row r="63" spans="2:16" ht="12.75" customHeight="1" x14ac:dyDescent="0.2">
      <c r="B63" s="488"/>
      <c r="C63" s="489"/>
      <c r="D63" s="489"/>
      <c r="E63" s="489"/>
      <c r="F63" s="489"/>
      <c r="G63" s="489"/>
      <c r="H63" s="489"/>
      <c r="I63" s="489"/>
      <c r="J63" s="489"/>
      <c r="K63" s="489"/>
      <c r="L63" s="489"/>
      <c r="M63" s="489"/>
      <c r="N63" s="489"/>
      <c r="O63" s="489"/>
      <c r="P63" s="490"/>
    </row>
    <row r="64" spans="2:16" ht="12.75" customHeight="1" x14ac:dyDescent="0.2">
      <c r="B64" s="488"/>
      <c r="C64" s="489"/>
      <c r="D64" s="489"/>
      <c r="E64" s="489"/>
      <c r="F64" s="489"/>
      <c r="G64" s="489"/>
      <c r="H64" s="489"/>
      <c r="I64" s="489"/>
      <c r="J64" s="489"/>
      <c r="K64" s="489"/>
      <c r="L64" s="489"/>
      <c r="M64" s="489"/>
      <c r="N64" s="489"/>
      <c r="O64" s="489"/>
      <c r="P64" s="490"/>
    </row>
    <row r="65" spans="1:19" ht="12.75" customHeight="1" x14ac:dyDescent="0.2">
      <c r="B65" s="488"/>
      <c r="C65" s="489"/>
      <c r="D65" s="489"/>
      <c r="E65" s="489"/>
      <c r="F65" s="489"/>
      <c r="G65" s="489"/>
      <c r="H65" s="489"/>
      <c r="I65" s="489"/>
      <c r="J65" s="489"/>
      <c r="K65" s="489"/>
      <c r="L65" s="489"/>
      <c r="M65" s="489"/>
      <c r="N65" s="489"/>
      <c r="O65" s="489"/>
      <c r="P65" s="490"/>
    </row>
    <row r="66" spans="1:19" ht="12.75" customHeight="1" x14ac:dyDescent="0.2">
      <c r="B66" s="488"/>
      <c r="C66" s="489"/>
      <c r="D66" s="489"/>
      <c r="E66" s="489"/>
      <c r="F66" s="489"/>
      <c r="G66" s="489"/>
      <c r="H66" s="489"/>
      <c r="I66" s="489"/>
      <c r="J66" s="489"/>
      <c r="K66" s="489"/>
      <c r="L66" s="489"/>
      <c r="M66" s="489"/>
      <c r="N66" s="489"/>
      <c r="O66" s="489"/>
      <c r="P66" s="490"/>
    </row>
    <row r="67" spans="1:19" ht="13.5" customHeight="1" thickBot="1" x14ac:dyDescent="0.25">
      <c r="B67" s="491"/>
      <c r="C67" s="492"/>
      <c r="D67" s="492"/>
      <c r="E67" s="492"/>
      <c r="F67" s="492"/>
      <c r="G67" s="492"/>
      <c r="H67" s="492"/>
      <c r="I67" s="492"/>
      <c r="J67" s="492"/>
      <c r="K67" s="492"/>
      <c r="L67" s="492"/>
      <c r="M67" s="492"/>
      <c r="N67" s="492"/>
      <c r="O67" s="492"/>
      <c r="P67" s="493"/>
    </row>
    <row r="68" spans="1:19" s="174" customFormat="1" ht="4.5" customHeight="1" thickBot="1" x14ac:dyDescent="0.25">
      <c r="A68" s="494"/>
      <c r="B68" s="494"/>
      <c r="C68" s="494"/>
      <c r="D68" s="494"/>
      <c r="E68" s="494"/>
      <c r="F68" s="494"/>
      <c r="G68" s="494"/>
      <c r="H68" s="494"/>
      <c r="I68" s="494"/>
      <c r="J68" s="494"/>
      <c r="K68" s="494"/>
      <c r="L68" s="494"/>
      <c r="M68" s="494"/>
      <c r="N68" s="494"/>
      <c r="O68" s="494"/>
      <c r="P68" s="494"/>
      <c r="Q68" s="494"/>
      <c r="S68" s="175"/>
    </row>
    <row r="69" spans="1:19" ht="51.75" customHeight="1" x14ac:dyDescent="0.2">
      <c r="B69" s="495" t="s">
        <v>5</v>
      </c>
      <c r="C69" s="498" t="s">
        <v>185</v>
      </c>
      <c r="D69" s="499"/>
      <c r="E69" s="499"/>
      <c r="F69" s="499"/>
      <c r="G69" s="499"/>
      <c r="H69" s="499"/>
      <c r="I69" s="499"/>
      <c r="J69" s="499"/>
      <c r="K69" s="499"/>
      <c r="L69" s="499"/>
      <c r="M69" s="499"/>
      <c r="N69" s="499"/>
      <c r="O69" s="499"/>
      <c r="P69" s="500"/>
    </row>
    <row r="70" spans="1:19" ht="90" customHeight="1" thickBot="1" x14ac:dyDescent="0.25">
      <c r="B70" s="496"/>
      <c r="C70" s="504" t="s">
        <v>331</v>
      </c>
      <c r="D70" s="505"/>
      <c r="E70" s="505"/>
      <c r="F70" s="505"/>
      <c r="G70" s="505"/>
      <c r="H70" s="505"/>
      <c r="I70" s="505"/>
      <c r="J70" s="505"/>
      <c r="K70" s="505"/>
      <c r="L70" s="505"/>
      <c r="M70" s="505"/>
      <c r="N70" s="505"/>
      <c r="O70" s="505"/>
      <c r="P70" s="506"/>
    </row>
    <row r="71" spans="1:19" ht="15" customHeight="1" x14ac:dyDescent="0.2">
      <c r="B71" s="496"/>
      <c r="C71" s="498" t="s">
        <v>307</v>
      </c>
      <c r="D71" s="499"/>
      <c r="E71" s="499"/>
      <c r="F71" s="499"/>
      <c r="G71" s="499"/>
      <c r="H71" s="499"/>
      <c r="I71" s="499"/>
      <c r="J71" s="499"/>
      <c r="K71" s="499"/>
      <c r="L71" s="499"/>
      <c r="M71" s="499"/>
      <c r="N71" s="499"/>
      <c r="O71" s="499"/>
      <c r="P71" s="500"/>
    </row>
    <row r="72" spans="1:19" ht="90" customHeight="1" thickBot="1" x14ac:dyDescent="0.25">
      <c r="B72" s="496"/>
      <c r="C72" s="504"/>
      <c r="D72" s="505"/>
      <c r="E72" s="505"/>
      <c r="F72" s="505"/>
      <c r="G72" s="505"/>
      <c r="H72" s="505"/>
      <c r="I72" s="505"/>
      <c r="J72" s="505"/>
      <c r="K72" s="505"/>
      <c r="L72" s="505"/>
      <c r="M72" s="505"/>
      <c r="N72" s="505"/>
      <c r="O72" s="505"/>
      <c r="P72" s="506"/>
    </row>
    <row r="73" spans="1:19" ht="15" customHeight="1" x14ac:dyDescent="0.2">
      <c r="B73" s="496"/>
      <c r="C73" s="498" t="s">
        <v>187</v>
      </c>
      <c r="D73" s="499"/>
      <c r="E73" s="499"/>
      <c r="F73" s="499"/>
      <c r="G73" s="499"/>
      <c r="H73" s="499"/>
      <c r="I73" s="499"/>
      <c r="J73" s="499"/>
      <c r="K73" s="499"/>
      <c r="L73" s="499"/>
      <c r="M73" s="499"/>
      <c r="N73" s="499"/>
      <c r="O73" s="499"/>
      <c r="P73" s="500"/>
    </row>
    <row r="74" spans="1:19" ht="90" customHeight="1" thickBot="1" x14ac:dyDescent="0.25">
      <c r="B74" s="496"/>
      <c r="C74" s="477"/>
      <c r="D74" s="478"/>
      <c r="E74" s="478"/>
      <c r="F74" s="478"/>
      <c r="G74" s="478"/>
      <c r="H74" s="478"/>
      <c r="I74" s="478"/>
      <c r="J74" s="478"/>
      <c r="K74" s="478"/>
      <c r="L74" s="478"/>
      <c r="M74" s="478"/>
      <c r="N74" s="478"/>
      <c r="O74" s="478"/>
      <c r="P74" s="479"/>
    </row>
    <row r="75" spans="1:19" ht="15" customHeight="1" x14ac:dyDescent="0.2">
      <c r="B75" s="496"/>
      <c r="C75" s="498" t="s">
        <v>272</v>
      </c>
      <c r="D75" s="499"/>
      <c r="E75" s="499"/>
      <c r="F75" s="499"/>
      <c r="G75" s="499"/>
      <c r="H75" s="499"/>
      <c r="I75" s="499"/>
      <c r="J75" s="499"/>
      <c r="K75" s="499"/>
      <c r="L75" s="499"/>
      <c r="M75" s="499"/>
      <c r="N75" s="499"/>
      <c r="O75" s="499"/>
      <c r="P75" s="500"/>
    </row>
    <row r="76" spans="1:19" ht="90" customHeight="1" thickBot="1" x14ac:dyDescent="0.25">
      <c r="B76" s="497"/>
      <c r="C76" s="477"/>
      <c r="D76" s="478"/>
      <c r="E76" s="478"/>
      <c r="F76" s="478"/>
      <c r="G76" s="478"/>
      <c r="H76" s="478"/>
      <c r="I76" s="478"/>
      <c r="J76" s="478"/>
      <c r="K76" s="478"/>
      <c r="L76" s="478"/>
      <c r="M76" s="478"/>
      <c r="N76" s="478"/>
      <c r="O76" s="478"/>
      <c r="P76" s="479"/>
    </row>
    <row r="77" spans="1:19" ht="30.75" customHeight="1" thickBot="1" x14ac:dyDescent="0.25">
      <c r="B77" s="122" t="s">
        <v>63</v>
      </c>
      <c r="C77" s="480" t="s">
        <v>183</v>
      </c>
      <c r="D77" s="481"/>
      <c r="E77" s="481"/>
      <c r="F77" s="481"/>
      <c r="G77" s="481"/>
      <c r="H77" s="481"/>
      <c r="I77" s="481"/>
      <c r="J77" s="481"/>
      <c r="K77" s="481"/>
      <c r="L77" s="481"/>
      <c r="M77" s="481"/>
      <c r="N77" s="481"/>
      <c r="O77" s="481"/>
      <c r="P77" s="482"/>
    </row>
    <row r="78" spans="1:19" ht="27.75" customHeight="1" thickBot="1" x14ac:dyDescent="0.25">
      <c r="B78" s="122" t="s">
        <v>84</v>
      </c>
      <c r="C78" s="483" t="s">
        <v>85</v>
      </c>
      <c r="D78" s="483"/>
      <c r="E78" s="483"/>
      <c r="F78" s="483"/>
      <c r="G78" s="483"/>
      <c r="H78" s="483"/>
      <c r="I78" s="483"/>
      <c r="J78" s="483"/>
      <c r="K78" s="483"/>
      <c r="L78" s="483"/>
      <c r="M78" s="483"/>
      <c r="N78" s="483"/>
      <c r="O78" s="483"/>
      <c r="P78" s="484"/>
    </row>
    <row r="81" spans="3:19" x14ac:dyDescent="0.2">
      <c r="C81" s="149"/>
    </row>
    <row r="82" spans="3:19" hidden="1" x14ac:dyDescent="0.2">
      <c r="C82" s="144">
        <v>2018</v>
      </c>
    </row>
    <row r="83" spans="3:19" hidden="1" x14ac:dyDescent="0.2">
      <c r="C83" s="144">
        <v>2019</v>
      </c>
    </row>
    <row r="89" spans="3:19" s="176" customFormat="1" x14ac:dyDescent="0.2">
      <c r="S89" s="145"/>
    </row>
    <row r="90" spans="3:19" s="176" customFormat="1" x14ac:dyDescent="0.2">
      <c r="S90" s="145"/>
    </row>
    <row r="91" spans="3:19" s="176" customFormat="1" x14ac:dyDescent="0.2">
      <c r="S91" s="145"/>
    </row>
    <row r="92" spans="3:19" s="176" customFormat="1" x14ac:dyDescent="0.2">
      <c r="S92" s="145"/>
    </row>
    <row r="93" spans="3:19" s="176" customFormat="1" x14ac:dyDescent="0.2">
      <c r="S93" s="145"/>
    </row>
    <row r="94" spans="3:19" s="176" customFormat="1" x14ac:dyDescent="0.2">
      <c r="S94" s="145"/>
    </row>
    <row r="95" spans="3:19" s="176" customFormat="1" x14ac:dyDescent="0.2">
      <c r="D95" s="177"/>
      <c r="E95" s="177"/>
      <c r="F95" s="177"/>
      <c r="G95" s="177"/>
      <c r="H95" s="177"/>
      <c r="I95" s="177"/>
      <c r="S95" s="145"/>
    </row>
    <row r="96" spans="3:19" s="176" customFormat="1" x14ac:dyDescent="0.2">
      <c r="D96" s="177"/>
      <c r="E96" s="177"/>
      <c r="F96" s="177"/>
      <c r="G96" s="177"/>
      <c r="H96" s="177"/>
      <c r="I96" s="177"/>
      <c r="S96" s="145"/>
    </row>
    <row r="97" spans="2:19" s="176" customFormat="1" x14ac:dyDescent="0.2">
      <c r="B97" s="177"/>
      <c r="C97" s="177"/>
      <c r="D97" s="177"/>
      <c r="E97" s="177"/>
      <c r="F97" s="177"/>
      <c r="G97" s="177"/>
      <c r="H97" s="177"/>
      <c r="I97" s="177"/>
      <c r="S97" s="145"/>
    </row>
    <row r="98" spans="2:19" s="176" customFormat="1" x14ac:dyDescent="0.2">
      <c r="S98" s="145"/>
    </row>
    <row r="99" spans="2:19" s="176" customFormat="1" x14ac:dyDescent="0.2">
      <c r="S99" s="145"/>
    </row>
    <row r="100" spans="2:19" s="176" customFormat="1" x14ac:dyDescent="0.2">
      <c r="S100" s="145"/>
    </row>
    <row r="101" spans="2:19" s="176" customFormat="1" x14ac:dyDescent="0.2">
      <c r="S101" s="145"/>
    </row>
    <row r="102" spans="2:19" s="176" customFormat="1" x14ac:dyDescent="0.2">
      <c r="S102" s="145"/>
    </row>
    <row r="103" spans="2:19" s="176" customFormat="1" x14ac:dyDescent="0.2">
      <c r="Q103" s="178" t="s">
        <v>69</v>
      </c>
      <c r="S103" s="145"/>
    </row>
    <row r="104" spans="2:19" s="176" customFormat="1" x14ac:dyDescent="0.2">
      <c r="B104" s="178"/>
      <c r="C104" s="178"/>
      <c r="Q104" s="178" t="s">
        <v>70</v>
      </c>
      <c r="S104" s="145"/>
    </row>
    <row r="105" spans="2:19" s="176" customFormat="1" x14ac:dyDescent="0.2">
      <c r="B105" s="178"/>
      <c r="C105" s="178"/>
      <c r="Q105" s="178" t="s">
        <v>72</v>
      </c>
      <c r="S105" s="145"/>
    </row>
    <row r="106" spans="2:19" s="176" customFormat="1" x14ac:dyDescent="0.2">
      <c r="B106" s="178"/>
      <c r="C106" s="178"/>
      <c r="Q106" s="178" t="s">
        <v>71</v>
      </c>
      <c r="S106" s="145"/>
    </row>
    <row r="107" spans="2:19" s="176" customFormat="1" x14ac:dyDescent="0.2">
      <c r="C107" s="178"/>
      <c r="M107" s="178"/>
      <c r="Q107" s="178" t="s">
        <v>73</v>
      </c>
      <c r="S107" s="145"/>
    </row>
    <row r="108" spans="2:19" s="176" customFormat="1" x14ac:dyDescent="0.2">
      <c r="C108" s="178"/>
      <c r="N108" s="176" t="s">
        <v>67</v>
      </c>
      <c r="Q108" s="178" t="s">
        <v>74</v>
      </c>
      <c r="S108" s="145"/>
    </row>
    <row r="109" spans="2:19" s="176" customFormat="1" x14ac:dyDescent="0.2">
      <c r="C109" s="178"/>
      <c r="S109" s="145"/>
    </row>
    <row r="110" spans="2:19" s="176" customFormat="1" x14ac:dyDescent="0.2">
      <c r="C110" s="178"/>
      <c r="S110" s="145"/>
    </row>
    <row r="111" spans="2:19" s="176" customFormat="1" x14ac:dyDescent="0.2">
      <c r="S111" s="145"/>
    </row>
    <row r="112" spans="2:19" s="176" customFormat="1" x14ac:dyDescent="0.2">
      <c r="S112" s="145"/>
    </row>
    <row r="113" spans="2:19" s="176" customFormat="1" x14ac:dyDescent="0.2">
      <c r="Q113" s="178">
        <v>2015</v>
      </c>
      <c r="S113" s="145"/>
    </row>
    <row r="114" spans="2:19" s="176" customFormat="1" ht="12.75" customHeight="1" x14ac:dyDescent="0.2">
      <c r="Q114" s="178">
        <v>2016</v>
      </c>
      <c r="S114" s="145"/>
    </row>
    <row r="115" spans="2:19" s="176" customFormat="1" x14ac:dyDescent="0.2">
      <c r="Q115" s="178">
        <v>2017</v>
      </c>
      <c r="S115" s="145"/>
    </row>
    <row r="116" spans="2:19" s="176" customFormat="1" x14ac:dyDescent="0.2">
      <c r="Q116" s="178">
        <v>2018</v>
      </c>
      <c r="S116" s="145"/>
    </row>
    <row r="117" spans="2:19" s="176" customFormat="1" x14ac:dyDescent="0.2">
      <c r="S117" s="145"/>
    </row>
    <row r="118" spans="2:19" s="176" customFormat="1" x14ac:dyDescent="0.2">
      <c r="S118" s="145"/>
    </row>
    <row r="119" spans="2:19" s="176" customFormat="1" x14ac:dyDescent="0.2">
      <c r="B119" s="139"/>
      <c r="S119" s="145"/>
    </row>
    <row r="120" spans="2:19" s="176" customFormat="1" x14ac:dyDescent="0.2">
      <c r="B120" s="139"/>
      <c r="S120" s="145"/>
    </row>
    <row r="121" spans="2:19" s="176" customFormat="1" x14ac:dyDescent="0.2">
      <c r="B121" s="139"/>
      <c r="S121" s="145"/>
    </row>
    <row r="122" spans="2:19" s="176" customFormat="1" x14ac:dyDescent="0.2">
      <c r="B122" s="139"/>
      <c r="S122" s="145"/>
    </row>
    <row r="123" spans="2:19" s="176" customFormat="1" x14ac:dyDescent="0.2">
      <c r="B123" s="139"/>
      <c r="S123" s="145"/>
    </row>
    <row r="124" spans="2:19" s="176" customFormat="1" x14ac:dyDescent="0.2">
      <c r="B124" s="139"/>
      <c r="S124" s="145"/>
    </row>
    <row r="125" spans="2:19" s="176" customFormat="1" x14ac:dyDescent="0.2">
      <c r="B125" s="139"/>
      <c r="S125" s="145"/>
    </row>
    <row r="126" spans="2:19" s="176" customFormat="1" x14ac:dyDescent="0.2">
      <c r="B126" s="140"/>
      <c r="S126" s="145"/>
    </row>
    <row r="127" spans="2:19" s="176" customFormat="1" x14ac:dyDescent="0.2">
      <c r="B127" s="140"/>
      <c r="S127" s="145"/>
    </row>
    <row r="128" spans="2:19" s="176" customFormat="1" x14ac:dyDescent="0.2">
      <c r="S128" s="145"/>
    </row>
    <row r="129" spans="2:20" s="176" customFormat="1" x14ac:dyDescent="0.2">
      <c r="B129" s="123" t="s">
        <v>318</v>
      </c>
      <c r="S129" s="145"/>
    </row>
    <row r="130" spans="2:20" s="176" customFormat="1" x14ac:dyDescent="0.2">
      <c r="B130" s="123" t="s">
        <v>312</v>
      </c>
      <c r="S130" s="145"/>
    </row>
    <row r="131" spans="2:20" s="176" customFormat="1" x14ac:dyDescent="0.2">
      <c r="B131" s="123" t="s">
        <v>313</v>
      </c>
      <c r="S131" s="145"/>
    </row>
    <row r="132" spans="2:20" s="176" customFormat="1" x14ac:dyDescent="0.2">
      <c r="B132" s="123" t="s">
        <v>314</v>
      </c>
      <c r="S132" s="145"/>
    </row>
    <row r="133" spans="2:20" s="176" customFormat="1" ht="18" customHeight="1" x14ac:dyDescent="0.2">
      <c r="B133" s="124" t="s">
        <v>315</v>
      </c>
      <c r="S133" s="145"/>
    </row>
    <row r="134" spans="2:20" s="176" customFormat="1" ht="15.75" customHeight="1" x14ac:dyDescent="0.2">
      <c r="B134" s="141" t="s">
        <v>316</v>
      </c>
      <c r="S134" s="145"/>
    </row>
    <row r="135" spans="2:20" s="176" customFormat="1" ht="15.75" customHeight="1" x14ac:dyDescent="0.2">
      <c r="B135" s="141" t="s">
        <v>317</v>
      </c>
      <c r="S135" s="145"/>
    </row>
    <row r="136" spans="2:20" s="176" customFormat="1" x14ac:dyDescent="0.2">
      <c r="B136" s="141"/>
      <c r="S136" s="145"/>
    </row>
    <row r="137" spans="2:20" s="176" customFormat="1" x14ac:dyDescent="0.2">
      <c r="B137" s="139"/>
      <c r="S137" s="145"/>
    </row>
    <row r="138" spans="2:20" x14ac:dyDescent="0.2">
      <c r="B138" s="139"/>
      <c r="C138" s="176"/>
      <c r="D138" s="176"/>
      <c r="E138" s="176"/>
      <c r="F138" s="176"/>
      <c r="G138" s="176"/>
      <c r="H138" s="176"/>
      <c r="I138" s="176"/>
      <c r="J138" s="176"/>
      <c r="K138" s="176"/>
      <c r="L138" s="176"/>
      <c r="M138" s="176"/>
      <c r="N138" s="176"/>
      <c r="O138" s="176"/>
      <c r="P138" s="176"/>
      <c r="Q138" s="176"/>
      <c r="R138" s="176"/>
      <c r="T138" s="176"/>
    </row>
    <row r="139" spans="2:20" x14ac:dyDescent="0.2">
      <c r="B139" s="176" t="s">
        <v>29</v>
      </c>
      <c r="C139" s="176"/>
      <c r="D139" s="176"/>
      <c r="E139" s="176"/>
      <c r="F139" s="176"/>
      <c r="G139" s="176"/>
      <c r="H139" s="176"/>
      <c r="I139" s="176"/>
      <c r="J139" s="176"/>
      <c r="K139" s="176"/>
      <c r="L139" s="176"/>
      <c r="M139" s="176"/>
      <c r="N139" s="176"/>
      <c r="O139" s="176"/>
      <c r="P139" s="176"/>
      <c r="Q139" s="176"/>
      <c r="R139" s="176"/>
      <c r="T139" s="176"/>
    </row>
    <row r="140" spans="2:20" x14ac:dyDescent="0.2">
      <c r="B140" s="179" t="s">
        <v>55</v>
      </c>
      <c r="C140" s="176"/>
      <c r="D140" s="176"/>
      <c r="E140" s="176"/>
      <c r="F140" s="176"/>
      <c r="G140" s="176"/>
      <c r="H140" s="176"/>
      <c r="I140" s="176"/>
      <c r="J140" s="176"/>
      <c r="K140" s="176"/>
      <c r="L140" s="176"/>
      <c r="M140" s="176"/>
      <c r="N140" s="176"/>
      <c r="O140" s="176"/>
      <c r="P140" s="176"/>
      <c r="Q140" s="176"/>
      <c r="R140" s="176"/>
      <c r="T140" s="176"/>
    </row>
    <row r="141" spans="2:20" x14ac:dyDescent="0.2">
      <c r="B141" s="179" t="s">
        <v>166</v>
      </c>
      <c r="C141" s="176"/>
      <c r="D141" s="176"/>
      <c r="E141" s="176"/>
      <c r="F141" s="176"/>
      <c r="G141" s="176"/>
      <c r="H141" s="176"/>
      <c r="I141" s="176"/>
      <c r="J141" s="176"/>
      <c r="K141" s="176"/>
      <c r="L141" s="176"/>
      <c r="M141" s="176"/>
      <c r="N141" s="176"/>
      <c r="O141" s="176"/>
      <c r="P141" s="176"/>
      <c r="Q141" s="176"/>
      <c r="R141" s="176"/>
      <c r="T141" s="176"/>
    </row>
    <row r="142" spans="2:20" x14ac:dyDescent="0.2">
      <c r="B142" s="179" t="s">
        <v>39</v>
      </c>
      <c r="C142" s="176"/>
      <c r="D142" s="176"/>
      <c r="E142" s="176"/>
      <c r="F142" s="176"/>
      <c r="G142" s="176"/>
      <c r="H142" s="176"/>
      <c r="I142" s="176"/>
      <c r="J142" s="176"/>
      <c r="K142" s="176"/>
      <c r="L142" s="176"/>
      <c r="M142" s="176"/>
      <c r="N142" s="176"/>
      <c r="O142" s="176"/>
      <c r="P142" s="176"/>
      <c r="Q142" s="176"/>
      <c r="R142" s="176"/>
      <c r="T142" s="176"/>
    </row>
    <row r="143" spans="2:20" x14ac:dyDescent="0.2">
      <c r="B143" s="179" t="s">
        <v>172</v>
      </c>
      <c r="C143" s="176"/>
      <c r="D143" s="176"/>
      <c r="E143" s="176"/>
      <c r="F143" s="176"/>
      <c r="G143" s="176"/>
      <c r="H143" s="176"/>
      <c r="I143" s="176"/>
      <c r="J143" s="176"/>
      <c r="K143" s="176"/>
      <c r="L143" s="176"/>
      <c r="M143" s="176"/>
      <c r="N143" s="176"/>
      <c r="O143" s="176"/>
      <c r="P143" s="176"/>
      <c r="Q143" s="176"/>
      <c r="R143" s="176"/>
      <c r="T143" s="176"/>
    </row>
    <row r="144" spans="2:20" x14ac:dyDescent="0.2">
      <c r="B144" s="179" t="s">
        <v>112</v>
      </c>
      <c r="C144" s="176"/>
      <c r="D144" s="176"/>
      <c r="E144" s="176"/>
      <c r="F144" s="176"/>
      <c r="G144" s="176"/>
      <c r="H144" s="176"/>
      <c r="I144" s="176"/>
      <c r="J144" s="176"/>
      <c r="K144" s="176"/>
      <c r="L144" s="176"/>
      <c r="M144" s="176"/>
      <c r="N144" s="176"/>
      <c r="O144" s="176"/>
      <c r="P144" s="176"/>
      <c r="Q144" s="176"/>
      <c r="R144" s="176"/>
      <c r="T144" s="176"/>
    </row>
    <row r="145" spans="2:20" x14ac:dyDescent="0.2">
      <c r="B145" s="179" t="s">
        <v>174</v>
      </c>
      <c r="C145" s="176"/>
      <c r="D145" s="176"/>
      <c r="E145" s="176"/>
      <c r="F145" s="176"/>
      <c r="G145" s="176"/>
      <c r="H145" s="176"/>
      <c r="I145" s="176"/>
      <c r="J145" s="176"/>
      <c r="K145" s="176"/>
      <c r="L145" s="176"/>
      <c r="M145" s="176"/>
      <c r="N145" s="176"/>
      <c r="O145" s="176"/>
      <c r="P145" s="176"/>
      <c r="Q145" s="176"/>
      <c r="R145" s="176"/>
      <c r="T145" s="176"/>
    </row>
    <row r="146" spans="2:20" x14ac:dyDescent="0.2">
      <c r="B146" s="179" t="s">
        <v>53</v>
      </c>
      <c r="C146" s="176"/>
      <c r="D146" s="176"/>
      <c r="E146" s="176"/>
      <c r="F146" s="176"/>
      <c r="G146" s="176"/>
      <c r="H146" s="176"/>
      <c r="I146" s="176"/>
      <c r="J146" s="176"/>
      <c r="K146" s="176"/>
      <c r="L146" s="176"/>
      <c r="M146" s="176"/>
      <c r="N146" s="176"/>
      <c r="O146" s="176"/>
      <c r="P146" s="176"/>
      <c r="Q146" s="176"/>
      <c r="R146" s="176"/>
      <c r="T146" s="176"/>
    </row>
    <row r="147" spans="2:20" x14ac:dyDescent="0.2">
      <c r="B147" s="179" t="s">
        <v>163</v>
      </c>
      <c r="C147" s="176"/>
      <c r="D147" s="176"/>
      <c r="E147" s="176"/>
      <c r="F147" s="176"/>
      <c r="G147" s="176"/>
      <c r="H147" s="176"/>
      <c r="I147" s="176"/>
      <c r="J147" s="176"/>
      <c r="K147" s="176"/>
      <c r="L147" s="176"/>
      <c r="M147" s="176"/>
      <c r="N147" s="176"/>
      <c r="O147" s="176"/>
      <c r="P147" s="176"/>
      <c r="Q147" s="176"/>
      <c r="R147" s="176"/>
      <c r="T147" s="176"/>
    </row>
    <row r="148" spans="2:20" x14ac:dyDescent="0.2">
      <c r="B148" s="179" t="s">
        <v>167</v>
      </c>
      <c r="C148" s="176"/>
      <c r="D148" s="176"/>
      <c r="E148" s="176"/>
      <c r="F148" s="176"/>
      <c r="G148" s="176"/>
      <c r="H148" s="176"/>
      <c r="I148" s="176"/>
      <c r="J148" s="176"/>
      <c r="K148" s="176"/>
      <c r="L148" s="176"/>
      <c r="M148" s="176"/>
      <c r="N148" s="176"/>
      <c r="O148" s="176"/>
      <c r="P148" s="176"/>
      <c r="Q148" s="176"/>
      <c r="R148" s="176"/>
      <c r="T148" s="176"/>
    </row>
    <row r="149" spans="2:20" ht="25.5" x14ac:dyDescent="0.2">
      <c r="B149" s="142" t="s">
        <v>180</v>
      </c>
      <c r="C149" s="176"/>
      <c r="D149" s="176"/>
      <c r="E149" s="176"/>
      <c r="F149" s="176"/>
      <c r="G149" s="176"/>
      <c r="H149" s="176"/>
      <c r="I149" s="176"/>
      <c r="J149" s="176"/>
      <c r="K149" s="176"/>
      <c r="L149" s="176"/>
      <c r="M149" s="176"/>
      <c r="N149" s="176"/>
      <c r="O149" s="176"/>
      <c r="P149" s="176"/>
      <c r="Q149" s="176"/>
      <c r="R149" s="176"/>
      <c r="T149" s="176"/>
    </row>
    <row r="150" spans="2:20" x14ac:dyDescent="0.2">
      <c r="B150" s="179" t="s">
        <v>165</v>
      </c>
      <c r="C150" s="176"/>
      <c r="D150" s="176"/>
      <c r="E150" s="176"/>
      <c r="F150" s="176"/>
      <c r="G150" s="176"/>
      <c r="H150" s="176"/>
      <c r="I150" s="176"/>
      <c r="J150" s="176"/>
      <c r="K150" s="176"/>
      <c r="L150" s="176"/>
      <c r="M150" s="176"/>
      <c r="N150" s="176"/>
      <c r="O150" s="176"/>
      <c r="P150" s="176"/>
      <c r="Q150" s="176"/>
      <c r="R150" s="176"/>
      <c r="T150" s="176"/>
    </row>
    <row r="151" spans="2:20" x14ac:dyDescent="0.2">
      <c r="B151" s="179" t="s">
        <v>170</v>
      </c>
      <c r="C151" s="176"/>
      <c r="D151" s="176"/>
      <c r="E151" s="176"/>
      <c r="F151" s="176"/>
      <c r="G151" s="176"/>
      <c r="H151" s="176"/>
      <c r="I151" s="176"/>
      <c r="J151" s="176"/>
      <c r="K151" s="176"/>
      <c r="L151" s="176"/>
      <c r="M151" s="176"/>
      <c r="N151" s="176"/>
      <c r="O151" s="176"/>
      <c r="P151" s="176"/>
      <c r="Q151" s="176"/>
      <c r="R151" s="176"/>
      <c r="T151" s="176"/>
    </row>
    <row r="152" spans="2:20" x14ac:dyDescent="0.2">
      <c r="B152" s="179" t="s">
        <v>173</v>
      </c>
      <c r="C152" s="176"/>
      <c r="D152" s="176"/>
      <c r="E152" s="176"/>
      <c r="F152" s="176"/>
      <c r="G152" s="176"/>
      <c r="H152" s="176"/>
      <c r="I152" s="176"/>
      <c r="J152" s="176"/>
      <c r="K152" s="176"/>
      <c r="L152" s="176"/>
      <c r="M152" s="176"/>
      <c r="N152" s="176"/>
      <c r="O152" s="176"/>
      <c r="P152" s="176"/>
      <c r="Q152" s="176"/>
      <c r="R152" s="176"/>
      <c r="T152" s="176"/>
    </row>
    <row r="153" spans="2:20" x14ac:dyDescent="0.2">
      <c r="B153" s="179" t="s">
        <v>171</v>
      </c>
      <c r="C153" s="176"/>
      <c r="D153" s="176"/>
      <c r="E153" s="176"/>
      <c r="F153" s="176"/>
      <c r="G153" s="176"/>
      <c r="H153" s="176"/>
      <c r="I153" s="176"/>
      <c r="J153" s="176"/>
      <c r="K153" s="176"/>
      <c r="L153" s="176"/>
      <c r="M153" s="176"/>
      <c r="N153" s="176"/>
      <c r="O153" s="176"/>
      <c r="P153" s="176"/>
      <c r="Q153" s="176"/>
      <c r="R153" s="176"/>
      <c r="T153" s="176"/>
    </row>
    <row r="154" spans="2:20" x14ac:dyDescent="0.2">
      <c r="B154" s="179" t="s">
        <v>168</v>
      </c>
      <c r="C154" s="176"/>
      <c r="D154" s="176"/>
      <c r="E154" s="176"/>
      <c r="F154" s="176"/>
      <c r="G154" s="176"/>
      <c r="H154" s="176"/>
      <c r="I154" s="176"/>
      <c r="J154" s="176"/>
      <c r="K154" s="176"/>
      <c r="L154" s="176"/>
      <c r="M154" s="176"/>
      <c r="N154" s="176"/>
      <c r="O154" s="176"/>
      <c r="P154" s="176"/>
      <c r="Q154" s="176"/>
      <c r="R154" s="176"/>
      <c r="T154" s="176"/>
    </row>
    <row r="155" spans="2:20" x14ac:dyDescent="0.2">
      <c r="B155" s="179" t="s">
        <v>161</v>
      </c>
      <c r="C155" s="176"/>
      <c r="D155" s="176"/>
      <c r="E155" s="176"/>
      <c r="F155" s="176"/>
      <c r="G155" s="176"/>
      <c r="H155" s="176"/>
      <c r="I155" s="176"/>
      <c r="J155" s="176"/>
      <c r="K155" s="176"/>
      <c r="L155" s="176"/>
      <c r="M155" s="176"/>
      <c r="N155" s="176"/>
      <c r="O155" s="176"/>
      <c r="P155" s="176"/>
      <c r="Q155" s="176"/>
      <c r="R155" s="176"/>
      <c r="T155" s="176"/>
    </row>
    <row r="156" spans="2:20" x14ac:dyDescent="0.2">
      <c r="B156" s="179" t="s">
        <v>169</v>
      </c>
      <c r="C156" s="176"/>
      <c r="D156" s="176"/>
      <c r="E156" s="176"/>
      <c r="F156" s="176"/>
      <c r="G156" s="176"/>
      <c r="H156" s="176"/>
      <c r="I156" s="176"/>
      <c r="J156" s="176"/>
      <c r="K156" s="176"/>
      <c r="L156" s="176"/>
      <c r="M156" s="176"/>
      <c r="N156" s="176"/>
      <c r="O156" s="176"/>
      <c r="P156" s="176"/>
      <c r="Q156" s="176"/>
      <c r="R156" s="176"/>
      <c r="T156" s="176"/>
    </row>
    <row r="157" spans="2:20" x14ac:dyDescent="0.2">
      <c r="B157" s="179" t="s">
        <v>162</v>
      </c>
      <c r="C157" s="176"/>
      <c r="D157" s="176"/>
      <c r="E157" s="176"/>
      <c r="F157" s="176"/>
      <c r="G157" s="176"/>
      <c r="H157" s="176"/>
      <c r="I157" s="176"/>
      <c r="J157" s="176"/>
      <c r="K157" s="176"/>
      <c r="L157" s="176"/>
      <c r="M157" s="176"/>
      <c r="N157" s="176"/>
      <c r="O157" s="176"/>
      <c r="P157" s="176"/>
      <c r="Q157" s="176"/>
      <c r="R157" s="176"/>
      <c r="T157" s="176"/>
    </row>
    <row r="158" spans="2:20" x14ac:dyDescent="0.2">
      <c r="B158" s="179" t="s">
        <v>164</v>
      </c>
      <c r="C158" s="176"/>
      <c r="D158" s="176"/>
      <c r="E158" s="176"/>
      <c r="F158" s="176"/>
      <c r="G158" s="176"/>
      <c r="H158" s="176"/>
      <c r="I158" s="176"/>
      <c r="J158" s="176"/>
      <c r="K158" s="176"/>
      <c r="L158" s="176"/>
      <c r="M158" s="176"/>
      <c r="N158" s="176"/>
      <c r="O158" s="176"/>
      <c r="P158" s="176"/>
      <c r="Q158" s="176"/>
      <c r="R158" s="176"/>
      <c r="T158" s="176"/>
    </row>
    <row r="159" spans="2:20" x14ac:dyDescent="0.2">
      <c r="B159" s="179" t="s">
        <v>46</v>
      </c>
      <c r="C159" s="176"/>
      <c r="D159" s="176"/>
      <c r="E159" s="176"/>
      <c r="F159" s="176"/>
      <c r="G159" s="176"/>
      <c r="H159" s="176"/>
      <c r="I159" s="176"/>
      <c r="J159" s="176"/>
      <c r="K159" s="176"/>
      <c r="L159" s="176"/>
      <c r="M159" s="176"/>
      <c r="N159" s="176"/>
      <c r="O159" s="176"/>
      <c r="P159" s="176"/>
      <c r="Q159" s="176"/>
      <c r="R159" s="176"/>
      <c r="T159" s="176"/>
    </row>
    <row r="160" spans="2:20" x14ac:dyDescent="0.2">
      <c r="B160" s="179" t="s">
        <v>54</v>
      </c>
      <c r="C160" s="176"/>
      <c r="D160" s="176"/>
      <c r="E160" s="176"/>
      <c r="F160" s="176"/>
      <c r="G160" s="176"/>
      <c r="H160" s="176"/>
      <c r="I160" s="176"/>
      <c r="J160" s="176"/>
      <c r="K160" s="176"/>
      <c r="L160" s="176"/>
      <c r="M160" s="176"/>
      <c r="N160" s="176"/>
      <c r="O160" s="176"/>
      <c r="P160" s="176"/>
      <c r="Q160" s="176"/>
      <c r="R160" s="176"/>
      <c r="T160" s="176"/>
    </row>
    <row r="161" spans="2:20" x14ac:dyDescent="0.2">
      <c r="B161" s="179" t="s">
        <v>45</v>
      </c>
      <c r="C161" s="176"/>
      <c r="D161" s="176"/>
      <c r="E161" s="176"/>
      <c r="F161" s="176"/>
      <c r="G161" s="176"/>
      <c r="H161" s="176"/>
      <c r="I161" s="176"/>
      <c r="J161" s="176"/>
      <c r="K161" s="176"/>
      <c r="L161" s="176"/>
      <c r="M161" s="176"/>
      <c r="N161" s="176"/>
      <c r="O161" s="176"/>
      <c r="P161" s="176"/>
      <c r="Q161" s="176"/>
      <c r="R161" s="176"/>
      <c r="T161" s="176"/>
    </row>
    <row r="162" spans="2:20" x14ac:dyDescent="0.2">
      <c r="B162" s="179" t="s">
        <v>47</v>
      </c>
      <c r="C162" s="176"/>
      <c r="D162" s="176"/>
      <c r="E162" s="176"/>
      <c r="F162" s="176"/>
      <c r="G162" s="176"/>
      <c r="H162" s="176"/>
      <c r="I162" s="176"/>
      <c r="J162" s="176"/>
      <c r="K162" s="176"/>
      <c r="L162" s="176"/>
      <c r="M162" s="176"/>
      <c r="N162" s="176"/>
      <c r="O162" s="176"/>
      <c r="P162" s="176"/>
      <c r="Q162" s="176"/>
      <c r="R162" s="176"/>
      <c r="T162" s="176"/>
    </row>
    <row r="163" spans="2:20" x14ac:dyDescent="0.2">
      <c r="B163" s="179" t="s">
        <v>113</v>
      </c>
      <c r="C163" s="176"/>
      <c r="D163" s="176"/>
      <c r="E163" s="176"/>
      <c r="F163" s="176"/>
      <c r="G163" s="176"/>
      <c r="H163" s="176"/>
      <c r="I163" s="176"/>
      <c r="J163" s="176"/>
      <c r="K163" s="176"/>
      <c r="L163" s="176"/>
      <c r="M163" s="176"/>
      <c r="N163" s="176"/>
      <c r="O163" s="176"/>
      <c r="P163" s="176"/>
      <c r="Q163" s="176"/>
      <c r="R163" s="176"/>
      <c r="T163" s="176"/>
    </row>
    <row r="164" spans="2:20" x14ac:dyDescent="0.2">
      <c r="B164" s="179" t="s">
        <v>111</v>
      </c>
      <c r="C164" s="176"/>
      <c r="D164" s="176"/>
      <c r="E164" s="176"/>
      <c r="F164" s="176"/>
      <c r="G164" s="176"/>
      <c r="H164" s="176"/>
      <c r="I164" s="176"/>
      <c r="J164" s="176"/>
      <c r="K164" s="176"/>
      <c r="L164" s="176"/>
      <c r="M164" s="176"/>
      <c r="N164" s="176"/>
      <c r="O164" s="176"/>
      <c r="P164" s="176"/>
      <c r="Q164" s="176"/>
      <c r="R164" s="176"/>
      <c r="T164" s="176"/>
    </row>
    <row r="165" spans="2:20" x14ac:dyDescent="0.2">
      <c r="B165" s="179" t="s">
        <v>40</v>
      </c>
      <c r="C165" s="176"/>
      <c r="D165" s="176"/>
      <c r="E165" s="176"/>
      <c r="F165" s="176"/>
      <c r="G165" s="176"/>
      <c r="H165" s="176"/>
      <c r="I165" s="176"/>
      <c r="J165" s="176"/>
      <c r="K165" s="176"/>
      <c r="L165" s="176"/>
      <c r="M165" s="176"/>
      <c r="N165" s="176"/>
      <c r="O165" s="176"/>
      <c r="P165" s="176"/>
      <c r="Q165" s="176"/>
      <c r="R165" s="176"/>
      <c r="T165" s="176"/>
    </row>
    <row r="166" spans="2:20" x14ac:dyDescent="0.2">
      <c r="B166" s="179" t="s">
        <v>110</v>
      </c>
      <c r="C166" s="176"/>
      <c r="D166" s="176"/>
      <c r="E166" s="176"/>
      <c r="F166" s="176"/>
      <c r="G166" s="176"/>
      <c r="H166" s="176"/>
      <c r="I166" s="176"/>
      <c r="J166" s="176"/>
      <c r="K166" s="176"/>
      <c r="L166" s="176"/>
      <c r="M166" s="176"/>
      <c r="N166" s="176"/>
      <c r="O166" s="176"/>
      <c r="P166" s="176"/>
      <c r="Q166" s="176"/>
      <c r="R166" s="176"/>
      <c r="T166" s="176"/>
    </row>
    <row r="167" spans="2:20" x14ac:dyDescent="0.2">
      <c r="B167" s="176"/>
      <c r="C167" s="176"/>
      <c r="D167" s="176"/>
      <c r="E167" s="176"/>
      <c r="F167" s="176"/>
      <c r="G167" s="176"/>
      <c r="H167" s="176"/>
      <c r="I167" s="176"/>
      <c r="J167" s="176"/>
      <c r="K167" s="176"/>
      <c r="L167" s="176"/>
      <c r="M167" s="176"/>
      <c r="N167" s="176"/>
      <c r="O167" s="176"/>
      <c r="P167" s="176"/>
      <c r="Q167" s="176"/>
      <c r="R167" s="176"/>
      <c r="T167" s="176"/>
    </row>
    <row r="168" spans="2:20" x14ac:dyDescent="0.2">
      <c r="B168" s="176"/>
      <c r="C168" s="176"/>
      <c r="D168" s="176"/>
      <c r="E168" s="176"/>
      <c r="F168" s="176"/>
      <c r="G168" s="176"/>
      <c r="H168" s="176"/>
      <c r="I168" s="176"/>
      <c r="J168" s="176"/>
      <c r="K168" s="176"/>
      <c r="L168" s="176"/>
      <c r="M168" s="176"/>
      <c r="N168" s="176"/>
      <c r="O168" s="176"/>
      <c r="P168" s="176"/>
      <c r="Q168" s="176"/>
      <c r="R168" s="176"/>
      <c r="T168" s="176"/>
    </row>
    <row r="169" spans="2:20" x14ac:dyDescent="0.2">
      <c r="B169" s="176"/>
      <c r="C169" s="176"/>
      <c r="D169" s="176"/>
      <c r="E169" s="176"/>
      <c r="F169" s="176"/>
      <c r="G169" s="176"/>
      <c r="H169" s="176"/>
      <c r="I169" s="176"/>
      <c r="J169" s="176"/>
      <c r="K169" s="176"/>
      <c r="L169" s="176"/>
      <c r="M169" s="176"/>
      <c r="N169" s="176"/>
      <c r="O169" s="176"/>
      <c r="P169" s="176"/>
      <c r="Q169" s="176"/>
      <c r="R169" s="176"/>
      <c r="T169" s="176"/>
    </row>
    <row r="170" spans="2:20" x14ac:dyDescent="0.2">
      <c r="B170" s="176" t="s">
        <v>181</v>
      </c>
      <c r="C170" s="176"/>
      <c r="D170" s="176"/>
      <c r="E170" s="176"/>
      <c r="F170" s="176"/>
      <c r="G170" s="176"/>
      <c r="H170" s="176"/>
      <c r="I170" s="176"/>
      <c r="J170" s="176"/>
      <c r="K170" s="176"/>
      <c r="L170" s="176"/>
      <c r="M170" s="176"/>
      <c r="N170" s="176"/>
      <c r="O170" s="176"/>
      <c r="P170" s="176"/>
      <c r="Q170" s="176"/>
      <c r="R170" s="176"/>
      <c r="T170" s="176"/>
    </row>
    <row r="171" spans="2:20" x14ac:dyDescent="0.2">
      <c r="B171" s="178" t="s">
        <v>66</v>
      </c>
      <c r="C171" s="176"/>
      <c r="D171" s="176"/>
      <c r="E171" s="176"/>
      <c r="F171" s="176"/>
      <c r="G171" s="176"/>
      <c r="H171" s="176"/>
      <c r="I171" s="176"/>
      <c r="J171" s="176"/>
      <c r="K171" s="176"/>
      <c r="L171" s="176"/>
      <c r="M171" s="176"/>
      <c r="N171" s="176"/>
      <c r="O171" s="176"/>
      <c r="P171" s="176"/>
      <c r="Q171" s="176"/>
      <c r="R171" s="176"/>
      <c r="T171" s="176"/>
    </row>
    <row r="172" spans="2:20" x14ac:dyDescent="0.2">
      <c r="B172" s="178" t="s">
        <v>85</v>
      </c>
      <c r="C172" s="176"/>
      <c r="D172" s="176"/>
      <c r="E172" s="176"/>
      <c r="F172" s="176"/>
      <c r="G172" s="176"/>
      <c r="H172" s="176"/>
      <c r="I172" s="176"/>
      <c r="J172" s="176"/>
      <c r="K172" s="176"/>
      <c r="L172" s="176"/>
      <c r="M172" s="176"/>
      <c r="N172" s="176"/>
      <c r="O172" s="176"/>
      <c r="P172" s="176"/>
      <c r="Q172" s="176"/>
      <c r="R172" s="176"/>
      <c r="T172" s="176"/>
    </row>
    <row r="173" spans="2:20" x14ac:dyDescent="0.2">
      <c r="B173" s="176"/>
      <c r="C173" s="176"/>
      <c r="D173" s="176"/>
      <c r="E173" s="176"/>
      <c r="F173" s="176"/>
      <c r="G173" s="176"/>
      <c r="H173" s="176"/>
      <c r="I173" s="176"/>
      <c r="J173" s="176"/>
      <c r="K173" s="176"/>
      <c r="L173" s="176"/>
      <c r="M173" s="176"/>
      <c r="N173" s="176"/>
      <c r="O173" s="176"/>
      <c r="P173" s="176"/>
      <c r="Q173" s="176"/>
      <c r="R173" s="176"/>
      <c r="T173" s="176"/>
    </row>
    <row r="174" spans="2:20" x14ac:dyDescent="0.2">
      <c r="B174" s="139"/>
      <c r="C174" s="176"/>
      <c r="D174" s="176"/>
      <c r="E174" s="176"/>
      <c r="F174" s="176"/>
      <c r="G174" s="176"/>
      <c r="H174" s="176"/>
      <c r="I174" s="176"/>
      <c r="J174" s="176"/>
      <c r="K174" s="176"/>
      <c r="L174" s="176"/>
      <c r="M174" s="176"/>
      <c r="N174" s="176"/>
      <c r="O174" s="176"/>
      <c r="P174" s="176"/>
      <c r="Q174" s="176"/>
      <c r="R174" s="176"/>
      <c r="T174" s="176"/>
    </row>
    <row r="175" spans="2:20" x14ac:dyDescent="0.2">
      <c r="B175" s="139"/>
      <c r="C175" s="176"/>
      <c r="D175" s="176"/>
      <c r="E175" s="176"/>
      <c r="F175" s="176"/>
      <c r="G175" s="176"/>
      <c r="H175" s="176"/>
      <c r="I175" s="176"/>
      <c r="J175" s="176"/>
      <c r="K175" s="176"/>
      <c r="L175" s="176"/>
      <c r="M175" s="176"/>
      <c r="N175" s="176"/>
      <c r="O175" s="176"/>
      <c r="P175" s="176"/>
      <c r="Q175" s="176"/>
      <c r="R175" s="176"/>
      <c r="T175" s="176"/>
    </row>
    <row r="176" spans="2:20" x14ac:dyDescent="0.2">
      <c r="B176" s="139"/>
      <c r="C176" s="176"/>
      <c r="D176" s="176"/>
      <c r="E176" s="176"/>
      <c r="F176" s="176"/>
      <c r="G176" s="176"/>
      <c r="H176" s="176"/>
      <c r="I176" s="176"/>
      <c r="J176" s="176"/>
      <c r="K176" s="176"/>
      <c r="L176" s="176"/>
      <c r="M176" s="176"/>
      <c r="N176" s="176"/>
      <c r="O176" s="176"/>
      <c r="P176" s="176"/>
      <c r="Q176" s="176"/>
      <c r="R176" s="176"/>
      <c r="T176" s="176"/>
    </row>
    <row r="177" spans="2:20" x14ac:dyDescent="0.2">
      <c r="B177" s="139"/>
      <c r="C177" s="176"/>
      <c r="D177" s="176"/>
      <c r="E177" s="176"/>
      <c r="F177" s="176"/>
      <c r="G177" s="176"/>
      <c r="H177" s="176"/>
      <c r="I177" s="176"/>
      <c r="J177" s="176"/>
      <c r="K177" s="176"/>
      <c r="L177" s="176"/>
      <c r="M177" s="176"/>
      <c r="N177" s="176"/>
      <c r="O177" s="176"/>
      <c r="P177" s="176"/>
      <c r="Q177" s="176"/>
      <c r="R177" s="176"/>
      <c r="T177" s="176"/>
    </row>
    <row r="178" spans="2:20" x14ac:dyDescent="0.2">
      <c r="B178" s="139"/>
      <c r="C178" s="176"/>
      <c r="D178" s="176"/>
      <c r="E178" s="176"/>
      <c r="F178" s="176"/>
      <c r="G178" s="176"/>
      <c r="H178" s="176"/>
      <c r="I178" s="176"/>
      <c r="J178" s="176"/>
      <c r="K178" s="176"/>
      <c r="L178" s="176"/>
      <c r="M178" s="176"/>
      <c r="N178" s="176"/>
      <c r="O178" s="176"/>
      <c r="P178" s="176"/>
      <c r="Q178" s="176"/>
      <c r="R178" s="176"/>
      <c r="T178" s="176"/>
    </row>
    <row r="179" spans="2:20" x14ac:dyDescent="0.2">
      <c r="B179" s="139"/>
      <c r="C179" s="176"/>
      <c r="D179" s="176"/>
      <c r="E179" s="176"/>
      <c r="F179" s="176"/>
      <c r="G179" s="176"/>
      <c r="H179" s="176"/>
      <c r="I179" s="176"/>
      <c r="J179" s="176"/>
      <c r="K179" s="176"/>
      <c r="L179" s="176"/>
      <c r="M179" s="176"/>
      <c r="N179" s="176"/>
      <c r="O179" s="176"/>
      <c r="P179" s="176"/>
      <c r="Q179" s="176"/>
      <c r="R179" s="176"/>
      <c r="T179" s="176"/>
    </row>
    <row r="180" spans="2:20" x14ac:dyDescent="0.2">
      <c r="B180" s="139"/>
      <c r="C180" s="176"/>
      <c r="D180" s="176"/>
      <c r="E180" s="176"/>
      <c r="F180" s="176"/>
      <c r="G180" s="176"/>
      <c r="H180" s="176"/>
      <c r="I180" s="176"/>
      <c r="J180" s="176"/>
      <c r="K180" s="176"/>
      <c r="L180" s="176"/>
      <c r="M180" s="176"/>
      <c r="N180" s="176"/>
      <c r="O180" s="176"/>
      <c r="P180" s="176"/>
      <c r="Q180" s="176"/>
      <c r="R180" s="176"/>
      <c r="T180" s="176"/>
    </row>
  </sheetData>
  <sheetProtection formatCells="0" formatColumns="0" formatRows="0" insertRows="0"/>
  <mergeCells count="78">
    <mergeCell ref="C77:P77"/>
    <mergeCell ref="C78:P78"/>
    <mergeCell ref="C73:P73"/>
    <mergeCell ref="C74:P74"/>
    <mergeCell ref="C71:P71"/>
    <mergeCell ref="C72:P72"/>
    <mergeCell ref="B51:P51"/>
    <mergeCell ref="B52:P67"/>
    <mergeCell ref="A68:Q68"/>
    <mergeCell ref="B69:B76"/>
    <mergeCell ref="C69:P69"/>
    <mergeCell ref="C70:P70"/>
    <mergeCell ref="C75:P75"/>
    <mergeCell ref="C76:P76"/>
    <mergeCell ref="C44:G44"/>
    <mergeCell ref="H44:L44"/>
    <mergeCell ref="M44:P44"/>
    <mergeCell ref="B46:P46"/>
    <mergeCell ref="B48:B49"/>
    <mergeCell ref="C42:G42"/>
    <mergeCell ref="H42:L42"/>
    <mergeCell ref="M42:P42"/>
    <mergeCell ref="C43:G43"/>
    <mergeCell ref="H43:L43"/>
    <mergeCell ref="M43:P43"/>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H28:J28"/>
    <mergeCell ref="K28:M28"/>
    <mergeCell ref="N28:O28"/>
    <mergeCell ref="D28:G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C10:I10"/>
    <mergeCell ref="J10:M10"/>
    <mergeCell ref="N10:P10"/>
    <mergeCell ref="B2:B5"/>
    <mergeCell ref="C2:M2"/>
    <mergeCell ref="N2:P2"/>
    <mergeCell ref="C3:M3"/>
    <mergeCell ref="N3:P3"/>
    <mergeCell ref="C4:M4"/>
    <mergeCell ref="N4:P4"/>
    <mergeCell ref="C5:M5"/>
    <mergeCell ref="N5:P5"/>
  </mergeCells>
  <conditionalFormatting sqref="P49">
    <cfRule type="cellIs" dxfId="30" priority="2" stopIfTrue="1" operator="equal">
      <formula>"0"</formula>
    </cfRule>
    <cfRule type="cellIs" dxfId="29" priority="3" stopIfTrue="1" operator="lessThanOrEqual">
      <formula>$S$5</formula>
    </cfRule>
    <cfRule type="cellIs" dxfId="28" priority="4" stopIfTrue="1" operator="greaterThanOrEqual">
      <formula>$S$2</formula>
    </cfRule>
    <cfRule type="cellIs" dxfId="27" priority="5" stopIfTrue="1" operator="between">
      <formula>$S$4</formula>
      <formula>$S$3</formula>
    </cfRule>
  </conditionalFormatting>
  <conditionalFormatting sqref="S2">
    <cfRule type="cellIs" dxfId="26" priority="1" stopIfTrue="1" operator="greaterThanOrEqual">
      <formula>0.95</formula>
    </cfRule>
  </conditionalFormatting>
  <dataValidations count="7">
    <dataValidation type="list" allowBlank="1" showInputMessage="1" showErrorMessage="1" sqref="C78:P78" xr:uid="{C48A1686-25AB-4B51-9570-B259C1EBF06E}">
      <formula1>$B$171:$B$172</formula1>
    </dataValidation>
    <dataValidation type="list" allowBlank="1" showInputMessage="1" showErrorMessage="1" sqref="C12:P12" xr:uid="{BCAA3C8C-13A5-45BA-BA20-1BD403CF2905}">
      <formula1>$B$140:$B$166</formula1>
    </dataValidation>
    <dataValidation type="list" allowBlank="1" showInputMessage="1" showErrorMessage="1" sqref="C10:I10" xr:uid="{3AD38262-0AD7-43BA-98EA-CAD2AF5E4502}">
      <formula1>"2023,2024,2025,2026,2027"</formula1>
    </dataValidation>
    <dataValidation type="list" allowBlank="1" showInputMessage="1" showErrorMessage="1" sqref="N10:P10" xr:uid="{682F6418-573E-4483-9053-EEC7E781BA9D}">
      <formula1>"Economicos,Eficiencia,Eficacia, Efectividad,Calidad"</formula1>
    </dataValidation>
    <dataValidation type="list" allowBlank="1" showInputMessage="1" showErrorMessage="1" sqref="C32:P32 C34:P34 C36:P36" xr:uid="{CA11C9F5-E3BD-485B-BEFD-9AC608C7A66F}">
      <formula1>$Q$103:$Q$108</formula1>
    </dataValidation>
    <dataValidation type="list" allowBlank="1" showInputMessage="1" showErrorMessage="1" sqref="C18:P18" xr:uid="{90077415-27E4-40A9-A3C6-AB512BA0B307}">
      <formula1>$B$129:$B$136</formula1>
    </dataValidation>
    <dataValidation type="list" allowBlank="1" showInputMessage="1" showErrorMessage="1" sqref="B129:B135" xr:uid="{D942D50C-1637-4DDE-A17C-AF764C50EE86}">
      <formula1>$B$129:$B$135</formula1>
    </dataValidation>
  </dataValidation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00828-86E4-43D9-AC77-B81A69DAB6C5}">
  <sheetPr>
    <tabColor rgb="FF00B050"/>
  </sheetPr>
  <dimension ref="A1:V144"/>
  <sheetViews>
    <sheetView zoomScale="70" zoomScaleNormal="70" workbookViewId="0">
      <selection activeCell="M10" sqref="M10:O11"/>
    </sheetView>
  </sheetViews>
  <sheetFormatPr baseColWidth="10" defaultColWidth="11.42578125" defaultRowHeight="30" customHeight="1" x14ac:dyDescent="0.2"/>
  <cols>
    <col min="1" max="1" width="26.5703125" style="183" customWidth="1"/>
    <col min="2" max="2" width="26.28515625" style="137" customWidth="1"/>
    <col min="3" max="3" width="16.5703125" style="137" customWidth="1"/>
    <col min="4" max="4" width="15.7109375" style="137" customWidth="1"/>
    <col min="5" max="5" width="19" style="137" customWidth="1"/>
    <col min="6" max="6" width="15.7109375" style="137" customWidth="1"/>
    <col min="7" max="7" width="20.85546875" style="137" customWidth="1"/>
    <col min="8" max="8" width="15.7109375" style="137" customWidth="1"/>
    <col min="9" max="9" width="19" style="137" customWidth="1"/>
    <col min="10" max="11" width="15.7109375" style="137" customWidth="1"/>
    <col min="12" max="12" width="18.85546875" style="137" customWidth="1"/>
    <col min="13" max="13" width="5.28515625" style="137" customWidth="1"/>
    <col min="14" max="14" width="10.7109375" style="137" customWidth="1"/>
    <col min="15" max="15" width="104.28515625" style="137" customWidth="1"/>
    <col min="16" max="18" width="11.42578125" style="185"/>
    <col min="19" max="19" width="11.42578125" style="126" hidden="1" customWidth="1"/>
    <col min="20" max="20" width="11.42578125" style="185"/>
    <col min="21" max="16384" width="11.42578125" style="137"/>
  </cols>
  <sheetData>
    <row r="1" spans="1:22" ht="30" customHeight="1" x14ac:dyDescent="0.25">
      <c r="A1" s="569"/>
      <c r="B1" s="572" t="s">
        <v>56</v>
      </c>
      <c r="C1" s="573"/>
      <c r="D1" s="573"/>
      <c r="E1" s="573"/>
      <c r="F1" s="573"/>
      <c r="G1" s="573"/>
      <c r="H1" s="573"/>
      <c r="I1" s="573"/>
      <c r="J1" s="573"/>
      <c r="K1" s="573"/>
      <c r="L1" s="573"/>
      <c r="M1" s="574"/>
      <c r="N1" s="570" t="str">
        <f>+PlanBienestar!N2:P2</f>
        <v>Código: GC-F-006</v>
      </c>
      <c r="O1" s="570"/>
      <c r="P1" s="184"/>
      <c r="Q1" s="184"/>
      <c r="T1" s="184"/>
      <c r="U1" s="186"/>
      <c r="V1" s="186"/>
    </row>
    <row r="2" spans="1:22" ht="30" customHeight="1" x14ac:dyDescent="0.25">
      <c r="A2" s="569"/>
      <c r="B2" s="572" t="s">
        <v>87</v>
      </c>
      <c r="C2" s="573"/>
      <c r="D2" s="573"/>
      <c r="E2" s="573"/>
      <c r="F2" s="573"/>
      <c r="G2" s="573"/>
      <c r="H2" s="573"/>
      <c r="I2" s="573"/>
      <c r="J2" s="573"/>
      <c r="K2" s="573"/>
      <c r="L2" s="573"/>
      <c r="M2" s="574"/>
      <c r="N2" s="570" t="str">
        <f>+PlanBienestar!N3:P3</f>
        <v>Fecha: 14 de junio de 2019</v>
      </c>
      <c r="O2" s="570"/>
      <c r="P2" s="184"/>
      <c r="Q2" s="184"/>
      <c r="S2" s="187" t="str">
        <f>+PlanBienestar!S2</f>
        <v>&gt;= 80%</v>
      </c>
      <c r="T2" s="184"/>
      <c r="U2" s="186"/>
      <c r="V2" s="186"/>
    </row>
    <row r="3" spans="1:22" ht="30" customHeight="1" x14ac:dyDescent="0.25">
      <c r="A3" s="569"/>
      <c r="B3" s="572" t="s">
        <v>89</v>
      </c>
      <c r="C3" s="573"/>
      <c r="D3" s="573"/>
      <c r="E3" s="573"/>
      <c r="F3" s="573"/>
      <c r="G3" s="573"/>
      <c r="H3" s="573"/>
      <c r="I3" s="573"/>
      <c r="J3" s="573"/>
      <c r="K3" s="573"/>
      <c r="L3" s="573"/>
      <c r="M3" s="574"/>
      <c r="N3" s="570" t="str">
        <f>+PlanBienestar!N4:P4</f>
        <v>Versión 004</v>
      </c>
      <c r="O3" s="570"/>
      <c r="P3" s="184"/>
      <c r="Q3" s="184"/>
      <c r="S3" s="127">
        <f>+PlanBienestar!S3</f>
        <v>0.79999989999999999</v>
      </c>
      <c r="T3" s="184"/>
      <c r="U3" s="186"/>
      <c r="V3" s="186"/>
    </row>
    <row r="4" spans="1:22" ht="30" customHeight="1" x14ac:dyDescent="0.25">
      <c r="A4" s="569"/>
      <c r="B4" s="572" t="s">
        <v>91</v>
      </c>
      <c r="C4" s="573"/>
      <c r="D4" s="573"/>
      <c r="E4" s="573"/>
      <c r="F4" s="573"/>
      <c r="G4" s="573"/>
      <c r="H4" s="573"/>
      <c r="I4" s="573"/>
      <c r="J4" s="573"/>
      <c r="K4" s="573"/>
      <c r="L4" s="573"/>
      <c r="M4" s="574"/>
      <c r="N4" s="570" t="str">
        <f>+PlanBienestar!N5:P5</f>
        <v>Pagina 1 de 1</v>
      </c>
      <c r="O4" s="570"/>
      <c r="P4" s="188"/>
      <c r="Q4" s="188"/>
      <c r="S4" s="127">
        <f>+PlanBienestar!S4</f>
        <v>0.70000008999999996</v>
      </c>
      <c r="T4" s="188"/>
      <c r="U4" s="189"/>
      <c r="V4" s="189"/>
    </row>
    <row r="5" spans="1:22" ht="18" x14ac:dyDescent="0.25">
      <c r="A5" s="190"/>
      <c r="B5" s="191"/>
      <c r="C5" s="192"/>
      <c r="D5" s="192"/>
      <c r="E5" s="192"/>
      <c r="F5" s="192"/>
      <c r="G5" s="192"/>
      <c r="H5" s="192"/>
      <c r="I5" s="192"/>
      <c r="J5" s="192"/>
      <c r="K5" s="192"/>
      <c r="L5" s="192"/>
      <c r="M5" s="193"/>
      <c r="N5" s="193"/>
      <c r="O5" s="193"/>
      <c r="P5" s="188"/>
      <c r="Q5" s="188"/>
      <c r="S5" s="127">
        <f>+PlanBienestar!S5</f>
        <v>0.7</v>
      </c>
      <c r="T5" s="188"/>
      <c r="U5" s="189"/>
      <c r="V5" s="189"/>
    </row>
    <row r="6" spans="1:22" ht="13.5" customHeight="1" x14ac:dyDescent="0.2">
      <c r="A6" s="194" t="s">
        <v>0</v>
      </c>
      <c r="B6" s="191"/>
      <c r="C6" s="571" t="str">
        <f>+PlanBienestar!C12:P12</f>
        <v>GESTION DEL TALENTO HUMANO</v>
      </c>
      <c r="D6" s="571"/>
      <c r="E6" s="571"/>
      <c r="F6" s="571"/>
      <c r="G6" s="571"/>
      <c r="H6" s="571"/>
      <c r="I6" s="571"/>
      <c r="J6" s="571"/>
      <c r="K6" s="571"/>
      <c r="L6" s="571"/>
      <c r="M6" s="571"/>
      <c r="N6" s="571"/>
      <c r="O6" s="571"/>
      <c r="S6" s="127"/>
    </row>
    <row r="7" spans="1:22" ht="11.25" customHeight="1" x14ac:dyDescent="0.2">
      <c r="A7" s="190"/>
      <c r="B7" s="191"/>
      <c r="C7" s="191"/>
      <c r="D7" s="191"/>
      <c r="E7" s="191"/>
      <c r="F7" s="191"/>
      <c r="G7" s="191"/>
      <c r="H7" s="191"/>
      <c r="I7" s="191"/>
      <c r="J7" s="191"/>
      <c r="K7" s="191"/>
      <c r="L7" s="191"/>
      <c r="M7" s="191"/>
      <c r="N7" s="191"/>
      <c r="O7" s="191"/>
      <c r="S7" s="127"/>
    </row>
    <row r="8" spans="1:22" s="196" customFormat="1" ht="30" customHeight="1" x14ac:dyDescent="0.2">
      <c r="A8" s="514" t="s">
        <v>92</v>
      </c>
      <c r="B8" s="549" t="s">
        <v>20</v>
      </c>
      <c r="C8" s="549" t="str">
        <f>+PlanBienestar!C14:P14</f>
        <v>Satisfacción del Plan Anual de Bienestar</v>
      </c>
      <c r="D8" s="549"/>
      <c r="E8" s="549"/>
      <c r="F8" s="549"/>
      <c r="G8" s="549"/>
      <c r="H8" s="549"/>
      <c r="I8" s="549"/>
      <c r="J8" s="549"/>
      <c r="K8" s="549"/>
      <c r="L8" s="549"/>
      <c r="M8" s="549" t="s">
        <v>94</v>
      </c>
      <c r="N8" s="549"/>
      <c r="O8" s="549"/>
      <c r="P8" s="195"/>
      <c r="Q8" s="195"/>
      <c r="R8" s="195"/>
      <c r="S8" s="126"/>
      <c r="T8" s="195"/>
    </row>
    <row r="9" spans="1:22" s="198" customFormat="1" ht="30" customHeight="1" x14ac:dyDescent="0.2">
      <c r="A9" s="515"/>
      <c r="B9" s="514"/>
      <c r="C9" s="182" t="s">
        <v>192</v>
      </c>
      <c r="D9" s="182" t="s">
        <v>93</v>
      </c>
      <c r="E9" s="182" t="s">
        <v>193</v>
      </c>
      <c r="F9" s="182" t="s">
        <v>93</v>
      </c>
      <c r="G9" s="182" t="s">
        <v>194</v>
      </c>
      <c r="H9" s="182" t="s">
        <v>93</v>
      </c>
      <c r="I9" s="182" t="s">
        <v>195</v>
      </c>
      <c r="J9" s="182" t="s">
        <v>93</v>
      </c>
      <c r="K9" s="182" t="s">
        <v>10</v>
      </c>
      <c r="L9" s="182" t="s">
        <v>93</v>
      </c>
      <c r="M9" s="514"/>
      <c r="N9" s="514"/>
      <c r="O9" s="514"/>
      <c r="P9" s="197"/>
      <c r="Q9" s="197"/>
      <c r="R9" s="197"/>
      <c r="S9" s="126"/>
      <c r="T9" s="197"/>
    </row>
    <row r="10" spans="1:22" ht="57" x14ac:dyDescent="0.2">
      <c r="A10" s="566" t="s">
        <v>273</v>
      </c>
      <c r="B10" s="87" t="str">
        <f>+PlanBienestar!B40</f>
        <v>No. de preguntas con calificación bueno, muy bueno y excelente</v>
      </c>
      <c r="C10" s="88">
        <v>492</v>
      </c>
      <c r="D10" s="565">
        <f>IF(C10=0,"0",C10/C11)</f>
        <v>0.97619047619047616</v>
      </c>
      <c r="E10" s="88"/>
      <c r="F10" s="568" t="str">
        <f>IF(E10=0,"0",E10/E11)</f>
        <v>0</v>
      </c>
      <c r="G10" s="88"/>
      <c r="H10" s="568" t="str">
        <f>IF(G10=0,"0",G10/G11)</f>
        <v>0</v>
      </c>
      <c r="I10" s="117"/>
      <c r="J10" s="565" t="str">
        <f>IF(I10=0,"0",I10/I11)</f>
        <v>0</v>
      </c>
      <c r="K10" s="118">
        <f>+C10+E10+G10+I10</f>
        <v>492</v>
      </c>
      <c r="L10" s="575">
        <f>IF(K10=0,"0",K10/K11)</f>
        <v>0.97619047619047616</v>
      </c>
      <c r="M10" s="558" t="s">
        <v>329</v>
      </c>
      <c r="N10" s="559"/>
      <c r="O10" s="560"/>
    </row>
    <row r="11" spans="1:22" ht="42.75" x14ac:dyDescent="0.2">
      <c r="A11" s="567"/>
      <c r="B11" s="87" t="str">
        <f>+PlanBienestar!B41</f>
        <v>No. de preguntas que fueron contestadas en el periodo evaluado</v>
      </c>
      <c r="C11" s="88">
        <v>504</v>
      </c>
      <c r="D11" s="565"/>
      <c r="E11" s="88"/>
      <c r="F11" s="568"/>
      <c r="G11" s="88"/>
      <c r="H11" s="568"/>
      <c r="I11" s="88"/>
      <c r="J11" s="565"/>
      <c r="K11" s="118">
        <f>+C11+E11+G11+I11</f>
        <v>504</v>
      </c>
      <c r="L11" s="575"/>
      <c r="M11" s="561"/>
      <c r="N11" s="562"/>
      <c r="O11" s="563"/>
    </row>
    <row r="12" spans="1:22" ht="57" x14ac:dyDescent="0.2">
      <c r="A12" s="564" t="s">
        <v>268</v>
      </c>
      <c r="B12" s="87" t="str">
        <f>+PlanBienestar!$B$40</f>
        <v>No. de preguntas con calificación bueno, muy bueno y excelente</v>
      </c>
      <c r="C12" s="89">
        <v>0</v>
      </c>
      <c r="D12" s="565" t="str">
        <f>IF(C12=0,"0",C12/C13)</f>
        <v>0</v>
      </c>
      <c r="E12" s="89"/>
      <c r="F12" s="565" t="str">
        <f>IF(E12=0,"0",E12/E13)</f>
        <v>0</v>
      </c>
      <c r="G12" s="89"/>
      <c r="H12" s="565" t="str">
        <f>IF(G12=0,"0",G12/G13)</f>
        <v>0</v>
      </c>
      <c r="I12" s="90"/>
      <c r="J12" s="565" t="str">
        <f>IF(I12=0,"0",I12/I13)</f>
        <v>0</v>
      </c>
      <c r="K12" s="91">
        <f>+C12+E12+G12+I12</f>
        <v>0</v>
      </c>
      <c r="L12" s="551" t="str">
        <f>IF(K12=0,"0",K12/K13)</f>
        <v>0</v>
      </c>
      <c r="M12" s="552" t="s">
        <v>330</v>
      </c>
      <c r="N12" s="553"/>
      <c r="O12" s="554"/>
    </row>
    <row r="13" spans="1:22" ht="42.75" x14ac:dyDescent="0.2">
      <c r="A13" s="564"/>
      <c r="B13" s="87" t="str">
        <f>+PlanBienestar!$B$41</f>
        <v>No. de preguntas que fueron contestadas en el periodo evaluado</v>
      </c>
      <c r="C13" s="89">
        <v>0</v>
      </c>
      <c r="D13" s="565"/>
      <c r="E13" s="89"/>
      <c r="F13" s="565"/>
      <c r="G13" s="89"/>
      <c r="H13" s="565"/>
      <c r="I13" s="90"/>
      <c r="J13" s="565"/>
      <c r="K13" s="92">
        <f>+C13+E13+G13+I13</f>
        <v>0</v>
      </c>
      <c r="L13" s="551"/>
      <c r="M13" s="555"/>
      <c r="N13" s="556"/>
      <c r="O13" s="557"/>
    </row>
    <row r="14" spans="1:22" ht="30" customHeight="1" x14ac:dyDescent="0.2">
      <c r="A14" s="111"/>
      <c r="B14" s="112"/>
      <c r="C14" s="112"/>
      <c r="D14" s="113">
        <f>AVERAGE(D10:D13)</f>
        <v>0.97619047619047616</v>
      </c>
      <c r="E14" s="112"/>
      <c r="F14" s="113" t="e">
        <f>AVERAGE(F10:F13)</f>
        <v>#DIV/0!</v>
      </c>
      <c r="G14" s="112"/>
      <c r="H14" s="113" t="e">
        <f>AVERAGE(H10:H13)</f>
        <v>#DIV/0!</v>
      </c>
      <c r="I14" s="114"/>
      <c r="J14" s="119" t="e">
        <f>AVERAGE(J10:J13)</f>
        <v>#DIV/0!</v>
      </c>
      <c r="K14" s="112"/>
      <c r="L14" s="113">
        <f>AVERAGE(L10,L12)</f>
        <v>0.97619047619047616</v>
      </c>
    </row>
    <row r="17" spans="10:10" ht="30" customHeight="1" x14ac:dyDescent="0.2">
      <c r="J17" s="199"/>
    </row>
    <row r="29" spans="10:10" ht="30" customHeight="1" x14ac:dyDescent="0.2">
      <c r="J29" s="137">
        <v>8</v>
      </c>
    </row>
    <row r="64" spans="19:19" ht="30" customHeight="1" x14ac:dyDescent="0.2">
      <c r="S64" s="138"/>
    </row>
    <row r="134" spans="19:19" ht="30" customHeight="1" x14ac:dyDescent="0.2">
      <c r="S134" s="125"/>
    </row>
    <row r="135" spans="19:19" ht="30" customHeight="1" x14ac:dyDescent="0.2">
      <c r="S135" s="125"/>
    </row>
    <row r="136" spans="19:19" ht="30" customHeight="1" x14ac:dyDescent="0.2">
      <c r="S136" s="125"/>
    </row>
    <row r="137" spans="19:19" ht="30" customHeight="1" x14ac:dyDescent="0.2">
      <c r="S137" s="125"/>
    </row>
    <row r="138" spans="19:19" ht="30" customHeight="1" x14ac:dyDescent="0.2">
      <c r="S138" s="125"/>
    </row>
    <row r="139" spans="19:19" ht="30" customHeight="1" x14ac:dyDescent="0.2">
      <c r="S139" s="125"/>
    </row>
    <row r="140" spans="19:19" ht="30" customHeight="1" x14ac:dyDescent="0.2">
      <c r="S140" s="125"/>
    </row>
    <row r="141" spans="19:19" ht="30" customHeight="1" x14ac:dyDescent="0.2">
      <c r="S141" s="125"/>
    </row>
    <row r="142" spans="19:19" ht="30" customHeight="1" x14ac:dyDescent="0.2">
      <c r="S142" s="125"/>
    </row>
    <row r="143" spans="19:19" ht="30" customHeight="1" x14ac:dyDescent="0.2">
      <c r="S143" s="125"/>
    </row>
    <row r="144" spans="19:19" ht="30" customHeight="1" x14ac:dyDescent="0.2">
      <c r="S144" s="125"/>
    </row>
  </sheetData>
  <sheetProtection formatCells="0" formatColumns="0" formatRows="0" insertRows="0"/>
  <mergeCells count="28">
    <mergeCell ref="A1:A4"/>
    <mergeCell ref="N3:O3"/>
    <mergeCell ref="F12:F13"/>
    <mergeCell ref="H12:H13"/>
    <mergeCell ref="J12:J13"/>
    <mergeCell ref="D10:D11"/>
    <mergeCell ref="J10:J11"/>
    <mergeCell ref="C6:O6"/>
    <mergeCell ref="B4:M4"/>
    <mergeCell ref="N4:O4"/>
    <mergeCell ref="B1:M1"/>
    <mergeCell ref="L10:L11"/>
    <mergeCell ref="N1:O1"/>
    <mergeCell ref="B2:M2"/>
    <mergeCell ref="N2:O2"/>
    <mergeCell ref="B3:M3"/>
    <mergeCell ref="L12:L13"/>
    <mergeCell ref="A8:A9"/>
    <mergeCell ref="B8:B9"/>
    <mergeCell ref="C8:L8"/>
    <mergeCell ref="M8:O9"/>
    <mergeCell ref="M12:O13"/>
    <mergeCell ref="M10:O11"/>
    <mergeCell ref="A12:A13"/>
    <mergeCell ref="D12:D13"/>
    <mergeCell ref="A10:A11"/>
    <mergeCell ref="F10:F11"/>
    <mergeCell ref="H10:H11"/>
  </mergeCells>
  <conditionalFormatting sqref="L10">
    <cfRule type="cellIs" dxfId="25" priority="9" stopIfTrue="1" operator="equal">
      <formula>"0"</formula>
    </cfRule>
    <cfRule type="cellIs" dxfId="24" priority="10" stopIfTrue="1" operator="lessThanOrEqual">
      <formula>$S$5</formula>
    </cfRule>
    <cfRule type="cellIs" dxfId="23" priority="11" stopIfTrue="1" operator="greaterThanOrEqual">
      <formula>$S$2</formula>
    </cfRule>
    <cfRule type="cellIs" dxfId="22" priority="12" stopIfTrue="1" operator="between">
      <formula>$S$4</formula>
      <formula>$S$3</formula>
    </cfRule>
  </conditionalFormatting>
  <conditionalFormatting sqref="L12">
    <cfRule type="cellIs" dxfId="21" priority="1" stopIfTrue="1" operator="equal">
      <formula>"0"</formula>
    </cfRule>
    <cfRule type="cellIs" dxfId="20" priority="2" stopIfTrue="1" operator="lessThanOrEqual">
      <formula>$S$5</formula>
    </cfRule>
    <cfRule type="cellIs" dxfId="19" priority="3" stopIfTrue="1" operator="greaterThanOrEqual">
      <formula>$S$2</formula>
    </cfRule>
    <cfRule type="cellIs" dxfId="18" priority="4" stopIfTrue="1" operator="between">
      <formula>$S$4</formula>
      <formula>$S$3</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A5B59-D889-46EA-8E27-A114DE90D544}">
  <sheetPr>
    <tabColor rgb="FF7030A0"/>
  </sheetPr>
  <dimension ref="A1:AE180"/>
  <sheetViews>
    <sheetView topLeftCell="A61" zoomScale="80" zoomScaleNormal="80" workbookViewId="0">
      <selection activeCell="C72" sqref="C72:P72"/>
    </sheetView>
  </sheetViews>
  <sheetFormatPr baseColWidth="10" defaultColWidth="11.42578125" defaultRowHeight="12.75" x14ac:dyDescent="0.2"/>
  <cols>
    <col min="1" max="1" width="3" style="144" customWidth="1"/>
    <col min="2" max="2" width="30" style="144" customWidth="1"/>
    <col min="3" max="3" width="16.7109375" style="144" customWidth="1"/>
    <col min="4" max="4" width="9" style="144" customWidth="1"/>
    <col min="5" max="5" width="8.28515625" style="144" bestFit="1" customWidth="1"/>
    <col min="6" max="6" width="9.7109375" style="144" bestFit="1" customWidth="1"/>
    <col min="7" max="7" width="8" style="144" bestFit="1" customWidth="1"/>
    <col min="8" max="8" width="8.5703125" style="144" customWidth="1"/>
    <col min="9" max="9" width="9.7109375" style="144" bestFit="1" customWidth="1"/>
    <col min="10" max="10" width="9.85546875" style="144" customWidth="1"/>
    <col min="11" max="11" width="10.7109375" style="144" customWidth="1"/>
    <col min="12" max="12" width="9.7109375" style="144" bestFit="1" customWidth="1"/>
    <col min="13" max="13" width="8.42578125" style="144" customWidth="1"/>
    <col min="14" max="14" width="7.85546875" style="144" bestFit="1" customWidth="1"/>
    <col min="15" max="15" width="11" style="144" customWidth="1"/>
    <col min="16" max="16" width="15.5703125" style="144" bestFit="1" customWidth="1"/>
    <col min="17" max="18" width="11.7109375" style="144" customWidth="1"/>
    <col min="19" max="19" width="11.42578125" style="145" customWidth="1"/>
    <col min="20" max="16384" width="11.42578125" style="144"/>
  </cols>
  <sheetData>
    <row r="1" spans="2:31" ht="13.5" thickBot="1" x14ac:dyDescent="0.25">
      <c r="B1" s="143"/>
      <c r="C1" s="143"/>
      <c r="D1" s="143"/>
      <c r="E1" s="143"/>
      <c r="F1" s="143"/>
      <c r="G1" s="143"/>
      <c r="H1" s="143"/>
      <c r="I1" s="143"/>
      <c r="J1" s="143"/>
      <c r="K1" s="143"/>
      <c r="L1" s="143"/>
      <c r="M1" s="143"/>
      <c r="N1" s="143"/>
      <c r="O1" s="143"/>
      <c r="P1" s="143"/>
    </row>
    <row r="2" spans="2:31" ht="16.5" customHeight="1" x14ac:dyDescent="0.2">
      <c r="B2" s="368"/>
      <c r="C2" s="371" t="s">
        <v>56</v>
      </c>
      <c r="D2" s="372"/>
      <c r="E2" s="372"/>
      <c r="F2" s="372"/>
      <c r="G2" s="372"/>
      <c r="H2" s="372"/>
      <c r="I2" s="372"/>
      <c r="J2" s="372"/>
      <c r="K2" s="372"/>
      <c r="L2" s="372"/>
      <c r="M2" s="373"/>
      <c r="N2" s="374" t="s">
        <v>178</v>
      </c>
      <c r="O2" s="375"/>
      <c r="P2" s="376"/>
      <c r="S2" s="146"/>
    </row>
    <row r="3" spans="2:31" ht="15.75" customHeight="1" x14ac:dyDescent="0.2">
      <c r="B3" s="369"/>
      <c r="C3" s="377" t="s">
        <v>58</v>
      </c>
      <c r="D3" s="378"/>
      <c r="E3" s="378"/>
      <c r="F3" s="378"/>
      <c r="G3" s="378"/>
      <c r="H3" s="378"/>
      <c r="I3" s="378"/>
      <c r="J3" s="378"/>
      <c r="K3" s="378"/>
      <c r="L3" s="378"/>
      <c r="M3" s="379"/>
      <c r="N3" s="380" t="s">
        <v>269</v>
      </c>
      <c r="O3" s="381"/>
      <c r="P3" s="382"/>
      <c r="S3" s="146">
        <v>0.94444899999999998</v>
      </c>
    </row>
    <row r="4" spans="2:31" ht="15.75" customHeight="1" x14ac:dyDescent="0.2">
      <c r="B4" s="369"/>
      <c r="C4" s="377" t="s">
        <v>59</v>
      </c>
      <c r="D4" s="378"/>
      <c r="E4" s="378"/>
      <c r="F4" s="378"/>
      <c r="G4" s="378"/>
      <c r="H4" s="378"/>
      <c r="I4" s="378"/>
      <c r="J4" s="378"/>
      <c r="K4" s="378"/>
      <c r="L4" s="378"/>
      <c r="M4" s="379"/>
      <c r="N4" s="380" t="s">
        <v>179</v>
      </c>
      <c r="O4" s="381"/>
      <c r="P4" s="382"/>
      <c r="S4" s="146">
        <v>0.85</v>
      </c>
    </row>
    <row r="5" spans="2:31" ht="16.5" customHeight="1" thickBot="1" x14ac:dyDescent="0.25">
      <c r="B5" s="370"/>
      <c r="C5" s="383" t="s">
        <v>60</v>
      </c>
      <c r="D5" s="384"/>
      <c r="E5" s="384"/>
      <c r="F5" s="384"/>
      <c r="G5" s="384"/>
      <c r="H5" s="384"/>
      <c r="I5" s="384"/>
      <c r="J5" s="384"/>
      <c r="K5" s="384"/>
      <c r="L5" s="384"/>
      <c r="M5" s="385"/>
      <c r="N5" s="386" t="s">
        <v>61</v>
      </c>
      <c r="O5" s="387"/>
      <c r="P5" s="388"/>
      <c r="S5" s="146">
        <v>0.84444900000000001</v>
      </c>
    </row>
    <row r="6" spans="2:31" ht="13.5" thickBot="1" x14ac:dyDescent="0.25">
      <c r="B6" s="143"/>
      <c r="C6" s="143"/>
      <c r="D6" s="143"/>
      <c r="E6" s="143"/>
      <c r="F6" s="143"/>
      <c r="G6" s="143"/>
      <c r="H6" s="143"/>
      <c r="I6" s="143"/>
      <c r="J6" s="143"/>
      <c r="K6" s="143"/>
      <c r="L6" s="143"/>
      <c r="M6" s="143"/>
      <c r="N6" s="143"/>
      <c r="O6" s="143"/>
      <c r="P6" s="143"/>
      <c r="S6" s="147"/>
    </row>
    <row r="7" spans="2:31" ht="12.75" customHeight="1" x14ac:dyDescent="0.2">
      <c r="B7" s="389" t="s">
        <v>65</v>
      </c>
      <c r="C7" s="390"/>
      <c r="D7" s="390"/>
      <c r="E7" s="390"/>
      <c r="F7" s="390"/>
      <c r="G7" s="390"/>
      <c r="H7" s="390"/>
      <c r="I7" s="390"/>
      <c r="J7" s="390"/>
      <c r="K7" s="390"/>
      <c r="L7" s="390"/>
      <c r="M7" s="390"/>
      <c r="N7" s="390"/>
      <c r="O7" s="390"/>
      <c r="P7" s="391"/>
      <c r="S7" s="147"/>
    </row>
    <row r="8" spans="2:31" ht="13.5" customHeight="1" thickBot="1" x14ac:dyDescent="0.25">
      <c r="B8" s="392"/>
      <c r="C8" s="393"/>
      <c r="D8" s="393"/>
      <c r="E8" s="393"/>
      <c r="F8" s="393"/>
      <c r="G8" s="393"/>
      <c r="H8" s="393"/>
      <c r="I8" s="393"/>
      <c r="J8" s="393"/>
      <c r="K8" s="393"/>
      <c r="L8" s="393"/>
      <c r="M8" s="393"/>
      <c r="N8" s="393"/>
      <c r="O8" s="393"/>
      <c r="P8" s="394"/>
    </row>
    <row r="9" spans="2:31" ht="6.75" customHeight="1" thickBot="1" x14ac:dyDescent="0.25">
      <c r="B9" s="395"/>
      <c r="C9" s="395"/>
      <c r="D9" s="395"/>
      <c r="E9" s="395"/>
      <c r="F9" s="395"/>
      <c r="G9" s="395"/>
      <c r="H9" s="395"/>
      <c r="I9" s="395"/>
      <c r="J9" s="395"/>
      <c r="K9" s="395"/>
      <c r="L9" s="395"/>
      <c r="M9" s="395"/>
      <c r="N9" s="395"/>
      <c r="O9" s="395"/>
      <c r="P9" s="395"/>
    </row>
    <row r="10" spans="2:31" ht="26.25" customHeight="1" thickBot="1" x14ac:dyDescent="0.25">
      <c r="B10" s="148" t="s">
        <v>83</v>
      </c>
      <c r="C10" s="396">
        <v>2025</v>
      </c>
      <c r="D10" s="397"/>
      <c r="E10" s="397"/>
      <c r="F10" s="397"/>
      <c r="G10" s="397"/>
      <c r="H10" s="397"/>
      <c r="I10" s="398"/>
      <c r="J10" s="399" t="s">
        <v>1</v>
      </c>
      <c r="K10" s="400"/>
      <c r="L10" s="400"/>
      <c r="M10" s="401"/>
      <c r="N10" s="402" t="s">
        <v>280</v>
      </c>
      <c r="O10" s="403"/>
      <c r="P10" s="404"/>
      <c r="AC10" s="149"/>
    </row>
    <row r="11" spans="2:31" ht="4.5" customHeight="1" thickBot="1" x14ac:dyDescent="0.25">
      <c r="B11" s="405"/>
      <c r="C11" s="406"/>
      <c r="D11" s="406"/>
      <c r="E11" s="406"/>
      <c r="F11" s="406"/>
      <c r="G11" s="406"/>
      <c r="H11" s="406"/>
      <c r="I11" s="406"/>
      <c r="J11" s="406"/>
      <c r="K11" s="406"/>
      <c r="L11" s="406"/>
      <c r="M11" s="406"/>
      <c r="N11" s="406"/>
      <c r="O11" s="406"/>
      <c r="P11" s="407"/>
    </row>
    <row r="12" spans="2:31" ht="15" thickBot="1" x14ac:dyDescent="0.25">
      <c r="B12" s="120" t="s">
        <v>0</v>
      </c>
      <c r="C12" s="408" t="s">
        <v>171</v>
      </c>
      <c r="D12" s="409"/>
      <c r="E12" s="409"/>
      <c r="F12" s="409"/>
      <c r="G12" s="409"/>
      <c r="H12" s="409"/>
      <c r="I12" s="409"/>
      <c r="J12" s="409"/>
      <c r="K12" s="409"/>
      <c r="L12" s="409"/>
      <c r="M12" s="409"/>
      <c r="N12" s="409"/>
      <c r="O12" s="409"/>
      <c r="P12" s="410"/>
    </row>
    <row r="13" spans="2:31" ht="4.5" customHeight="1" thickBot="1" x14ac:dyDescent="0.25">
      <c r="B13" s="411"/>
      <c r="C13" s="412"/>
      <c r="D13" s="412"/>
      <c r="E13" s="412"/>
      <c r="F13" s="412"/>
      <c r="G13" s="412"/>
      <c r="H13" s="412"/>
      <c r="I13" s="412"/>
      <c r="J13" s="412"/>
      <c r="K13" s="412"/>
      <c r="L13" s="412"/>
      <c r="M13" s="412"/>
      <c r="N13" s="412"/>
      <c r="O13" s="412"/>
      <c r="P13" s="413"/>
      <c r="AB13" s="128"/>
      <c r="AC13" s="150"/>
      <c r="AD13" s="150"/>
      <c r="AE13" s="150"/>
    </row>
    <row r="14" spans="2:31" ht="18" customHeight="1" thickBot="1" x14ac:dyDescent="0.25">
      <c r="B14" s="120" t="s">
        <v>6</v>
      </c>
      <c r="C14" s="396" t="s">
        <v>283</v>
      </c>
      <c r="D14" s="397"/>
      <c r="E14" s="397"/>
      <c r="F14" s="397"/>
      <c r="G14" s="397"/>
      <c r="H14" s="397"/>
      <c r="I14" s="397"/>
      <c r="J14" s="397"/>
      <c r="K14" s="397"/>
      <c r="L14" s="397"/>
      <c r="M14" s="397"/>
      <c r="N14" s="397"/>
      <c r="O14" s="397"/>
      <c r="P14" s="398"/>
      <c r="AB14" s="153"/>
      <c r="AC14" s="154"/>
      <c r="AD14" s="155"/>
      <c r="AE14" s="155"/>
    </row>
    <row r="15" spans="2:31" ht="4.5" customHeight="1" thickBot="1" x14ac:dyDescent="0.25">
      <c r="B15" s="414"/>
      <c r="C15" s="414"/>
      <c r="D15" s="414"/>
      <c r="E15" s="414"/>
      <c r="F15" s="414"/>
      <c r="G15" s="414"/>
      <c r="H15" s="414"/>
      <c r="I15" s="414"/>
      <c r="J15" s="414"/>
      <c r="K15" s="414"/>
      <c r="L15" s="414"/>
      <c r="M15" s="414"/>
      <c r="N15" s="414"/>
      <c r="O15" s="414"/>
      <c r="P15" s="415"/>
      <c r="AB15" s="128"/>
      <c r="AC15" s="130"/>
      <c r="AD15" s="129"/>
      <c r="AE15" s="129"/>
    </row>
    <row r="16" spans="2:31" ht="32.25" customHeight="1" thickBot="1" x14ac:dyDescent="0.25">
      <c r="B16" s="120" t="s">
        <v>25</v>
      </c>
      <c r="C16" s="416" t="s">
        <v>197</v>
      </c>
      <c r="D16" s="417"/>
      <c r="E16" s="417"/>
      <c r="F16" s="417"/>
      <c r="G16" s="417"/>
      <c r="H16" s="417"/>
      <c r="I16" s="417"/>
      <c r="J16" s="417"/>
      <c r="K16" s="417"/>
      <c r="L16" s="417"/>
      <c r="M16" s="417"/>
      <c r="N16" s="417"/>
      <c r="O16" s="417"/>
      <c r="P16" s="418"/>
      <c r="AB16" s="151"/>
      <c r="AC16" s="156"/>
      <c r="AD16" s="152"/>
      <c r="AE16" s="152"/>
    </row>
    <row r="17" spans="2:20" ht="4.5" customHeight="1" thickBot="1" x14ac:dyDescent="0.25">
      <c r="B17" s="411"/>
      <c r="C17" s="412"/>
      <c r="D17" s="412"/>
      <c r="E17" s="412"/>
      <c r="F17" s="412"/>
      <c r="G17" s="412"/>
      <c r="H17" s="412"/>
      <c r="I17" s="412"/>
      <c r="J17" s="412"/>
      <c r="K17" s="412"/>
      <c r="L17" s="412"/>
      <c r="M17" s="412"/>
      <c r="N17" s="412"/>
      <c r="O17" s="412"/>
      <c r="P17" s="413"/>
    </row>
    <row r="18" spans="2:20" ht="31.5" customHeight="1" thickBot="1" x14ac:dyDescent="0.25">
      <c r="B18" s="120" t="s">
        <v>11</v>
      </c>
      <c r="C18" s="419" t="s">
        <v>316</v>
      </c>
      <c r="D18" s="420"/>
      <c r="E18" s="420"/>
      <c r="F18" s="420"/>
      <c r="G18" s="420"/>
      <c r="H18" s="420"/>
      <c r="I18" s="420"/>
      <c r="J18" s="420"/>
      <c r="K18" s="420"/>
      <c r="L18" s="420"/>
      <c r="M18" s="420"/>
      <c r="N18" s="420"/>
      <c r="O18" s="420"/>
      <c r="P18" s="421"/>
    </row>
    <row r="19" spans="2:20" ht="4.5" customHeight="1" thickBot="1" x14ac:dyDescent="0.25">
      <c r="B19" s="422"/>
      <c r="C19" s="422"/>
      <c r="D19" s="422"/>
      <c r="E19" s="422"/>
      <c r="F19" s="422"/>
      <c r="G19" s="422"/>
      <c r="H19" s="422"/>
      <c r="I19" s="422"/>
      <c r="J19" s="422"/>
      <c r="K19" s="422"/>
      <c r="L19" s="422"/>
      <c r="M19" s="422"/>
      <c r="N19" s="422"/>
      <c r="O19" s="422"/>
      <c r="P19" s="422"/>
    </row>
    <row r="20" spans="2:20" ht="17.25" customHeight="1" thickBot="1" x14ac:dyDescent="0.25">
      <c r="B20" s="399" t="s">
        <v>26</v>
      </c>
      <c r="C20" s="400"/>
      <c r="D20" s="400"/>
      <c r="E20" s="400"/>
      <c r="F20" s="400"/>
      <c r="G20" s="400"/>
      <c r="H20" s="400"/>
      <c r="I20" s="400"/>
      <c r="J20" s="400"/>
      <c r="K20" s="400"/>
      <c r="L20" s="400"/>
      <c r="M20" s="400"/>
      <c r="N20" s="400"/>
      <c r="O20" s="400"/>
      <c r="P20" s="401"/>
    </row>
    <row r="21" spans="2:20" ht="4.5" customHeight="1" thickBot="1" x14ac:dyDescent="0.25">
      <c r="B21" s="423"/>
      <c r="C21" s="422"/>
      <c r="D21" s="422"/>
      <c r="E21" s="422"/>
      <c r="F21" s="422"/>
      <c r="G21" s="422"/>
      <c r="H21" s="422"/>
      <c r="I21" s="422"/>
      <c r="J21" s="422"/>
      <c r="K21" s="422"/>
      <c r="L21" s="422"/>
      <c r="M21" s="422"/>
      <c r="N21" s="422"/>
      <c r="O21" s="422"/>
      <c r="P21" s="424"/>
    </row>
    <row r="22" spans="2:20" ht="40.5" customHeight="1" thickBot="1" x14ac:dyDescent="0.25">
      <c r="B22" s="120" t="s">
        <v>3</v>
      </c>
      <c r="C22" s="425" t="s">
        <v>284</v>
      </c>
      <c r="D22" s="426"/>
      <c r="E22" s="426"/>
      <c r="F22" s="426"/>
      <c r="G22" s="426"/>
      <c r="H22" s="426"/>
      <c r="I22" s="426"/>
      <c r="J22" s="426"/>
      <c r="K22" s="426"/>
      <c r="L22" s="426"/>
      <c r="M22" s="426"/>
      <c r="N22" s="426"/>
      <c r="O22" s="426"/>
      <c r="P22" s="427"/>
      <c r="Q22" s="131"/>
      <c r="R22" s="131"/>
      <c r="S22" s="132"/>
      <c r="T22" s="131"/>
    </row>
    <row r="23" spans="2:20" ht="4.5" customHeight="1" thickBot="1" x14ac:dyDescent="0.25">
      <c r="B23" s="411"/>
      <c r="C23" s="412"/>
      <c r="D23" s="412"/>
      <c r="E23" s="412"/>
      <c r="F23" s="412"/>
      <c r="G23" s="412"/>
      <c r="H23" s="412"/>
      <c r="I23" s="412"/>
      <c r="J23" s="412"/>
      <c r="K23" s="412"/>
      <c r="L23" s="412"/>
      <c r="M23" s="412"/>
      <c r="N23" s="412"/>
      <c r="O23" s="412"/>
      <c r="P23" s="413"/>
    </row>
    <row r="24" spans="2:20" ht="137.25" customHeight="1" thickBot="1" x14ac:dyDescent="0.25">
      <c r="B24" s="120" t="s">
        <v>12</v>
      </c>
      <c r="C24" s="428" t="s">
        <v>285</v>
      </c>
      <c r="D24" s="429"/>
      <c r="E24" s="429"/>
      <c r="F24" s="429"/>
      <c r="G24" s="429"/>
      <c r="H24" s="429"/>
      <c r="I24" s="429"/>
      <c r="J24" s="429"/>
      <c r="K24" s="429"/>
      <c r="L24" s="429"/>
      <c r="M24" s="429"/>
      <c r="N24" s="429"/>
      <c r="O24" s="429"/>
      <c r="P24" s="430"/>
      <c r="Q24" s="157"/>
    </row>
    <row r="25" spans="2:20" ht="4.5" customHeight="1" thickBot="1" x14ac:dyDescent="0.25">
      <c r="B25" s="431"/>
      <c r="C25" s="432"/>
      <c r="D25" s="432"/>
      <c r="E25" s="432"/>
      <c r="F25" s="432"/>
      <c r="G25" s="432"/>
      <c r="H25" s="432"/>
      <c r="I25" s="432"/>
      <c r="J25" s="432"/>
      <c r="K25" s="432"/>
      <c r="L25" s="432"/>
      <c r="M25" s="432"/>
      <c r="N25" s="432"/>
      <c r="O25" s="432"/>
      <c r="P25" s="433"/>
    </row>
    <row r="26" spans="2:20" ht="13.5" customHeight="1" thickBot="1" x14ac:dyDescent="0.25">
      <c r="B26" s="121" t="s">
        <v>2</v>
      </c>
      <c r="C26" s="434">
        <v>93</v>
      </c>
      <c r="D26" s="435"/>
      <c r="E26" s="435"/>
      <c r="F26" s="435"/>
      <c r="G26" s="435"/>
      <c r="H26" s="435"/>
      <c r="I26" s="435"/>
      <c r="J26" s="435"/>
      <c r="K26" s="435"/>
      <c r="L26" s="435"/>
      <c r="M26" s="435"/>
      <c r="N26" s="435"/>
      <c r="O26" s="435"/>
      <c r="P26" s="436"/>
    </row>
    <row r="27" spans="2:20" ht="4.5" customHeight="1" thickBot="1" x14ac:dyDescent="0.25">
      <c r="B27" s="423"/>
      <c r="C27" s="422"/>
      <c r="D27" s="422"/>
      <c r="E27" s="422"/>
      <c r="F27" s="422"/>
      <c r="G27" s="422"/>
      <c r="H27" s="422"/>
      <c r="I27" s="422"/>
      <c r="J27" s="422"/>
      <c r="K27" s="422"/>
      <c r="L27" s="422"/>
      <c r="M27" s="422"/>
      <c r="N27" s="422"/>
      <c r="O27" s="422"/>
      <c r="P27" s="424"/>
    </row>
    <row r="28" spans="2:20" ht="12.75" customHeight="1" thickBot="1" x14ac:dyDescent="0.25">
      <c r="B28" s="121" t="s">
        <v>13</v>
      </c>
      <c r="C28" s="158" t="s">
        <v>14</v>
      </c>
      <c r="D28" s="437" t="s">
        <v>319</v>
      </c>
      <c r="E28" s="438"/>
      <c r="F28" s="438"/>
      <c r="G28" s="439"/>
      <c r="H28" s="440" t="s">
        <v>15</v>
      </c>
      <c r="I28" s="441"/>
      <c r="J28" s="442"/>
      <c r="K28" s="437" t="s">
        <v>320</v>
      </c>
      <c r="L28" s="438"/>
      <c r="M28" s="439"/>
      <c r="N28" s="443" t="s">
        <v>16</v>
      </c>
      <c r="O28" s="444"/>
      <c r="P28" s="159" t="s">
        <v>226</v>
      </c>
    </row>
    <row r="29" spans="2:20" ht="4.5" customHeight="1" thickBot="1" x14ac:dyDescent="0.25">
      <c r="B29" s="445"/>
      <c r="C29" s="446"/>
      <c r="D29" s="446"/>
      <c r="E29" s="446"/>
      <c r="F29" s="446"/>
      <c r="G29" s="446"/>
      <c r="H29" s="446"/>
      <c r="I29" s="446"/>
      <c r="J29" s="446"/>
      <c r="K29" s="446"/>
      <c r="L29" s="446"/>
      <c r="M29" s="446"/>
      <c r="N29" s="446"/>
      <c r="O29" s="446"/>
      <c r="P29" s="447"/>
    </row>
    <row r="30" spans="2:20" ht="13.5" thickBot="1" x14ac:dyDescent="0.25">
      <c r="B30" s="121" t="s">
        <v>7</v>
      </c>
      <c r="C30" s="448" t="s">
        <v>177</v>
      </c>
      <c r="D30" s="449"/>
      <c r="E30" s="449"/>
      <c r="F30" s="449"/>
      <c r="G30" s="449"/>
      <c r="H30" s="449"/>
      <c r="I30" s="449"/>
      <c r="J30" s="449"/>
      <c r="K30" s="449"/>
      <c r="L30" s="449"/>
      <c r="M30" s="449"/>
      <c r="N30" s="449"/>
      <c r="O30" s="449"/>
      <c r="P30" s="450"/>
    </row>
    <row r="31" spans="2:20" ht="4.5" customHeight="1" thickBot="1" x14ac:dyDescent="0.25">
      <c r="B31" s="411"/>
      <c r="C31" s="412"/>
      <c r="D31" s="412"/>
      <c r="E31" s="412"/>
      <c r="F31" s="412"/>
      <c r="G31" s="412"/>
      <c r="H31" s="412"/>
      <c r="I31" s="412"/>
      <c r="J31" s="412"/>
      <c r="K31" s="412"/>
      <c r="L31" s="412"/>
      <c r="M31" s="412"/>
      <c r="N31" s="412"/>
      <c r="O31" s="412"/>
      <c r="P31" s="413"/>
    </row>
    <row r="32" spans="2:20" ht="13.5" thickBot="1" x14ac:dyDescent="0.25">
      <c r="B32" s="121" t="s">
        <v>4</v>
      </c>
      <c r="C32" s="448" t="s">
        <v>71</v>
      </c>
      <c r="D32" s="449"/>
      <c r="E32" s="449"/>
      <c r="F32" s="449"/>
      <c r="G32" s="449"/>
      <c r="H32" s="449"/>
      <c r="I32" s="449"/>
      <c r="J32" s="449"/>
      <c r="K32" s="449"/>
      <c r="L32" s="449"/>
      <c r="M32" s="449"/>
      <c r="N32" s="449"/>
      <c r="O32" s="449"/>
      <c r="P32" s="450"/>
    </row>
    <row r="33" spans="2:16" ht="4.5" customHeight="1" thickBot="1" x14ac:dyDescent="0.25">
      <c r="B33" s="411"/>
      <c r="C33" s="412"/>
      <c r="D33" s="412"/>
      <c r="E33" s="412"/>
      <c r="F33" s="412"/>
      <c r="G33" s="412"/>
      <c r="H33" s="412"/>
      <c r="I33" s="412"/>
      <c r="J33" s="412"/>
      <c r="K33" s="412"/>
      <c r="L33" s="412"/>
      <c r="M33" s="412"/>
      <c r="N33" s="412"/>
      <c r="O33" s="412"/>
      <c r="P33" s="413"/>
    </row>
    <row r="34" spans="2:16" ht="13.5" thickBot="1" x14ac:dyDescent="0.25">
      <c r="B34" s="121" t="s">
        <v>23</v>
      </c>
      <c r="C34" s="448" t="s">
        <v>71</v>
      </c>
      <c r="D34" s="449"/>
      <c r="E34" s="449"/>
      <c r="F34" s="449"/>
      <c r="G34" s="449"/>
      <c r="H34" s="449"/>
      <c r="I34" s="449"/>
      <c r="J34" s="449"/>
      <c r="K34" s="449"/>
      <c r="L34" s="449"/>
      <c r="M34" s="449"/>
      <c r="N34" s="449"/>
      <c r="O34" s="449"/>
      <c r="P34" s="450"/>
    </row>
    <row r="35" spans="2:16" ht="4.5" customHeight="1" thickBot="1" x14ac:dyDescent="0.25">
      <c r="B35" s="411"/>
      <c r="C35" s="412"/>
      <c r="D35" s="412"/>
      <c r="E35" s="412"/>
      <c r="F35" s="412"/>
      <c r="G35" s="412"/>
      <c r="H35" s="412"/>
      <c r="I35" s="412"/>
      <c r="J35" s="412"/>
      <c r="K35" s="412"/>
      <c r="L35" s="412"/>
      <c r="M35" s="412"/>
      <c r="N35" s="412"/>
      <c r="O35" s="412"/>
      <c r="P35" s="413"/>
    </row>
    <row r="36" spans="2:16" ht="16.5" customHeight="1" thickBot="1" x14ac:dyDescent="0.25">
      <c r="B36" s="121" t="s">
        <v>64</v>
      </c>
      <c r="C36" s="448" t="s">
        <v>71</v>
      </c>
      <c r="D36" s="449"/>
      <c r="E36" s="449"/>
      <c r="F36" s="449"/>
      <c r="G36" s="449"/>
      <c r="H36" s="449"/>
      <c r="I36" s="449"/>
      <c r="J36" s="449"/>
      <c r="K36" s="449"/>
      <c r="L36" s="449"/>
      <c r="M36" s="449"/>
      <c r="N36" s="449"/>
      <c r="O36" s="449"/>
      <c r="P36" s="450"/>
    </row>
    <row r="37" spans="2:16" ht="4.5" customHeight="1" thickBot="1" x14ac:dyDescent="0.25">
      <c r="B37" s="160"/>
      <c r="C37" s="160"/>
      <c r="D37" s="160"/>
      <c r="E37" s="160"/>
      <c r="F37" s="160"/>
      <c r="G37" s="160"/>
      <c r="H37" s="160"/>
      <c r="I37" s="160"/>
      <c r="J37" s="160"/>
      <c r="K37" s="160"/>
      <c r="L37" s="160"/>
      <c r="M37" s="160"/>
      <c r="N37" s="160"/>
      <c r="O37" s="160"/>
      <c r="P37" s="160"/>
    </row>
    <row r="38" spans="2:16" ht="13.5" thickBot="1" x14ac:dyDescent="0.25">
      <c r="B38" s="451" t="s">
        <v>17</v>
      </c>
      <c r="C38" s="452"/>
      <c r="D38" s="452"/>
      <c r="E38" s="452"/>
      <c r="F38" s="452"/>
      <c r="G38" s="452"/>
      <c r="H38" s="452"/>
      <c r="I38" s="452"/>
      <c r="J38" s="452"/>
      <c r="K38" s="452"/>
      <c r="L38" s="452"/>
      <c r="M38" s="452"/>
      <c r="N38" s="452"/>
      <c r="O38" s="453"/>
      <c r="P38" s="454"/>
    </row>
    <row r="39" spans="2:16" ht="13.5" thickBot="1" x14ac:dyDescent="0.25">
      <c r="B39" s="161" t="s">
        <v>22</v>
      </c>
      <c r="C39" s="451" t="s">
        <v>18</v>
      </c>
      <c r="D39" s="452"/>
      <c r="E39" s="452"/>
      <c r="F39" s="452"/>
      <c r="G39" s="454"/>
      <c r="H39" s="451" t="s">
        <v>7</v>
      </c>
      <c r="I39" s="452"/>
      <c r="J39" s="452"/>
      <c r="K39" s="452"/>
      <c r="L39" s="454"/>
      <c r="M39" s="451" t="s">
        <v>19</v>
      </c>
      <c r="N39" s="452"/>
      <c r="O39" s="453"/>
      <c r="P39" s="454"/>
    </row>
    <row r="40" spans="2:16" ht="30" customHeight="1" x14ac:dyDescent="0.2">
      <c r="B40" s="133" t="s">
        <v>302</v>
      </c>
      <c r="C40" s="455" t="s">
        <v>222</v>
      </c>
      <c r="D40" s="456"/>
      <c r="E40" s="456"/>
      <c r="F40" s="456"/>
      <c r="G40" s="457"/>
      <c r="H40" s="455" t="s">
        <v>286</v>
      </c>
      <c r="I40" s="456"/>
      <c r="J40" s="456"/>
      <c r="K40" s="456"/>
      <c r="L40" s="457"/>
      <c r="M40" s="458" t="s">
        <v>299</v>
      </c>
      <c r="N40" s="459"/>
      <c r="O40" s="459"/>
      <c r="P40" s="460"/>
    </row>
    <row r="41" spans="2:16" ht="40.5" customHeight="1" x14ac:dyDescent="0.2">
      <c r="B41" s="134" t="s">
        <v>287</v>
      </c>
      <c r="C41" s="461" t="s">
        <v>288</v>
      </c>
      <c r="D41" s="462"/>
      <c r="E41" s="462"/>
      <c r="F41" s="462"/>
      <c r="G41" s="463"/>
      <c r="H41" s="461" t="s">
        <v>289</v>
      </c>
      <c r="I41" s="462"/>
      <c r="J41" s="462"/>
      <c r="K41" s="462"/>
      <c r="L41" s="463"/>
      <c r="M41" s="464" t="s">
        <v>299</v>
      </c>
      <c r="N41" s="465"/>
      <c r="O41" s="465"/>
      <c r="P41" s="466"/>
    </row>
    <row r="42" spans="2:16" ht="13.5" customHeight="1" x14ac:dyDescent="0.2">
      <c r="B42" s="162"/>
      <c r="C42" s="467"/>
      <c r="D42" s="468"/>
      <c r="E42" s="468"/>
      <c r="F42" s="468"/>
      <c r="G42" s="469"/>
      <c r="H42" s="467"/>
      <c r="I42" s="468"/>
      <c r="J42" s="468"/>
      <c r="K42" s="468"/>
      <c r="L42" s="469"/>
      <c r="M42" s="467"/>
      <c r="N42" s="468"/>
      <c r="O42" s="468"/>
      <c r="P42" s="470"/>
    </row>
    <row r="43" spans="2:16" ht="12.75" customHeight="1" x14ac:dyDescent="0.2">
      <c r="B43" s="162"/>
      <c r="C43" s="467"/>
      <c r="D43" s="468"/>
      <c r="E43" s="468"/>
      <c r="F43" s="468"/>
      <c r="G43" s="469"/>
      <c r="H43" s="467"/>
      <c r="I43" s="468"/>
      <c r="J43" s="468"/>
      <c r="K43" s="468"/>
      <c r="L43" s="469"/>
      <c r="M43" s="467"/>
      <c r="N43" s="468"/>
      <c r="O43" s="468"/>
      <c r="P43" s="470"/>
    </row>
    <row r="44" spans="2:16" ht="11.25" customHeight="1" thickBot="1" x14ac:dyDescent="0.25">
      <c r="B44" s="163"/>
      <c r="C44" s="471"/>
      <c r="D44" s="472"/>
      <c r="E44" s="472"/>
      <c r="F44" s="472"/>
      <c r="G44" s="473"/>
      <c r="H44" s="471"/>
      <c r="I44" s="472"/>
      <c r="J44" s="472"/>
      <c r="K44" s="472"/>
      <c r="L44" s="473"/>
      <c r="M44" s="471"/>
      <c r="N44" s="472"/>
      <c r="O44" s="472"/>
      <c r="P44" s="474"/>
    </row>
    <row r="45" spans="2:16" ht="4.5" customHeight="1" thickBot="1" x14ac:dyDescent="0.25">
      <c r="B45" s="164"/>
      <c r="C45" s="164"/>
      <c r="D45" s="164"/>
      <c r="E45" s="164"/>
      <c r="F45" s="164"/>
      <c r="G45" s="164"/>
      <c r="H45" s="164"/>
      <c r="I45" s="164"/>
      <c r="J45" s="164"/>
      <c r="K45" s="164"/>
      <c r="L45" s="164"/>
      <c r="M45" s="164"/>
      <c r="N45" s="164"/>
      <c r="O45" s="164"/>
      <c r="P45" s="164"/>
    </row>
    <row r="46" spans="2:16" ht="13.5" customHeight="1" thickBot="1" x14ac:dyDescent="0.25">
      <c r="B46" s="399" t="s">
        <v>8</v>
      </c>
      <c r="C46" s="400"/>
      <c r="D46" s="400"/>
      <c r="E46" s="400"/>
      <c r="F46" s="400"/>
      <c r="G46" s="400"/>
      <c r="H46" s="400"/>
      <c r="I46" s="400"/>
      <c r="J46" s="400"/>
      <c r="K46" s="400"/>
      <c r="L46" s="400"/>
      <c r="M46" s="400"/>
      <c r="N46" s="400"/>
      <c r="O46" s="400"/>
      <c r="P46" s="401"/>
    </row>
    <row r="47" spans="2:16" ht="4.5" customHeight="1" thickBot="1" x14ac:dyDescent="0.25">
      <c r="B47" s="165"/>
      <c r="C47" s="160"/>
      <c r="D47" s="160"/>
      <c r="E47" s="160"/>
      <c r="F47" s="160"/>
      <c r="G47" s="160"/>
      <c r="H47" s="160"/>
      <c r="I47" s="160"/>
      <c r="J47" s="160"/>
      <c r="K47" s="160"/>
      <c r="L47" s="160"/>
      <c r="M47" s="160"/>
      <c r="N47" s="160"/>
      <c r="O47" s="160"/>
      <c r="P47" s="166"/>
    </row>
    <row r="48" spans="2:16" ht="13.5" thickBot="1" x14ac:dyDescent="0.25">
      <c r="B48" s="475" t="s">
        <v>20</v>
      </c>
      <c r="C48" s="167" t="s">
        <v>9</v>
      </c>
      <c r="D48" s="168" t="s">
        <v>149</v>
      </c>
      <c r="E48" s="168" t="s">
        <v>150</v>
      </c>
      <c r="F48" s="168" t="s">
        <v>151</v>
      </c>
      <c r="G48" s="168" t="s">
        <v>152</v>
      </c>
      <c r="H48" s="168" t="s">
        <v>153</v>
      </c>
      <c r="I48" s="168" t="s">
        <v>154</v>
      </c>
      <c r="J48" s="168" t="s">
        <v>155</v>
      </c>
      <c r="K48" s="168" t="s">
        <v>198</v>
      </c>
      <c r="L48" s="168" t="s">
        <v>157</v>
      </c>
      <c r="M48" s="168" t="s">
        <v>158</v>
      </c>
      <c r="N48" s="168" t="s">
        <v>159</v>
      </c>
      <c r="O48" s="168" t="s">
        <v>160</v>
      </c>
      <c r="P48" s="169" t="s">
        <v>10</v>
      </c>
    </row>
    <row r="49" spans="2:16" ht="12.75" customHeight="1" thickBot="1" x14ac:dyDescent="0.25">
      <c r="B49" s="476"/>
      <c r="C49" s="167" t="s">
        <v>10</v>
      </c>
      <c r="D49" s="180"/>
      <c r="E49" s="180"/>
      <c r="F49" s="181"/>
      <c r="G49" s="170"/>
      <c r="H49" s="170"/>
      <c r="I49" s="181"/>
      <c r="J49" s="170"/>
      <c r="K49" s="170"/>
      <c r="L49" s="181"/>
      <c r="M49" s="170"/>
      <c r="N49" s="170"/>
      <c r="O49" s="181"/>
      <c r="P49" s="171">
        <f>+RegistroInducción!AJ10</f>
        <v>100</v>
      </c>
    </row>
    <row r="50" spans="2:16" ht="4.5" customHeight="1" thickBot="1" x14ac:dyDescent="0.25">
      <c r="B50" s="172">
        <v>0.9</v>
      </c>
      <c r="C50" s="173"/>
      <c r="D50" s="173">
        <v>95</v>
      </c>
      <c r="E50" s="173">
        <v>95</v>
      </c>
      <c r="F50" s="135">
        <v>95</v>
      </c>
      <c r="G50" s="136"/>
      <c r="H50" s="136"/>
      <c r="I50" s="135">
        <v>95</v>
      </c>
      <c r="J50" s="173">
        <v>95</v>
      </c>
      <c r="K50" s="173">
        <v>95</v>
      </c>
      <c r="L50" s="135">
        <v>95</v>
      </c>
      <c r="M50" s="173">
        <v>95</v>
      </c>
      <c r="N50" s="173">
        <v>95</v>
      </c>
      <c r="O50" s="135">
        <v>95</v>
      </c>
      <c r="P50" s="135">
        <v>95</v>
      </c>
    </row>
    <row r="51" spans="2:16" ht="22.5" customHeight="1" thickBot="1" x14ac:dyDescent="0.25">
      <c r="B51" s="399" t="s">
        <v>21</v>
      </c>
      <c r="C51" s="400"/>
      <c r="D51" s="400"/>
      <c r="E51" s="400"/>
      <c r="F51" s="400"/>
      <c r="G51" s="400"/>
      <c r="H51" s="400"/>
      <c r="I51" s="400"/>
      <c r="J51" s="400"/>
      <c r="K51" s="400"/>
      <c r="L51" s="400"/>
      <c r="M51" s="400"/>
      <c r="N51" s="400"/>
      <c r="O51" s="400"/>
      <c r="P51" s="401"/>
    </row>
    <row r="52" spans="2:16" ht="12.75" customHeight="1" x14ac:dyDescent="0.2">
      <c r="B52" s="485"/>
      <c r="C52" s="486"/>
      <c r="D52" s="486"/>
      <c r="E52" s="486"/>
      <c r="F52" s="486"/>
      <c r="G52" s="486"/>
      <c r="H52" s="486"/>
      <c r="I52" s="486"/>
      <c r="J52" s="486"/>
      <c r="K52" s="486"/>
      <c r="L52" s="486"/>
      <c r="M52" s="486"/>
      <c r="N52" s="486"/>
      <c r="O52" s="486"/>
      <c r="P52" s="487"/>
    </row>
    <row r="53" spans="2:16" ht="12.75" customHeight="1" x14ac:dyDescent="0.2">
      <c r="B53" s="488"/>
      <c r="C53" s="489"/>
      <c r="D53" s="489"/>
      <c r="E53" s="489"/>
      <c r="F53" s="489"/>
      <c r="G53" s="489"/>
      <c r="H53" s="489"/>
      <c r="I53" s="489"/>
      <c r="J53" s="489"/>
      <c r="K53" s="489"/>
      <c r="L53" s="489"/>
      <c r="M53" s="489"/>
      <c r="N53" s="489"/>
      <c r="O53" s="489"/>
      <c r="P53" s="490"/>
    </row>
    <row r="54" spans="2:16" ht="12.75" customHeight="1" x14ac:dyDescent="0.2">
      <c r="B54" s="488"/>
      <c r="C54" s="489"/>
      <c r="D54" s="489"/>
      <c r="E54" s="489"/>
      <c r="F54" s="489"/>
      <c r="G54" s="489"/>
      <c r="H54" s="489"/>
      <c r="I54" s="489"/>
      <c r="J54" s="489"/>
      <c r="K54" s="489"/>
      <c r="L54" s="489"/>
      <c r="M54" s="489"/>
      <c r="N54" s="489"/>
      <c r="O54" s="489"/>
      <c r="P54" s="490"/>
    </row>
    <row r="55" spans="2:16" ht="12.75" customHeight="1" x14ac:dyDescent="0.2">
      <c r="B55" s="488"/>
      <c r="C55" s="489"/>
      <c r="D55" s="489"/>
      <c r="E55" s="489"/>
      <c r="F55" s="489"/>
      <c r="G55" s="489"/>
      <c r="H55" s="489"/>
      <c r="I55" s="489"/>
      <c r="J55" s="489"/>
      <c r="K55" s="489"/>
      <c r="L55" s="489"/>
      <c r="M55" s="489"/>
      <c r="N55" s="489"/>
      <c r="O55" s="489"/>
      <c r="P55" s="490"/>
    </row>
    <row r="56" spans="2:16" ht="12.75" customHeight="1" x14ac:dyDescent="0.2">
      <c r="B56" s="488"/>
      <c r="C56" s="489"/>
      <c r="D56" s="489"/>
      <c r="E56" s="489"/>
      <c r="F56" s="489"/>
      <c r="G56" s="489"/>
      <c r="H56" s="489"/>
      <c r="I56" s="489"/>
      <c r="J56" s="489"/>
      <c r="K56" s="489"/>
      <c r="L56" s="489"/>
      <c r="M56" s="489"/>
      <c r="N56" s="489"/>
      <c r="O56" s="489"/>
      <c r="P56" s="490"/>
    </row>
    <row r="57" spans="2:16" ht="12.75" customHeight="1" x14ac:dyDescent="0.2">
      <c r="B57" s="488"/>
      <c r="C57" s="489"/>
      <c r="D57" s="489"/>
      <c r="E57" s="489"/>
      <c r="F57" s="489"/>
      <c r="G57" s="489"/>
      <c r="H57" s="489"/>
      <c r="I57" s="489"/>
      <c r="J57" s="489"/>
      <c r="K57" s="489"/>
      <c r="L57" s="489"/>
      <c r="M57" s="489"/>
      <c r="N57" s="489"/>
      <c r="O57" s="489"/>
      <c r="P57" s="490"/>
    </row>
    <row r="58" spans="2:16" ht="12.75" customHeight="1" x14ac:dyDescent="0.2">
      <c r="B58" s="488"/>
      <c r="C58" s="489"/>
      <c r="D58" s="489"/>
      <c r="E58" s="489"/>
      <c r="F58" s="489"/>
      <c r="G58" s="489"/>
      <c r="H58" s="489"/>
      <c r="I58" s="489"/>
      <c r="J58" s="489"/>
      <c r="K58" s="489"/>
      <c r="L58" s="489"/>
      <c r="M58" s="489"/>
      <c r="N58" s="489"/>
      <c r="O58" s="489"/>
      <c r="P58" s="490"/>
    </row>
    <row r="59" spans="2:16" ht="12.75" customHeight="1" x14ac:dyDescent="0.2">
      <c r="B59" s="488"/>
      <c r="C59" s="489"/>
      <c r="D59" s="489"/>
      <c r="E59" s="489"/>
      <c r="F59" s="489"/>
      <c r="G59" s="489"/>
      <c r="H59" s="489"/>
      <c r="I59" s="489"/>
      <c r="J59" s="489"/>
      <c r="K59" s="489"/>
      <c r="L59" s="489"/>
      <c r="M59" s="489"/>
      <c r="N59" s="489"/>
      <c r="O59" s="489"/>
      <c r="P59" s="490"/>
    </row>
    <row r="60" spans="2:16" ht="12.75" customHeight="1" x14ac:dyDescent="0.2">
      <c r="B60" s="488"/>
      <c r="C60" s="489"/>
      <c r="D60" s="489"/>
      <c r="E60" s="489"/>
      <c r="F60" s="489"/>
      <c r="G60" s="489"/>
      <c r="H60" s="489"/>
      <c r="I60" s="489"/>
      <c r="J60" s="489"/>
      <c r="K60" s="489"/>
      <c r="L60" s="489"/>
      <c r="M60" s="489"/>
      <c r="N60" s="489"/>
      <c r="O60" s="489"/>
      <c r="P60" s="490"/>
    </row>
    <row r="61" spans="2:16" ht="12.75" customHeight="1" x14ac:dyDescent="0.2">
      <c r="B61" s="488"/>
      <c r="C61" s="489"/>
      <c r="D61" s="489"/>
      <c r="E61" s="489"/>
      <c r="F61" s="489"/>
      <c r="G61" s="489"/>
      <c r="H61" s="489"/>
      <c r="I61" s="489"/>
      <c r="J61" s="489"/>
      <c r="K61" s="489"/>
      <c r="L61" s="489"/>
      <c r="M61" s="489"/>
      <c r="N61" s="489"/>
      <c r="O61" s="489"/>
      <c r="P61" s="490"/>
    </row>
    <row r="62" spans="2:16" ht="12.75" customHeight="1" x14ac:dyDescent="0.2">
      <c r="B62" s="488"/>
      <c r="C62" s="489"/>
      <c r="D62" s="489"/>
      <c r="E62" s="489"/>
      <c r="F62" s="489"/>
      <c r="G62" s="489"/>
      <c r="H62" s="489"/>
      <c r="I62" s="489"/>
      <c r="J62" s="489"/>
      <c r="K62" s="489"/>
      <c r="L62" s="489"/>
      <c r="M62" s="489"/>
      <c r="N62" s="489"/>
      <c r="O62" s="489"/>
      <c r="P62" s="490"/>
    </row>
    <row r="63" spans="2:16" ht="12.75" customHeight="1" x14ac:dyDescent="0.2">
      <c r="B63" s="488"/>
      <c r="C63" s="489"/>
      <c r="D63" s="489"/>
      <c r="E63" s="489"/>
      <c r="F63" s="489"/>
      <c r="G63" s="489"/>
      <c r="H63" s="489"/>
      <c r="I63" s="489"/>
      <c r="J63" s="489"/>
      <c r="K63" s="489"/>
      <c r="L63" s="489"/>
      <c r="M63" s="489"/>
      <c r="N63" s="489"/>
      <c r="O63" s="489"/>
      <c r="P63" s="490"/>
    </row>
    <row r="64" spans="2:16" ht="12.75" customHeight="1" x14ac:dyDescent="0.2">
      <c r="B64" s="488"/>
      <c r="C64" s="489"/>
      <c r="D64" s="489"/>
      <c r="E64" s="489"/>
      <c r="F64" s="489"/>
      <c r="G64" s="489"/>
      <c r="H64" s="489"/>
      <c r="I64" s="489"/>
      <c r="J64" s="489"/>
      <c r="K64" s="489"/>
      <c r="L64" s="489"/>
      <c r="M64" s="489"/>
      <c r="N64" s="489"/>
      <c r="O64" s="489"/>
      <c r="P64" s="490"/>
    </row>
    <row r="65" spans="1:19" ht="12.75" customHeight="1" x14ac:dyDescent="0.2">
      <c r="B65" s="488"/>
      <c r="C65" s="489"/>
      <c r="D65" s="489"/>
      <c r="E65" s="489"/>
      <c r="F65" s="489"/>
      <c r="G65" s="489"/>
      <c r="H65" s="489"/>
      <c r="I65" s="489"/>
      <c r="J65" s="489"/>
      <c r="K65" s="489"/>
      <c r="L65" s="489"/>
      <c r="M65" s="489"/>
      <c r="N65" s="489"/>
      <c r="O65" s="489"/>
      <c r="P65" s="490"/>
    </row>
    <row r="66" spans="1:19" ht="12.75" customHeight="1" x14ac:dyDescent="0.2">
      <c r="B66" s="488"/>
      <c r="C66" s="489"/>
      <c r="D66" s="489"/>
      <c r="E66" s="489"/>
      <c r="F66" s="489"/>
      <c r="G66" s="489"/>
      <c r="H66" s="489"/>
      <c r="I66" s="489"/>
      <c r="J66" s="489"/>
      <c r="K66" s="489"/>
      <c r="L66" s="489"/>
      <c r="M66" s="489"/>
      <c r="N66" s="489"/>
      <c r="O66" s="489"/>
      <c r="P66" s="490"/>
    </row>
    <row r="67" spans="1:19" ht="13.5" customHeight="1" thickBot="1" x14ac:dyDescent="0.25">
      <c r="B67" s="491"/>
      <c r="C67" s="492"/>
      <c r="D67" s="492"/>
      <c r="E67" s="492"/>
      <c r="F67" s="492"/>
      <c r="G67" s="492"/>
      <c r="H67" s="492"/>
      <c r="I67" s="492"/>
      <c r="J67" s="492"/>
      <c r="K67" s="492"/>
      <c r="L67" s="492"/>
      <c r="M67" s="492"/>
      <c r="N67" s="492"/>
      <c r="O67" s="492"/>
      <c r="P67" s="493"/>
    </row>
    <row r="68" spans="1:19" s="174" customFormat="1" ht="4.5" customHeight="1" thickBot="1" x14ac:dyDescent="0.25">
      <c r="A68" s="494"/>
      <c r="B68" s="494"/>
      <c r="C68" s="494"/>
      <c r="D68" s="494"/>
      <c r="E68" s="494"/>
      <c r="F68" s="494"/>
      <c r="G68" s="494"/>
      <c r="H68" s="494"/>
      <c r="I68" s="494"/>
      <c r="J68" s="494"/>
      <c r="K68" s="494"/>
      <c r="L68" s="494"/>
      <c r="M68" s="494"/>
      <c r="N68" s="494"/>
      <c r="O68" s="494"/>
      <c r="P68" s="494"/>
      <c r="Q68" s="494"/>
      <c r="S68" s="175"/>
    </row>
    <row r="69" spans="1:19" ht="23.25" customHeight="1" x14ac:dyDescent="0.2">
      <c r="B69" s="495" t="s">
        <v>5</v>
      </c>
      <c r="C69" s="498" t="s">
        <v>185</v>
      </c>
      <c r="D69" s="499"/>
      <c r="E69" s="499"/>
      <c r="F69" s="499"/>
      <c r="G69" s="499"/>
      <c r="H69" s="499"/>
      <c r="I69" s="499"/>
      <c r="J69" s="499"/>
      <c r="K69" s="499"/>
      <c r="L69" s="499"/>
      <c r="M69" s="499"/>
      <c r="N69" s="499"/>
      <c r="O69" s="499"/>
      <c r="P69" s="500"/>
    </row>
    <row r="70" spans="1:19" ht="151.5" customHeight="1" thickBot="1" x14ac:dyDescent="0.25">
      <c r="B70" s="496"/>
      <c r="C70" s="504" t="s">
        <v>336</v>
      </c>
      <c r="D70" s="505"/>
      <c r="E70" s="505"/>
      <c r="F70" s="505"/>
      <c r="G70" s="505"/>
      <c r="H70" s="505"/>
      <c r="I70" s="505"/>
      <c r="J70" s="505"/>
      <c r="K70" s="505"/>
      <c r="L70" s="505"/>
      <c r="M70" s="505"/>
      <c r="N70" s="505"/>
      <c r="O70" s="505"/>
      <c r="P70" s="506"/>
    </row>
    <row r="71" spans="1:19" ht="15" customHeight="1" x14ac:dyDescent="0.2">
      <c r="B71" s="496"/>
      <c r="C71" s="498" t="s">
        <v>186</v>
      </c>
      <c r="D71" s="499"/>
      <c r="E71" s="499"/>
      <c r="F71" s="499"/>
      <c r="G71" s="499"/>
      <c r="H71" s="499"/>
      <c r="I71" s="499"/>
      <c r="J71" s="499"/>
      <c r="K71" s="499"/>
      <c r="L71" s="499"/>
      <c r="M71" s="499"/>
      <c r="N71" s="499"/>
      <c r="O71" s="499"/>
      <c r="P71" s="500"/>
    </row>
    <row r="72" spans="1:19" ht="90" customHeight="1" thickBot="1" x14ac:dyDescent="0.25">
      <c r="B72" s="496"/>
      <c r="C72" s="504"/>
      <c r="D72" s="505"/>
      <c r="E72" s="505"/>
      <c r="F72" s="505"/>
      <c r="G72" s="505"/>
      <c r="H72" s="505"/>
      <c r="I72" s="505"/>
      <c r="J72" s="505"/>
      <c r="K72" s="505"/>
      <c r="L72" s="505"/>
      <c r="M72" s="505"/>
      <c r="N72" s="505"/>
      <c r="O72" s="505"/>
      <c r="P72" s="506"/>
    </row>
    <row r="73" spans="1:19" ht="15" customHeight="1" x14ac:dyDescent="0.2">
      <c r="B73" s="496"/>
      <c r="C73" s="498" t="s">
        <v>187</v>
      </c>
      <c r="D73" s="499"/>
      <c r="E73" s="499"/>
      <c r="F73" s="499"/>
      <c r="G73" s="499"/>
      <c r="H73" s="499"/>
      <c r="I73" s="499"/>
      <c r="J73" s="499"/>
      <c r="K73" s="499"/>
      <c r="L73" s="499"/>
      <c r="M73" s="499"/>
      <c r="N73" s="499"/>
      <c r="O73" s="499"/>
      <c r="P73" s="500"/>
    </row>
    <row r="74" spans="1:19" ht="90" customHeight="1" thickBot="1" x14ac:dyDescent="0.25">
      <c r="B74" s="496"/>
      <c r="C74" s="477"/>
      <c r="D74" s="478"/>
      <c r="E74" s="478"/>
      <c r="F74" s="478"/>
      <c r="G74" s="478"/>
      <c r="H74" s="478"/>
      <c r="I74" s="478"/>
      <c r="J74" s="478"/>
      <c r="K74" s="478"/>
      <c r="L74" s="478"/>
      <c r="M74" s="478"/>
      <c r="N74" s="478"/>
      <c r="O74" s="478"/>
      <c r="P74" s="479"/>
    </row>
    <row r="75" spans="1:19" ht="15" customHeight="1" x14ac:dyDescent="0.2">
      <c r="B75" s="496"/>
      <c r="C75" s="498" t="s">
        <v>188</v>
      </c>
      <c r="D75" s="499"/>
      <c r="E75" s="499"/>
      <c r="F75" s="499"/>
      <c r="G75" s="499"/>
      <c r="H75" s="499"/>
      <c r="I75" s="499"/>
      <c r="J75" s="499"/>
      <c r="K75" s="499"/>
      <c r="L75" s="499"/>
      <c r="M75" s="499"/>
      <c r="N75" s="499"/>
      <c r="O75" s="499"/>
      <c r="P75" s="500"/>
    </row>
    <row r="76" spans="1:19" ht="90" customHeight="1" thickBot="1" x14ac:dyDescent="0.25">
      <c r="B76" s="497"/>
      <c r="C76" s="477"/>
      <c r="D76" s="478"/>
      <c r="E76" s="478"/>
      <c r="F76" s="478"/>
      <c r="G76" s="478"/>
      <c r="H76" s="478"/>
      <c r="I76" s="478"/>
      <c r="J76" s="478"/>
      <c r="K76" s="478"/>
      <c r="L76" s="478"/>
      <c r="M76" s="478"/>
      <c r="N76" s="478"/>
      <c r="O76" s="478"/>
      <c r="P76" s="479"/>
    </row>
    <row r="77" spans="1:19" ht="30.75" customHeight="1" thickBot="1" x14ac:dyDescent="0.25">
      <c r="B77" s="122" t="s">
        <v>63</v>
      </c>
      <c r="C77" s="480" t="s">
        <v>183</v>
      </c>
      <c r="D77" s="481"/>
      <c r="E77" s="481"/>
      <c r="F77" s="481"/>
      <c r="G77" s="481"/>
      <c r="H77" s="481"/>
      <c r="I77" s="481"/>
      <c r="J77" s="481"/>
      <c r="K77" s="481"/>
      <c r="L77" s="481"/>
      <c r="M77" s="481"/>
      <c r="N77" s="481"/>
      <c r="O77" s="481"/>
      <c r="P77" s="482"/>
    </row>
    <row r="78" spans="1:19" ht="27.75" customHeight="1" thickBot="1" x14ac:dyDescent="0.25">
      <c r="B78" s="122" t="s">
        <v>84</v>
      </c>
      <c r="C78" s="483" t="s">
        <v>66</v>
      </c>
      <c r="D78" s="483"/>
      <c r="E78" s="483"/>
      <c r="F78" s="483"/>
      <c r="G78" s="483"/>
      <c r="H78" s="483"/>
      <c r="I78" s="483"/>
      <c r="J78" s="483"/>
      <c r="K78" s="483"/>
      <c r="L78" s="483"/>
      <c r="M78" s="483"/>
      <c r="N78" s="483"/>
      <c r="O78" s="483"/>
      <c r="P78" s="484"/>
    </row>
    <row r="81" spans="3:19" x14ac:dyDescent="0.2">
      <c r="C81" s="149"/>
    </row>
    <row r="82" spans="3:19" hidden="1" x14ac:dyDescent="0.2">
      <c r="C82" s="144">
        <v>2018</v>
      </c>
    </row>
    <row r="83" spans="3:19" hidden="1" x14ac:dyDescent="0.2">
      <c r="C83" s="144">
        <v>2019</v>
      </c>
    </row>
    <row r="89" spans="3:19" s="176" customFormat="1" x14ac:dyDescent="0.2">
      <c r="S89" s="145"/>
    </row>
    <row r="90" spans="3:19" s="176" customFormat="1" x14ac:dyDescent="0.2">
      <c r="S90" s="145"/>
    </row>
    <row r="91" spans="3:19" s="176" customFormat="1" x14ac:dyDescent="0.2">
      <c r="S91" s="145"/>
    </row>
    <row r="92" spans="3:19" s="176" customFormat="1" x14ac:dyDescent="0.2">
      <c r="S92" s="145"/>
    </row>
    <row r="93" spans="3:19" s="176" customFormat="1" x14ac:dyDescent="0.2">
      <c r="S93" s="145"/>
    </row>
    <row r="94" spans="3:19" s="176" customFormat="1" x14ac:dyDescent="0.2">
      <c r="S94" s="145"/>
    </row>
    <row r="95" spans="3:19" s="176" customFormat="1" x14ac:dyDescent="0.2">
      <c r="D95" s="177"/>
      <c r="E95" s="177"/>
      <c r="F95" s="177"/>
      <c r="G95" s="177"/>
      <c r="H95" s="177"/>
      <c r="I95" s="177"/>
      <c r="S95" s="145"/>
    </row>
    <row r="96" spans="3:19" s="176" customFormat="1" x14ac:dyDescent="0.2">
      <c r="D96" s="177"/>
      <c r="E96" s="177"/>
      <c r="F96" s="177"/>
      <c r="G96" s="177"/>
      <c r="H96" s="177"/>
      <c r="I96" s="177"/>
      <c r="S96" s="145"/>
    </row>
    <row r="97" spans="2:19" s="176" customFormat="1" x14ac:dyDescent="0.2">
      <c r="B97" s="177"/>
      <c r="C97" s="177"/>
      <c r="D97" s="177"/>
      <c r="E97" s="177"/>
      <c r="F97" s="177"/>
      <c r="G97" s="177"/>
      <c r="H97" s="177"/>
      <c r="I97" s="177"/>
      <c r="S97" s="145"/>
    </row>
    <row r="98" spans="2:19" s="176" customFormat="1" x14ac:dyDescent="0.2">
      <c r="S98" s="145"/>
    </row>
    <row r="99" spans="2:19" s="176" customFormat="1" x14ac:dyDescent="0.2">
      <c r="S99" s="145"/>
    </row>
    <row r="100" spans="2:19" s="176" customFormat="1" x14ac:dyDescent="0.2">
      <c r="S100" s="145"/>
    </row>
    <row r="101" spans="2:19" s="176" customFormat="1" x14ac:dyDescent="0.2">
      <c r="S101" s="145"/>
    </row>
    <row r="102" spans="2:19" s="176" customFormat="1" x14ac:dyDescent="0.2">
      <c r="S102" s="145"/>
    </row>
    <row r="103" spans="2:19" s="176" customFormat="1" x14ac:dyDescent="0.2">
      <c r="Q103" s="178" t="s">
        <v>69</v>
      </c>
      <c r="S103" s="145"/>
    </row>
    <row r="104" spans="2:19" s="176" customFormat="1" x14ac:dyDescent="0.2">
      <c r="B104" s="178"/>
      <c r="C104" s="178"/>
      <c r="Q104" s="178" t="s">
        <v>70</v>
      </c>
      <c r="S104" s="145"/>
    </row>
    <row r="105" spans="2:19" s="176" customFormat="1" x14ac:dyDescent="0.2">
      <c r="B105" s="178"/>
      <c r="C105" s="178"/>
      <c r="Q105" s="178" t="s">
        <v>72</v>
      </c>
      <c r="S105" s="145"/>
    </row>
    <row r="106" spans="2:19" s="176" customFormat="1" x14ac:dyDescent="0.2">
      <c r="B106" s="178"/>
      <c r="C106" s="178"/>
      <c r="Q106" s="178" t="s">
        <v>71</v>
      </c>
      <c r="S106" s="145"/>
    </row>
    <row r="107" spans="2:19" s="176" customFormat="1" x14ac:dyDescent="0.2">
      <c r="C107" s="178"/>
      <c r="M107" s="178"/>
      <c r="Q107" s="178" t="s">
        <v>73</v>
      </c>
      <c r="S107" s="145"/>
    </row>
    <row r="108" spans="2:19" s="176" customFormat="1" x14ac:dyDescent="0.2">
      <c r="C108" s="178"/>
      <c r="N108" s="176" t="s">
        <v>67</v>
      </c>
      <c r="Q108" s="178" t="s">
        <v>74</v>
      </c>
      <c r="S108" s="145"/>
    </row>
    <row r="109" spans="2:19" s="176" customFormat="1" x14ac:dyDescent="0.2">
      <c r="C109" s="178"/>
      <c r="S109" s="145"/>
    </row>
    <row r="110" spans="2:19" s="176" customFormat="1" x14ac:dyDescent="0.2">
      <c r="C110" s="178"/>
      <c r="S110" s="145"/>
    </row>
    <row r="111" spans="2:19" s="176" customFormat="1" x14ac:dyDescent="0.2">
      <c r="S111" s="145"/>
    </row>
    <row r="112" spans="2:19" s="176" customFormat="1" x14ac:dyDescent="0.2">
      <c r="S112" s="145"/>
    </row>
    <row r="113" spans="2:19" s="176" customFormat="1" x14ac:dyDescent="0.2">
      <c r="Q113" s="178">
        <v>2015</v>
      </c>
      <c r="S113" s="145"/>
    </row>
    <row r="114" spans="2:19" s="176" customFormat="1" ht="12.75" customHeight="1" x14ac:dyDescent="0.2">
      <c r="Q114" s="178">
        <v>2016</v>
      </c>
      <c r="S114" s="145"/>
    </row>
    <row r="115" spans="2:19" s="176" customFormat="1" x14ac:dyDescent="0.2">
      <c r="Q115" s="178">
        <v>2017</v>
      </c>
      <c r="S115" s="145"/>
    </row>
    <row r="116" spans="2:19" s="176" customFormat="1" x14ac:dyDescent="0.2">
      <c r="Q116" s="178">
        <v>2018</v>
      </c>
      <c r="S116" s="145"/>
    </row>
    <row r="117" spans="2:19" s="176" customFormat="1" x14ac:dyDescent="0.2">
      <c r="S117" s="145"/>
    </row>
    <row r="118" spans="2:19" s="176" customFormat="1" x14ac:dyDescent="0.2">
      <c r="S118" s="145"/>
    </row>
    <row r="119" spans="2:19" s="176" customFormat="1" x14ac:dyDescent="0.2">
      <c r="B119" s="139"/>
      <c r="S119" s="145"/>
    </row>
    <row r="120" spans="2:19" s="176" customFormat="1" x14ac:dyDescent="0.2">
      <c r="B120" s="139"/>
      <c r="S120" s="145"/>
    </row>
    <row r="121" spans="2:19" s="176" customFormat="1" x14ac:dyDescent="0.2">
      <c r="B121" s="139"/>
      <c r="S121" s="145"/>
    </row>
    <row r="122" spans="2:19" s="176" customFormat="1" x14ac:dyDescent="0.2">
      <c r="B122" s="139"/>
      <c r="S122" s="145"/>
    </row>
    <row r="123" spans="2:19" s="176" customFormat="1" x14ac:dyDescent="0.2">
      <c r="B123" s="139"/>
      <c r="S123" s="145"/>
    </row>
    <row r="124" spans="2:19" s="176" customFormat="1" x14ac:dyDescent="0.2">
      <c r="B124" s="139"/>
      <c r="S124" s="145"/>
    </row>
    <row r="125" spans="2:19" s="176" customFormat="1" x14ac:dyDescent="0.2">
      <c r="B125" s="139"/>
      <c r="S125" s="145"/>
    </row>
    <row r="126" spans="2:19" s="176" customFormat="1" x14ac:dyDescent="0.2">
      <c r="B126" s="140"/>
      <c r="S126" s="145"/>
    </row>
    <row r="127" spans="2:19" s="176" customFormat="1" x14ac:dyDescent="0.2">
      <c r="B127" s="140"/>
      <c r="S127" s="145"/>
    </row>
    <row r="128" spans="2:19" s="176" customFormat="1" x14ac:dyDescent="0.2">
      <c r="S128" s="145"/>
    </row>
    <row r="129" spans="2:20" s="176" customFormat="1" x14ac:dyDescent="0.2">
      <c r="B129" s="123" t="s">
        <v>318</v>
      </c>
      <c r="S129" s="145"/>
    </row>
    <row r="130" spans="2:20" s="176" customFormat="1" x14ac:dyDescent="0.2">
      <c r="B130" s="123" t="s">
        <v>312</v>
      </c>
      <c r="S130" s="145"/>
    </row>
    <row r="131" spans="2:20" s="176" customFormat="1" x14ac:dyDescent="0.2">
      <c r="B131" s="123" t="s">
        <v>313</v>
      </c>
      <c r="S131" s="145"/>
    </row>
    <row r="132" spans="2:20" s="176" customFormat="1" x14ac:dyDescent="0.2">
      <c r="B132" s="123" t="s">
        <v>314</v>
      </c>
      <c r="S132" s="145"/>
    </row>
    <row r="133" spans="2:20" s="176" customFormat="1" ht="18" customHeight="1" x14ac:dyDescent="0.2">
      <c r="B133" s="124" t="s">
        <v>315</v>
      </c>
      <c r="S133" s="145"/>
    </row>
    <row r="134" spans="2:20" s="176" customFormat="1" ht="15.75" customHeight="1" x14ac:dyDescent="0.2">
      <c r="B134" s="141" t="s">
        <v>316</v>
      </c>
      <c r="S134" s="145"/>
    </row>
    <row r="135" spans="2:20" s="176" customFormat="1" ht="15.75" customHeight="1" x14ac:dyDescent="0.2">
      <c r="B135" s="141" t="s">
        <v>317</v>
      </c>
      <c r="S135" s="145"/>
    </row>
    <row r="136" spans="2:20" s="176" customFormat="1" x14ac:dyDescent="0.2">
      <c r="B136" s="141" t="s">
        <v>114</v>
      </c>
      <c r="S136" s="145"/>
    </row>
    <row r="137" spans="2:20" s="176" customFormat="1" x14ac:dyDescent="0.2">
      <c r="B137" s="139"/>
      <c r="S137" s="145"/>
    </row>
    <row r="138" spans="2:20" x14ac:dyDescent="0.2">
      <c r="B138" s="139"/>
      <c r="C138" s="176"/>
      <c r="D138" s="176"/>
      <c r="E138" s="176"/>
      <c r="F138" s="176"/>
      <c r="G138" s="176"/>
      <c r="H138" s="176"/>
      <c r="I138" s="176"/>
      <c r="J138" s="176"/>
      <c r="K138" s="176"/>
      <c r="L138" s="176"/>
      <c r="M138" s="176"/>
      <c r="N138" s="176"/>
      <c r="O138" s="176"/>
      <c r="P138" s="176"/>
      <c r="Q138" s="176"/>
      <c r="R138" s="176"/>
      <c r="T138" s="176"/>
    </row>
    <row r="139" spans="2:20" x14ac:dyDescent="0.2">
      <c r="B139" s="176" t="s">
        <v>29</v>
      </c>
      <c r="C139" s="176"/>
      <c r="D139" s="176"/>
      <c r="E139" s="176"/>
      <c r="F139" s="176"/>
      <c r="G139" s="176"/>
      <c r="H139" s="176"/>
      <c r="I139" s="176"/>
      <c r="J139" s="176"/>
      <c r="K139" s="176"/>
      <c r="L139" s="176"/>
      <c r="M139" s="176"/>
      <c r="N139" s="176"/>
      <c r="O139" s="176"/>
      <c r="P139" s="176"/>
      <c r="Q139" s="176"/>
      <c r="R139" s="176"/>
      <c r="T139" s="176"/>
    </row>
    <row r="140" spans="2:20" x14ac:dyDescent="0.2">
      <c r="B140" s="179" t="s">
        <v>55</v>
      </c>
      <c r="C140" s="176"/>
      <c r="D140" s="176"/>
      <c r="E140" s="176"/>
      <c r="F140" s="176"/>
      <c r="G140" s="176"/>
      <c r="H140" s="176"/>
      <c r="I140" s="176"/>
      <c r="J140" s="176"/>
      <c r="K140" s="176"/>
      <c r="L140" s="176"/>
      <c r="M140" s="176"/>
      <c r="N140" s="176"/>
      <c r="O140" s="176"/>
      <c r="P140" s="176"/>
      <c r="Q140" s="176"/>
      <c r="R140" s="176"/>
      <c r="T140" s="176"/>
    </row>
    <row r="141" spans="2:20" x14ac:dyDescent="0.2">
      <c r="B141" s="179" t="s">
        <v>166</v>
      </c>
      <c r="C141" s="176"/>
      <c r="D141" s="176"/>
      <c r="E141" s="176"/>
      <c r="F141" s="176"/>
      <c r="G141" s="176"/>
      <c r="H141" s="176"/>
      <c r="I141" s="176"/>
      <c r="J141" s="176"/>
      <c r="K141" s="176"/>
      <c r="L141" s="176"/>
      <c r="M141" s="176"/>
      <c r="N141" s="176"/>
      <c r="O141" s="176"/>
      <c r="P141" s="176"/>
      <c r="Q141" s="176"/>
      <c r="R141" s="176"/>
      <c r="T141" s="176"/>
    </row>
    <row r="142" spans="2:20" x14ac:dyDescent="0.2">
      <c r="B142" s="179" t="s">
        <v>39</v>
      </c>
      <c r="C142" s="176"/>
      <c r="D142" s="176"/>
      <c r="E142" s="176"/>
      <c r="F142" s="176"/>
      <c r="G142" s="176"/>
      <c r="H142" s="176"/>
      <c r="I142" s="176"/>
      <c r="J142" s="176"/>
      <c r="K142" s="176"/>
      <c r="L142" s="176"/>
      <c r="M142" s="176"/>
      <c r="N142" s="176"/>
      <c r="O142" s="176"/>
      <c r="P142" s="176"/>
      <c r="Q142" s="176"/>
      <c r="R142" s="176"/>
      <c r="T142" s="176"/>
    </row>
    <row r="143" spans="2:20" x14ac:dyDescent="0.2">
      <c r="B143" s="179" t="s">
        <v>172</v>
      </c>
      <c r="C143" s="176"/>
      <c r="D143" s="176"/>
      <c r="E143" s="176"/>
      <c r="F143" s="176"/>
      <c r="G143" s="176"/>
      <c r="H143" s="176"/>
      <c r="I143" s="176"/>
      <c r="J143" s="176"/>
      <c r="K143" s="176"/>
      <c r="L143" s="176"/>
      <c r="M143" s="176"/>
      <c r="N143" s="176"/>
      <c r="O143" s="176"/>
      <c r="P143" s="176"/>
      <c r="Q143" s="176"/>
      <c r="R143" s="176"/>
      <c r="T143" s="176"/>
    </row>
    <row r="144" spans="2:20" x14ac:dyDescent="0.2">
      <c r="B144" s="179" t="s">
        <v>112</v>
      </c>
      <c r="C144" s="176"/>
      <c r="D144" s="176"/>
      <c r="E144" s="176"/>
      <c r="F144" s="176"/>
      <c r="G144" s="176"/>
      <c r="H144" s="176"/>
      <c r="I144" s="176"/>
      <c r="J144" s="176"/>
      <c r="K144" s="176"/>
      <c r="L144" s="176"/>
      <c r="M144" s="176"/>
      <c r="N144" s="176"/>
      <c r="O144" s="176"/>
      <c r="P144" s="176"/>
      <c r="Q144" s="176"/>
      <c r="R144" s="176"/>
      <c r="T144" s="176"/>
    </row>
    <row r="145" spans="2:20" x14ac:dyDescent="0.2">
      <c r="B145" s="179" t="s">
        <v>174</v>
      </c>
      <c r="C145" s="176"/>
      <c r="D145" s="176"/>
      <c r="E145" s="176"/>
      <c r="F145" s="176"/>
      <c r="G145" s="176"/>
      <c r="H145" s="176"/>
      <c r="I145" s="176"/>
      <c r="J145" s="176"/>
      <c r="K145" s="176"/>
      <c r="L145" s="176"/>
      <c r="M145" s="176"/>
      <c r="N145" s="176"/>
      <c r="O145" s="176"/>
      <c r="P145" s="176"/>
      <c r="Q145" s="176"/>
      <c r="R145" s="176"/>
      <c r="T145" s="176"/>
    </row>
    <row r="146" spans="2:20" x14ac:dyDescent="0.2">
      <c r="B146" s="179" t="s">
        <v>53</v>
      </c>
      <c r="C146" s="176"/>
      <c r="D146" s="176"/>
      <c r="E146" s="176"/>
      <c r="F146" s="176"/>
      <c r="G146" s="176"/>
      <c r="H146" s="176"/>
      <c r="I146" s="176"/>
      <c r="J146" s="176"/>
      <c r="K146" s="176"/>
      <c r="L146" s="176"/>
      <c r="M146" s="176"/>
      <c r="N146" s="176"/>
      <c r="O146" s="176"/>
      <c r="P146" s="176"/>
      <c r="Q146" s="176"/>
      <c r="R146" s="176"/>
      <c r="T146" s="176"/>
    </row>
    <row r="147" spans="2:20" x14ac:dyDescent="0.2">
      <c r="B147" s="179" t="s">
        <v>163</v>
      </c>
      <c r="C147" s="176"/>
      <c r="D147" s="176"/>
      <c r="E147" s="176"/>
      <c r="F147" s="176"/>
      <c r="G147" s="176"/>
      <c r="H147" s="176"/>
      <c r="I147" s="176"/>
      <c r="J147" s="176"/>
      <c r="K147" s="176"/>
      <c r="L147" s="176"/>
      <c r="M147" s="176"/>
      <c r="N147" s="176"/>
      <c r="O147" s="176"/>
      <c r="P147" s="176"/>
      <c r="Q147" s="176"/>
      <c r="R147" s="176"/>
      <c r="T147" s="176"/>
    </row>
    <row r="148" spans="2:20" x14ac:dyDescent="0.2">
      <c r="B148" s="179" t="s">
        <v>167</v>
      </c>
      <c r="C148" s="176"/>
      <c r="D148" s="176"/>
      <c r="E148" s="176"/>
      <c r="F148" s="176"/>
      <c r="G148" s="176"/>
      <c r="H148" s="176"/>
      <c r="I148" s="176"/>
      <c r="J148" s="176"/>
      <c r="K148" s="176"/>
      <c r="L148" s="176"/>
      <c r="M148" s="176"/>
      <c r="N148" s="176"/>
      <c r="O148" s="176"/>
      <c r="P148" s="176"/>
      <c r="Q148" s="176"/>
      <c r="R148" s="176"/>
      <c r="T148" s="176"/>
    </row>
    <row r="149" spans="2:20" ht="25.5" x14ac:dyDescent="0.2">
      <c r="B149" s="142" t="s">
        <v>180</v>
      </c>
      <c r="C149" s="176"/>
      <c r="D149" s="176"/>
      <c r="E149" s="176"/>
      <c r="F149" s="176"/>
      <c r="G149" s="176"/>
      <c r="H149" s="176"/>
      <c r="I149" s="176"/>
      <c r="J149" s="176"/>
      <c r="K149" s="176"/>
      <c r="L149" s="176"/>
      <c r="M149" s="176"/>
      <c r="N149" s="176"/>
      <c r="O149" s="176"/>
      <c r="P149" s="176"/>
      <c r="Q149" s="176"/>
      <c r="R149" s="176"/>
      <c r="T149" s="176"/>
    </row>
    <row r="150" spans="2:20" x14ac:dyDescent="0.2">
      <c r="B150" s="179" t="s">
        <v>165</v>
      </c>
      <c r="C150" s="176"/>
      <c r="D150" s="176"/>
      <c r="E150" s="176"/>
      <c r="F150" s="176"/>
      <c r="G150" s="176"/>
      <c r="H150" s="176"/>
      <c r="I150" s="176"/>
      <c r="J150" s="176"/>
      <c r="K150" s="176"/>
      <c r="L150" s="176"/>
      <c r="M150" s="176"/>
      <c r="N150" s="176"/>
      <c r="O150" s="176"/>
      <c r="P150" s="176"/>
      <c r="Q150" s="176"/>
      <c r="R150" s="176"/>
      <c r="T150" s="176"/>
    </row>
    <row r="151" spans="2:20" x14ac:dyDescent="0.2">
      <c r="B151" s="179" t="s">
        <v>170</v>
      </c>
      <c r="C151" s="176"/>
      <c r="D151" s="176"/>
      <c r="E151" s="176"/>
      <c r="F151" s="176"/>
      <c r="G151" s="176"/>
      <c r="H151" s="176"/>
      <c r="I151" s="176"/>
      <c r="J151" s="176"/>
      <c r="K151" s="176"/>
      <c r="L151" s="176"/>
      <c r="M151" s="176"/>
      <c r="N151" s="176"/>
      <c r="O151" s="176"/>
      <c r="P151" s="176"/>
      <c r="Q151" s="176"/>
      <c r="R151" s="176"/>
      <c r="T151" s="176"/>
    </row>
    <row r="152" spans="2:20" x14ac:dyDescent="0.2">
      <c r="B152" s="179" t="s">
        <v>173</v>
      </c>
      <c r="C152" s="176"/>
      <c r="D152" s="176"/>
      <c r="E152" s="176"/>
      <c r="F152" s="176"/>
      <c r="G152" s="176"/>
      <c r="H152" s="176"/>
      <c r="I152" s="176"/>
      <c r="J152" s="176"/>
      <c r="K152" s="176"/>
      <c r="L152" s="176"/>
      <c r="M152" s="176"/>
      <c r="N152" s="176"/>
      <c r="O152" s="176"/>
      <c r="P152" s="176"/>
      <c r="Q152" s="176"/>
      <c r="R152" s="176"/>
      <c r="T152" s="176"/>
    </row>
    <row r="153" spans="2:20" x14ac:dyDescent="0.2">
      <c r="B153" s="179" t="s">
        <v>171</v>
      </c>
      <c r="C153" s="176"/>
      <c r="D153" s="176"/>
      <c r="E153" s="176"/>
      <c r="F153" s="176"/>
      <c r="G153" s="176"/>
      <c r="H153" s="176"/>
      <c r="I153" s="176"/>
      <c r="J153" s="176"/>
      <c r="K153" s="176"/>
      <c r="L153" s="176"/>
      <c r="M153" s="176"/>
      <c r="N153" s="176"/>
      <c r="O153" s="176"/>
      <c r="P153" s="176"/>
      <c r="Q153" s="176"/>
      <c r="R153" s="176"/>
      <c r="T153" s="176"/>
    </row>
    <row r="154" spans="2:20" x14ac:dyDescent="0.2">
      <c r="B154" s="179" t="s">
        <v>168</v>
      </c>
      <c r="C154" s="176"/>
      <c r="D154" s="176"/>
      <c r="E154" s="176"/>
      <c r="F154" s="176"/>
      <c r="G154" s="176"/>
      <c r="H154" s="176"/>
      <c r="I154" s="176"/>
      <c r="J154" s="176"/>
      <c r="K154" s="176"/>
      <c r="L154" s="176"/>
      <c r="M154" s="176"/>
      <c r="N154" s="176"/>
      <c r="O154" s="176"/>
      <c r="P154" s="176"/>
      <c r="Q154" s="176"/>
      <c r="R154" s="176"/>
      <c r="T154" s="176"/>
    </row>
    <row r="155" spans="2:20" x14ac:dyDescent="0.2">
      <c r="B155" s="179" t="s">
        <v>161</v>
      </c>
      <c r="C155" s="176"/>
      <c r="D155" s="176"/>
      <c r="E155" s="176"/>
      <c r="F155" s="176"/>
      <c r="G155" s="176"/>
      <c r="H155" s="176"/>
      <c r="I155" s="176"/>
      <c r="J155" s="176"/>
      <c r="K155" s="176"/>
      <c r="L155" s="176"/>
      <c r="M155" s="176"/>
      <c r="N155" s="176"/>
      <c r="O155" s="176"/>
      <c r="P155" s="176"/>
      <c r="Q155" s="176"/>
      <c r="R155" s="176"/>
      <c r="T155" s="176"/>
    </row>
    <row r="156" spans="2:20" x14ac:dyDescent="0.2">
      <c r="B156" s="179" t="s">
        <v>169</v>
      </c>
      <c r="C156" s="176"/>
      <c r="D156" s="176"/>
      <c r="E156" s="176"/>
      <c r="F156" s="176"/>
      <c r="G156" s="176"/>
      <c r="H156" s="176"/>
      <c r="I156" s="176"/>
      <c r="J156" s="176"/>
      <c r="K156" s="176"/>
      <c r="L156" s="176"/>
      <c r="M156" s="176"/>
      <c r="N156" s="176"/>
      <c r="O156" s="176"/>
      <c r="P156" s="176"/>
      <c r="Q156" s="176"/>
      <c r="R156" s="176"/>
      <c r="T156" s="176"/>
    </row>
    <row r="157" spans="2:20" x14ac:dyDescent="0.2">
      <c r="B157" s="179" t="s">
        <v>162</v>
      </c>
      <c r="C157" s="176"/>
      <c r="D157" s="176"/>
      <c r="E157" s="176"/>
      <c r="F157" s="176"/>
      <c r="G157" s="176"/>
      <c r="H157" s="176"/>
      <c r="I157" s="176"/>
      <c r="J157" s="176"/>
      <c r="K157" s="176"/>
      <c r="L157" s="176"/>
      <c r="M157" s="176"/>
      <c r="N157" s="176"/>
      <c r="O157" s="176"/>
      <c r="P157" s="176"/>
      <c r="Q157" s="176"/>
      <c r="R157" s="176"/>
      <c r="T157" s="176"/>
    </row>
    <row r="158" spans="2:20" x14ac:dyDescent="0.2">
      <c r="B158" s="179" t="s">
        <v>164</v>
      </c>
      <c r="C158" s="176"/>
      <c r="D158" s="176"/>
      <c r="E158" s="176"/>
      <c r="F158" s="176"/>
      <c r="G158" s="176"/>
      <c r="H158" s="176"/>
      <c r="I158" s="176"/>
      <c r="J158" s="176"/>
      <c r="K158" s="176"/>
      <c r="L158" s="176"/>
      <c r="M158" s="176"/>
      <c r="N158" s="176"/>
      <c r="O158" s="176"/>
      <c r="P158" s="176"/>
      <c r="Q158" s="176"/>
      <c r="R158" s="176"/>
      <c r="T158" s="176"/>
    </row>
    <row r="159" spans="2:20" x14ac:dyDescent="0.2">
      <c r="B159" s="179" t="s">
        <v>46</v>
      </c>
      <c r="C159" s="176"/>
      <c r="D159" s="176"/>
      <c r="E159" s="176"/>
      <c r="F159" s="176"/>
      <c r="G159" s="176"/>
      <c r="H159" s="176"/>
      <c r="I159" s="176"/>
      <c r="J159" s="176"/>
      <c r="K159" s="176"/>
      <c r="L159" s="176"/>
      <c r="M159" s="176"/>
      <c r="N159" s="176"/>
      <c r="O159" s="176"/>
      <c r="P159" s="176"/>
      <c r="Q159" s="176"/>
      <c r="R159" s="176"/>
      <c r="T159" s="176"/>
    </row>
    <row r="160" spans="2:20" x14ac:dyDescent="0.2">
      <c r="B160" s="179" t="s">
        <v>54</v>
      </c>
      <c r="C160" s="176"/>
      <c r="D160" s="176"/>
      <c r="E160" s="176"/>
      <c r="F160" s="176"/>
      <c r="G160" s="176"/>
      <c r="H160" s="176"/>
      <c r="I160" s="176"/>
      <c r="J160" s="176"/>
      <c r="K160" s="176"/>
      <c r="L160" s="176"/>
      <c r="M160" s="176"/>
      <c r="N160" s="176"/>
      <c r="O160" s="176"/>
      <c r="P160" s="176"/>
      <c r="Q160" s="176"/>
      <c r="R160" s="176"/>
      <c r="T160" s="176"/>
    </row>
    <row r="161" spans="2:20" x14ac:dyDescent="0.2">
      <c r="B161" s="179" t="s">
        <v>45</v>
      </c>
      <c r="C161" s="176"/>
      <c r="D161" s="176"/>
      <c r="E161" s="176"/>
      <c r="F161" s="176"/>
      <c r="G161" s="176"/>
      <c r="H161" s="176"/>
      <c r="I161" s="176"/>
      <c r="J161" s="176"/>
      <c r="K161" s="176"/>
      <c r="L161" s="176"/>
      <c r="M161" s="176"/>
      <c r="N161" s="176"/>
      <c r="O161" s="176"/>
      <c r="P161" s="176"/>
      <c r="Q161" s="176"/>
      <c r="R161" s="176"/>
      <c r="T161" s="176"/>
    </row>
    <row r="162" spans="2:20" x14ac:dyDescent="0.2">
      <c r="B162" s="179" t="s">
        <v>47</v>
      </c>
      <c r="C162" s="176"/>
      <c r="D162" s="176"/>
      <c r="E162" s="176"/>
      <c r="F162" s="176"/>
      <c r="G162" s="176"/>
      <c r="H162" s="176"/>
      <c r="I162" s="176"/>
      <c r="J162" s="176"/>
      <c r="K162" s="176"/>
      <c r="L162" s="176"/>
      <c r="M162" s="176"/>
      <c r="N162" s="176"/>
      <c r="O162" s="176"/>
      <c r="P162" s="176"/>
      <c r="Q162" s="176"/>
      <c r="R162" s="176"/>
      <c r="T162" s="176"/>
    </row>
    <row r="163" spans="2:20" x14ac:dyDescent="0.2">
      <c r="B163" s="179" t="s">
        <v>113</v>
      </c>
      <c r="C163" s="176"/>
      <c r="D163" s="176"/>
      <c r="E163" s="176"/>
      <c r="F163" s="176"/>
      <c r="G163" s="176"/>
      <c r="H163" s="176"/>
      <c r="I163" s="176"/>
      <c r="J163" s="176"/>
      <c r="K163" s="176"/>
      <c r="L163" s="176"/>
      <c r="M163" s="176"/>
      <c r="N163" s="176"/>
      <c r="O163" s="176"/>
      <c r="P163" s="176"/>
      <c r="Q163" s="176"/>
      <c r="R163" s="176"/>
      <c r="T163" s="176"/>
    </row>
    <row r="164" spans="2:20" x14ac:dyDescent="0.2">
      <c r="B164" s="179" t="s">
        <v>111</v>
      </c>
      <c r="C164" s="176"/>
      <c r="D164" s="176"/>
      <c r="E164" s="176"/>
      <c r="F164" s="176"/>
      <c r="G164" s="176"/>
      <c r="H164" s="176"/>
      <c r="I164" s="176"/>
      <c r="J164" s="176"/>
      <c r="K164" s="176"/>
      <c r="L164" s="176"/>
      <c r="M164" s="176"/>
      <c r="N164" s="176"/>
      <c r="O164" s="176"/>
      <c r="P164" s="176"/>
      <c r="Q164" s="176"/>
      <c r="R164" s="176"/>
      <c r="T164" s="176"/>
    </row>
    <row r="165" spans="2:20" x14ac:dyDescent="0.2">
      <c r="B165" s="179" t="s">
        <v>40</v>
      </c>
      <c r="C165" s="176"/>
      <c r="D165" s="176"/>
      <c r="E165" s="176"/>
      <c r="F165" s="176"/>
      <c r="G165" s="176"/>
      <c r="H165" s="176"/>
      <c r="I165" s="176"/>
      <c r="J165" s="176"/>
      <c r="K165" s="176"/>
      <c r="L165" s="176"/>
      <c r="M165" s="176"/>
      <c r="N165" s="176"/>
      <c r="O165" s="176"/>
      <c r="P165" s="176"/>
      <c r="Q165" s="176"/>
      <c r="R165" s="176"/>
      <c r="T165" s="176"/>
    </row>
    <row r="166" spans="2:20" x14ac:dyDescent="0.2">
      <c r="B166" s="179" t="s">
        <v>110</v>
      </c>
      <c r="C166" s="176"/>
      <c r="D166" s="176"/>
      <c r="E166" s="176"/>
      <c r="F166" s="176"/>
      <c r="G166" s="176"/>
      <c r="H166" s="176"/>
      <c r="I166" s="176"/>
      <c r="J166" s="176"/>
      <c r="K166" s="176"/>
      <c r="L166" s="176"/>
      <c r="M166" s="176"/>
      <c r="N166" s="176"/>
      <c r="O166" s="176"/>
      <c r="P166" s="176"/>
      <c r="Q166" s="176"/>
      <c r="R166" s="176"/>
      <c r="T166" s="176"/>
    </row>
    <row r="167" spans="2:20" x14ac:dyDescent="0.2">
      <c r="B167" s="176"/>
      <c r="C167" s="176"/>
      <c r="D167" s="176"/>
      <c r="E167" s="176"/>
      <c r="F167" s="176"/>
      <c r="G167" s="176"/>
      <c r="H167" s="176"/>
      <c r="I167" s="176"/>
      <c r="J167" s="176"/>
      <c r="K167" s="176"/>
      <c r="L167" s="176"/>
      <c r="M167" s="176"/>
      <c r="N167" s="176"/>
      <c r="O167" s="176"/>
      <c r="P167" s="176"/>
      <c r="Q167" s="176"/>
      <c r="R167" s="176"/>
      <c r="T167" s="176"/>
    </row>
    <row r="168" spans="2:20" x14ac:dyDescent="0.2">
      <c r="B168" s="176"/>
      <c r="C168" s="176"/>
      <c r="D168" s="176"/>
      <c r="E168" s="176"/>
      <c r="F168" s="176"/>
      <c r="G168" s="176"/>
      <c r="H168" s="176"/>
      <c r="I168" s="176"/>
      <c r="J168" s="176"/>
      <c r="K168" s="176"/>
      <c r="L168" s="176"/>
      <c r="M168" s="176"/>
      <c r="N168" s="176"/>
      <c r="O168" s="176"/>
      <c r="P168" s="176"/>
      <c r="Q168" s="176"/>
      <c r="R168" s="176"/>
      <c r="T168" s="176"/>
    </row>
    <row r="169" spans="2:20" x14ac:dyDescent="0.2">
      <c r="B169" s="176"/>
      <c r="C169" s="176"/>
      <c r="D169" s="176"/>
      <c r="E169" s="176"/>
      <c r="F169" s="176"/>
      <c r="G169" s="176"/>
      <c r="H169" s="176"/>
      <c r="I169" s="176"/>
      <c r="J169" s="176"/>
      <c r="K169" s="176"/>
      <c r="L169" s="176"/>
      <c r="M169" s="176"/>
      <c r="N169" s="176"/>
      <c r="O169" s="176"/>
      <c r="P169" s="176"/>
      <c r="Q169" s="176"/>
      <c r="R169" s="176"/>
      <c r="T169" s="176"/>
    </row>
    <row r="170" spans="2:20" x14ac:dyDescent="0.2">
      <c r="B170" s="176" t="s">
        <v>181</v>
      </c>
      <c r="C170" s="176"/>
      <c r="D170" s="176"/>
      <c r="E170" s="176"/>
      <c r="F170" s="176"/>
      <c r="G170" s="176"/>
      <c r="H170" s="176"/>
      <c r="I170" s="176"/>
      <c r="J170" s="176"/>
      <c r="K170" s="176"/>
      <c r="L170" s="176"/>
      <c r="M170" s="176"/>
      <c r="N170" s="176"/>
      <c r="O170" s="176"/>
      <c r="P170" s="176"/>
      <c r="Q170" s="176"/>
      <c r="R170" s="176"/>
      <c r="T170" s="176"/>
    </row>
    <row r="171" spans="2:20" x14ac:dyDescent="0.2">
      <c r="B171" s="178" t="s">
        <v>66</v>
      </c>
      <c r="C171" s="176"/>
      <c r="D171" s="176"/>
      <c r="E171" s="176"/>
      <c r="F171" s="176"/>
      <c r="G171" s="176"/>
      <c r="H171" s="176"/>
      <c r="I171" s="176"/>
      <c r="J171" s="176"/>
      <c r="K171" s="176"/>
      <c r="L171" s="176"/>
      <c r="M171" s="176"/>
      <c r="N171" s="176"/>
      <c r="O171" s="176"/>
      <c r="P171" s="176"/>
      <c r="Q171" s="176"/>
      <c r="R171" s="176"/>
      <c r="T171" s="176"/>
    </row>
    <row r="172" spans="2:20" x14ac:dyDescent="0.2">
      <c r="B172" s="178" t="s">
        <v>85</v>
      </c>
      <c r="C172" s="176"/>
      <c r="D172" s="176"/>
      <c r="E172" s="176"/>
      <c r="F172" s="176"/>
      <c r="G172" s="176"/>
      <c r="H172" s="176"/>
      <c r="I172" s="176"/>
      <c r="J172" s="176"/>
      <c r="K172" s="176"/>
      <c r="L172" s="176"/>
      <c r="M172" s="176"/>
      <c r="N172" s="176"/>
      <c r="O172" s="176"/>
      <c r="P172" s="176"/>
      <c r="Q172" s="176"/>
      <c r="R172" s="176"/>
      <c r="T172" s="176"/>
    </row>
    <row r="173" spans="2:20" x14ac:dyDescent="0.2">
      <c r="B173" s="176" t="s">
        <v>68</v>
      </c>
      <c r="C173" s="176"/>
      <c r="D173" s="176"/>
      <c r="E173" s="176"/>
      <c r="F173" s="176"/>
      <c r="G173" s="176"/>
      <c r="H173" s="176"/>
      <c r="I173" s="176"/>
      <c r="J173" s="176"/>
      <c r="K173" s="176"/>
      <c r="L173" s="176"/>
      <c r="M173" s="176"/>
      <c r="N173" s="176"/>
      <c r="O173" s="176"/>
      <c r="P173" s="176"/>
      <c r="Q173" s="176"/>
      <c r="R173" s="176"/>
      <c r="T173" s="176"/>
    </row>
    <row r="174" spans="2:20" x14ac:dyDescent="0.2">
      <c r="B174" s="139"/>
      <c r="C174" s="176"/>
      <c r="D174" s="176"/>
      <c r="E174" s="176"/>
      <c r="F174" s="176"/>
      <c r="G174" s="176"/>
      <c r="H174" s="176"/>
      <c r="I174" s="176"/>
      <c r="J174" s="176"/>
      <c r="K174" s="176"/>
      <c r="L174" s="176"/>
      <c r="M174" s="176"/>
      <c r="N174" s="176"/>
      <c r="O174" s="176"/>
      <c r="P174" s="176"/>
      <c r="Q174" s="176"/>
      <c r="R174" s="176"/>
      <c r="T174" s="176"/>
    </row>
    <row r="175" spans="2:20" x14ac:dyDescent="0.2">
      <c r="B175" s="139"/>
      <c r="C175" s="176"/>
      <c r="D175" s="176"/>
      <c r="E175" s="176"/>
      <c r="F175" s="176"/>
      <c r="G175" s="176"/>
      <c r="H175" s="176"/>
      <c r="I175" s="176"/>
      <c r="J175" s="176"/>
      <c r="K175" s="176"/>
      <c r="L175" s="176"/>
      <c r="M175" s="176"/>
      <c r="N175" s="176"/>
      <c r="O175" s="176"/>
      <c r="P175" s="176"/>
      <c r="Q175" s="176"/>
      <c r="R175" s="176"/>
      <c r="T175" s="176"/>
    </row>
    <row r="176" spans="2:20" x14ac:dyDescent="0.2">
      <c r="B176" s="139"/>
      <c r="C176" s="176"/>
      <c r="D176" s="176"/>
      <c r="E176" s="176"/>
      <c r="F176" s="176"/>
      <c r="G176" s="176"/>
      <c r="H176" s="176"/>
      <c r="I176" s="176"/>
      <c r="J176" s="176"/>
      <c r="K176" s="176"/>
      <c r="L176" s="176"/>
      <c r="M176" s="176"/>
      <c r="N176" s="176"/>
      <c r="O176" s="176"/>
      <c r="P176" s="176"/>
      <c r="Q176" s="176"/>
      <c r="R176" s="176"/>
      <c r="T176" s="176"/>
    </row>
    <row r="177" spans="2:20" x14ac:dyDescent="0.2">
      <c r="B177" s="139"/>
      <c r="C177" s="176"/>
      <c r="D177" s="176"/>
      <c r="E177" s="176"/>
      <c r="F177" s="176"/>
      <c r="G177" s="176"/>
      <c r="H177" s="176"/>
      <c r="I177" s="176"/>
      <c r="J177" s="176"/>
      <c r="K177" s="176"/>
      <c r="L177" s="176"/>
      <c r="M177" s="176"/>
      <c r="N177" s="176"/>
      <c r="O177" s="176"/>
      <c r="P177" s="176"/>
      <c r="Q177" s="176"/>
      <c r="R177" s="176"/>
      <c r="T177" s="176"/>
    </row>
    <row r="178" spans="2:20" x14ac:dyDescent="0.2">
      <c r="B178" s="139"/>
      <c r="C178" s="176"/>
      <c r="D178" s="176"/>
      <c r="E178" s="176"/>
      <c r="F178" s="176"/>
      <c r="G178" s="176"/>
      <c r="H178" s="176"/>
      <c r="I178" s="176"/>
      <c r="J178" s="176"/>
      <c r="K178" s="176"/>
      <c r="L178" s="176"/>
      <c r="M178" s="176"/>
      <c r="N178" s="176"/>
      <c r="O178" s="176"/>
      <c r="P178" s="176"/>
      <c r="Q178" s="176"/>
      <c r="R178" s="176"/>
      <c r="T178" s="176"/>
    </row>
    <row r="179" spans="2:20" x14ac:dyDescent="0.2">
      <c r="B179" s="139"/>
      <c r="C179" s="176"/>
      <c r="D179" s="176"/>
      <c r="E179" s="176"/>
      <c r="F179" s="176"/>
      <c r="G179" s="176"/>
      <c r="H179" s="176"/>
      <c r="I179" s="176"/>
      <c r="J179" s="176"/>
      <c r="K179" s="176"/>
      <c r="L179" s="176"/>
      <c r="M179" s="176"/>
      <c r="N179" s="176"/>
      <c r="O179" s="176"/>
      <c r="P179" s="176"/>
      <c r="Q179" s="176"/>
      <c r="R179" s="176"/>
      <c r="T179" s="176"/>
    </row>
    <row r="180" spans="2:20" x14ac:dyDescent="0.2">
      <c r="B180" s="139"/>
      <c r="C180" s="176"/>
      <c r="D180" s="176"/>
      <c r="E180" s="176"/>
      <c r="F180" s="176"/>
      <c r="G180" s="176"/>
      <c r="H180" s="176"/>
      <c r="I180" s="176"/>
      <c r="J180" s="176"/>
      <c r="K180" s="176"/>
      <c r="L180" s="176"/>
      <c r="M180" s="176"/>
      <c r="N180" s="176"/>
      <c r="O180" s="176"/>
      <c r="P180" s="176"/>
      <c r="Q180" s="176"/>
      <c r="R180" s="176"/>
      <c r="T180" s="176"/>
    </row>
  </sheetData>
  <sheetProtection formatCells="0" formatColumns="0" formatRows="0" insertRows="0"/>
  <mergeCells count="78">
    <mergeCell ref="C77:P77"/>
    <mergeCell ref="C78:P78"/>
    <mergeCell ref="D28:G28"/>
    <mergeCell ref="B52:P67"/>
    <mergeCell ref="A68:Q68"/>
    <mergeCell ref="C44:G44"/>
    <mergeCell ref="H44:L44"/>
    <mergeCell ref="M44:P44"/>
    <mergeCell ref="B46:P46"/>
    <mergeCell ref="B48:B49"/>
    <mergeCell ref="B51:P51"/>
    <mergeCell ref="C42:G42"/>
    <mergeCell ref="H42:L42"/>
    <mergeCell ref="M42:P42"/>
    <mergeCell ref="C43:G43"/>
    <mergeCell ref="H43:L43"/>
    <mergeCell ref="M43:P43"/>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C10:I10"/>
    <mergeCell ref="J10:M10"/>
    <mergeCell ref="N10:P10"/>
    <mergeCell ref="B2:B5"/>
    <mergeCell ref="C2:M2"/>
    <mergeCell ref="N2:P2"/>
    <mergeCell ref="C3:M3"/>
    <mergeCell ref="N3:P3"/>
    <mergeCell ref="C4:M4"/>
    <mergeCell ref="N4:P4"/>
    <mergeCell ref="C5:M5"/>
    <mergeCell ref="N5:P5"/>
    <mergeCell ref="B69:B76"/>
    <mergeCell ref="C69:P69"/>
    <mergeCell ref="C70:P70"/>
    <mergeCell ref="C73:P73"/>
    <mergeCell ref="C74:P74"/>
    <mergeCell ref="C75:P75"/>
    <mergeCell ref="C76:P76"/>
    <mergeCell ref="C71:P71"/>
    <mergeCell ref="C72:P72"/>
  </mergeCells>
  <conditionalFormatting sqref="P49">
    <cfRule type="cellIs" dxfId="17" priority="2" stopIfTrue="1" operator="equal">
      <formula>"0"</formula>
    </cfRule>
    <cfRule type="cellIs" dxfId="16" priority="3" stopIfTrue="1" operator="lessThanOrEqual">
      <formula>$S$5</formula>
    </cfRule>
    <cfRule type="cellIs" dxfId="15" priority="4" stopIfTrue="1" operator="greaterThanOrEqual">
      <formula>$S$2</formula>
    </cfRule>
    <cfRule type="cellIs" dxfId="14" priority="5" stopIfTrue="1" operator="between">
      <formula>$S$4</formula>
      <formula>$S$3</formula>
    </cfRule>
  </conditionalFormatting>
  <conditionalFormatting sqref="S2">
    <cfRule type="cellIs" dxfId="13" priority="1" stopIfTrue="1" operator="greaterThanOrEqual">
      <formula>0.95</formula>
    </cfRule>
  </conditionalFormatting>
  <dataValidations count="7">
    <dataValidation type="list" allowBlank="1" showInputMessage="1" showErrorMessage="1" sqref="C18:P18" xr:uid="{3C30E995-7C64-48FC-B604-ACDAF169BC55}">
      <formula1>$B$129:$B$136</formula1>
    </dataValidation>
    <dataValidation type="list" allowBlank="1" showInputMessage="1" showErrorMessage="1" sqref="C32:P32 C36:P36 C34:P34" xr:uid="{CD7B6CD2-3241-4DEB-B9B0-C3D17A2372AE}">
      <formula1>$Q$103:$Q$108</formula1>
    </dataValidation>
    <dataValidation type="list" allowBlank="1" showInputMessage="1" showErrorMessage="1" sqref="N10:P10" xr:uid="{3B4E5DA2-71C2-46B4-8390-9190A9E6E50A}">
      <formula1>"Economicos,Eficiencia,Eficacia, Efectividad,Calidad"</formula1>
    </dataValidation>
    <dataValidation type="list" allowBlank="1" showInputMessage="1" showErrorMessage="1" sqref="C10:I10" xr:uid="{BE3F3CE1-764E-4E5D-AFE7-1F95BE095350}">
      <formula1>"2023,2024,2025,2026,2027"</formula1>
    </dataValidation>
    <dataValidation type="list" allowBlank="1" showInputMessage="1" showErrorMessage="1" sqref="C12:P12" xr:uid="{A6322433-0424-4957-870D-2E288E574A7A}">
      <formula1>$B$140:$B$166</formula1>
    </dataValidation>
    <dataValidation type="list" allowBlank="1" showInputMessage="1" showErrorMessage="1" sqref="C78:P78" xr:uid="{D63DECA2-683D-4F50-A0C3-4724F12C7F5A}">
      <formula1>$B$170:$B$173</formula1>
    </dataValidation>
    <dataValidation type="list" allowBlank="1" showInputMessage="1" showErrorMessage="1" sqref="B129:B135" xr:uid="{7D2BDC72-DC9A-43AE-BBD2-5C45A9558551}">
      <formula1>$B$129:$B$135</formula1>
    </dataValidation>
  </dataValidations>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3A27E-B51B-4A68-9BA5-D0654CF944A8}">
  <sheetPr>
    <tabColor rgb="FF7030A0"/>
  </sheetPr>
  <dimension ref="A1:AT146"/>
  <sheetViews>
    <sheetView tabSelected="1" zoomScale="70" zoomScaleNormal="70" workbookViewId="0">
      <selection activeCell="M11" sqref="M11"/>
    </sheetView>
  </sheetViews>
  <sheetFormatPr baseColWidth="10" defaultColWidth="11.42578125" defaultRowHeight="30" customHeight="1" x14ac:dyDescent="0.2"/>
  <cols>
    <col min="1" max="1" width="28.5703125" style="183" customWidth="1"/>
    <col min="2" max="2" width="27" style="137" bestFit="1" customWidth="1"/>
    <col min="3" max="3" width="10.7109375" style="137" customWidth="1"/>
    <col min="4" max="4" width="14.85546875" style="137" customWidth="1"/>
    <col min="5" max="5" width="13" style="137" customWidth="1"/>
    <col min="6" max="8" width="10.7109375" style="137" customWidth="1"/>
    <col min="9" max="9" width="17.7109375" style="137" customWidth="1"/>
    <col min="10" max="10" width="12.7109375" style="137" customWidth="1"/>
    <col min="11" max="16" width="10.7109375" style="137" customWidth="1"/>
    <col min="17" max="17" width="20" style="137" customWidth="1"/>
    <col min="18" max="18" width="12.7109375" style="137" customWidth="1"/>
    <col min="19" max="19" width="8.7109375" style="137" customWidth="1"/>
    <col min="20" max="20" width="10.28515625" style="137" customWidth="1"/>
    <col min="21" max="21" width="13.85546875" style="137" customWidth="1"/>
    <col min="22" max="22" width="11.28515625" style="137" customWidth="1"/>
    <col min="23" max="23" width="18.140625" style="137" customWidth="1"/>
    <col min="24" max="24" width="11.7109375" style="137" customWidth="1"/>
    <col min="25" max="25" width="21.28515625" style="137" customWidth="1"/>
    <col min="26" max="26" width="15.7109375" style="137" customWidth="1"/>
    <col min="27" max="27" width="13.42578125" style="137" customWidth="1"/>
    <col min="28" max="28" width="9.5703125" style="137" customWidth="1"/>
    <col min="29" max="29" width="17" style="137" customWidth="1"/>
    <col min="30" max="30" width="10.140625" style="137" customWidth="1"/>
    <col min="31" max="31" width="16" style="137" customWidth="1"/>
    <col min="32" max="32" width="10.140625" style="137" customWidth="1"/>
    <col min="33" max="33" width="20.42578125" style="137" customWidth="1"/>
    <col min="34" max="34" width="15.7109375" style="137" customWidth="1"/>
    <col min="35" max="35" width="17.28515625" style="137" customWidth="1"/>
    <col min="36" max="36" width="15.7109375" style="137" customWidth="1"/>
    <col min="37" max="37" width="5.28515625" style="137" customWidth="1"/>
    <col min="38" max="38" width="10.7109375" style="137" customWidth="1"/>
    <col min="39" max="39" width="84" style="137" customWidth="1"/>
    <col min="40" max="42" width="11.42578125" style="185"/>
    <col min="43" max="43" width="11.42578125" style="126" hidden="1" customWidth="1"/>
    <col min="44" max="44" width="11.42578125" style="185"/>
    <col min="45" max="16384" width="11.42578125" style="137"/>
  </cols>
  <sheetData>
    <row r="1" spans="1:46" ht="30" customHeight="1" x14ac:dyDescent="0.25">
      <c r="A1" s="569"/>
      <c r="B1" s="572" t="s">
        <v>56</v>
      </c>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4"/>
      <c r="AL1" s="570" t="str">
        <f>+EfectividadInducción!N2</f>
        <v>Código: GC-F-006</v>
      </c>
      <c r="AM1" s="570"/>
      <c r="AN1" s="184"/>
      <c r="AO1" s="184"/>
      <c r="AR1" s="184"/>
      <c r="AS1" s="186"/>
      <c r="AT1" s="186"/>
    </row>
    <row r="2" spans="1:46" ht="30" customHeight="1" x14ac:dyDescent="0.25">
      <c r="A2" s="569"/>
      <c r="B2" s="572" t="s">
        <v>87</v>
      </c>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4"/>
      <c r="AL2" s="570" t="str">
        <f>+EfectividadInducción!N3</f>
        <v>Fecha: 14 de junio de 2019</v>
      </c>
      <c r="AM2" s="570"/>
      <c r="AN2" s="184"/>
      <c r="AO2" s="184"/>
      <c r="AQ2" s="187">
        <f>+EfectividadInducción!S2</f>
        <v>0</v>
      </c>
      <c r="AR2" s="184"/>
      <c r="AS2" s="186"/>
      <c r="AT2" s="186"/>
    </row>
    <row r="3" spans="1:46" ht="30" customHeight="1" x14ac:dyDescent="0.25">
      <c r="A3" s="569"/>
      <c r="B3" s="572" t="s">
        <v>89</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4"/>
      <c r="AL3" s="570" t="str">
        <f>+EfectividadInducción!N4</f>
        <v>Versión 004</v>
      </c>
      <c r="AM3" s="570"/>
      <c r="AN3" s="184"/>
      <c r="AO3" s="184"/>
      <c r="AQ3" s="127">
        <f>+EfectividadInducción!S3</f>
        <v>0.94444899999999998</v>
      </c>
      <c r="AR3" s="184"/>
      <c r="AS3" s="186"/>
      <c r="AT3" s="186"/>
    </row>
    <row r="4" spans="1:46" ht="30" customHeight="1" x14ac:dyDescent="0.25">
      <c r="A4" s="569"/>
      <c r="B4" s="572" t="s">
        <v>91</v>
      </c>
      <c r="C4" s="573"/>
      <c r="D4" s="573"/>
      <c r="E4" s="573"/>
      <c r="F4" s="573"/>
      <c r="G4" s="573"/>
      <c r="H4" s="573"/>
      <c r="I4" s="573"/>
      <c r="J4" s="573"/>
      <c r="K4" s="573"/>
      <c r="L4" s="573"/>
      <c r="M4" s="573"/>
      <c r="N4" s="573"/>
      <c r="O4" s="573"/>
      <c r="P4" s="573"/>
      <c r="Q4" s="573"/>
      <c r="R4" s="573"/>
      <c r="S4" s="573"/>
      <c r="T4" s="573"/>
      <c r="U4" s="573"/>
      <c r="V4" s="573"/>
      <c r="W4" s="573"/>
      <c r="X4" s="573"/>
      <c r="Y4" s="573"/>
      <c r="Z4" s="573"/>
      <c r="AA4" s="573"/>
      <c r="AB4" s="573"/>
      <c r="AC4" s="573"/>
      <c r="AD4" s="573"/>
      <c r="AE4" s="573"/>
      <c r="AF4" s="573"/>
      <c r="AG4" s="573"/>
      <c r="AH4" s="573"/>
      <c r="AI4" s="573"/>
      <c r="AJ4" s="573"/>
      <c r="AK4" s="574"/>
      <c r="AL4" s="570" t="str">
        <f>+EfectividadInducción!N5</f>
        <v>Pagina 1 de 1</v>
      </c>
      <c r="AM4" s="570"/>
      <c r="AN4" s="188"/>
      <c r="AO4" s="188"/>
      <c r="AQ4" s="127">
        <f>+EfectividadInducción!S5</f>
        <v>0.84444900000000001</v>
      </c>
      <c r="AR4" s="188"/>
      <c r="AS4" s="189"/>
      <c r="AT4" s="189"/>
    </row>
    <row r="5" spans="1:46" ht="18" x14ac:dyDescent="0.25">
      <c r="A5" s="190"/>
      <c r="B5" s="191"/>
      <c r="C5" s="191"/>
      <c r="D5" s="191"/>
      <c r="E5" s="191"/>
      <c r="F5" s="191"/>
      <c r="G5" s="191"/>
      <c r="H5" s="191"/>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3"/>
      <c r="AL5" s="193"/>
      <c r="AM5" s="193"/>
      <c r="AN5" s="188"/>
      <c r="AO5" s="188"/>
      <c r="AQ5" s="127">
        <f>+EfectividadInducción!S4</f>
        <v>0.85</v>
      </c>
      <c r="AR5" s="188"/>
      <c r="AS5" s="189"/>
      <c r="AT5" s="189"/>
    </row>
    <row r="6" spans="1:46" s="174" customFormat="1" ht="15" x14ac:dyDescent="0.2">
      <c r="A6" s="200" t="s">
        <v>0</v>
      </c>
      <c r="B6" s="201"/>
      <c r="C6" s="201"/>
      <c r="D6" s="201"/>
      <c r="E6" s="201"/>
      <c r="F6" s="201"/>
      <c r="G6" s="201"/>
      <c r="H6" s="201"/>
      <c r="I6" s="576" t="str">
        <f>+EfectividadInducción!C12</f>
        <v>GESTION DEL TALENTO HUMANO</v>
      </c>
      <c r="J6" s="576"/>
      <c r="K6" s="576"/>
      <c r="L6" s="576"/>
      <c r="M6" s="576"/>
      <c r="N6" s="576"/>
      <c r="O6" s="576"/>
      <c r="P6" s="576"/>
      <c r="Q6" s="576"/>
      <c r="R6" s="576"/>
      <c r="S6" s="576"/>
      <c r="T6" s="576"/>
      <c r="U6" s="576"/>
      <c r="V6" s="576"/>
      <c r="W6" s="576"/>
      <c r="X6" s="576"/>
      <c r="Y6" s="576"/>
      <c r="Z6" s="576"/>
      <c r="AA6" s="576"/>
      <c r="AB6" s="576"/>
      <c r="AC6" s="576"/>
      <c r="AD6" s="576"/>
      <c r="AE6" s="576"/>
      <c r="AF6" s="576"/>
      <c r="AG6" s="576"/>
      <c r="AH6" s="576"/>
      <c r="AI6" s="576"/>
      <c r="AJ6" s="576"/>
      <c r="AK6" s="576"/>
      <c r="AL6" s="576"/>
      <c r="AM6" s="576"/>
      <c r="AN6" s="202"/>
      <c r="AO6" s="202"/>
      <c r="AP6" s="202"/>
      <c r="AQ6" s="147"/>
      <c r="AR6" s="202"/>
    </row>
    <row r="7" spans="1:46" ht="11.25" customHeight="1" thickBot="1" x14ac:dyDescent="0.25">
      <c r="A7" s="190"/>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Q7" s="127"/>
    </row>
    <row r="8" spans="1:46" s="196" customFormat="1" ht="30" customHeight="1" x14ac:dyDescent="0.2">
      <c r="A8" s="514" t="s">
        <v>92</v>
      </c>
      <c r="B8" s="514" t="s">
        <v>20</v>
      </c>
      <c r="C8" s="577" t="str">
        <f>+EfectividadInducción!C14</f>
        <v xml:space="preserve">Efectividad de la Inducción Institucional </v>
      </c>
      <c r="D8" s="578"/>
      <c r="E8" s="578"/>
      <c r="F8" s="578"/>
      <c r="G8" s="578"/>
      <c r="H8" s="578"/>
      <c r="I8" s="578"/>
      <c r="J8" s="578"/>
      <c r="K8" s="578"/>
      <c r="L8" s="578"/>
      <c r="M8" s="578"/>
      <c r="N8" s="578"/>
      <c r="O8" s="578"/>
      <c r="P8" s="578"/>
      <c r="Q8" s="578"/>
      <c r="R8" s="578"/>
      <c r="S8" s="578"/>
      <c r="T8" s="578"/>
      <c r="U8" s="578"/>
      <c r="V8" s="578"/>
      <c r="W8" s="578"/>
      <c r="X8" s="578"/>
      <c r="Y8" s="578"/>
      <c r="Z8" s="578"/>
      <c r="AA8" s="578"/>
      <c r="AB8" s="578"/>
      <c r="AC8" s="578"/>
      <c r="AD8" s="578"/>
      <c r="AE8" s="578"/>
      <c r="AF8" s="578"/>
      <c r="AG8" s="578"/>
      <c r="AH8" s="578"/>
      <c r="AI8" s="578"/>
      <c r="AJ8" s="579"/>
      <c r="AK8" s="586" t="s">
        <v>94</v>
      </c>
      <c r="AL8" s="586"/>
      <c r="AM8" s="587"/>
      <c r="AN8" s="195"/>
      <c r="AO8" s="195"/>
      <c r="AP8" s="195"/>
      <c r="AQ8" s="126"/>
      <c r="AR8" s="195"/>
    </row>
    <row r="9" spans="1:46" s="198" customFormat="1" ht="30" customHeight="1" x14ac:dyDescent="0.2">
      <c r="A9" s="515"/>
      <c r="B9" s="515"/>
      <c r="C9" s="209" t="s">
        <v>199</v>
      </c>
      <c r="D9" s="209" t="s">
        <v>93</v>
      </c>
      <c r="E9" s="209" t="s">
        <v>200</v>
      </c>
      <c r="F9" s="209" t="s">
        <v>93</v>
      </c>
      <c r="G9" s="209" t="s">
        <v>201</v>
      </c>
      <c r="H9" s="209" t="s">
        <v>93</v>
      </c>
      <c r="I9" s="209" t="s">
        <v>192</v>
      </c>
      <c r="J9" s="209" t="s">
        <v>93</v>
      </c>
      <c r="K9" s="209" t="s">
        <v>202</v>
      </c>
      <c r="L9" s="209" t="s">
        <v>93</v>
      </c>
      <c r="M9" s="209" t="s">
        <v>203</v>
      </c>
      <c r="N9" s="209" t="s">
        <v>93</v>
      </c>
      <c r="O9" s="209" t="s">
        <v>204</v>
      </c>
      <c r="P9" s="209" t="s">
        <v>93</v>
      </c>
      <c r="Q9" s="209" t="s">
        <v>193</v>
      </c>
      <c r="R9" s="209" t="s">
        <v>93</v>
      </c>
      <c r="S9" s="209" t="s">
        <v>205</v>
      </c>
      <c r="T9" s="209" t="s">
        <v>93</v>
      </c>
      <c r="U9" s="209" t="s">
        <v>206</v>
      </c>
      <c r="V9" s="209" t="s">
        <v>93</v>
      </c>
      <c r="W9" s="209" t="s">
        <v>207</v>
      </c>
      <c r="X9" s="209" t="s">
        <v>93</v>
      </c>
      <c r="Y9" s="209" t="s">
        <v>194</v>
      </c>
      <c r="Z9" s="209" t="s">
        <v>93</v>
      </c>
      <c r="AA9" s="209" t="s">
        <v>208</v>
      </c>
      <c r="AB9" s="209" t="s">
        <v>93</v>
      </c>
      <c r="AC9" s="209" t="s">
        <v>209</v>
      </c>
      <c r="AD9" s="209" t="s">
        <v>93</v>
      </c>
      <c r="AE9" s="209" t="s">
        <v>210</v>
      </c>
      <c r="AF9" s="209" t="s">
        <v>93</v>
      </c>
      <c r="AG9" s="209" t="s">
        <v>195</v>
      </c>
      <c r="AH9" s="209" t="s">
        <v>93</v>
      </c>
      <c r="AI9" s="209" t="s">
        <v>10</v>
      </c>
      <c r="AJ9" s="209" t="s">
        <v>93</v>
      </c>
      <c r="AK9" s="588"/>
      <c r="AL9" s="588"/>
      <c r="AM9" s="589"/>
      <c r="AN9" s="197"/>
      <c r="AO9" s="197"/>
      <c r="AP9" s="197"/>
      <c r="AQ9" s="126"/>
      <c r="AR9" s="197"/>
    </row>
    <row r="10" spans="1:46" ht="60.75" thickBot="1" x14ac:dyDescent="0.25">
      <c r="A10" s="584" t="s">
        <v>273</v>
      </c>
      <c r="B10" s="93" t="str">
        <f>+EfectividadInducción!B40</f>
        <v xml:space="preserve">Sumatoria de calificaciones en inducción institucional </v>
      </c>
      <c r="C10" s="94">
        <v>0</v>
      </c>
      <c r="D10" s="580" t="str">
        <f>IF(C10=0,"0",C10/C11)</f>
        <v>0</v>
      </c>
      <c r="E10" s="94">
        <f>SUM(100+100)</f>
        <v>200</v>
      </c>
      <c r="F10" s="580">
        <f>IF(E10=0,"0",E10/E11)</f>
        <v>100</v>
      </c>
      <c r="G10" s="94">
        <f>SUM(100+100)</f>
        <v>200</v>
      </c>
      <c r="H10" s="580">
        <f>IF(G10=0,"0",G10/G11)</f>
        <v>100</v>
      </c>
      <c r="I10" s="95">
        <f>C10+E10+G10</f>
        <v>400</v>
      </c>
      <c r="J10" s="590">
        <f>IF(I10=0,"0",I10/I11)</f>
        <v>100</v>
      </c>
      <c r="K10" s="96">
        <f>SUM(100+100+100+100+100+100+100+100+100)</f>
        <v>900</v>
      </c>
      <c r="L10" s="580">
        <f>IF(K10=0,"0",K10/K11)</f>
        <v>100</v>
      </c>
      <c r="M10" s="96"/>
      <c r="N10" s="580" t="str">
        <f>IF(M10=0,"0",M10/M11)</f>
        <v>0</v>
      </c>
      <c r="O10" s="96"/>
      <c r="P10" s="580" t="str">
        <f>IF(O10=0,"0",O10/O11)</f>
        <v>0</v>
      </c>
      <c r="Q10" s="95">
        <f>K10+M10+O10</f>
        <v>900</v>
      </c>
      <c r="R10" s="590">
        <f>IF(Q10=0,"0",Q10/Q11)</f>
        <v>100</v>
      </c>
      <c r="S10" s="96"/>
      <c r="T10" s="580" t="str">
        <f>IF(S10=0,"0",S10/S11)</f>
        <v>0</v>
      </c>
      <c r="U10" s="96"/>
      <c r="V10" s="580" t="str">
        <f>IF(U10=0,"0",U10/U11)</f>
        <v>0</v>
      </c>
      <c r="W10" s="96"/>
      <c r="X10" s="580" t="str">
        <f>IF(W10=0,"0",W10/W11)</f>
        <v>0</v>
      </c>
      <c r="Y10" s="95">
        <f>S10+U10+W10</f>
        <v>0</v>
      </c>
      <c r="Z10" s="590" t="str">
        <f>IF(Y10=0,"0",Y10/Y11)</f>
        <v>0</v>
      </c>
      <c r="AA10" s="96"/>
      <c r="AB10" s="580" t="str">
        <f>IF(AA10=0,"0",AA10/AA11)</f>
        <v>0</v>
      </c>
      <c r="AC10" s="96"/>
      <c r="AD10" s="580" t="str">
        <f>IF(AC10=0,"0",AC10/AC11)</f>
        <v>0</v>
      </c>
      <c r="AE10" s="97"/>
      <c r="AF10" s="580" t="str">
        <f>IF(AE10=0,"0",AE10/AE11)</f>
        <v>0</v>
      </c>
      <c r="AG10" s="98">
        <f>AA10+AC10+AE10</f>
        <v>0</v>
      </c>
      <c r="AH10" s="590" t="str">
        <f>IF(AG10=0,"0",AG10/AG11)</f>
        <v>0</v>
      </c>
      <c r="AI10" s="99">
        <f>I10+Q10+Y10+AG10</f>
        <v>1300</v>
      </c>
      <c r="AJ10" s="582">
        <f>IF(AI10=0,"0",AI10/AI11)</f>
        <v>100</v>
      </c>
      <c r="AK10" s="592"/>
      <c r="AL10" s="592"/>
      <c r="AM10" s="593"/>
    </row>
    <row r="11" spans="1:46" ht="45.75" thickBot="1" x14ac:dyDescent="0.25">
      <c r="A11" s="585"/>
      <c r="B11" s="100" t="str">
        <f>+EfectividadInducción!B41</f>
        <v>Número de servidores posesionados</v>
      </c>
      <c r="C11" s="101">
        <v>0</v>
      </c>
      <c r="D11" s="581"/>
      <c r="E11" s="101">
        <v>2</v>
      </c>
      <c r="F11" s="581"/>
      <c r="G11" s="101">
        <v>2</v>
      </c>
      <c r="H11" s="581"/>
      <c r="I11" s="102">
        <f>C11+E11+G11</f>
        <v>4</v>
      </c>
      <c r="J11" s="591"/>
      <c r="K11" s="103">
        <v>9</v>
      </c>
      <c r="L11" s="581"/>
      <c r="M11" s="103"/>
      <c r="N11" s="581"/>
      <c r="O11" s="103"/>
      <c r="P11" s="581"/>
      <c r="Q11" s="102">
        <f>K11+M11+O11</f>
        <v>9</v>
      </c>
      <c r="R11" s="591"/>
      <c r="S11" s="103"/>
      <c r="T11" s="581"/>
      <c r="U11" s="103"/>
      <c r="V11" s="581"/>
      <c r="W11" s="103"/>
      <c r="X11" s="581"/>
      <c r="Y11" s="104">
        <f>S11+U11+W11</f>
        <v>0</v>
      </c>
      <c r="Z11" s="591"/>
      <c r="AA11" s="103"/>
      <c r="AB11" s="581"/>
      <c r="AC11" s="103"/>
      <c r="AD11" s="581"/>
      <c r="AE11" s="105"/>
      <c r="AF11" s="581"/>
      <c r="AG11" s="106">
        <f>AA11+AC11+AE11</f>
        <v>0</v>
      </c>
      <c r="AH11" s="591"/>
      <c r="AI11" s="107">
        <f>I11+Q11+Y11+AG11</f>
        <v>13</v>
      </c>
      <c r="AJ11" s="583"/>
      <c r="AK11" s="592"/>
      <c r="AL11" s="592"/>
      <c r="AM11" s="593"/>
    </row>
    <row r="12" spans="1:46" ht="30" customHeight="1" x14ac:dyDescent="0.2">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row>
    <row r="13" spans="1:46" ht="30" customHeight="1" x14ac:dyDescent="0.2">
      <c r="AB13" s="185"/>
    </row>
    <row r="14" spans="1:46" ht="30" customHeight="1" x14ac:dyDescent="0.2">
      <c r="AB14" s="185"/>
    </row>
    <row r="15" spans="1:46" ht="30" customHeight="1" x14ac:dyDescent="0.2">
      <c r="AB15" s="185"/>
    </row>
    <row r="16" spans="1:46" ht="30" customHeight="1" x14ac:dyDescent="0.2">
      <c r="AB16" s="185"/>
    </row>
    <row r="17" spans="28:28" ht="30" customHeight="1" x14ac:dyDescent="0.2">
      <c r="AB17" s="185"/>
    </row>
    <row r="18" spans="28:28" ht="30" customHeight="1" x14ac:dyDescent="0.2">
      <c r="AB18" s="185"/>
    </row>
    <row r="66" spans="43:43" ht="30" customHeight="1" x14ac:dyDescent="0.2">
      <c r="AQ66" s="138"/>
    </row>
    <row r="136" spans="43:43" ht="30" customHeight="1" x14ac:dyDescent="0.2">
      <c r="AQ136" s="125"/>
    </row>
    <row r="137" spans="43:43" ht="30" customHeight="1" x14ac:dyDescent="0.2">
      <c r="AQ137" s="125"/>
    </row>
    <row r="138" spans="43:43" ht="30" customHeight="1" x14ac:dyDescent="0.2">
      <c r="AQ138" s="125"/>
    </row>
    <row r="139" spans="43:43" ht="30" customHeight="1" x14ac:dyDescent="0.2">
      <c r="AQ139" s="125"/>
    </row>
    <row r="140" spans="43:43" ht="30" customHeight="1" x14ac:dyDescent="0.2">
      <c r="AQ140" s="125"/>
    </row>
    <row r="141" spans="43:43" ht="30" customHeight="1" x14ac:dyDescent="0.2">
      <c r="AQ141" s="125"/>
    </row>
    <row r="142" spans="43:43" ht="30" customHeight="1" x14ac:dyDescent="0.2">
      <c r="AQ142" s="125"/>
    </row>
    <row r="143" spans="43:43" ht="30" customHeight="1" x14ac:dyDescent="0.2">
      <c r="AQ143" s="125"/>
    </row>
    <row r="144" spans="43:43" ht="30" customHeight="1" x14ac:dyDescent="0.2">
      <c r="AQ144" s="125"/>
    </row>
    <row r="145" spans="43:43" ht="30" customHeight="1" x14ac:dyDescent="0.2">
      <c r="AQ145" s="125"/>
    </row>
    <row r="146" spans="43:43" ht="30" customHeight="1" x14ac:dyDescent="0.2">
      <c r="AQ146" s="125"/>
    </row>
  </sheetData>
  <sheetProtection formatCells="0" formatColumns="0" formatRows="0" insertRows="0"/>
  <mergeCells count="34">
    <mergeCell ref="D10:D11"/>
    <mergeCell ref="F10:F11"/>
    <mergeCell ref="AF10:AF11"/>
    <mergeCell ref="AB10:AB11"/>
    <mergeCell ref="AD10:AD11"/>
    <mergeCell ref="H10:H11"/>
    <mergeCell ref="AK8:AM9"/>
    <mergeCell ref="AH10:AH11"/>
    <mergeCell ref="AK10:AM10"/>
    <mergeCell ref="AK11:AM11"/>
    <mergeCell ref="J10:J11"/>
    <mergeCell ref="R10:R11"/>
    <mergeCell ref="Z10:Z11"/>
    <mergeCell ref="N10:N11"/>
    <mergeCell ref="P10:P11"/>
    <mergeCell ref="T10:T11"/>
    <mergeCell ref="V10:V11"/>
    <mergeCell ref="X10:X11"/>
    <mergeCell ref="I6:AM6"/>
    <mergeCell ref="C8:AJ8"/>
    <mergeCell ref="L10:L11"/>
    <mergeCell ref="A1:A4"/>
    <mergeCell ref="B1:AK1"/>
    <mergeCell ref="AL1:AM1"/>
    <mergeCell ref="B2:AK2"/>
    <mergeCell ref="AL2:AM2"/>
    <mergeCell ref="B3:AK3"/>
    <mergeCell ref="AL3:AM3"/>
    <mergeCell ref="B4:AK4"/>
    <mergeCell ref="AL4:AM4"/>
    <mergeCell ref="A8:A9"/>
    <mergeCell ref="B8:B9"/>
    <mergeCell ref="AJ10:AJ11"/>
    <mergeCell ref="A10:A11"/>
  </mergeCells>
  <conditionalFormatting sqref="AJ10">
    <cfRule type="cellIs" dxfId="12" priority="1" stopIfTrue="1" operator="equal">
      <formula>"0"</formula>
    </cfRule>
    <cfRule type="cellIs" dxfId="11" priority="2" stopIfTrue="1" operator="lessThanOrEqual">
      <formula>$AQ$5</formula>
    </cfRule>
    <cfRule type="cellIs" dxfId="10" priority="3" stopIfTrue="1" operator="greaterThanOrEqual">
      <formula>$AQ$2</formula>
    </cfRule>
    <cfRule type="cellIs" dxfId="9" priority="4" stopIfTrue="1" operator="between">
      <formula>$AQ$4</formula>
      <formula>$AQ$3</formula>
    </cfRule>
  </conditionalFormatting>
  <pageMargins left="0.7" right="0.7" top="0.75" bottom="0.75" header="0.3" footer="0.3"/>
  <pageSetup orientation="portrait" r:id="rId1"/>
  <ignoredErrors>
    <ignoredError sqref="D11 Z10 D10 J10 F11 H11 F10 H10 P11 L11 N11 L10 P10 N10 Z11 AB11 AB10 AD10 AD11 AF10 AF11 J11" unlockedFormula="1"/>
    <ignoredError sqref="AH10 R10 R11 T11 T10 V11 V10 X11 X10 AH11" formula="1" unlockedFormula="1"/>
  </ignoredError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17470-D2E7-47BA-8F8D-9D4683ADD5AC}">
  <sheetPr>
    <tabColor rgb="FFFFFF00"/>
  </sheetPr>
  <dimension ref="A1:AE180"/>
  <sheetViews>
    <sheetView topLeftCell="A65" zoomScale="90" zoomScaleNormal="90" workbookViewId="0">
      <selection activeCell="C72" sqref="C72:P72"/>
    </sheetView>
  </sheetViews>
  <sheetFormatPr baseColWidth="10" defaultColWidth="11.42578125" defaultRowHeight="12.75" x14ac:dyDescent="0.2"/>
  <cols>
    <col min="1" max="1" width="3" style="144" customWidth="1"/>
    <col min="2" max="2" width="30" style="144" customWidth="1"/>
    <col min="3" max="3" width="16.7109375" style="144" customWidth="1"/>
    <col min="4" max="4" width="9" style="144" customWidth="1"/>
    <col min="5" max="5" width="8.28515625" style="144" bestFit="1" customWidth="1"/>
    <col min="6" max="6" width="9.7109375" style="144" bestFit="1" customWidth="1"/>
    <col min="7" max="7" width="8" style="144" bestFit="1" customWidth="1"/>
    <col min="8" max="8" width="8.5703125" style="144" customWidth="1"/>
    <col min="9" max="9" width="9.7109375" style="144" bestFit="1" customWidth="1"/>
    <col min="10" max="10" width="9.85546875" style="144" customWidth="1"/>
    <col min="11" max="11" width="10.7109375" style="144" customWidth="1"/>
    <col min="12" max="12" width="9.7109375" style="144" bestFit="1" customWidth="1"/>
    <col min="13" max="13" width="8.42578125" style="144" customWidth="1"/>
    <col min="14" max="14" width="7.85546875" style="144" bestFit="1" customWidth="1"/>
    <col min="15" max="15" width="11" style="144" customWidth="1"/>
    <col min="16" max="16" width="15.5703125" style="144" bestFit="1" customWidth="1"/>
    <col min="17" max="18" width="11.7109375" style="144" customWidth="1"/>
    <col min="19" max="19" width="11.42578125" style="145" customWidth="1"/>
    <col min="20" max="16384" width="11.42578125" style="144"/>
  </cols>
  <sheetData>
    <row r="1" spans="2:31" ht="13.5" thickBot="1" x14ac:dyDescent="0.25">
      <c r="B1" s="143"/>
      <c r="C1" s="143"/>
      <c r="D1" s="143"/>
      <c r="E1" s="143"/>
      <c r="F1" s="143"/>
      <c r="G1" s="143"/>
      <c r="H1" s="143"/>
      <c r="I1" s="143"/>
      <c r="J1" s="143"/>
      <c r="K1" s="143"/>
      <c r="L1" s="143"/>
      <c r="M1" s="143"/>
      <c r="N1" s="143"/>
      <c r="O1" s="143"/>
      <c r="P1" s="143"/>
    </row>
    <row r="2" spans="2:31" ht="16.5" customHeight="1" x14ac:dyDescent="0.2">
      <c r="B2" s="368"/>
      <c r="C2" s="371" t="s">
        <v>56</v>
      </c>
      <c r="D2" s="372"/>
      <c r="E2" s="372"/>
      <c r="F2" s="372"/>
      <c r="G2" s="372"/>
      <c r="H2" s="372"/>
      <c r="I2" s="372"/>
      <c r="J2" s="372"/>
      <c r="K2" s="372"/>
      <c r="L2" s="372"/>
      <c r="M2" s="373"/>
      <c r="N2" s="374" t="s">
        <v>178</v>
      </c>
      <c r="O2" s="375"/>
      <c r="P2" s="376"/>
      <c r="S2" s="146">
        <v>0.85</v>
      </c>
    </row>
    <row r="3" spans="2:31" ht="15.75" customHeight="1" x14ac:dyDescent="0.2">
      <c r="B3" s="369"/>
      <c r="C3" s="377" t="s">
        <v>58</v>
      </c>
      <c r="D3" s="378"/>
      <c r="E3" s="378"/>
      <c r="F3" s="378"/>
      <c r="G3" s="378"/>
      <c r="H3" s="378"/>
      <c r="I3" s="378"/>
      <c r="J3" s="378"/>
      <c r="K3" s="378"/>
      <c r="L3" s="378"/>
      <c r="M3" s="379"/>
      <c r="N3" s="380" t="s">
        <v>269</v>
      </c>
      <c r="O3" s="381"/>
      <c r="P3" s="382"/>
      <c r="S3" s="146">
        <v>0.84</v>
      </c>
    </row>
    <row r="4" spans="2:31" ht="15.75" customHeight="1" x14ac:dyDescent="0.2">
      <c r="B4" s="369"/>
      <c r="C4" s="377" t="s">
        <v>59</v>
      </c>
      <c r="D4" s="378"/>
      <c r="E4" s="378"/>
      <c r="F4" s="378"/>
      <c r="G4" s="378"/>
      <c r="H4" s="378"/>
      <c r="I4" s="378"/>
      <c r="J4" s="378"/>
      <c r="K4" s="378"/>
      <c r="L4" s="378"/>
      <c r="M4" s="379"/>
      <c r="N4" s="380" t="s">
        <v>179</v>
      </c>
      <c r="O4" s="381"/>
      <c r="P4" s="382"/>
      <c r="S4" s="146">
        <v>0.75</v>
      </c>
    </row>
    <row r="5" spans="2:31" ht="16.5" customHeight="1" thickBot="1" x14ac:dyDescent="0.25">
      <c r="B5" s="370"/>
      <c r="C5" s="383" t="s">
        <v>60</v>
      </c>
      <c r="D5" s="384"/>
      <c r="E5" s="384"/>
      <c r="F5" s="384"/>
      <c r="G5" s="384"/>
      <c r="H5" s="384"/>
      <c r="I5" s="384"/>
      <c r="J5" s="384"/>
      <c r="K5" s="384"/>
      <c r="L5" s="384"/>
      <c r="M5" s="385"/>
      <c r="N5" s="386" t="s">
        <v>61</v>
      </c>
      <c r="O5" s="387"/>
      <c r="P5" s="388"/>
      <c r="S5" s="146">
        <v>0.74</v>
      </c>
    </row>
    <row r="6" spans="2:31" ht="13.5" thickBot="1" x14ac:dyDescent="0.25">
      <c r="B6" s="143"/>
      <c r="C6" s="143"/>
      <c r="D6" s="143"/>
      <c r="E6" s="143"/>
      <c r="F6" s="143"/>
      <c r="G6" s="143"/>
      <c r="H6" s="143"/>
      <c r="I6" s="143"/>
      <c r="J6" s="143"/>
      <c r="K6" s="143"/>
      <c r="L6" s="143"/>
      <c r="M6" s="143"/>
      <c r="N6" s="143"/>
      <c r="O6" s="143"/>
      <c r="P6" s="143"/>
      <c r="S6" s="147"/>
    </row>
    <row r="7" spans="2:31" ht="12.75" customHeight="1" x14ac:dyDescent="0.2">
      <c r="B7" s="389" t="s">
        <v>65</v>
      </c>
      <c r="C7" s="390"/>
      <c r="D7" s="390"/>
      <c r="E7" s="390"/>
      <c r="F7" s="390"/>
      <c r="G7" s="390"/>
      <c r="H7" s="390"/>
      <c r="I7" s="390"/>
      <c r="J7" s="390"/>
      <c r="K7" s="390"/>
      <c r="L7" s="390"/>
      <c r="M7" s="390"/>
      <c r="N7" s="390"/>
      <c r="O7" s="390"/>
      <c r="P7" s="391"/>
      <c r="S7" s="147"/>
    </row>
    <row r="8" spans="2:31" ht="13.5" customHeight="1" thickBot="1" x14ac:dyDescent="0.25">
      <c r="B8" s="392"/>
      <c r="C8" s="393"/>
      <c r="D8" s="393"/>
      <c r="E8" s="393"/>
      <c r="F8" s="393"/>
      <c r="G8" s="393"/>
      <c r="H8" s="393"/>
      <c r="I8" s="393"/>
      <c r="J8" s="393"/>
      <c r="K8" s="393"/>
      <c r="L8" s="393"/>
      <c r="M8" s="393"/>
      <c r="N8" s="393"/>
      <c r="O8" s="393"/>
      <c r="P8" s="394"/>
    </row>
    <row r="9" spans="2:31" ht="6.75" customHeight="1" thickBot="1" x14ac:dyDescent="0.25">
      <c r="B9" s="395"/>
      <c r="C9" s="395"/>
      <c r="D9" s="395"/>
      <c r="E9" s="395"/>
      <c r="F9" s="395"/>
      <c r="G9" s="395"/>
      <c r="H9" s="395"/>
      <c r="I9" s="395"/>
      <c r="J9" s="395"/>
      <c r="K9" s="395"/>
      <c r="L9" s="395"/>
      <c r="M9" s="395"/>
      <c r="N9" s="395"/>
      <c r="O9" s="395"/>
      <c r="P9" s="395"/>
    </row>
    <row r="10" spans="2:31" ht="26.25" customHeight="1" thickBot="1" x14ac:dyDescent="0.25">
      <c r="B10" s="148" t="s">
        <v>83</v>
      </c>
      <c r="C10" s="396">
        <v>2025</v>
      </c>
      <c r="D10" s="397"/>
      <c r="E10" s="397"/>
      <c r="F10" s="397"/>
      <c r="G10" s="397"/>
      <c r="H10" s="397"/>
      <c r="I10" s="398"/>
      <c r="J10" s="399" t="s">
        <v>1</v>
      </c>
      <c r="K10" s="400"/>
      <c r="L10" s="400"/>
      <c r="M10" s="401"/>
      <c r="N10" s="402" t="s">
        <v>184</v>
      </c>
      <c r="O10" s="403"/>
      <c r="P10" s="404"/>
      <c r="AC10" s="149"/>
    </row>
    <row r="11" spans="2:31" ht="4.5" customHeight="1" thickBot="1" x14ac:dyDescent="0.25">
      <c r="B11" s="405"/>
      <c r="C11" s="406"/>
      <c r="D11" s="406"/>
      <c r="E11" s="406"/>
      <c r="F11" s="406"/>
      <c r="G11" s="406"/>
      <c r="H11" s="406"/>
      <c r="I11" s="406"/>
      <c r="J11" s="406"/>
      <c r="K11" s="406"/>
      <c r="L11" s="406"/>
      <c r="M11" s="406"/>
      <c r="N11" s="406"/>
      <c r="O11" s="406"/>
      <c r="P11" s="407"/>
    </row>
    <row r="12" spans="2:31" ht="15" thickBot="1" x14ac:dyDescent="0.25">
      <c r="B12" s="120" t="s">
        <v>0</v>
      </c>
      <c r="C12" s="408" t="s">
        <v>171</v>
      </c>
      <c r="D12" s="409"/>
      <c r="E12" s="409"/>
      <c r="F12" s="409"/>
      <c r="G12" s="409"/>
      <c r="H12" s="409"/>
      <c r="I12" s="409"/>
      <c r="J12" s="409"/>
      <c r="K12" s="409"/>
      <c r="L12" s="409"/>
      <c r="M12" s="409"/>
      <c r="N12" s="409"/>
      <c r="O12" s="409"/>
      <c r="P12" s="410"/>
    </row>
    <row r="13" spans="2:31" ht="4.5" customHeight="1" thickBot="1" x14ac:dyDescent="0.25">
      <c r="B13" s="411"/>
      <c r="C13" s="412"/>
      <c r="D13" s="412"/>
      <c r="E13" s="412"/>
      <c r="F13" s="412"/>
      <c r="G13" s="412"/>
      <c r="H13" s="412"/>
      <c r="I13" s="412"/>
      <c r="J13" s="412"/>
      <c r="K13" s="412"/>
      <c r="L13" s="412"/>
      <c r="M13" s="412"/>
      <c r="N13" s="412"/>
      <c r="O13" s="412"/>
      <c r="P13" s="413"/>
      <c r="AB13" s="128"/>
      <c r="AC13" s="150"/>
      <c r="AD13" s="150"/>
      <c r="AE13" s="150"/>
    </row>
    <row r="14" spans="2:31" ht="18" customHeight="1" thickBot="1" x14ac:dyDescent="0.25">
      <c r="B14" s="120" t="s">
        <v>6</v>
      </c>
      <c r="C14" s="396" t="s">
        <v>274</v>
      </c>
      <c r="D14" s="397"/>
      <c r="E14" s="397"/>
      <c r="F14" s="397"/>
      <c r="G14" s="397"/>
      <c r="H14" s="397"/>
      <c r="I14" s="397"/>
      <c r="J14" s="397"/>
      <c r="K14" s="397"/>
      <c r="L14" s="397"/>
      <c r="M14" s="397"/>
      <c r="N14" s="397"/>
      <c r="O14" s="397"/>
      <c r="P14" s="398"/>
      <c r="AB14" s="153"/>
      <c r="AC14" s="154"/>
      <c r="AD14" s="155"/>
      <c r="AE14" s="155"/>
    </row>
    <row r="15" spans="2:31" ht="4.5" customHeight="1" thickBot="1" x14ac:dyDescent="0.25">
      <c r="B15" s="414"/>
      <c r="C15" s="414"/>
      <c r="D15" s="414"/>
      <c r="E15" s="414"/>
      <c r="F15" s="414"/>
      <c r="G15" s="414"/>
      <c r="H15" s="414"/>
      <c r="I15" s="414"/>
      <c r="J15" s="414"/>
      <c r="K15" s="414"/>
      <c r="L15" s="414"/>
      <c r="M15" s="414"/>
      <c r="N15" s="414"/>
      <c r="O15" s="414"/>
      <c r="P15" s="415"/>
      <c r="AB15" s="128"/>
      <c r="AC15" s="130"/>
      <c r="AD15" s="129"/>
      <c r="AE15" s="129"/>
    </row>
    <row r="16" spans="2:31" ht="32.25" customHeight="1" thickBot="1" x14ac:dyDescent="0.25">
      <c r="B16" s="120" t="s">
        <v>25</v>
      </c>
      <c r="C16" s="416" t="s">
        <v>275</v>
      </c>
      <c r="D16" s="417"/>
      <c r="E16" s="417"/>
      <c r="F16" s="417"/>
      <c r="G16" s="417"/>
      <c r="H16" s="417"/>
      <c r="I16" s="417"/>
      <c r="J16" s="417"/>
      <c r="K16" s="417"/>
      <c r="L16" s="417"/>
      <c r="M16" s="417"/>
      <c r="N16" s="417"/>
      <c r="O16" s="417"/>
      <c r="P16" s="418"/>
      <c r="AB16" s="151"/>
      <c r="AC16" s="156"/>
      <c r="AD16" s="152"/>
      <c r="AE16" s="152"/>
    </row>
    <row r="17" spans="2:20" ht="4.5" customHeight="1" thickBot="1" x14ac:dyDescent="0.25">
      <c r="B17" s="411"/>
      <c r="C17" s="412"/>
      <c r="D17" s="412"/>
      <c r="E17" s="412"/>
      <c r="F17" s="412"/>
      <c r="G17" s="412"/>
      <c r="H17" s="412"/>
      <c r="I17" s="412"/>
      <c r="J17" s="412"/>
      <c r="K17" s="412"/>
      <c r="L17" s="412"/>
      <c r="M17" s="412"/>
      <c r="N17" s="412"/>
      <c r="O17" s="412"/>
      <c r="P17" s="413"/>
    </row>
    <row r="18" spans="2:20" ht="31.5" customHeight="1" thickBot="1" x14ac:dyDescent="0.25">
      <c r="B18" s="120" t="s">
        <v>11</v>
      </c>
      <c r="C18" s="419" t="s">
        <v>317</v>
      </c>
      <c r="D18" s="420"/>
      <c r="E18" s="420"/>
      <c r="F18" s="420"/>
      <c r="G18" s="420"/>
      <c r="H18" s="420"/>
      <c r="I18" s="420"/>
      <c r="J18" s="420"/>
      <c r="K18" s="420"/>
      <c r="L18" s="420"/>
      <c r="M18" s="420"/>
      <c r="N18" s="420"/>
      <c r="O18" s="420"/>
      <c r="P18" s="421"/>
    </row>
    <row r="19" spans="2:20" ht="4.5" customHeight="1" thickBot="1" x14ac:dyDescent="0.25">
      <c r="B19" s="422"/>
      <c r="C19" s="422"/>
      <c r="D19" s="422"/>
      <c r="E19" s="422"/>
      <c r="F19" s="422"/>
      <c r="G19" s="422"/>
      <c r="H19" s="422"/>
      <c r="I19" s="422"/>
      <c r="J19" s="422"/>
      <c r="K19" s="422"/>
      <c r="L19" s="422"/>
      <c r="M19" s="422"/>
      <c r="N19" s="422"/>
      <c r="O19" s="422"/>
      <c r="P19" s="422"/>
    </row>
    <row r="20" spans="2:20" ht="17.25" customHeight="1" thickBot="1" x14ac:dyDescent="0.25">
      <c r="B20" s="399" t="s">
        <v>26</v>
      </c>
      <c r="C20" s="400"/>
      <c r="D20" s="400"/>
      <c r="E20" s="400"/>
      <c r="F20" s="400"/>
      <c r="G20" s="400"/>
      <c r="H20" s="400"/>
      <c r="I20" s="400"/>
      <c r="J20" s="400"/>
      <c r="K20" s="400"/>
      <c r="L20" s="400"/>
      <c r="M20" s="400"/>
      <c r="N20" s="400"/>
      <c r="O20" s="400"/>
      <c r="P20" s="401"/>
    </row>
    <row r="21" spans="2:20" ht="4.5" customHeight="1" thickBot="1" x14ac:dyDescent="0.25">
      <c r="B21" s="423"/>
      <c r="C21" s="422"/>
      <c r="D21" s="422"/>
      <c r="E21" s="422"/>
      <c r="F21" s="422"/>
      <c r="G21" s="422"/>
      <c r="H21" s="422"/>
      <c r="I21" s="422"/>
      <c r="J21" s="422"/>
      <c r="K21" s="422"/>
      <c r="L21" s="422"/>
      <c r="M21" s="422"/>
      <c r="N21" s="422"/>
      <c r="O21" s="422"/>
      <c r="P21" s="424"/>
    </row>
    <row r="22" spans="2:20" ht="46.5" customHeight="1" thickBot="1" x14ac:dyDescent="0.25">
      <c r="B22" s="120" t="s">
        <v>3</v>
      </c>
      <c r="C22" s="425" t="s">
        <v>290</v>
      </c>
      <c r="D22" s="426"/>
      <c r="E22" s="426"/>
      <c r="F22" s="426"/>
      <c r="G22" s="426"/>
      <c r="H22" s="426"/>
      <c r="I22" s="426"/>
      <c r="J22" s="426"/>
      <c r="K22" s="426"/>
      <c r="L22" s="426"/>
      <c r="M22" s="426"/>
      <c r="N22" s="426"/>
      <c r="O22" s="426"/>
      <c r="P22" s="427"/>
      <c r="Q22" s="131"/>
      <c r="R22" s="131"/>
      <c r="S22" s="132"/>
      <c r="T22" s="131"/>
    </row>
    <row r="23" spans="2:20" ht="4.5" customHeight="1" thickBot="1" x14ac:dyDescent="0.25">
      <c r="B23" s="411"/>
      <c r="C23" s="412"/>
      <c r="D23" s="412"/>
      <c r="E23" s="412"/>
      <c r="F23" s="412"/>
      <c r="G23" s="412"/>
      <c r="H23" s="412"/>
      <c r="I23" s="412"/>
      <c r="J23" s="412"/>
      <c r="K23" s="412"/>
      <c r="L23" s="412"/>
      <c r="M23" s="412"/>
      <c r="N23" s="412"/>
      <c r="O23" s="412"/>
      <c r="P23" s="413"/>
    </row>
    <row r="24" spans="2:20" ht="137.25" customHeight="1" thickBot="1" x14ac:dyDescent="0.25">
      <c r="B24" s="120" t="s">
        <v>12</v>
      </c>
      <c r="C24" s="428" t="s">
        <v>276</v>
      </c>
      <c r="D24" s="429"/>
      <c r="E24" s="429"/>
      <c r="F24" s="429"/>
      <c r="G24" s="429"/>
      <c r="H24" s="429"/>
      <c r="I24" s="429"/>
      <c r="J24" s="429"/>
      <c r="K24" s="429"/>
      <c r="L24" s="429"/>
      <c r="M24" s="429"/>
      <c r="N24" s="429"/>
      <c r="O24" s="429"/>
      <c r="P24" s="430"/>
      <c r="Q24" s="157"/>
    </row>
    <row r="25" spans="2:20" ht="4.5" customHeight="1" thickBot="1" x14ac:dyDescent="0.25">
      <c r="B25" s="431"/>
      <c r="C25" s="432"/>
      <c r="D25" s="432"/>
      <c r="E25" s="432"/>
      <c r="F25" s="432"/>
      <c r="G25" s="432"/>
      <c r="H25" s="432"/>
      <c r="I25" s="432"/>
      <c r="J25" s="432"/>
      <c r="K25" s="432"/>
      <c r="L25" s="432"/>
      <c r="M25" s="432"/>
      <c r="N25" s="432"/>
      <c r="O25" s="432"/>
      <c r="P25" s="433"/>
    </row>
    <row r="26" spans="2:20" ht="13.5" customHeight="1" thickBot="1" x14ac:dyDescent="0.25">
      <c r="B26" s="121" t="s">
        <v>2</v>
      </c>
      <c r="C26" s="434">
        <v>0.95</v>
      </c>
      <c r="D26" s="435"/>
      <c r="E26" s="435"/>
      <c r="F26" s="435"/>
      <c r="G26" s="435"/>
      <c r="H26" s="435"/>
      <c r="I26" s="435"/>
      <c r="J26" s="435"/>
      <c r="K26" s="435"/>
      <c r="L26" s="435"/>
      <c r="M26" s="435"/>
      <c r="N26" s="435"/>
      <c r="O26" s="435"/>
      <c r="P26" s="436"/>
    </row>
    <row r="27" spans="2:20" ht="4.5" customHeight="1" thickBot="1" x14ac:dyDescent="0.25">
      <c r="B27" s="423"/>
      <c r="C27" s="422"/>
      <c r="D27" s="422"/>
      <c r="E27" s="422"/>
      <c r="F27" s="422"/>
      <c r="G27" s="422"/>
      <c r="H27" s="422"/>
      <c r="I27" s="422"/>
      <c r="J27" s="422"/>
      <c r="K27" s="422"/>
      <c r="L27" s="422"/>
      <c r="M27" s="422"/>
      <c r="N27" s="422"/>
      <c r="O27" s="422"/>
      <c r="P27" s="424"/>
    </row>
    <row r="28" spans="2:20" ht="12.75" customHeight="1" thickBot="1" x14ac:dyDescent="0.25">
      <c r="B28" s="121" t="s">
        <v>13</v>
      </c>
      <c r="C28" s="158" t="s">
        <v>14</v>
      </c>
      <c r="D28" s="437" t="s">
        <v>305</v>
      </c>
      <c r="E28" s="438"/>
      <c r="F28" s="438"/>
      <c r="G28" s="439"/>
      <c r="H28" s="440" t="s">
        <v>15</v>
      </c>
      <c r="I28" s="441"/>
      <c r="J28" s="442"/>
      <c r="K28" s="437" t="s">
        <v>306</v>
      </c>
      <c r="L28" s="438"/>
      <c r="M28" s="439"/>
      <c r="N28" s="443" t="s">
        <v>16</v>
      </c>
      <c r="O28" s="444"/>
      <c r="P28" s="159" t="s">
        <v>226</v>
      </c>
    </row>
    <row r="29" spans="2:20" ht="4.5" customHeight="1" thickBot="1" x14ac:dyDescent="0.25">
      <c r="B29" s="445"/>
      <c r="C29" s="446"/>
      <c r="D29" s="446"/>
      <c r="E29" s="446"/>
      <c r="F29" s="446"/>
      <c r="G29" s="446"/>
      <c r="H29" s="446"/>
      <c r="I29" s="446"/>
      <c r="J29" s="446"/>
      <c r="K29" s="446"/>
      <c r="L29" s="446"/>
      <c r="M29" s="446"/>
      <c r="N29" s="446"/>
      <c r="O29" s="446"/>
      <c r="P29" s="447"/>
    </row>
    <row r="30" spans="2:20" ht="13.5" thickBot="1" x14ac:dyDescent="0.25">
      <c r="B30" s="121" t="s">
        <v>7</v>
      </c>
      <c r="C30" s="448" t="s">
        <v>177</v>
      </c>
      <c r="D30" s="449"/>
      <c r="E30" s="449"/>
      <c r="F30" s="449"/>
      <c r="G30" s="449"/>
      <c r="H30" s="449"/>
      <c r="I30" s="449"/>
      <c r="J30" s="449"/>
      <c r="K30" s="449"/>
      <c r="L30" s="449"/>
      <c r="M30" s="449"/>
      <c r="N30" s="449"/>
      <c r="O30" s="449"/>
      <c r="P30" s="450"/>
    </row>
    <row r="31" spans="2:20" ht="4.5" customHeight="1" thickBot="1" x14ac:dyDescent="0.25">
      <c r="B31" s="411"/>
      <c r="C31" s="412"/>
      <c r="D31" s="412"/>
      <c r="E31" s="412"/>
      <c r="F31" s="412"/>
      <c r="G31" s="412"/>
      <c r="H31" s="412"/>
      <c r="I31" s="412"/>
      <c r="J31" s="412"/>
      <c r="K31" s="412"/>
      <c r="L31" s="412"/>
      <c r="M31" s="412"/>
      <c r="N31" s="412"/>
      <c r="O31" s="412"/>
      <c r="P31" s="413"/>
    </row>
    <row r="32" spans="2:20" ht="13.5" thickBot="1" x14ac:dyDescent="0.25">
      <c r="B32" s="121" t="s">
        <v>4</v>
      </c>
      <c r="C32" s="448" t="s">
        <v>71</v>
      </c>
      <c r="D32" s="449"/>
      <c r="E32" s="449"/>
      <c r="F32" s="449"/>
      <c r="G32" s="449"/>
      <c r="H32" s="449"/>
      <c r="I32" s="449"/>
      <c r="J32" s="449"/>
      <c r="K32" s="449"/>
      <c r="L32" s="449"/>
      <c r="M32" s="449"/>
      <c r="N32" s="449"/>
      <c r="O32" s="449"/>
      <c r="P32" s="450"/>
    </row>
    <row r="33" spans="2:16" ht="4.5" customHeight="1" thickBot="1" x14ac:dyDescent="0.25">
      <c r="B33" s="411"/>
      <c r="C33" s="412"/>
      <c r="D33" s="412"/>
      <c r="E33" s="412"/>
      <c r="F33" s="412"/>
      <c r="G33" s="412"/>
      <c r="H33" s="412"/>
      <c r="I33" s="412"/>
      <c r="J33" s="412"/>
      <c r="K33" s="412"/>
      <c r="L33" s="412"/>
      <c r="M33" s="412"/>
      <c r="N33" s="412"/>
      <c r="O33" s="412"/>
      <c r="P33" s="413"/>
    </row>
    <row r="34" spans="2:16" ht="13.5" thickBot="1" x14ac:dyDescent="0.25">
      <c r="B34" s="121" t="s">
        <v>23</v>
      </c>
      <c r="C34" s="448" t="s">
        <v>71</v>
      </c>
      <c r="D34" s="449"/>
      <c r="E34" s="449"/>
      <c r="F34" s="449"/>
      <c r="G34" s="449"/>
      <c r="H34" s="449"/>
      <c r="I34" s="449"/>
      <c r="J34" s="449"/>
      <c r="K34" s="449"/>
      <c r="L34" s="449"/>
      <c r="M34" s="449"/>
      <c r="N34" s="449"/>
      <c r="O34" s="449"/>
      <c r="P34" s="450"/>
    </row>
    <row r="35" spans="2:16" ht="4.5" customHeight="1" thickBot="1" x14ac:dyDescent="0.25">
      <c r="B35" s="411"/>
      <c r="C35" s="412"/>
      <c r="D35" s="412"/>
      <c r="E35" s="412"/>
      <c r="F35" s="412"/>
      <c r="G35" s="412"/>
      <c r="H35" s="412"/>
      <c r="I35" s="412"/>
      <c r="J35" s="412"/>
      <c r="K35" s="412"/>
      <c r="L35" s="412"/>
      <c r="M35" s="412"/>
      <c r="N35" s="412"/>
      <c r="O35" s="412"/>
      <c r="P35" s="413"/>
    </row>
    <row r="36" spans="2:16" ht="16.5" customHeight="1" thickBot="1" x14ac:dyDescent="0.25">
      <c r="B36" s="121" t="s">
        <v>64</v>
      </c>
      <c r="C36" s="448" t="s">
        <v>71</v>
      </c>
      <c r="D36" s="449"/>
      <c r="E36" s="449"/>
      <c r="F36" s="449"/>
      <c r="G36" s="449"/>
      <c r="H36" s="449"/>
      <c r="I36" s="449"/>
      <c r="J36" s="449"/>
      <c r="K36" s="449"/>
      <c r="L36" s="449"/>
      <c r="M36" s="449"/>
      <c r="N36" s="449"/>
      <c r="O36" s="449"/>
      <c r="P36" s="450"/>
    </row>
    <row r="37" spans="2:16" ht="4.5" customHeight="1" thickBot="1" x14ac:dyDescent="0.25">
      <c r="B37" s="160"/>
      <c r="C37" s="160"/>
      <c r="D37" s="160"/>
      <c r="E37" s="160"/>
      <c r="F37" s="160"/>
      <c r="G37" s="160"/>
      <c r="H37" s="160"/>
      <c r="I37" s="160"/>
      <c r="J37" s="160"/>
      <c r="K37" s="160"/>
      <c r="L37" s="160"/>
      <c r="M37" s="160"/>
      <c r="N37" s="160"/>
      <c r="O37" s="160"/>
      <c r="P37" s="160"/>
    </row>
    <row r="38" spans="2:16" ht="13.5" thickBot="1" x14ac:dyDescent="0.25">
      <c r="B38" s="451" t="s">
        <v>17</v>
      </c>
      <c r="C38" s="452"/>
      <c r="D38" s="452"/>
      <c r="E38" s="452"/>
      <c r="F38" s="452"/>
      <c r="G38" s="452"/>
      <c r="H38" s="452"/>
      <c r="I38" s="452"/>
      <c r="J38" s="452"/>
      <c r="K38" s="452"/>
      <c r="L38" s="452"/>
      <c r="M38" s="452"/>
      <c r="N38" s="452"/>
      <c r="O38" s="453"/>
      <c r="P38" s="454"/>
    </row>
    <row r="39" spans="2:16" ht="13.5" thickBot="1" x14ac:dyDescent="0.25">
      <c r="B39" s="161" t="s">
        <v>22</v>
      </c>
      <c r="C39" s="451" t="s">
        <v>18</v>
      </c>
      <c r="D39" s="452"/>
      <c r="E39" s="452"/>
      <c r="F39" s="452"/>
      <c r="G39" s="454"/>
      <c r="H39" s="451" t="s">
        <v>7</v>
      </c>
      <c r="I39" s="452"/>
      <c r="J39" s="452"/>
      <c r="K39" s="452"/>
      <c r="L39" s="454"/>
      <c r="M39" s="451" t="s">
        <v>19</v>
      </c>
      <c r="N39" s="452"/>
      <c r="O39" s="453"/>
      <c r="P39" s="454"/>
    </row>
    <row r="40" spans="2:16" ht="30" customHeight="1" x14ac:dyDescent="0.2">
      <c r="B40" s="133" t="s">
        <v>291</v>
      </c>
      <c r="C40" s="455" t="s">
        <v>277</v>
      </c>
      <c r="D40" s="456"/>
      <c r="E40" s="456"/>
      <c r="F40" s="456"/>
      <c r="G40" s="457"/>
      <c r="H40" s="455" t="s">
        <v>293</v>
      </c>
      <c r="I40" s="456"/>
      <c r="J40" s="456"/>
      <c r="K40" s="456"/>
      <c r="L40" s="457"/>
      <c r="M40" s="458" t="s">
        <v>278</v>
      </c>
      <c r="N40" s="459"/>
      <c r="O40" s="459"/>
      <c r="P40" s="460"/>
    </row>
    <row r="41" spans="2:16" ht="40.5" customHeight="1" x14ac:dyDescent="0.2">
      <c r="B41" s="134" t="s">
        <v>292</v>
      </c>
      <c r="C41" s="461" t="s">
        <v>277</v>
      </c>
      <c r="D41" s="462"/>
      <c r="E41" s="462"/>
      <c r="F41" s="462"/>
      <c r="G41" s="463"/>
      <c r="H41" s="461" t="s">
        <v>293</v>
      </c>
      <c r="I41" s="462"/>
      <c r="J41" s="462"/>
      <c r="K41" s="462"/>
      <c r="L41" s="463"/>
      <c r="M41" s="464" t="s">
        <v>278</v>
      </c>
      <c r="N41" s="465"/>
      <c r="O41" s="465"/>
      <c r="P41" s="466"/>
    </row>
    <row r="42" spans="2:16" ht="13.5" customHeight="1" x14ac:dyDescent="0.2">
      <c r="B42" s="162"/>
      <c r="C42" s="467"/>
      <c r="D42" s="468"/>
      <c r="E42" s="468"/>
      <c r="F42" s="468"/>
      <c r="G42" s="469"/>
      <c r="H42" s="467"/>
      <c r="I42" s="468"/>
      <c r="J42" s="468"/>
      <c r="K42" s="468"/>
      <c r="L42" s="469"/>
      <c r="M42" s="467"/>
      <c r="N42" s="468"/>
      <c r="O42" s="468"/>
      <c r="P42" s="470"/>
    </row>
    <row r="43" spans="2:16" ht="12.75" customHeight="1" x14ac:dyDescent="0.2">
      <c r="B43" s="162"/>
      <c r="C43" s="467"/>
      <c r="D43" s="468"/>
      <c r="E43" s="468"/>
      <c r="F43" s="468"/>
      <c r="G43" s="469"/>
      <c r="H43" s="467"/>
      <c r="I43" s="468"/>
      <c r="J43" s="468"/>
      <c r="K43" s="468"/>
      <c r="L43" s="469"/>
      <c r="M43" s="467"/>
      <c r="N43" s="468"/>
      <c r="O43" s="468"/>
      <c r="P43" s="470"/>
    </row>
    <row r="44" spans="2:16" ht="11.25" customHeight="1" thickBot="1" x14ac:dyDescent="0.25">
      <c r="B44" s="163"/>
      <c r="C44" s="471"/>
      <c r="D44" s="472"/>
      <c r="E44" s="472"/>
      <c r="F44" s="472"/>
      <c r="G44" s="473"/>
      <c r="H44" s="471"/>
      <c r="I44" s="472"/>
      <c r="J44" s="472"/>
      <c r="K44" s="472"/>
      <c r="L44" s="473"/>
      <c r="M44" s="471"/>
      <c r="N44" s="472"/>
      <c r="O44" s="472"/>
      <c r="P44" s="474"/>
    </row>
    <row r="45" spans="2:16" ht="4.5" customHeight="1" thickBot="1" x14ac:dyDescent="0.25">
      <c r="B45" s="164"/>
      <c r="C45" s="164"/>
      <c r="D45" s="164"/>
      <c r="E45" s="164"/>
      <c r="F45" s="164"/>
      <c r="G45" s="164"/>
      <c r="H45" s="164"/>
      <c r="I45" s="164"/>
      <c r="J45" s="164"/>
      <c r="K45" s="164"/>
      <c r="L45" s="164"/>
      <c r="M45" s="164"/>
      <c r="N45" s="164"/>
      <c r="O45" s="164"/>
      <c r="P45" s="164"/>
    </row>
    <row r="46" spans="2:16" ht="13.5" customHeight="1" thickBot="1" x14ac:dyDescent="0.25">
      <c r="B46" s="399" t="s">
        <v>8</v>
      </c>
      <c r="C46" s="400"/>
      <c r="D46" s="400"/>
      <c r="E46" s="400"/>
      <c r="F46" s="400"/>
      <c r="G46" s="400"/>
      <c r="H46" s="400"/>
      <c r="I46" s="400"/>
      <c r="J46" s="400"/>
      <c r="K46" s="400"/>
      <c r="L46" s="400"/>
      <c r="M46" s="400"/>
      <c r="N46" s="400"/>
      <c r="O46" s="400"/>
      <c r="P46" s="401"/>
    </row>
    <row r="47" spans="2:16" ht="4.5" customHeight="1" thickBot="1" x14ac:dyDescent="0.25">
      <c r="B47" s="165"/>
      <c r="C47" s="160"/>
      <c r="D47" s="160"/>
      <c r="E47" s="160"/>
      <c r="F47" s="160"/>
      <c r="G47" s="160"/>
      <c r="H47" s="160"/>
      <c r="I47" s="160"/>
      <c r="J47" s="160"/>
      <c r="K47" s="160"/>
      <c r="L47" s="160"/>
      <c r="M47" s="160"/>
      <c r="N47" s="160"/>
      <c r="O47" s="160"/>
      <c r="P47" s="166"/>
    </row>
    <row r="48" spans="2:16" ht="13.5" thickBot="1" x14ac:dyDescent="0.25">
      <c r="B48" s="475" t="s">
        <v>20</v>
      </c>
      <c r="C48" s="167" t="s">
        <v>9</v>
      </c>
      <c r="D48" s="168" t="s">
        <v>149</v>
      </c>
      <c r="E48" s="168" t="s">
        <v>150</v>
      </c>
      <c r="F48" s="168" t="s">
        <v>151</v>
      </c>
      <c r="G48" s="168" t="s">
        <v>152</v>
      </c>
      <c r="H48" s="168" t="s">
        <v>153</v>
      </c>
      <c r="I48" s="168" t="s">
        <v>154</v>
      </c>
      <c r="J48" s="168" t="s">
        <v>155</v>
      </c>
      <c r="K48" s="168" t="s">
        <v>198</v>
      </c>
      <c r="L48" s="168" t="s">
        <v>157</v>
      </c>
      <c r="M48" s="168" t="s">
        <v>158</v>
      </c>
      <c r="N48" s="168" t="s">
        <v>159</v>
      </c>
      <c r="O48" s="168" t="s">
        <v>160</v>
      </c>
      <c r="P48" s="169" t="s">
        <v>10</v>
      </c>
    </row>
    <row r="49" spans="2:16" ht="12.75" customHeight="1" thickBot="1" x14ac:dyDescent="0.25">
      <c r="B49" s="476"/>
      <c r="C49" s="167" t="s">
        <v>10</v>
      </c>
      <c r="D49" s="180"/>
      <c r="E49" s="180"/>
      <c r="F49" s="181"/>
      <c r="G49" s="170"/>
      <c r="H49" s="170"/>
      <c r="I49" s="181"/>
      <c r="J49" s="170"/>
      <c r="K49" s="170"/>
      <c r="L49" s="181"/>
      <c r="M49" s="170"/>
      <c r="N49" s="170"/>
      <c r="O49" s="181"/>
      <c r="P49" s="171">
        <f>+RegistroSST!AJ10</f>
        <v>0.9609375</v>
      </c>
    </row>
    <row r="50" spans="2:16" ht="4.5" customHeight="1" thickBot="1" x14ac:dyDescent="0.25">
      <c r="B50" s="172">
        <v>0.9</v>
      </c>
      <c r="C50" s="173"/>
      <c r="D50" s="173">
        <v>85</v>
      </c>
      <c r="E50" s="173">
        <v>85</v>
      </c>
      <c r="F50" s="135">
        <v>0.85</v>
      </c>
      <c r="G50" s="136">
        <v>85</v>
      </c>
      <c r="H50" s="136">
        <v>85</v>
      </c>
      <c r="I50" s="135">
        <v>0.85</v>
      </c>
      <c r="J50" s="173">
        <v>85</v>
      </c>
      <c r="K50" s="173">
        <v>85</v>
      </c>
      <c r="L50" s="135">
        <v>0.85</v>
      </c>
      <c r="M50" s="173">
        <v>85</v>
      </c>
      <c r="N50" s="173">
        <v>85</v>
      </c>
      <c r="O50" s="135">
        <v>0.85</v>
      </c>
      <c r="P50" s="135">
        <v>0.85</v>
      </c>
    </row>
    <row r="51" spans="2:16" ht="22.5" customHeight="1" thickBot="1" x14ac:dyDescent="0.25">
      <c r="B51" s="399" t="s">
        <v>21</v>
      </c>
      <c r="C51" s="400"/>
      <c r="D51" s="400"/>
      <c r="E51" s="400"/>
      <c r="F51" s="400"/>
      <c r="G51" s="400"/>
      <c r="H51" s="400"/>
      <c r="I51" s="400"/>
      <c r="J51" s="400"/>
      <c r="K51" s="400"/>
      <c r="L51" s="400"/>
      <c r="M51" s="400"/>
      <c r="N51" s="400"/>
      <c r="O51" s="400"/>
      <c r="P51" s="401"/>
    </row>
    <row r="52" spans="2:16" ht="12.75" customHeight="1" x14ac:dyDescent="0.2">
      <c r="B52" s="485"/>
      <c r="C52" s="486"/>
      <c r="D52" s="486"/>
      <c r="E52" s="486"/>
      <c r="F52" s="486"/>
      <c r="G52" s="486"/>
      <c r="H52" s="486"/>
      <c r="I52" s="486"/>
      <c r="J52" s="486"/>
      <c r="K52" s="486"/>
      <c r="L52" s="486"/>
      <c r="M52" s="486"/>
      <c r="N52" s="486"/>
      <c r="O52" s="486"/>
      <c r="P52" s="487"/>
    </row>
    <row r="53" spans="2:16" ht="12.75" customHeight="1" x14ac:dyDescent="0.2">
      <c r="B53" s="488"/>
      <c r="C53" s="489"/>
      <c r="D53" s="489"/>
      <c r="E53" s="489"/>
      <c r="F53" s="489"/>
      <c r="G53" s="489"/>
      <c r="H53" s="489"/>
      <c r="I53" s="489"/>
      <c r="J53" s="489"/>
      <c r="K53" s="489"/>
      <c r="L53" s="489"/>
      <c r="M53" s="489"/>
      <c r="N53" s="489"/>
      <c r="O53" s="489"/>
      <c r="P53" s="490"/>
    </row>
    <row r="54" spans="2:16" ht="12.75" customHeight="1" x14ac:dyDescent="0.2">
      <c r="B54" s="488"/>
      <c r="C54" s="489"/>
      <c r="D54" s="489"/>
      <c r="E54" s="489"/>
      <c r="F54" s="489"/>
      <c r="G54" s="489"/>
      <c r="H54" s="489"/>
      <c r="I54" s="489"/>
      <c r="J54" s="489"/>
      <c r="K54" s="489"/>
      <c r="L54" s="489"/>
      <c r="M54" s="489"/>
      <c r="N54" s="489"/>
      <c r="O54" s="489"/>
      <c r="P54" s="490"/>
    </row>
    <row r="55" spans="2:16" ht="12.75" customHeight="1" x14ac:dyDescent="0.2">
      <c r="B55" s="488"/>
      <c r="C55" s="489"/>
      <c r="D55" s="489"/>
      <c r="E55" s="489"/>
      <c r="F55" s="489"/>
      <c r="G55" s="489"/>
      <c r="H55" s="489"/>
      <c r="I55" s="489"/>
      <c r="J55" s="489"/>
      <c r="K55" s="489"/>
      <c r="L55" s="489"/>
      <c r="M55" s="489"/>
      <c r="N55" s="489"/>
      <c r="O55" s="489"/>
      <c r="P55" s="490"/>
    </row>
    <row r="56" spans="2:16" ht="12.75" customHeight="1" x14ac:dyDescent="0.2">
      <c r="B56" s="488"/>
      <c r="C56" s="489"/>
      <c r="D56" s="489"/>
      <c r="E56" s="489"/>
      <c r="F56" s="489"/>
      <c r="G56" s="489"/>
      <c r="H56" s="489"/>
      <c r="I56" s="489"/>
      <c r="J56" s="489"/>
      <c r="K56" s="489"/>
      <c r="L56" s="489"/>
      <c r="M56" s="489"/>
      <c r="N56" s="489"/>
      <c r="O56" s="489"/>
      <c r="P56" s="490"/>
    </row>
    <row r="57" spans="2:16" ht="12.75" customHeight="1" x14ac:dyDescent="0.2">
      <c r="B57" s="488"/>
      <c r="C57" s="489"/>
      <c r="D57" s="489"/>
      <c r="E57" s="489"/>
      <c r="F57" s="489"/>
      <c r="G57" s="489"/>
      <c r="H57" s="489"/>
      <c r="I57" s="489"/>
      <c r="J57" s="489"/>
      <c r="K57" s="489"/>
      <c r="L57" s="489"/>
      <c r="M57" s="489"/>
      <c r="N57" s="489"/>
      <c r="O57" s="489"/>
      <c r="P57" s="490"/>
    </row>
    <row r="58" spans="2:16" ht="12.75" customHeight="1" x14ac:dyDescent="0.2">
      <c r="B58" s="488"/>
      <c r="C58" s="489"/>
      <c r="D58" s="489"/>
      <c r="E58" s="489"/>
      <c r="F58" s="489"/>
      <c r="G58" s="489"/>
      <c r="H58" s="489"/>
      <c r="I58" s="489"/>
      <c r="J58" s="489"/>
      <c r="K58" s="489"/>
      <c r="L58" s="489"/>
      <c r="M58" s="489"/>
      <c r="N58" s="489"/>
      <c r="O58" s="489"/>
      <c r="P58" s="490"/>
    </row>
    <row r="59" spans="2:16" ht="12.75" customHeight="1" x14ac:dyDescent="0.2">
      <c r="B59" s="488"/>
      <c r="C59" s="489"/>
      <c r="D59" s="489"/>
      <c r="E59" s="489"/>
      <c r="F59" s="489"/>
      <c r="G59" s="489"/>
      <c r="H59" s="489"/>
      <c r="I59" s="489"/>
      <c r="J59" s="489"/>
      <c r="K59" s="489"/>
      <c r="L59" s="489"/>
      <c r="M59" s="489"/>
      <c r="N59" s="489"/>
      <c r="O59" s="489"/>
      <c r="P59" s="490"/>
    </row>
    <row r="60" spans="2:16" ht="12.75" customHeight="1" x14ac:dyDescent="0.2">
      <c r="B60" s="488"/>
      <c r="C60" s="489"/>
      <c r="D60" s="489"/>
      <c r="E60" s="489"/>
      <c r="F60" s="489"/>
      <c r="G60" s="489"/>
      <c r="H60" s="489"/>
      <c r="I60" s="489"/>
      <c r="J60" s="489"/>
      <c r="K60" s="489"/>
      <c r="L60" s="489"/>
      <c r="M60" s="489"/>
      <c r="N60" s="489"/>
      <c r="O60" s="489"/>
      <c r="P60" s="490"/>
    </row>
    <row r="61" spans="2:16" ht="12.75" customHeight="1" x14ac:dyDescent="0.2">
      <c r="B61" s="488"/>
      <c r="C61" s="489"/>
      <c r="D61" s="489"/>
      <c r="E61" s="489"/>
      <c r="F61" s="489"/>
      <c r="G61" s="489"/>
      <c r="H61" s="489"/>
      <c r="I61" s="489"/>
      <c r="J61" s="489"/>
      <c r="K61" s="489"/>
      <c r="L61" s="489"/>
      <c r="M61" s="489"/>
      <c r="N61" s="489"/>
      <c r="O61" s="489"/>
      <c r="P61" s="490"/>
    </row>
    <row r="62" spans="2:16" ht="12.75" customHeight="1" x14ac:dyDescent="0.2">
      <c r="B62" s="488"/>
      <c r="C62" s="489"/>
      <c r="D62" s="489"/>
      <c r="E62" s="489"/>
      <c r="F62" s="489"/>
      <c r="G62" s="489"/>
      <c r="H62" s="489"/>
      <c r="I62" s="489"/>
      <c r="J62" s="489"/>
      <c r="K62" s="489"/>
      <c r="L62" s="489"/>
      <c r="M62" s="489"/>
      <c r="N62" s="489"/>
      <c r="O62" s="489"/>
      <c r="P62" s="490"/>
    </row>
    <row r="63" spans="2:16" ht="12.75" customHeight="1" x14ac:dyDescent="0.2">
      <c r="B63" s="488"/>
      <c r="C63" s="489"/>
      <c r="D63" s="489"/>
      <c r="E63" s="489"/>
      <c r="F63" s="489"/>
      <c r="G63" s="489"/>
      <c r="H63" s="489"/>
      <c r="I63" s="489"/>
      <c r="J63" s="489"/>
      <c r="K63" s="489"/>
      <c r="L63" s="489"/>
      <c r="M63" s="489"/>
      <c r="N63" s="489"/>
      <c r="O63" s="489"/>
      <c r="P63" s="490"/>
    </row>
    <row r="64" spans="2:16" ht="12.75" customHeight="1" x14ac:dyDescent="0.2">
      <c r="B64" s="488"/>
      <c r="C64" s="489"/>
      <c r="D64" s="489"/>
      <c r="E64" s="489"/>
      <c r="F64" s="489"/>
      <c r="G64" s="489"/>
      <c r="H64" s="489"/>
      <c r="I64" s="489"/>
      <c r="J64" s="489"/>
      <c r="K64" s="489"/>
      <c r="L64" s="489"/>
      <c r="M64" s="489"/>
      <c r="N64" s="489"/>
      <c r="O64" s="489"/>
      <c r="P64" s="490"/>
    </row>
    <row r="65" spans="1:19" ht="12.75" customHeight="1" x14ac:dyDescent="0.2">
      <c r="B65" s="488"/>
      <c r="C65" s="489"/>
      <c r="D65" s="489"/>
      <c r="E65" s="489"/>
      <c r="F65" s="489"/>
      <c r="G65" s="489"/>
      <c r="H65" s="489"/>
      <c r="I65" s="489"/>
      <c r="J65" s="489"/>
      <c r="K65" s="489"/>
      <c r="L65" s="489"/>
      <c r="M65" s="489"/>
      <c r="N65" s="489"/>
      <c r="O65" s="489"/>
      <c r="P65" s="490"/>
    </row>
    <row r="66" spans="1:19" ht="12.75" customHeight="1" x14ac:dyDescent="0.2">
      <c r="B66" s="488"/>
      <c r="C66" s="489"/>
      <c r="D66" s="489"/>
      <c r="E66" s="489"/>
      <c r="F66" s="489"/>
      <c r="G66" s="489"/>
      <c r="H66" s="489"/>
      <c r="I66" s="489"/>
      <c r="J66" s="489"/>
      <c r="K66" s="489"/>
      <c r="L66" s="489"/>
      <c r="M66" s="489"/>
      <c r="N66" s="489"/>
      <c r="O66" s="489"/>
      <c r="P66" s="490"/>
    </row>
    <row r="67" spans="1:19" ht="13.5" customHeight="1" thickBot="1" x14ac:dyDescent="0.25">
      <c r="B67" s="491"/>
      <c r="C67" s="492"/>
      <c r="D67" s="492"/>
      <c r="E67" s="492"/>
      <c r="F67" s="492"/>
      <c r="G67" s="492"/>
      <c r="H67" s="492"/>
      <c r="I67" s="492"/>
      <c r="J67" s="492"/>
      <c r="K67" s="492"/>
      <c r="L67" s="492"/>
      <c r="M67" s="492"/>
      <c r="N67" s="492"/>
      <c r="O67" s="492"/>
      <c r="P67" s="493"/>
    </row>
    <row r="68" spans="1:19" s="174" customFormat="1" ht="4.5" customHeight="1" thickBot="1" x14ac:dyDescent="0.25">
      <c r="A68" s="494"/>
      <c r="B68" s="494"/>
      <c r="C68" s="494"/>
      <c r="D68" s="494"/>
      <c r="E68" s="494"/>
      <c r="F68" s="494"/>
      <c r="G68" s="494"/>
      <c r="H68" s="494"/>
      <c r="I68" s="494"/>
      <c r="J68" s="494"/>
      <c r="K68" s="494"/>
      <c r="L68" s="494"/>
      <c r="M68" s="494"/>
      <c r="N68" s="494"/>
      <c r="O68" s="494"/>
      <c r="P68" s="494"/>
      <c r="Q68" s="494"/>
      <c r="S68" s="175"/>
    </row>
    <row r="69" spans="1:19" ht="15" customHeight="1" x14ac:dyDescent="0.2">
      <c r="B69" s="495" t="s">
        <v>5</v>
      </c>
      <c r="C69" s="498" t="s">
        <v>185</v>
      </c>
      <c r="D69" s="499"/>
      <c r="E69" s="499"/>
      <c r="F69" s="499"/>
      <c r="G69" s="499"/>
      <c r="H69" s="499"/>
      <c r="I69" s="499"/>
      <c r="J69" s="499"/>
      <c r="K69" s="499"/>
      <c r="L69" s="499"/>
      <c r="M69" s="499"/>
      <c r="N69" s="499"/>
      <c r="O69" s="499"/>
      <c r="P69" s="500"/>
    </row>
    <row r="70" spans="1:19" ht="90" customHeight="1" thickBot="1" x14ac:dyDescent="0.25">
      <c r="B70" s="496"/>
      <c r="C70" s="504" t="s">
        <v>332</v>
      </c>
      <c r="D70" s="505"/>
      <c r="E70" s="505"/>
      <c r="F70" s="505"/>
      <c r="G70" s="505"/>
      <c r="H70" s="505"/>
      <c r="I70" s="505"/>
      <c r="J70" s="505"/>
      <c r="K70" s="505"/>
      <c r="L70" s="505"/>
      <c r="M70" s="505"/>
      <c r="N70" s="505"/>
      <c r="O70" s="505"/>
      <c r="P70" s="506"/>
    </row>
    <row r="71" spans="1:19" ht="15" customHeight="1" x14ac:dyDescent="0.2">
      <c r="B71" s="496"/>
      <c r="C71" s="498" t="s">
        <v>186</v>
      </c>
      <c r="D71" s="499"/>
      <c r="E71" s="499"/>
      <c r="F71" s="499"/>
      <c r="G71" s="499"/>
      <c r="H71" s="499"/>
      <c r="I71" s="499"/>
      <c r="J71" s="499"/>
      <c r="K71" s="499"/>
      <c r="L71" s="499"/>
      <c r="M71" s="499"/>
      <c r="N71" s="499"/>
      <c r="O71" s="499"/>
      <c r="P71" s="500"/>
    </row>
    <row r="72" spans="1:19" ht="90" customHeight="1" thickBot="1" x14ac:dyDescent="0.25">
      <c r="B72" s="496"/>
      <c r="C72" s="504" t="s">
        <v>335</v>
      </c>
      <c r="D72" s="505"/>
      <c r="E72" s="505"/>
      <c r="F72" s="505"/>
      <c r="G72" s="505"/>
      <c r="H72" s="505"/>
      <c r="I72" s="505"/>
      <c r="J72" s="505"/>
      <c r="K72" s="505"/>
      <c r="L72" s="505"/>
      <c r="M72" s="505"/>
      <c r="N72" s="505"/>
      <c r="O72" s="505"/>
      <c r="P72" s="506"/>
    </row>
    <row r="73" spans="1:19" ht="15" customHeight="1" x14ac:dyDescent="0.2">
      <c r="B73" s="496"/>
      <c r="C73" s="498" t="s">
        <v>187</v>
      </c>
      <c r="D73" s="499"/>
      <c r="E73" s="499"/>
      <c r="F73" s="499"/>
      <c r="G73" s="499"/>
      <c r="H73" s="499"/>
      <c r="I73" s="499"/>
      <c r="J73" s="499"/>
      <c r="K73" s="499"/>
      <c r="L73" s="499"/>
      <c r="M73" s="499"/>
      <c r="N73" s="499"/>
      <c r="O73" s="499"/>
      <c r="P73" s="500"/>
    </row>
    <row r="74" spans="1:19" ht="90" customHeight="1" thickBot="1" x14ac:dyDescent="0.25">
      <c r="B74" s="496"/>
      <c r="C74" s="477"/>
      <c r="D74" s="478"/>
      <c r="E74" s="478"/>
      <c r="F74" s="478"/>
      <c r="G74" s="478"/>
      <c r="H74" s="478"/>
      <c r="I74" s="478"/>
      <c r="J74" s="478"/>
      <c r="K74" s="478"/>
      <c r="L74" s="478"/>
      <c r="M74" s="478"/>
      <c r="N74" s="478"/>
      <c r="O74" s="478"/>
      <c r="P74" s="479"/>
    </row>
    <row r="75" spans="1:19" ht="15" customHeight="1" x14ac:dyDescent="0.2">
      <c r="B75" s="496"/>
      <c r="C75" s="498" t="s">
        <v>188</v>
      </c>
      <c r="D75" s="499"/>
      <c r="E75" s="499"/>
      <c r="F75" s="499"/>
      <c r="G75" s="499"/>
      <c r="H75" s="499"/>
      <c r="I75" s="499"/>
      <c r="J75" s="499"/>
      <c r="K75" s="499"/>
      <c r="L75" s="499"/>
      <c r="M75" s="499"/>
      <c r="N75" s="499"/>
      <c r="O75" s="499"/>
      <c r="P75" s="500"/>
    </row>
    <row r="76" spans="1:19" ht="90" customHeight="1" thickBot="1" x14ac:dyDescent="0.25">
      <c r="B76" s="497"/>
      <c r="C76" s="477"/>
      <c r="D76" s="478"/>
      <c r="E76" s="478"/>
      <c r="F76" s="478"/>
      <c r="G76" s="478"/>
      <c r="H76" s="478"/>
      <c r="I76" s="478"/>
      <c r="J76" s="478"/>
      <c r="K76" s="478"/>
      <c r="L76" s="478"/>
      <c r="M76" s="478"/>
      <c r="N76" s="478"/>
      <c r="O76" s="478"/>
      <c r="P76" s="479"/>
    </row>
    <row r="77" spans="1:19" ht="30.75" customHeight="1" thickBot="1" x14ac:dyDescent="0.25">
      <c r="B77" s="122" t="s">
        <v>63</v>
      </c>
      <c r="C77" s="483" t="s">
        <v>183</v>
      </c>
      <c r="D77" s="483"/>
      <c r="E77" s="483"/>
      <c r="F77" s="483"/>
      <c r="G77" s="483"/>
      <c r="H77" s="483"/>
      <c r="I77" s="483"/>
      <c r="J77" s="483"/>
      <c r="K77" s="483"/>
      <c r="L77" s="483"/>
      <c r="M77" s="483"/>
      <c r="N77" s="483"/>
      <c r="O77" s="483"/>
      <c r="P77" s="484"/>
    </row>
    <row r="78" spans="1:19" ht="27.75" customHeight="1" thickBot="1" x14ac:dyDescent="0.25">
      <c r="B78" s="122" t="s">
        <v>84</v>
      </c>
      <c r="C78" s="483" t="s">
        <v>85</v>
      </c>
      <c r="D78" s="483"/>
      <c r="E78" s="483"/>
      <c r="F78" s="483"/>
      <c r="G78" s="483"/>
      <c r="H78" s="483"/>
      <c r="I78" s="483"/>
      <c r="J78" s="483"/>
      <c r="K78" s="483"/>
      <c r="L78" s="483"/>
      <c r="M78" s="483"/>
      <c r="N78" s="483"/>
      <c r="O78" s="483"/>
      <c r="P78" s="484"/>
    </row>
    <row r="81" spans="3:19" x14ac:dyDescent="0.2">
      <c r="C81" s="149"/>
    </row>
    <row r="82" spans="3:19" hidden="1" x14ac:dyDescent="0.2"/>
    <row r="83" spans="3:19" hidden="1" x14ac:dyDescent="0.2"/>
    <row r="89" spans="3:19" s="176" customFormat="1" x14ac:dyDescent="0.2">
      <c r="S89" s="145"/>
    </row>
    <row r="90" spans="3:19" s="176" customFormat="1" x14ac:dyDescent="0.2">
      <c r="S90" s="145"/>
    </row>
    <row r="91" spans="3:19" s="176" customFormat="1" x14ac:dyDescent="0.2">
      <c r="S91" s="145"/>
    </row>
    <row r="92" spans="3:19" s="176" customFormat="1" x14ac:dyDescent="0.2">
      <c r="S92" s="145"/>
    </row>
    <row r="93" spans="3:19" s="176" customFormat="1" x14ac:dyDescent="0.2">
      <c r="S93" s="145"/>
    </row>
    <row r="94" spans="3:19" s="176" customFormat="1" x14ac:dyDescent="0.2">
      <c r="S94" s="145"/>
    </row>
    <row r="95" spans="3:19" s="176" customFormat="1" x14ac:dyDescent="0.2">
      <c r="D95" s="177"/>
      <c r="E95" s="177"/>
      <c r="F95" s="177"/>
      <c r="G95" s="177"/>
      <c r="H95" s="177"/>
      <c r="I95" s="177"/>
      <c r="S95" s="145"/>
    </row>
    <row r="96" spans="3:19" s="176" customFormat="1" x14ac:dyDescent="0.2">
      <c r="D96" s="177"/>
      <c r="E96" s="177"/>
      <c r="F96" s="177"/>
      <c r="G96" s="177"/>
      <c r="H96" s="177"/>
      <c r="I96" s="177"/>
      <c r="S96" s="145"/>
    </row>
    <row r="97" spans="2:19" s="176" customFormat="1" x14ac:dyDescent="0.2">
      <c r="B97" s="177"/>
      <c r="C97" s="177"/>
      <c r="D97" s="177"/>
      <c r="E97" s="177"/>
      <c r="F97" s="177"/>
      <c r="G97" s="177"/>
      <c r="H97" s="177"/>
      <c r="I97" s="177"/>
      <c r="S97" s="145"/>
    </row>
    <row r="98" spans="2:19" s="176" customFormat="1" x14ac:dyDescent="0.2">
      <c r="S98" s="145"/>
    </row>
    <row r="99" spans="2:19" s="176" customFormat="1" x14ac:dyDescent="0.2">
      <c r="S99" s="145"/>
    </row>
    <row r="100" spans="2:19" s="176" customFormat="1" x14ac:dyDescent="0.2">
      <c r="S100" s="145"/>
    </row>
    <row r="101" spans="2:19" s="176" customFormat="1" x14ac:dyDescent="0.2">
      <c r="S101" s="145"/>
    </row>
    <row r="102" spans="2:19" s="176" customFormat="1" x14ac:dyDescent="0.2">
      <c r="S102" s="145"/>
    </row>
    <row r="103" spans="2:19" s="176" customFormat="1" x14ac:dyDescent="0.2">
      <c r="Q103" s="178"/>
      <c r="S103" s="145"/>
    </row>
    <row r="104" spans="2:19" s="176" customFormat="1" x14ac:dyDescent="0.2">
      <c r="B104" s="178"/>
      <c r="C104" s="178"/>
      <c r="Q104" s="178" t="s">
        <v>69</v>
      </c>
      <c r="S104" s="145"/>
    </row>
    <row r="105" spans="2:19" s="176" customFormat="1" x14ac:dyDescent="0.2">
      <c r="B105" s="178"/>
      <c r="C105" s="178"/>
      <c r="Q105" s="178" t="s">
        <v>70</v>
      </c>
      <c r="S105" s="145"/>
    </row>
    <row r="106" spans="2:19" s="176" customFormat="1" x14ac:dyDescent="0.2">
      <c r="B106" s="178"/>
      <c r="C106" s="178"/>
      <c r="Q106" s="178" t="s">
        <v>72</v>
      </c>
      <c r="S106" s="145"/>
    </row>
    <row r="107" spans="2:19" s="176" customFormat="1" x14ac:dyDescent="0.2">
      <c r="C107" s="178"/>
      <c r="M107" s="178"/>
      <c r="Q107" s="178" t="s">
        <v>71</v>
      </c>
      <c r="S107" s="145"/>
    </row>
    <row r="108" spans="2:19" s="176" customFormat="1" x14ac:dyDescent="0.2">
      <c r="C108" s="178"/>
      <c r="Q108" s="178" t="s">
        <v>73</v>
      </c>
      <c r="S108" s="145"/>
    </row>
    <row r="109" spans="2:19" s="176" customFormat="1" x14ac:dyDescent="0.2">
      <c r="C109" s="178"/>
      <c r="N109" s="176" t="s">
        <v>67</v>
      </c>
      <c r="Q109" s="176" t="s">
        <v>74</v>
      </c>
      <c r="S109" s="145"/>
    </row>
    <row r="110" spans="2:19" s="176" customFormat="1" x14ac:dyDescent="0.2">
      <c r="C110" s="178"/>
      <c r="S110" s="145"/>
    </row>
    <row r="111" spans="2:19" s="176" customFormat="1" x14ac:dyDescent="0.2">
      <c r="S111" s="145"/>
    </row>
    <row r="112" spans="2:19" s="176" customFormat="1" x14ac:dyDescent="0.2">
      <c r="S112" s="145"/>
    </row>
    <row r="113" spans="2:19" s="176" customFormat="1" x14ac:dyDescent="0.2">
      <c r="Q113" s="178"/>
      <c r="S113" s="145"/>
    </row>
    <row r="114" spans="2:19" s="176" customFormat="1" ht="12.75" customHeight="1" x14ac:dyDescent="0.2">
      <c r="Q114" s="178">
        <v>2015</v>
      </c>
      <c r="S114" s="145"/>
    </row>
    <row r="115" spans="2:19" s="176" customFormat="1" x14ac:dyDescent="0.2">
      <c r="Q115" s="178">
        <v>2016</v>
      </c>
      <c r="S115" s="145"/>
    </row>
    <row r="116" spans="2:19" s="176" customFormat="1" x14ac:dyDescent="0.2">
      <c r="Q116" s="178">
        <v>2017</v>
      </c>
      <c r="S116" s="145"/>
    </row>
    <row r="117" spans="2:19" s="176" customFormat="1" x14ac:dyDescent="0.2">
      <c r="Q117" s="176">
        <v>2018</v>
      </c>
      <c r="S117" s="145"/>
    </row>
    <row r="118" spans="2:19" s="176" customFormat="1" x14ac:dyDescent="0.2">
      <c r="S118" s="145"/>
    </row>
    <row r="119" spans="2:19" s="176" customFormat="1" x14ac:dyDescent="0.2">
      <c r="B119" s="139"/>
      <c r="S119" s="145"/>
    </row>
    <row r="120" spans="2:19" s="176" customFormat="1" x14ac:dyDescent="0.2">
      <c r="B120" s="139"/>
      <c r="S120" s="145"/>
    </row>
    <row r="121" spans="2:19" s="176" customFormat="1" x14ac:dyDescent="0.2">
      <c r="B121" s="139"/>
      <c r="S121" s="145"/>
    </row>
    <row r="122" spans="2:19" s="176" customFormat="1" x14ac:dyDescent="0.2">
      <c r="B122" s="139"/>
      <c r="S122" s="145"/>
    </row>
    <row r="123" spans="2:19" s="176" customFormat="1" x14ac:dyDescent="0.2">
      <c r="B123" s="139"/>
      <c r="S123" s="145"/>
    </row>
    <row r="124" spans="2:19" s="176" customFormat="1" x14ac:dyDescent="0.2">
      <c r="B124" s="139"/>
      <c r="S124" s="145"/>
    </row>
    <row r="125" spans="2:19" s="176" customFormat="1" x14ac:dyDescent="0.2">
      <c r="B125" s="139"/>
      <c r="S125" s="145"/>
    </row>
    <row r="126" spans="2:19" s="176" customFormat="1" x14ac:dyDescent="0.2">
      <c r="B126" s="140"/>
      <c r="S126" s="145"/>
    </row>
    <row r="127" spans="2:19" s="176" customFormat="1" x14ac:dyDescent="0.2">
      <c r="B127" s="140"/>
      <c r="S127" s="145"/>
    </row>
    <row r="128" spans="2:19" s="176" customFormat="1" x14ac:dyDescent="0.2">
      <c r="S128" s="145"/>
    </row>
    <row r="129" spans="2:20" s="176" customFormat="1" x14ac:dyDescent="0.2">
      <c r="B129" s="123"/>
      <c r="S129" s="145"/>
    </row>
    <row r="130" spans="2:20" s="176" customFormat="1" x14ac:dyDescent="0.2">
      <c r="B130" s="123" t="s">
        <v>318</v>
      </c>
      <c r="S130" s="145"/>
    </row>
    <row r="131" spans="2:20" s="176" customFormat="1" x14ac:dyDescent="0.2">
      <c r="B131" s="123" t="s">
        <v>312</v>
      </c>
      <c r="S131" s="145"/>
    </row>
    <row r="132" spans="2:20" s="176" customFormat="1" x14ac:dyDescent="0.2">
      <c r="B132" s="123" t="s">
        <v>313</v>
      </c>
      <c r="S132" s="145"/>
    </row>
    <row r="133" spans="2:20" s="176" customFormat="1" ht="18" customHeight="1" x14ac:dyDescent="0.2">
      <c r="B133" s="124" t="s">
        <v>314</v>
      </c>
      <c r="S133" s="145"/>
    </row>
    <row r="134" spans="2:20" s="176" customFormat="1" ht="15.75" customHeight="1" x14ac:dyDescent="0.2">
      <c r="B134" s="141" t="s">
        <v>315</v>
      </c>
      <c r="S134" s="145"/>
    </row>
    <row r="135" spans="2:20" s="176" customFormat="1" ht="15.75" customHeight="1" x14ac:dyDescent="0.2">
      <c r="B135" s="141" t="s">
        <v>316</v>
      </c>
      <c r="S135" s="145"/>
    </row>
    <row r="136" spans="2:20" s="176" customFormat="1" ht="114.75" x14ac:dyDescent="0.2">
      <c r="B136" s="141" t="s">
        <v>317</v>
      </c>
      <c r="S136" s="145"/>
    </row>
    <row r="137" spans="2:20" s="176" customFormat="1" x14ac:dyDescent="0.2">
      <c r="B137" s="139"/>
      <c r="S137" s="145"/>
    </row>
    <row r="138" spans="2:20" x14ac:dyDescent="0.2">
      <c r="B138" s="139"/>
      <c r="C138" s="176"/>
      <c r="D138" s="176"/>
      <c r="E138" s="176"/>
      <c r="F138" s="176"/>
      <c r="G138" s="176"/>
      <c r="H138" s="176"/>
      <c r="I138" s="176"/>
      <c r="J138" s="176"/>
      <c r="K138" s="176"/>
      <c r="L138" s="176"/>
      <c r="M138" s="176"/>
      <c r="N138" s="176"/>
      <c r="O138" s="176"/>
      <c r="P138" s="176"/>
      <c r="Q138" s="176"/>
      <c r="R138" s="176"/>
      <c r="T138" s="176"/>
    </row>
    <row r="139" spans="2:20" x14ac:dyDescent="0.2">
      <c r="B139" s="176"/>
      <c r="C139" s="176"/>
      <c r="D139" s="176"/>
      <c r="E139" s="176"/>
      <c r="F139" s="176"/>
      <c r="G139" s="176"/>
      <c r="H139" s="176"/>
      <c r="I139" s="176"/>
      <c r="J139" s="176"/>
      <c r="K139" s="176"/>
      <c r="L139" s="176"/>
      <c r="M139" s="176"/>
      <c r="N139" s="176"/>
      <c r="O139" s="176"/>
      <c r="P139" s="176"/>
      <c r="Q139" s="176"/>
      <c r="R139" s="176"/>
      <c r="T139" s="176"/>
    </row>
    <row r="140" spans="2:20" x14ac:dyDescent="0.2">
      <c r="B140" s="179" t="s">
        <v>29</v>
      </c>
      <c r="C140" s="176"/>
      <c r="D140" s="176"/>
      <c r="E140" s="176"/>
      <c r="F140" s="176"/>
      <c r="G140" s="176"/>
      <c r="H140" s="176"/>
      <c r="I140" s="176"/>
      <c r="J140" s="176"/>
      <c r="K140" s="176"/>
      <c r="L140" s="176"/>
      <c r="M140" s="176"/>
      <c r="N140" s="176"/>
      <c r="O140" s="176"/>
      <c r="P140" s="176"/>
      <c r="Q140" s="176"/>
      <c r="R140" s="176"/>
      <c r="T140" s="176"/>
    </row>
    <row r="141" spans="2:20" x14ac:dyDescent="0.2">
      <c r="B141" s="179" t="s">
        <v>55</v>
      </c>
      <c r="C141" s="176"/>
      <c r="D141" s="176"/>
      <c r="E141" s="176"/>
      <c r="F141" s="176"/>
      <c r="G141" s="176"/>
      <c r="H141" s="176"/>
      <c r="I141" s="176"/>
      <c r="J141" s="176"/>
      <c r="K141" s="176"/>
      <c r="L141" s="176"/>
      <c r="M141" s="176"/>
      <c r="N141" s="176"/>
      <c r="O141" s="176"/>
      <c r="P141" s="176"/>
      <c r="Q141" s="176"/>
      <c r="R141" s="176"/>
      <c r="T141" s="176"/>
    </row>
    <row r="142" spans="2:20" x14ac:dyDescent="0.2">
      <c r="B142" s="179" t="s">
        <v>166</v>
      </c>
      <c r="C142" s="176"/>
      <c r="D142" s="176"/>
      <c r="E142" s="176"/>
      <c r="F142" s="176"/>
      <c r="G142" s="176"/>
      <c r="H142" s="176"/>
      <c r="I142" s="176"/>
      <c r="J142" s="176"/>
      <c r="K142" s="176"/>
      <c r="L142" s="176"/>
      <c r="M142" s="176"/>
      <c r="N142" s="176"/>
      <c r="O142" s="176"/>
      <c r="P142" s="176"/>
      <c r="Q142" s="176"/>
      <c r="R142" s="176"/>
      <c r="T142" s="176"/>
    </row>
    <row r="143" spans="2:20" x14ac:dyDescent="0.2">
      <c r="B143" s="179" t="s">
        <v>39</v>
      </c>
      <c r="C143" s="176"/>
      <c r="D143" s="176"/>
      <c r="E143" s="176"/>
      <c r="F143" s="176"/>
      <c r="G143" s="176"/>
      <c r="H143" s="176"/>
      <c r="I143" s="176"/>
      <c r="J143" s="176"/>
      <c r="K143" s="176"/>
      <c r="L143" s="176"/>
      <c r="M143" s="176"/>
      <c r="N143" s="176"/>
      <c r="O143" s="176"/>
      <c r="P143" s="176"/>
      <c r="Q143" s="176"/>
      <c r="R143" s="176"/>
      <c r="T143" s="176"/>
    </row>
    <row r="144" spans="2:20" x14ac:dyDescent="0.2">
      <c r="B144" s="179" t="s">
        <v>172</v>
      </c>
      <c r="C144" s="176"/>
      <c r="D144" s="176"/>
      <c r="E144" s="176"/>
      <c r="F144" s="176"/>
      <c r="G144" s="176"/>
      <c r="H144" s="176"/>
      <c r="I144" s="176"/>
      <c r="J144" s="176"/>
      <c r="K144" s="176"/>
      <c r="L144" s="176"/>
      <c r="M144" s="176"/>
      <c r="N144" s="176"/>
      <c r="O144" s="176"/>
      <c r="P144" s="176"/>
      <c r="Q144" s="176"/>
      <c r="R144" s="176"/>
      <c r="T144" s="176"/>
    </row>
    <row r="145" spans="2:20" x14ac:dyDescent="0.2">
      <c r="B145" s="179" t="s">
        <v>112</v>
      </c>
      <c r="C145" s="176"/>
      <c r="D145" s="176"/>
      <c r="E145" s="176"/>
      <c r="F145" s="176"/>
      <c r="G145" s="176"/>
      <c r="H145" s="176"/>
      <c r="I145" s="176"/>
      <c r="J145" s="176"/>
      <c r="K145" s="176"/>
      <c r="L145" s="176"/>
      <c r="M145" s="176"/>
      <c r="N145" s="176"/>
      <c r="O145" s="176"/>
      <c r="P145" s="176"/>
      <c r="Q145" s="176"/>
      <c r="R145" s="176"/>
      <c r="T145" s="176"/>
    </row>
    <row r="146" spans="2:20" x14ac:dyDescent="0.2">
      <c r="B146" s="179" t="s">
        <v>174</v>
      </c>
      <c r="C146" s="176"/>
      <c r="D146" s="176"/>
      <c r="E146" s="176"/>
      <c r="F146" s="176"/>
      <c r="G146" s="176"/>
      <c r="H146" s="176"/>
      <c r="I146" s="176"/>
      <c r="J146" s="176"/>
      <c r="K146" s="176"/>
      <c r="L146" s="176"/>
      <c r="M146" s="176"/>
      <c r="N146" s="176"/>
      <c r="O146" s="176"/>
      <c r="P146" s="176"/>
      <c r="Q146" s="176"/>
      <c r="R146" s="176"/>
      <c r="T146" s="176"/>
    </row>
    <row r="147" spans="2:20" x14ac:dyDescent="0.2">
      <c r="B147" s="179" t="s">
        <v>53</v>
      </c>
      <c r="C147" s="176"/>
      <c r="D147" s="176"/>
      <c r="E147" s="176"/>
      <c r="F147" s="176"/>
      <c r="G147" s="176"/>
      <c r="H147" s="176"/>
      <c r="I147" s="176"/>
      <c r="J147" s="176"/>
      <c r="K147" s="176"/>
      <c r="L147" s="176"/>
      <c r="M147" s="176"/>
      <c r="N147" s="176"/>
      <c r="O147" s="176"/>
      <c r="P147" s="176"/>
      <c r="Q147" s="176"/>
      <c r="R147" s="176"/>
      <c r="T147" s="176"/>
    </row>
    <row r="148" spans="2:20" x14ac:dyDescent="0.2">
      <c r="B148" s="179" t="s">
        <v>163</v>
      </c>
      <c r="C148" s="176"/>
      <c r="D148" s="176"/>
      <c r="E148" s="176"/>
      <c r="F148" s="176"/>
      <c r="G148" s="176"/>
      <c r="H148" s="176"/>
      <c r="I148" s="176"/>
      <c r="J148" s="176"/>
      <c r="K148" s="176"/>
      <c r="L148" s="176"/>
      <c r="M148" s="176"/>
      <c r="N148" s="176"/>
      <c r="O148" s="176"/>
      <c r="P148" s="176"/>
      <c r="Q148" s="176"/>
      <c r="R148" s="176"/>
      <c r="T148" s="176"/>
    </row>
    <row r="149" spans="2:20" x14ac:dyDescent="0.2">
      <c r="B149" s="142" t="s">
        <v>167</v>
      </c>
      <c r="C149" s="176"/>
      <c r="D149" s="176"/>
      <c r="E149" s="176"/>
      <c r="F149" s="176"/>
      <c r="G149" s="176"/>
      <c r="H149" s="176"/>
      <c r="I149" s="176"/>
      <c r="J149" s="176"/>
      <c r="K149" s="176"/>
      <c r="L149" s="176"/>
      <c r="M149" s="176"/>
      <c r="N149" s="176"/>
      <c r="O149" s="176"/>
      <c r="P149" s="176"/>
      <c r="Q149" s="176"/>
      <c r="R149" s="176"/>
      <c r="T149" s="176"/>
    </row>
    <row r="150" spans="2:20" x14ac:dyDescent="0.2">
      <c r="B150" s="179" t="s">
        <v>180</v>
      </c>
      <c r="C150" s="176"/>
      <c r="D150" s="176"/>
      <c r="E150" s="176"/>
      <c r="F150" s="176"/>
      <c r="G150" s="176"/>
      <c r="H150" s="176"/>
      <c r="I150" s="176"/>
      <c r="J150" s="176"/>
      <c r="K150" s="176"/>
      <c r="L150" s="176"/>
      <c r="M150" s="176"/>
      <c r="N150" s="176"/>
      <c r="O150" s="176"/>
      <c r="P150" s="176"/>
      <c r="Q150" s="176"/>
      <c r="R150" s="176"/>
      <c r="T150" s="176"/>
    </row>
    <row r="151" spans="2:20" x14ac:dyDescent="0.2">
      <c r="B151" s="179" t="s">
        <v>165</v>
      </c>
      <c r="C151" s="176"/>
      <c r="D151" s="176"/>
      <c r="E151" s="176"/>
      <c r="F151" s="176"/>
      <c r="G151" s="176"/>
      <c r="H151" s="176"/>
      <c r="I151" s="176"/>
      <c r="J151" s="176"/>
      <c r="K151" s="176"/>
      <c r="L151" s="176"/>
      <c r="M151" s="176"/>
      <c r="N151" s="176"/>
      <c r="O151" s="176"/>
      <c r="P151" s="176"/>
      <c r="Q151" s="176"/>
      <c r="R151" s="176"/>
      <c r="T151" s="176"/>
    </row>
    <row r="152" spans="2:20" x14ac:dyDescent="0.2">
      <c r="B152" s="179" t="s">
        <v>170</v>
      </c>
      <c r="C152" s="176"/>
      <c r="D152" s="176"/>
      <c r="E152" s="176"/>
      <c r="F152" s="176"/>
      <c r="G152" s="176"/>
      <c r="H152" s="176"/>
      <c r="I152" s="176"/>
      <c r="J152" s="176"/>
      <c r="K152" s="176"/>
      <c r="L152" s="176"/>
      <c r="M152" s="176"/>
      <c r="N152" s="176"/>
      <c r="O152" s="176"/>
      <c r="P152" s="176"/>
      <c r="Q152" s="176"/>
      <c r="R152" s="176"/>
      <c r="T152" s="176"/>
    </row>
    <row r="153" spans="2:20" x14ac:dyDescent="0.2">
      <c r="B153" s="179" t="s">
        <v>173</v>
      </c>
      <c r="C153" s="176"/>
      <c r="D153" s="176"/>
      <c r="E153" s="176"/>
      <c r="F153" s="176"/>
      <c r="G153" s="176"/>
      <c r="H153" s="176"/>
      <c r="I153" s="176"/>
      <c r="J153" s="176"/>
      <c r="K153" s="176"/>
      <c r="L153" s="176"/>
      <c r="M153" s="176"/>
      <c r="N153" s="176"/>
      <c r="O153" s="176"/>
      <c r="P153" s="176"/>
      <c r="Q153" s="176"/>
      <c r="R153" s="176"/>
      <c r="T153" s="176"/>
    </row>
    <row r="154" spans="2:20" x14ac:dyDescent="0.2">
      <c r="B154" s="179" t="s">
        <v>171</v>
      </c>
      <c r="C154" s="176"/>
      <c r="D154" s="176"/>
      <c r="E154" s="176"/>
      <c r="F154" s="176"/>
      <c r="G154" s="176"/>
      <c r="H154" s="176"/>
      <c r="I154" s="176"/>
      <c r="J154" s="176"/>
      <c r="K154" s="176"/>
      <c r="L154" s="176"/>
      <c r="M154" s="176"/>
      <c r="N154" s="176"/>
      <c r="O154" s="176"/>
      <c r="P154" s="176"/>
      <c r="Q154" s="176"/>
      <c r="R154" s="176"/>
      <c r="T154" s="176"/>
    </row>
    <row r="155" spans="2:20" x14ac:dyDescent="0.2">
      <c r="B155" s="179" t="s">
        <v>168</v>
      </c>
      <c r="C155" s="176"/>
      <c r="D155" s="176"/>
      <c r="E155" s="176"/>
      <c r="F155" s="176"/>
      <c r="G155" s="176"/>
      <c r="H155" s="176"/>
      <c r="I155" s="176"/>
      <c r="J155" s="176"/>
      <c r="K155" s="176"/>
      <c r="L155" s="176"/>
      <c r="M155" s="176"/>
      <c r="N155" s="176"/>
      <c r="O155" s="176"/>
      <c r="P155" s="176"/>
      <c r="Q155" s="176"/>
      <c r="R155" s="176"/>
      <c r="T155" s="176"/>
    </row>
    <row r="156" spans="2:20" x14ac:dyDescent="0.2">
      <c r="B156" s="179" t="s">
        <v>161</v>
      </c>
      <c r="C156" s="176"/>
      <c r="D156" s="176"/>
      <c r="E156" s="176"/>
      <c r="F156" s="176"/>
      <c r="G156" s="176"/>
      <c r="H156" s="176"/>
      <c r="I156" s="176"/>
      <c r="J156" s="176"/>
      <c r="K156" s="176"/>
      <c r="L156" s="176"/>
      <c r="M156" s="176"/>
      <c r="N156" s="176"/>
      <c r="O156" s="176"/>
      <c r="P156" s="176"/>
      <c r="Q156" s="176"/>
      <c r="R156" s="176"/>
      <c r="T156" s="176"/>
    </row>
    <row r="157" spans="2:20" x14ac:dyDescent="0.2">
      <c r="B157" s="179" t="s">
        <v>169</v>
      </c>
      <c r="C157" s="176"/>
      <c r="D157" s="176"/>
      <c r="E157" s="176"/>
      <c r="F157" s="176"/>
      <c r="G157" s="176"/>
      <c r="H157" s="176"/>
      <c r="I157" s="176"/>
      <c r="J157" s="176"/>
      <c r="K157" s="176"/>
      <c r="L157" s="176"/>
      <c r="M157" s="176"/>
      <c r="N157" s="176"/>
      <c r="O157" s="176"/>
      <c r="P157" s="176"/>
      <c r="Q157" s="176"/>
      <c r="R157" s="176"/>
      <c r="T157" s="176"/>
    </row>
    <row r="158" spans="2:20" x14ac:dyDescent="0.2">
      <c r="B158" s="179" t="s">
        <v>162</v>
      </c>
      <c r="C158" s="176"/>
      <c r="D158" s="176"/>
      <c r="E158" s="176"/>
      <c r="F158" s="176"/>
      <c r="G158" s="176"/>
      <c r="H158" s="176"/>
      <c r="I158" s="176"/>
      <c r="J158" s="176"/>
      <c r="K158" s="176"/>
      <c r="L158" s="176"/>
      <c r="M158" s="176"/>
      <c r="N158" s="176"/>
      <c r="O158" s="176"/>
      <c r="P158" s="176"/>
      <c r="Q158" s="176"/>
      <c r="R158" s="176"/>
      <c r="T158" s="176"/>
    </row>
    <row r="159" spans="2:20" x14ac:dyDescent="0.2">
      <c r="B159" s="179" t="s">
        <v>164</v>
      </c>
      <c r="C159" s="176"/>
      <c r="D159" s="176"/>
      <c r="E159" s="176"/>
      <c r="F159" s="176"/>
      <c r="G159" s="176"/>
      <c r="H159" s="176"/>
      <c r="I159" s="176"/>
      <c r="J159" s="176"/>
      <c r="K159" s="176"/>
      <c r="L159" s="176"/>
      <c r="M159" s="176"/>
      <c r="N159" s="176"/>
      <c r="O159" s="176"/>
      <c r="P159" s="176"/>
      <c r="Q159" s="176"/>
      <c r="R159" s="176"/>
      <c r="T159" s="176"/>
    </row>
    <row r="160" spans="2:20" x14ac:dyDescent="0.2">
      <c r="B160" s="179" t="s">
        <v>46</v>
      </c>
      <c r="C160" s="176"/>
      <c r="D160" s="176"/>
      <c r="E160" s="176"/>
      <c r="F160" s="176"/>
      <c r="G160" s="176"/>
      <c r="H160" s="176"/>
      <c r="I160" s="176"/>
      <c r="J160" s="176"/>
      <c r="K160" s="176"/>
      <c r="L160" s="176"/>
      <c r="M160" s="176"/>
      <c r="N160" s="176"/>
      <c r="O160" s="176"/>
      <c r="P160" s="176"/>
      <c r="Q160" s="176"/>
      <c r="R160" s="176"/>
      <c r="T160" s="176"/>
    </row>
    <row r="161" spans="2:20" x14ac:dyDescent="0.2">
      <c r="B161" s="179" t="s">
        <v>54</v>
      </c>
      <c r="C161" s="176"/>
      <c r="D161" s="176"/>
      <c r="E161" s="176"/>
      <c r="F161" s="176"/>
      <c r="G161" s="176"/>
      <c r="H161" s="176"/>
      <c r="I161" s="176"/>
      <c r="J161" s="176"/>
      <c r="K161" s="176"/>
      <c r="L161" s="176"/>
      <c r="M161" s="176"/>
      <c r="N161" s="176"/>
      <c r="O161" s="176"/>
      <c r="P161" s="176"/>
      <c r="Q161" s="176"/>
      <c r="R161" s="176"/>
      <c r="T161" s="176"/>
    </row>
    <row r="162" spans="2:20" x14ac:dyDescent="0.2">
      <c r="B162" s="179" t="s">
        <v>45</v>
      </c>
      <c r="C162" s="176"/>
      <c r="D162" s="176"/>
      <c r="E162" s="176"/>
      <c r="F162" s="176"/>
      <c r="G162" s="176"/>
      <c r="H162" s="176"/>
      <c r="I162" s="176"/>
      <c r="J162" s="176"/>
      <c r="K162" s="176"/>
      <c r="L162" s="176"/>
      <c r="M162" s="176"/>
      <c r="N162" s="176"/>
      <c r="O162" s="176"/>
      <c r="P162" s="176"/>
      <c r="Q162" s="176"/>
      <c r="R162" s="176"/>
      <c r="T162" s="176"/>
    </row>
    <row r="163" spans="2:20" x14ac:dyDescent="0.2">
      <c r="B163" s="179" t="s">
        <v>47</v>
      </c>
      <c r="C163" s="176"/>
      <c r="D163" s="176"/>
      <c r="E163" s="176"/>
      <c r="F163" s="176"/>
      <c r="G163" s="176"/>
      <c r="H163" s="176"/>
      <c r="I163" s="176"/>
      <c r="J163" s="176"/>
      <c r="K163" s="176"/>
      <c r="L163" s="176"/>
      <c r="M163" s="176"/>
      <c r="N163" s="176"/>
      <c r="O163" s="176"/>
      <c r="P163" s="176"/>
      <c r="Q163" s="176"/>
      <c r="R163" s="176"/>
      <c r="T163" s="176"/>
    </row>
    <row r="164" spans="2:20" x14ac:dyDescent="0.2">
      <c r="B164" s="179" t="s">
        <v>113</v>
      </c>
      <c r="C164" s="176"/>
      <c r="D164" s="176"/>
      <c r="E164" s="176"/>
      <c r="F164" s="176"/>
      <c r="G164" s="176"/>
      <c r="H164" s="176"/>
      <c r="I164" s="176"/>
      <c r="J164" s="176"/>
      <c r="K164" s="176"/>
      <c r="L164" s="176"/>
      <c r="M164" s="176"/>
      <c r="N164" s="176"/>
      <c r="O164" s="176"/>
      <c r="P164" s="176"/>
      <c r="Q164" s="176"/>
      <c r="R164" s="176"/>
      <c r="T164" s="176"/>
    </row>
    <row r="165" spans="2:20" x14ac:dyDescent="0.2">
      <c r="B165" s="179" t="s">
        <v>111</v>
      </c>
      <c r="C165" s="176"/>
      <c r="D165" s="176"/>
      <c r="E165" s="176"/>
      <c r="F165" s="176"/>
      <c r="G165" s="176"/>
      <c r="H165" s="176"/>
      <c r="I165" s="176"/>
      <c r="J165" s="176"/>
      <c r="K165" s="176"/>
      <c r="L165" s="176"/>
      <c r="M165" s="176"/>
      <c r="N165" s="176"/>
      <c r="O165" s="176"/>
      <c r="P165" s="176"/>
      <c r="Q165" s="176"/>
      <c r="R165" s="176"/>
      <c r="T165" s="176"/>
    </row>
    <row r="166" spans="2:20" x14ac:dyDescent="0.2">
      <c r="B166" s="179" t="s">
        <v>40</v>
      </c>
      <c r="C166" s="176"/>
      <c r="D166" s="176"/>
      <c r="E166" s="176"/>
      <c r="F166" s="176"/>
      <c r="G166" s="176"/>
      <c r="H166" s="176"/>
      <c r="I166" s="176"/>
      <c r="J166" s="176"/>
      <c r="K166" s="176"/>
      <c r="L166" s="176"/>
      <c r="M166" s="176"/>
      <c r="N166" s="176"/>
      <c r="O166" s="176"/>
      <c r="P166" s="176"/>
      <c r="Q166" s="176"/>
      <c r="R166" s="176"/>
      <c r="T166" s="176"/>
    </row>
    <row r="167" spans="2:20" x14ac:dyDescent="0.2">
      <c r="B167" s="176" t="s">
        <v>110</v>
      </c>
      <c r="C167" s="176"/>
      <c r="D167" s="176"/>
      <c r="E167" s="176"/>
      <c r="F167" s="176"/>
      <c r="G167" s="176"/>
      <c r="H167" s="176"/>
      <c r="I167" s="176"/>
      <c r="J167" s="176"/>
      <c r="K167" s="176"/>
      <c r="L167" s="176"/>
      <c r="M167" s="176"/>
      <c r="N167" s="176"/>
      <c r="O167" s="176"/>
      <c r="P167" s="176"/>
      <c r="Q167" s="176"/>
      <c r="R167" s="176"/>
      <c r="T167" s="176"/>
    </row>
    <row r="168" spans="2:20" x14ac:dyDescent="0.2">
      <c r="B168" s="176"/>
      <c r="C168" s="176"/>
      <c r="D168" s="176"/>
      <c r="E168" s="176"/>
      <c r="F168" s="176"/>
      <c r="G168" s="176"/>
      <c r="H168" s="176"/>
      <c r="I168" s="176"/>
      <c r="J168" s="176"/>
      <c r="K168" s="176"/>
      <c r="L168" s="176"/>
      <c r="M168" s="176"/>
      <c r="N168" s="176"/>
      <c r="O168" s="176"/>
      <c r="P168" s="176"/>
      <c r="Q168" s="176"/>
      <c r="R168" s="176"/>
      <c r="T168" s="176"/>
    </row>
    <row r="169" spans="2:20" x14ac:dyDescent="0.2">
      <c r="B169" s="176"/>
      <c r="C169" s="176"/>
      <c r="D169" s="176"/>
      <c r="E169" s="176"/>
      <c r="F169" s="176"/>
      <c r="G169" s="176"/>
      <c r="H169" s="176"/>
      <c r="I169" s="176"/>
      <c r="J169" s="176"/>
      <c r="K169" s="176"/>
      <c r="L169" s="176"/>
      <c r="M169" s="176"/>
      <c r="N169" s="176"/>
      <c r="O169" s="176"/>
      <c r="P169" s="176"/>
      <c r="Q169" s="176"/>
      <c r="R169" s="176"/>
      <c r="T169" s="176"/>
    </row>
    <row r="170" spans="2:20" x14ac:dyDescent="0.2">
      <c r="B170" s="176"/>
      <c r="C170" s="176"/>
      <c r="D170" s="176"/>
      <c r="E170" s="176"/>
      <c r="F170" s="176"/>
      <c r="G170" s="176"/>
      <c r="H170" s="176"/>
      <c r="I170" s="176"/>
      <c r="J170" s="176"/>
      <c r="K170" s="176"/>
      <c r="L170" s="176"/>
      <c r="M170" s="176"/>
      <c r="N170" s="176"/>
      <c r="O170" s="176"/>
      <c r="P170" s="176"/>
      <c r="Q170" s="176"/>
      <c r="R170" s="176"/>
      <c r="T170" s="176"/>
    </row>
    <row r="171" spans="2:20" x14ac:dyDescent="0.2">
      <c r="B171" s="178" t="s">
        <v>181</v>
      </c>
      <c r="C171" s="176"/>
      <c r="D171" s="176"/>
      <c r="E171" s="176"/>
      <c r="F171" s="176"/>
      <c r="G171" s="176"/>
      <c r="H171" s="176"/>
      <c r="I171" s="176"/>
      <c r="J171" s="176"/>
      <c r="K171" s="176"/>
      <c r="L171" s="176"/>
      <c r="M171" s="176"/>
      <c r="N171" s="176"/>
      <c r="O171" s="176"/>
      <c r="P171" s="176"/>
      <c r="Q171" s="176"/>
      <c r="R171" s="176"/>
      <c r="T171" s="176"/>
    </row>
    <row r="172" spans="2:20" x14ac:dyDescent="0.2">
      <c r="B172" s="178" t="s">
        <v>66</v>
      </c>
      <c r="C172" s="176"/>
      <c r="D172" s="176"/>
      <c r="E172" s="176"/>
      <c r="F172" s="176"/>
      <c r="G172" s="176"/>
      <c r="H172" s="176"/>
      <c r="I172" s="176"/>
      <c r="J172" s="176"/>
      <c r="K172" s="176"/>
      <c r="L172" s="176"/>
      <c r="M172" s="176"/>
      <c r="N172" s="176"/>
      <c r="O172" s="176"/>
      <c r="P172" s="176"/>
      <c r="Q172" s="176"/>
      <c r="R172" s="176"/>
      <c r="T172" s="176"/>
    </row>
    <row r="173" spans="2:20" x14ac:dyDescent="0.2">
      <c r="B173" s="176" t="s">
        <v>85</v>
      </c>
      <c r="C173" s="176"/>
      <c r="D173" s="176"/>
      <c r="E173" s="176"/>
      <c r="F173" s="176"/>
      <c r="G173" s="176"/>
      <c r="H173" s="176"/>
      <c r="I173" s="176"/>
      <c r="J173" s="176"/>
      <c r="K173" s="176"/>
      <c r="L173" s="176"/>
      <c r="M173" s="176"/>
      <c r="N173" s="176"/>
      <c r="O173" s="176"/>
      <c r="P173" s="176"/>
      <c r="Q173" s="176"/>
      <c r="R173" s="176"/>
      <c r="T173" s="176"/>
    </row>
    <row r="174" spans="2:20" x14ac:dyDescent="0.2">
      <c r="B174" s="139"/>
      <c r="C174" s="176"/>
      <c r="D174" s="176"/>
      <c r="E174" s="176"/>
      <c r="F174" s="176"/>
      <c r="G174" s="176"/>
      <c r="H174" s="176"/>
      <c r="I174" s="176"/>
      <c r="J174" s="176"/>
      <c r="K174" s="176"/>
      <c r="L174" s="176"/>
      <c r="M174" s="176"/>
      <c r="N174" s="176"/>
      <c r="O174" s="176"/>
      <c r="P174" s="176"/>
      <c r="Q174" s="176"/>
      <c r="R174" s="176"/>
      <c r="T174" s="176"/>
    </row>
    <row r="175" spans="2:20" x14ac:dyDescent="0.2">
      <c r="B175" s="139"/>
      <c r="C175" s="176"/>
      <c r="D175" s="176"/>
      <c r="E175" s="176"/>
      <c r="F175" s="176"/>
      <c r="G175" s="176"/>
      <c r="H175" s="176"/>
      <c r="I175" s="176"/>
      <c r="J175" s="176"/>
      <c r="K175" s="176"/>
      <c r="L175" s="176"/>
      <c r="M175" s="176"/>
      <c r="N175" s="176"/>
      <c r="O175" s="176"/>
      <c r="P175" s="176"/>
      <c r="Q175" s="176"/>
      <c r="R175" s="176"/>
      <c r="T175" s="176"/>
    </row>
    <row r="176" spans="2:20" x14ac:dyDescent="0.2">
      <c r="B176" s="139"/>
      <c r="C176" s="176"/>
      <c r="D176" s="176"/>
      <c r="E176" s="176"/>
      <c r="F176" s="176"/>
      <c r="G176" s="176"/>
      <c r="H176" s="176"/>
      <c r="I176" s="176"/>
      <c r="J176" s="176"/>
      <c r="K176" s="176"/>
      <c r="L176" s="176"/>
      <c r="M176" s="176"/>
      <c r="N176" s="176"/>
      <c r="O176" s="176"/>
      <c r="P176" s="176"/>
      <c r="Q176" s="176"/>
      <c r="R176" s="176"/>
      <c r="T176" s="176"/>
    </row>
    <row r="177" spans="2:20" x14ac:dyDescent="0.2">
      <c r="B177" s="139"/>
      <c r="C177" s="176"/>
      <c r="D177" s="176"/>
      <c r="E177" s="176"/>
      <c r="F177" s="176"/>
      <c r="G177" s="176"/>
      <c r="H177" s="176"/>
      <c r="I177" s="176"/>
      <c r="J177" s="176"/>
      <c r="K177" s="176"/>
      <c r="L177" s="176"/>
      <c r="M177" s="176"/>
      <c r="N177" s="176"/>
      <c r="O177" s="176"/>
      <c r="P177" s="176"/>
      <c r="Q177" s="176"/>
      <c r="R177" s="176"/>
      <c r="T177" s="176"/>
    </row>
    <row r="178" spans="2:20" x14ac:dyDescent="0.2">
      <c r="B178" s="139"/>
      <c r="C178" s="176"/>
      <c r="D178" s="176"/>
      <c r="E178" s="176"/>
      <c r="F178" s="176"/>
      <c r="G178" s="176"/>
      <c r="H178" s="176"/>
      <c r="I178" s="176"/>
      <c r="J178" s="176"/>
      <c r="K178" s="176"/>
      <c r="L178" s="176"/>
      <c r="M178" s="176"/>
      <c r="N178" s="176"/>
      <c r="O178" s="176"/>
      <c r="P178" s="176"/>
      <c r="Q178" s="176"/>
      <c r="R178" s="176"/>
      <c r="T178" s="176"/>
    </row>
    <row r="179" spans="2:20" x14ac:dyDescent="0.2">
      <c r="B179" s="139"/>
      <c r="C179" s="176"/>
      <c r="D179" s="176"/>
      <c r="E179" s="176"/>
      <c r="F179" s="176"/>
      <c r="G179" s="176"/>
      <c r="H179" s="176"/>
      <c r="I179" s="176"/>
      <c r="J179" s="176"/>
      <c r="K179" s="176"/>
      <c r="L179" s="176"/>
      <c r="M179" s="176"/>
      <c r="N179" s="176"/>
      <c r="O179" s="176"/>
      <c r="P179" s="176"/>
      <c r="Q179" s="176"/>
      <c r="R179" s="176"/>
      <c r="T179" s="176"/>
    </row>
    <row r="180" spans="2:20" x14ac:dyDescent="0.2">
      <c r="B180" s="139"/>
      <c r="C180" s="176"/>
      <c r="D180" s="176"/>
      <c r="E180" s="176"/>
      <c r="F180" s="176"/>
      <c r="G180" s="176"/>
      <c r="H180" s="176"/>
      <c r="I180" s="176"/>
      <c r="J180" s="176"/>
      <c r="K180" s="176"/>
      <c r="L180" s="176"/>
      <c r="M180" s="176"/>
      <c r="N180" s="176"/>
      <c r="O180" s="176"/>
      <c r="P180" s="176"/>
      <c r="Q180" s="176"/>
      <c r="R180" s="176"/>
      <c r="T180" s="176"/>
    </row>
  </sheetData>
  <sheetProtection formatCells="0" formatColumns="0" formatRows="0" insertRows="0"/>
  <mergeCells count="78">
    <mergeCell ref="N5:P5"/>
    <mergeCell ref="B7:P8"/>
    <mergeCell ref="B9:P9"/>
    <mergeCell ref="C10:I10"/>
    <mergeCell ref="J10:M10"/>
    <mergeCell ref="N10:P10"/>
    <mergeCell ref="B2:B5"/>
    <mergeCell ref="C2:M2"/>
    <mergeCell ref="N2:P2"/>
    <mergeCell ref="C3:M3"/>
    <mergeCell ref="N3:P3"/>
    <mergeCell ref="C4:M4"/>
    <mergeCell ref="N4:P4"/>
    <mergeCell ref="C5:M5"/>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B69:B76"/>
    <mergeCell ref="C42:G42"/>
    <mergeCell ref="H42:L42"/>
    <mergeCell ref="M42:P42"/>
    <mergeCell ref="C43:G43"/>
    <mergeCell ref="H43:L43"/>
    <mergeCell ref="M43:P43"/>
    <mergeCell ref="C72:P72"/>
    <mergeCell ref="C73:P73"/>
    <mergeCell ref="C44:G44"/>
    <mergeCell ref="H44:L44"/>
    <mergeCell ref="M44:P44"/>
    <mergeCell ref="B46:P46"/>
    <mergeCell ref="B48:B49"/>
    <mergeCell ref="C77:P77"/>
    <mergeCell ref="C78:P78"/>
    <mergeCell ref="B52:P67"/>
    <mergeCell ref="A68:Q68"/>
    <mergeCell ref="C69:P69"/>
    <mergeCell ref="C70:P70"/>
    <mergeCell ref="C71:P71"/>
    <mergeCell ref="C74:P74"/>
    <mergeCell ref="C75:P75"/>
    <mergeCell ref="C76:P76"/>
  </mergeCells>
  <conditionalFormatting sqref="P49">
    <cfRule type="cellIs" dxfId="8" priority="2" stopIfTrue="1" operator="equal">
      <formula>"0"</formula>
    </cfRule>
    <cfRule type="cellIs" dxfId="7" priority="3" stopIfTrue="1" operator="lessThanOrEqual">
      <formula>$S$5</formula>
    </cfRule>
    <cfRule type="cellIs" dxfId="6" priority="4" stopIfTrue="1" operator="greaterThanOrEqual">
      <formula>$S$2</formula>
    </cfRule>
    <cfRule type="cellIs" dxfId="5" priority="5" stopIfTrue="1" operator="between">
      <formula>$S$4</formula>
      <formula>$S$3</formula>
    </cfRule>
  </conditionalFormatting>
  <conditionalFormatting sqref="S2">
    <cfRule type="cellIs" dxfId="4" priority="1" stopIfTrue="1" operator="greaterThanOrEqual">
      <formula>0.95</formula>
    </cfRule>
  </conditionalFormatting>
  <dataValidations count="8">
    <dataValidation type="list" allowBlank="1" showInputMessage="1" showErrorMessage="1" sqref="C79:P79" xr:uid="{8084DDB2-D301-4549-8D47-C3B0F33BD6FF}">
      <formula1>$B$172:$B$173</formula1>
    </dataValidation>
    <dataValidation type="list" allowBlank="1" showInputMessage="1" showErrorMessage="1" sqref="C12:P12" xr:uid="{215E28AC-2DC4-46CC-81F6-93D3925F7884}">
      <formula1>$B$141:$B$167</formula1>
    </dataValidation>
    <dataValidation type="list" allowBlank="1" showInputMessage="1" showErrorMessage="1" sqref="C10:I10" xr:uid="{36648E76-9D0F-421F-9B75-B10E1A50C963}">
      <formula1>"2023,2024,2025,2026,2027"</formula1>
    </dataValidation>
    <dataValidation type="list" allowBlank="1" showInputMessage="1" showErrorMessage="1" sqref="N10:P10" xr:uid="{03A02238-7F69-4706-8DE2-9EDFB2741225}">
      <formula1>"Economicos,Eficiencia,Eficacia, Efectividad,Calidad"</formula1>
    </dataValidation>
    <dataValidation type="list" allowBlank="1" showInputMessage="1" showErrorMessage="1" sqref="C32:P32 C34:P34 C36:P36" xr:uid="{C1F52682-2241-41AD-A6D1-63407224E0E8}">
      <formula1>$Q$104:$Q$109</formula1>
    </dataValidation>
    <dataValidation type="list" allowBlank="1" showInputMessage="1" showErrorMessage="1" sqref="C18:P18" xr:uid="{251DCFDC-7EDF-490C-94CB-84F22F1C42D2}">
      <formula1>$B$130:$B$137</formula1>
    </dataValidation>
    <dataValidation type="list" allowBlank="1" showInputMessage="1" showErrorMessage="1" sqref="B130:B136" xr:uid="{B1FF12EA-73BE-402A-90DA-32CE45A4B0D3}">
      <formula1>$B$130:$B$136</formula1>
    </dataValidation>
    <dataValidation type="list" allowBlank="1" showInputMessage="1" showErrorMessage="1" sqref="C78:P78" xr:uid="{6BEA94B6-B21C-488C-96AA-FA28123DD54E}">
      <formula1>$B$170:$B$173</formula1>
    </dataValidation>
  </dataValidations>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96CA0-1E89-473A-91F3-C31603F6A0C4}">
  <sheetPr>
    <tabColor rgb="FFFFFF00"/>
  </sheetPr>
  <dimension ref="A1:AV139"/>
  <sheetViews>
    <sheetView topLeftCell="A4" zoomScale="70" zoomScaleNormal="70" workbookViewId="0">
      <selection activeCell="K13" sqref="K13"/>
    </sheetView>
  </sheetViews>
  <sheetFormatPr baseColWidth="10" defaultColWidth="11.42578125" defaultRowHeight="30" customHeight="1" x14ac:dyDescent="0.2"/>
  <cols>
    <col min="1" max="1" width="28.5703125" style="183" customWidth="1"/>
    <col min="2" max="2" width="27" style="137" bestFit="1" customWidth="1"/>
    <col min="3" max="4" width="10.7109375" style="137" customWidth="1"/>
    <col min="5" max="5" width="13" style="137" customWidth="1"/>
    <col min="6" max="8" width="10.7109375" style="137" customWidth="1"/>
    <col min="9" max="9" width="15.85546875" style="137" customWidth="1"/>
    <col min="10" max="10" width="12.7109375" style="137" customWidth="1"/>
    <col min="11" max="16" width="10.7109375" style="137" customWidth="1"/>
    <col min="17" max="17" width="16.85546875" style="137" customWidth="1"/>
    <col min="18" max="18" width="12.7109375" style="137" customWidth="1"/>
    <col min="19" max="19" width="8.7109375" style="137" customWidth="1"/>
    <col min="20" max="20" width="10.28515625" style="137" customWidth="1"/>
    <col min="21" max="21" width="13.85546875" style="137" customWidth="1"/>
    <col min="22" max="22" width="11.28515625" style="137" customWidth="1"/>
    <col min="23" max="23" width="16.28515625" style="137" customWidth="1"/>
    <col min="24" max="24" width="8.7109375" style="137" customWidth="1"/>
    <col min="25" max="25" width="19.42578125" style="137" customWidth="1"/>
    <col min="26" max="26" width="15.7109375" style="137" customWidth="1"/>
    <col min="27" max="27" width="12.42578125" style="137" customWidth="1"/>
    <col min="28" max="28" width="9.5703125" style="137" customWidth="1"/>
    <col min="29" max="29" width="16.140625" style="137" customWidth="1"/>
    <col min="30" max="30" width="10.140625" style="137" customWidth="1"/>
    <col min="31" max="31" width="13.85546875" style="137" customWidth="1"/>
    <col min="32" max="32" width="10.140625" style="137" customWidth="1"/>
    <col min="33" max="36" width="15.7109375" style="137" customWidth="1"/>
    <col min="37" max="37" width="5.28515625" style="137" customWidth="1"/>
    <col min="38" max="38" width="10.7109375" style="137" customWidth="1"/>
    <col min="39" max="39" width="79.28515625" style="137" customWidth="1"/>
    <col min="40" max="42" width="11.42578125" style="185"/>
    <col min="43" max="43" width="11.42578125" style="126" hidden="1" customWidth="1"/>
    <col min="44" max="44" width="11.42578125" style="185"/>
    <col min="45" max="16384" width="11.42578125" style="137"/>
  </cols>
  <sheetData>
    <row r="1" spans="1:46" ht="30" customHeight="1" x14ac:dyDescent="0.25">
      <c r="A1" s="569"/>
      <c r="B1" s="572" t="s">
        <v>56</v>
      </c>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4"/>
      <c r="AL1" s="570" t="str">
        <f>+EficaciaSST!N2</f>
        <v>Código: GC-F-006</v>
      </c>
      <c r="AM1" s="570"/>
      <c r="AN1" s="184"/>
      <c r="AO1" s="184"/>
      <c r="AR1" s="184"/>
      <c r="AS1" s="186"/>
      <c r="AT1" s="186"/>
    </row>
    <row r="2" spans="1:46" ht="30" customHeight="1" x14ac:dyDescent="0.25">
      <c r="A2" s="569"/>
      <c r="B2" s="572" t="s">
        <v>87</v>
      </c>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4"/>
      <c r="AL2" s="570" t="str">
        <f>+EficaciaSST!N3</f>
        <v>Fecha: 14 de junio de 2019</v>
      </c>
      <c r="AM2" s="570"/>
      <c r="AN2" s="184"/>
      <c r="AO2" s="184"/>
      <c r="AQ2" s="187">
        <f>+EficaciaSST!S2</f>
        <v>0.85</v>
      </c>
      <c r="AR2" s="184"/>
      <c r="AS2" s="186"/>
      <c r="AT2" s="186"/>
    </row>
    <row r="3" spans="1:46" ht="30" customHeight="1" x14ac:dyDescent="0.25">
      <c r="A3" s="569"/>
      <c r="B3" s="572" t="s">
        <v>89</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4"/>
      <c r="AL3" s="570" t="str">
        <f>+EficaciaSST!N4</f>
        <v>Versión 004</v>
      </c>
      <c r="AM3" s="570"/>
      <c r="AN3" s="184"/>
      <c r="AO3" s="184"/>
      <c r="AQ3" s="127">
        <f>+EficaciaSST!S3</f>
        <v>0.84</v>
      </c>
      <c r="AR3" s="184"/>
      <c r="AS3" s="186"/>
      <c r="AT3" s="186"/>
    </row>
    <row r="4" spans="1:46" ht="30" customHeight="1" x14ac:dyDescent="0.25">
      <c r="A4" s="569"/>
      <c r="B4" s="572" t="s">
        <v>91</v>
      </c>
      <c r="C4" s="573"/>
      <c r="D4" s="573"/>
      <c r="E4" s="573"/>
      <c r="F4" s="573"/>
      <c r="G4" s="573"/>
      <c r="H4" s="573"/>
      <c r="I4" s="573"/>
      <c r="J4" s="573"/>
      <c r="K4" s="573"/>
      <c r="L4" s="573"/>
      <c r="M4" s="573"/>
      <c r="N4" s="573"/>
      <c r="O4" s="573"/>
      <c r="P4" s="573"/>
      <c r="Q4" s="573"/>
      <c r="R4" s="573"/>
      <c r="S4" s="573"/>
      <c r="T4" s="573"/>
      <c r="U4" s="573"/>
      <c r="V4" s="573"/>
      <c r="W4" s="573"/>
      <c r="X4" s="573"/>
      <c r="Y4" s="573"/>
      <c r="Z4" s="573"/>
      <c r="AA4" s="573"/>
      <c r="AB4" s="573"/>
      <c r="AC4" s="573"/>
      <c r="AD4" s="573"/>
      <c r="AE4" s="573"/>
      <c r="AF4" s="573"/>
      <c r="AG4" s="573"/>
      <c r="AH4" s="573"/>
      <c r="AI4" s="573"/>
      <c r="AJ4" s="573"/>
      <c r="AK4" s="574"/>
      <c r="AL4" s="570" t="str">
        <f>+EficaciaSST!N5</f>
        <v>Pagina 1 de 1</v>
      </c>
      <c r="AM4" s="570"/>
      <c r="AN4" s="188"/>
      <c r="AO4" s="188"/>
      <c r="AQ4" s="127">
        <f>+EficaciaSST!S5</f>
        <v>0.74</v>
      </c>
      <c r="AR4" s="188"/>
      <c r="AS4" s="189"/>
      <c r="AT4" s="189"/>
    </row>
    <row r="5" spans="1:46" ht="18" x14ac:dyDescent="0.25">
      <c r="A5" s="190"/>
      <c r="B5" s="191"/>
      <c r="C5" s="191"/>
      <c r="D5" s="191"/>
      <c r="E5" s="191"/>
      <c r="F5" s="191"/>
      <c r="G5" s="191"/>
      <c r="H5" s="191"/>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3"/>
      <c r="AL5" s="193"/>
      <c r="AM5" s="193"/>
      <c r="AN5" s="188"/>
      <c r="AO5" s="188"/>
      <c r="AQ5" s="127">
        <f>+EficaciaSST!S4</f>
        <v>0.75</v>
      </c>
      <c r="AR5" s="188"/>
      <c r="AS5" s="189"/>
      <c r="AT5" s="189"/>
    </row>
    <row r="6" spans="1:46" s="174" customFormat="1" ht="30" customHeight="1" x14ac:dyDescent="0.2">
      <c r="A6" s="200" t="s">
        <v>0</v>
      </c>
      <c r="B6" s="201"/>
      <c r="C6" s="204" t="str">
        <f>+EficaciaSST!C12</f>
        <v>GESTION DEL TALENTO HUMANO</v>
      </c>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2"/>
      <c r="AO6" s="202"/>
      <c r="AP6" s="202"/>
      <c r="AQ6" s="147"/>
      <c r="AR6" s="202"/>
    </row>
    <row r="7" spans="1:46" ht="11.25" customHeight="1" thickBot="1" x14ac:dyDescent="0.25">
      <c r="A7" s="190"/>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Q7" s="127"/>
    </row>
    <row r="8" spans="1:46" s="196" customFormat="1" ht="30" customHeight="1" x14ac:dyDescent="0.2">
      <c r="A8" s="603" t="s">
        <v>92</v>
      </c>
      <c r="B8" s="605" t="s">
        <v>20</v>
      </c>
      <c r="C8" s="607" t="str">
        <f>+EficaciaSST!C14</f>
        <v>Eficacia de la Implementación del Plan de Anual de Seguridad y Salud en el Trabajo</v>
      </c>
      <c r="D8" s="608"/>
      <c r="E8" s="608"/>
      <c r="F8" s="608"/>
      <c r="G8" s="608"/>
      <c r="H8" s="608"/>
      <c r="I8" s="608"/>
      <c r="J8" s="608"/>
      <c r="K8" s="608"/>
      <c r="L8" s="608"/>
      <c r="M8" s="608"/>
      <c r="N8" s="608"/>
      <c r="O8" s="608"/>
      <c r="P8" s="608"/>
      <c r="Q8" s="608"/>
      <c r="R8" s="608"/>
      <c r="S8" s="608"/>
      <c r="T8" s="608"/>
      <c r="U8" s="608"/>
      <c r="V8" s="608"/>
      <c r="W8" s="608"/>
      <c r="X8" s="608"/>
      <c r="Y8" s="608"/>
      <c r="Z8" s="608"/>
      <c r="AA8" s="608"/>
      <c r="AB8" s="608"/>
      <c r="AC8" s="608"/>
      <c r="AD8" s="608"/>
      <c r="AE8" s="608"/>
      <c r="AF8" s="608"/>
      <c r="AG8" s="608"/>
      <c r="AH8" s="608"/>
      <c r="AI8" s="608"/>
      <c r="AJ8" s="609"/>
      <c r="AK8" s="605" t="s">
        <v>94</v>
      </c>
      <c r="AL8" s="605"/>
      <c r="AM8" s="610"/>
      <c r="AN8" s="195"/>
      <c r="AO8" s="195"/>
      <c r="AP8" s="195"/>
      <c r="AQ8" s="126"/>
      <c r="AR8" s="195"/>
    </row>
    <row r="9" spans="1:46" s="198" customFormat="1" ht="30" customHeight="1" thickBot="1" x14ac:dyDescent="0.25">
      <c r="A9" s="604"/>
      <c r="B9" s="606"/>
      <c r="C9" s="182" t="s">
        <v>199</v>
      </c>
      <c r="D9" s="182" t="s">
        <v>93</v>
      </c>
      <c r="E9" s="182" t="s">
        <v>200</v>
      </c>
      <c r="F9" s="182" t="s">
        <v>93</v>
      </c>
      <c r="G9" s="182" t="s">
        <v>201</v>
      </c>
      <c r="H9" s="182" t="s">
        <v>93</v>
      </c>
      <c r="I9" s="210" t="s">
        <v>192</v>
      </c>
      <c r="J9" s="210" t="s">
        <v>93</v>
      </c>
      <c r="K9" s="182" t="s">
        <v>202</v>
      </c>
      <c r="L9" s="182" t="s">
        <v>93</v>
      </c>
      <c r="M9" s="182" t="s">
        <v>203</v>
      </c>
      <c r="N9" s="182" t="s">
        <v>93</v>
      </c>
      <c r="O9" s="182" t="s">
        <v>204</v>
      </c>
      <c r="P9" s="182" t="s">
        <v>93</v>
      </c>
      <c r="Q9" s="210" t="s">
        <v>193</v>
      </c>
      <c r="R9" s="210" t="s">
        <v>93</v>
      </c>
      <c r="S9" s="182" t="s">
        <v>205</v>
      </c>
      <c r="T9" s="182" t="s">
        <v>93</v>
      </c>
      <c r="U9" s="182" t="s">
        <v>206</v>
      </c>
      <c r="V9" s="182" t="s">
        <v>93</v>
      </c>
      <c r="W9" s="182" t="s">
        <v>207</v>
      </c>
      <c r="X9" s="182" t="s">
        <v>93</v>
      </c>
      <c r="Y9" s="210" t="s">
        <v>194</v>
      </c>
      <c r="Z9" s="210" t="s">
        <v>93</v>
      </c>
      <c r="AA9" s="182" t="s">
        <v>208</v>
      </c>
      <c r="AB9" s="182" t="s">
        <v>93</v>
      </c>
      <c r="AC9" s="182" t="s">
        <v>209</v>
      </c>
      <c r="AD9" s="182" t="s">
        <v>93</v>
      </c>
      <c r="AE9" s="182" t="s">
        <v>210</v>
      </c>
      <c r="AF9" s="182" t="s">
        <v>93</v>
      </c>
      <c r="AG9" s="210" t="s">
        <v>195</v>
      </c>
      <c r="AH9" s="210" t="s">
        <v>93</v>
      </c>
      <c r="AI9" s="182" t="s">
        <v>10</v>
      </c>
      <c r="AJ9" s="182" t="s">
        <v>93</v>
      </c>
      <c r="AK9" s="606"/>
      <c r="AL9" s="606"/>
      <c r="AM9" s="611"/>
      <c r="AN9" s="197"/>
      <c r="AO9" s="197"/>
      <c r="AP9" s="197"/>
      <c r="AQ9" s="126"/>
      <c r="AR9" s="197"/>
    </row>
    <row r="10" spans="1:46" ht="25.5" x14ac:dyDescent="0.2">
      <c r="A10" s="522" t="s">
        <v>278</v>
      </c>
      <c r="B10" s="213" t="str">
        <f>+EficaciaSST!B40</f>
        <v>Número de actividades ejecutadas en el periodo</v>
      </c>
      <c r="C10" s="208">
        <v>13</v>
      </c>
      <c r="D10" s="601">
        <f>IF(C10=0,"0",C10/C11)</f>
        <v>1</v>
      </c>
      <c r="E10" s="208">
        <v>33</v>
      </c>
      <c r="F10" s="601">
        <f>IF(E10=0,"0",E10/E11)</f>
        <v>1</v>
      </c>
      <c r="G10" s="211">
        <v>40</v>
      </c>
      <c r="H10" s="601">
        <f>IF(G10=0,"0",G10/G11)</f>
        <v>0.95238095238095233</v>
      </c>
      <c r="I10" s="205">
        <f>+C10+E10+G10</f>
        <v>86</v>
      </c>
      <c r="J10" s="600">
        <f>IF(I10=0,"0",I10/I11)</f>
        <v>0.97727272727272729</v>
      </c>
      <c r="K10" s="211">
        <v>37</v>
      </c>
      <c r="L10" s="601">
        <f>IF(K10=0,"0",K10/K11)</f>
        <v>0.92500000000000004</v>
      </c>
      <c r="M10" s="211"/>
      <c r="N10" s="601" t="str">
        <f>IF(M10=0,"0",M10/M11)</f>
        <v>0</v>
      </c>
      <c r="O10" s="211"/>
      <c r="P10" s="601" t="str">
        <f>IF(O10=0,"0",O10/O11)</f>
        <v>0</v>
      </c>
      <c r="Q10" s="206">
        <f>K10+M10+O10</f>
        <v>37</v>
      </c>
      <c r="R10" s="600">
        <f>IF(Q10=0,"0",Q10/Q11)</f>
        <v>0.92500000000000004</v>
      </c>
      <c r="S10" s="211"/>
      <c r="T10" s="601" t="str">
        <f>IF(S10=0,"0",S10/S11)</f>
        <v>0</v>
      </c>
      <c r="U10" s="211"/>
      <c r="V10" s="601" t="str">
        <f>IF(U10=0,"0",U10/U11)</f>
        <v>0</v>
      </c>
      <c r="W10" s="211"/>
      <c r="X10" s="601" t="str">
        <f>IF(W10=0,"0",W10/W11)</f>
        <v>0</v>
      </c>
      <c r="Y10" s="206">
        <f>S10+U10+W10</f>
        <v>0</v>
      </c>
      <c r="Z10" s="600" t="str">
        <f>IF(Y10=0,"0",Y10/Y11)</f>
        <v>0</v>
      </c>
      <c r="AA10" s="211"/>
      <c r="AB10" s="601" t="str">
        <f>IF(AA10=0,"0",AA10/AA11)</f>
        <v>0</v>
      </c>
      <c r="AC10" s="211"/>
      <c r="AD10" s="601" t="str">
        <f>IF(AC10=0,"0",AC10/AC11)</f>
        <v>0</v>
      </c>
      <c r="AE10" s="211"/>
      <c r="AF10" s="601" t="str">
        <f>IF(AE10=0,"0",AE10/AE11)</f>
        <v>0</v>
      </c>
      <c r="AG10" s="207">
        <f>+AA10+AC10+AE10</f>
        <v>0</v>
      </c>
      <c r="AH10" s="600" t="str">
        <f>IF(AG10=0,"0",AG10/AG11)</f>
        <v>0</v>
      </c>
      <c r="AI10" s="208">
        <f>+I10+Q10+Y10+AG10</f>
        <v>123</v>
      </c>
      <c r="AJ10" s="602">
        <f>IF(AI10=0,"0",AI10/AI11)</f>
        <v>0.9609375</v>
      </c>
      <c r="AK10" s="594"/>
      <c r="AL10" s="595"/>
      <c r="AM10" s="596"/>
    </row>
    <row r="11" spans="1:46" ht="39" thickBot="1" x14ac:dyDescent="0.25">
      <c r="A11" s="612"/>
      <c r="B11" s="213" t="str">
        <f>+EficaciaSST!B41</f>
        <v>Número de actividades programadas del Plan SST en el periodo evaluado</v>
      </c>
      <c r="C11" s="212">
        <v>13</v>
      </c>
      <c r="D11" s="601"/>
      <c r="E11" s="212">
        <v>33</v>
      </c>
      <c r="F11" s="601"/>
      <c r="G11" s="211">
        <v>42</v>
      </c>
      <c r="H11" s="601"/>
      <c r="I11" s="205">
        <f>+C11+E11+G11</f>
        <v>88</v>
      </c>
      <c r="J11" s="600"/>
      <c r="K11" s="211">
        <v>40</v>
      </c>
      <c r="L11" s="601"/>
      <c r="M11" s="211"/>
      <c r="N11" s="601"/>
      <c r="O11" s="211"/>
      <c r="P11" s="601"/>
      <c r="Q11" s="206">
        <f>+K11+M11+O11</f>
        <v>40</v>
      </c>
      <c r="R11" s="600"/>
      <c r="S11" s="211"/>
      <c r="T11" s="601"/>
      <c r="U11" s="211"/>
      <c r="V11" s="601"/>
      <c r="W11" s="211"/>
      <c r="X11" s="601"/>
      <c r="Y11" s="206">
        <f>+S11+U11+W11</f>
        <v>0</v>
      </c>
      <c r="Z11" s="600"/>
      <c r="AA11" s="211"/>
      <c r="AB11" s="601"/>
      <c r="AC11" s="211"/>
      <c r="AD11" s="601"/>
      <c r="AE11" s="211"/>
      <c r="AF11" s="601"/>
      <c r="AG11" s="207">
        <f>+AA11+AC11+AE11</f>
        <v>0</v>
      </c>
      <c r="AH11" s="600"/>
      <c r="AI11" s="208">
        <f>+I11+Q11+Y11+AG11</f>
        <v>128</v>
      </c>
      <c r="AJ11" s="602"/>
      <c r="AK11" s="597"/>
      <c r="AL11" s="598"/>
      <c r="AM11" s="599"/>
    </row>
    <row r="59" spans="1:48" s="185" customFormat="1" ht="30" customHeight="1" x14ac:dyDescent="0.2">
      <c r="A59" s="183"/>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Q59" s="138"/>
      <c r="AS59" s="137"/>
      <c r="AT59" s="137"/>
      <c r="AU59" s="137"/>
      <c r="AV59" s="137"/>
    </row>
    <row r="129" spans="1:48" s="185" customFormat="1" ht="30" customHeight="1" x14ac:dyDescent="0.2">
      <c r="A129" s="183"/>
      <c r="B129" s="137"/>
      <c r="C129" s="137"/>
      <c r="D129" s="137"/>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Q129" s="125"/>
      <c r="AS129" s="137"/>
      <c r="AT129" s="137"/>
      <c r="AU129" s="137"/>
      <c r="AV129" s="137"/>
    </row>
    <row r="130" spans="1:48" s="185" customFormat="1" ht="30" customHeight="1" x14ac:dyDescent="0.2">
      <c r="A130" s="183"/>
      <c r="B130" s="137"/>
      <c r="C130" s="137"/>
      <c r="D130" s="137"/>
      <c r="E130" s="137"/>
      <c r="F130" s="137"/>
      <c r="G130" s="137"/>
      <c r="H130" s="137"/>
      <c r="I130" s="137"/>
      <c r="J130" s="137"/>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Q130" s="125"/>
      <c r="AS130" s="137"/>
      <c r="AT130" s="137"/>
      <c r="AU130" s="137"/>
      <c r="AV130" s="137"/>
    </row>
    <row r="131" spans="1:48" s="185" customFormat="1" ht="30" customHeight="1" x14ac:dyDescent="0.2">
      <c r="A131" s="183"/>
      <c r="B131" s="137"/>
      <c r="C131" s="137"/>
      <c r="D131" s="137"/>
      <c r="E131" s="137"/>
      <c r="F131" s="137"/>
      <c r="G131" s="137"/>
      <c r="H131" s="137"/>
      <c r="I131" s="137"/>
      <c r="J131" s="137"/>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Q131" s="125"/>
      <c r="AS131" s="137"/>
      <c r="AT131" s="137"/>
      <c r="AU131" s="137"/>
      <c r="AV131" s="137"/>
    </row>
    <row r="132" spans="1:48" s="185" customFormat="1" ht="30" customHeight="1" x14ac:dyDescent="0.2">
      <c r="A132" s="183"/>
      <c r="B132" s="137"/>
      <c r="C132" s="137"/>
      <c r="D132" s="137"/>
      <c r="E132" s="137"/>
      <c r="F132" s="137"/>
      <c r="G132" s="137"/>
      <c r="H132" s="137"/>
      <c r="I132" s="137"/>
      <c r="J132" s="137"/>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Q132" s="125"/>
      <c r="AS132" s="137"/>
      <c r="AT132" s="137"/>
      <c r="AU132" s="137"/>
      <c r="AV132" s="137"/>
    </row>
    <row r="133" spans="1:48" s="185" customFormat="1" ht="30" customHeight="1" x14ac:dyDescent="0.2">
      <c r="A133" s="183"/>
      <c r="B133" s="137"/>
      <c r="C133" s="137"/>
      <c r="D133" s="137"/>
      <c r="E133" s="137"/>
      <c r="F133" s="137"/>
      <c r="G133" s="137"/>
      <c r="H133" s="137"/>
      <c r="I133" s="137"/>
      <c r="J133" s="137"/>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Q133" s="125"/>
      <c r="AS133" s="137"/>
      <c r="AT133" s="137"/>
      <c r="AU133" s="137"/>
      <c r="AV133" s="137"/>
    </row>
    <row r="134" spans="1:48" s="185" customFormat="1" ht="30" customHeight="1" x14ac:dyDescent="0.2">
      <c r="A134" s="183"/>
      <c r="B134" s="137"/>
      <c r="C134" s="137"/>
      <c r="D134" s="137"/>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Q134" s="125"/>
      <c r="AS134" s="137"/>
      <c r="AT134" s="137"/>
      <c r="AU134" s="137"/>
      <c r="AV134" s="137"/>
    </row>
    <row r="135" spans="1:48" s="185" customFormat="1" ht="30" customHeight="1" x14ac:dyDescent="0.2">
      <c r="A135" s="183"/>
      <c r="B135" s="137"/>
      <c r="C135" s="137"/>
      <c r="D135" s="137"/>
      <c r="E135" s="137"/>
      <c r="F135" s="137"/>
      <c r="G135" s="137"/>
      <c r="H135" s="137"/>
      <c r="I135" s="137"/>
      <c r="J135" s="137"/>
      <c r="K135" s="137"/>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Q135" s="125"/>
      <c r="AS135" s="137"/>
      <c r="AT135" s="137"/>
      <c r="AU135" s="137"/>
      <c r="AV135" s="137"/>
    </row>
    <row r="136" spans="1:48" s="185" customFormat="1" ht="30" customHeight="1" x14ac:dyDescent="0.2">
      <c r="A136" s="183"/>
      <c r="B136" s="137"/>
      <c r="C136" s="137"/>
      <c r="D136" s="137"/>
      <c r="E136" s="137"/>
      <c r="F136" s="137"/>
      <c r="G136" s="137"/>
      <c r="H136" s="137"/>
      <c r="I136" s="137"/>
      <c r="J136" s="137"/>
      <c r="K136" s="137"/>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Q136" s="125"/>
      <c r="AS136" s="137"/>
      <c r="AT136" s="137"/>
      <c r="AU136" s="137"/>
      <c r="AV136" s="137"/>
    </row>
    <row r="137" spans="1:48" s="185" customFormat="1" ht="30" customHeight="1" x14ac:dyDescent="0.2">
      <c r="A137" s="183"/>
      <c r="B137" s="137"/>
      <c r="C137" s="137"/>
      <c r="D137" s="137"/>
      <c r="E137" s="137"/>
      <c r="F137" s="137"/>
      <c r="G137" s="137"/>
      <c r="H137" s="137"/>
      <c r="I137" s="137"/>
      <c r="J137" s="137"/>
      <c r="K137" s="137"/>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Q137" s="125"/>
      <c r="AS137" s="137"/>
      <c r="AT137" s="137"/>
      <c r="AU137" s="137"/>
      <c r="AV137" s="137"/>
    </row>
    <row r="138" spans="1:48" s="185" customFormat="1" ht="30" customHeight="1" x14ac:dyDescent="0.2">
      <c r="A138" s="183"/>
      <c r="B138" s="137"/>
      <c r="C138" s="137"/>
      <c r="D138" s="137"/>
      <c r="E138" s="137"/>
      <c r="F138" s="137"/>
      <c r="G138" s="137"/>
      <c r="H138" s="137"/>
      <c r="I138" s="137"/>
      <c r="J138" s="137"/>
      <c r="K138" s="137"/>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Q138" s="125"/>
      <c r="AS138" s="137"/>
      <c r="AT138" s="137"/>
      <c r="AU138" s="137"/>
      <c r="AV138" s="137"/>
    </row>
    <row r="139" spans="1:48" s="185" customFormat="1" ht="30" customHeight="1" x14ac:dyDescent="0.2">
      <c r="A139" s="183"/>
      <c r="B139" s="137"/>
      <c r="C139" s="137"/>
      <c r="D139" s="137"/>
      <c r="E139" s="137"/>
      <c r="F139" s="137"/>
      <c r="G139" s="137"/>
      <c r="H139" s="137"/>
      <c r="I139" s="137"/>
      <c r="J139" s="137"/>
      <c r="K139" s="137"/>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Q139" s="125"/>
      <c r="AS139" s="137"/>
      <c r="AT139" s="137"/>
      <c r="AU139" s="137"/>
      <c r="AV139" s="137"/>
    </row>
  </sheetData>
  <sheetProtection formatCells="0" formatColumns="0" formatRows="0" insertRows="0"/>
  <mergeCells count="32">
    <mergeCell ref="A1:A4"/>
    <mergeCell ref="B1:AK1"/>
    <mergeCell ref="AL1:AM1"/>
    <mergeCell ref="B2:AK2"/>
    <mergeCell ref="AL2:AM2"/>
    <mergeCell ref="B3:AK3"/>
    <mergeCell ref="AL3:AM3"/>
    <mergeCell ref="B4:AK4"/>
    <mergeCell ref="AL4:AM4"/>
    <mergeCell ref="X10:X11"/>
    <mergeCell ref="A8:A9"/>
    <mergeCell ref="B8:B9"/>
    <mergeCell ref="C8:AJ8"/>
    <mergeCell ref="AK8:AM9"/>
    <mergeCell ref="A10:A11"/>
    <mergeCell ref="D10:D11"/>
    <mergeCell ref="F10:F11"/>
    <mergeCell ref="H10:H11"/>
    <mergeCell ref="J10:J11"/>
    <mergeCell ref="L10:L11"/>
    <mergeCell ref="N10:N11"/>
    <mergeCell ref="P10:P11"/>
    <mergeCell ref="R10:R11"/>
    <mergeCell ref="T10:T11"/>
    <mergeCell ref="V10:V11"/>
    <mergeCell ref="AK10:AM11"/>
    <mergeCell ref="Z10:Z11"/>
    <mergeCell ref="AB10:AB11"/>
    <mergeCell ref="AD10:AD11"/>
    <mergeCell ref="AF10:AF11"/>
    <mergeCell ref="AH10:AH11"/>
    <mergeCell ref="AJ10:AJ11"/>
  </mergeCells>
  <conditionalFormatting sqref="AJ10">
    <cfRule type="cellIs" dxfId="3" priority="17" stopIfTrue="1" operator="equal">
      <formula>"0"</formula>
    </cfRule>
    <cfRule type="cellIs" dxfId="2" priority="18" stopIfTrue="1" operator="lessThanOrEqual">
      <formula>$AQ$5</formula>
    </cfRule>
    <cfRule type="cellIs" dxfId="1" priority="19" stopIfTrue="1" operator="greaterThanOrEqual">
      <formula>$AQ$2</formula>
    </cfRule>
    <cfRule type="cellIs" dxfId="0" priority="20" stopIfTrue="1" operator="between">
      <formula>$AQ$4</formula>
      <formula>$AQ$3</formula>
    </cfRule>
  </conditionalFormatting>
  <pageMargins left="0.7" right="0.7" top="0.75" bottom="0.75" header="0.3" footer="0.3"/>
  <pageSetup orientation="portrait" r:id="rId1"/>
  <ignoredErrors>
    <ignoredError sqref="I10:I11"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45604-56A0-404F-A612-FDC6F8ABEA6B}">
  <sheetPr>
    <tabColor theme="6" tint="-0.249977111117893"/>
  </sheetPr>
  <dimension ref="A1:F12"/>
  <sheetViews>
    <sheetView workbookViewId="0">
      <selection sqref="A1:A4"/>
    </sheetView>
  </sheetViews>
  <sheetFormatPr baseColWidth="10" defaultRowHeight="12.75" x14ac:dyDescent="0.2"/>
  <cols>
    <col min="1" max="1" width="27.28515625" customWidth="1"/>
    <col min="2" max="2" width="40.5703125" customWidth="1"/>
    <col min="3" max="3" width="15.5703125" customWidth="1"/>
    <col min="6" max="6" width="15.7109375" customWidth="1"/>
  </cols>
  <sheetData>
    <row r="1" spans="1:6" ht="18.75" thickTop="1" x14ac:dyDescent="0.25">
      <c r="A1" s="329"/>
      <c r="B1" s="332" t="s">
        <v>56</v>
      </c>
      <c r="C1" s="332"/>
      <c r="D1" s="333" t="s">
        <v>86</v>
      </c>
      <c r="E1" s="334"/>
      <c r="F1" s="335"/>
    </row>
    <row r="2" spans="1:6" ht="18" x14ac:dyDescent="0.25">
      <c r="A2" s="330"/>
      <c r="B2" s="336" t="s">
        <v>87</v>
      </c>
      <c r="C2" s="336"/>
      <c r="D2" s="337" t="s">
        <v>88</v>
      </c>
      <c r="E2" s="338"/>
      <c r="F2" s="339"/>
    </row>
    <row r="3" spans="1:6" ht="18" x14ac:dyDescent="0.25">
      <c r="A3" s="330"/>
      <c r="B3" s="336" t="s">
        <v>89</v>
      </c>
      <c r="C3" s="336"/>
      <c r="D3" s="337" t="s">
        <v>90</v>
      </c>
      <c r="E3" s="338"/>
      <c r="F3" s="339"/>
    </row>
    <row r="4" spans="1:6" ht="27.75" customHeight="1" thickBot="1" x14ac:dyDescent="0.3">
      <c r="A4" s="331"/>
      <c r="B4" s="340" t="s">
        <v>91</v>
      </c>
      <c r="C4" s="340"/>
      <c r="D4" s="341" t="s">
        <v>61</v>
      </c>
      <c r="E4" s="342"/>
      <c r="F4" s="343"/>
    </row>
    <row r="5" spans="1:6" ht="18.75" thickTop="1" x14ac:dyDescent="0.25">
      <c r="A5" s="23"/>
      <c r="C5" s="24"/>
      <c r="D5" s="25"/>
      <c r="E5" s="25"/>
      <c r="F5" s="25"/>
    </row>
    <row r="6" spans="1:6" ht="15.75" x14ac:dyDescent="0.25">
      <c r="A6" s="23" t="s">
        <v>0</v>
      </c>
      <c r="C6" s="354"/>
      <c r="D6" s="354"/>
      <c r="E6" s="354"/>
      <c r="F6" s="354"/>
    </row>
    <row r="7" spans="1:6" ht="13.5" thickBot="1" x14ac:dyDescent="0.25">
      <c r="A7" s="23"/>
    </row>
    <row r="8" spans="1:6" ht="14.25" thickTop="1" thickBot="1" x14ac:dyDescent="0.25">
      <c r="A8" s="355" t="s">
        <v>92</v>
      </c>
      <c r="B8" s="357" t="s">
        <v>141</v>
      </c>
      <c r="C8" s="359"/>
      <c r="D8" s="359"/>
      <c r="E8" s="359"/>
      <c r="F8" s="360"/>
    </row>
    <row r="9" spans="1:6" ht="13.5" thickBot="1" x14ac:dyDescent="0.25">
      <c r="A9" s="356"/>
      <c r="B9" s="358"/>
      <c r="C9" s="28" t="s">
        <v>93</v>
      </c>
      <c r="D9" s="361" t="s">
        <v>94</v>
      </c>
      <c r="E9" s="361"/>
      <c r="F9" s="362"/>
    </row>
    <row r="10" spans="1:6" ht="50.65" customHeight="1" thickBot="1" x14ac:dyDescent="0.25">
      <c r="A10" s="344" t="s">
        <v>95</v>
      </c>
      <c r="B10" s="26"/>
      <c r="C10" s="346"/>
      <c r="D10" s="348"/>
      <c r="E10" s="349"/>
      <c r="F10" s="350"/>
    </row>
    <row r="11" spans="1:6" ht="115.9" customHeight="1" thickBot="1" x14ac:dyDescent="0.25">
      <c r="A11" s="345"/>
      <c r="B11" s="26"/>
      <c r="C11" s="347"/>
      <c r="D11" s="351"/>
      <c r="E11" s="352"/>
      <c r="F11" s="353"/>
    </row>
    <row r="12" spans="1:6" x14ac:dyDescent="0.2">
      <c r="C12" s="42">
        <f>C10</f>
        <v>0</v>
      </c>
    </row>
  </sheetData>
  <mergeCells count="17">
    <mergeCell ref="A10:A11"/>
    <mergeCell ref="C10:C11"/>
    <mergeCell ref="D10:F11"/>
    <mergeCell ref="C6:F6"/>
    <mergeCell ref="A8:A9"/>
    <mergeCell ref="B8:B9"/>
    <mergeCell ref="C8:F8"/>
    <mergeCell ref="D9:F9"/>
    <mergeCell ref="A1:A4"/>
    <mergeCell ref="B1:C1"/>
    <mergeCell ref="D1:F1"/>
    <mergeCell ref="B2:C2"/>
    <mergeCell ref="D2:F2"/>
    <mergeCell ref="B3:C3"/>
    <mergeCell ref="D3:F3"/>
    <mergeCell ref="B4:C4"/>
    <mergeCell ref="D4:F4"/>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0DD04-8789-4944-8EAC-7B783BB0F284}">
  <sheetPr>
    <tabColor theme="3" tint="0.39997558519241921"/>
  </sheetPr>
  <dimension ref="A1:S171"/>
  <sheetViews>
    <sheetView workbookViewId="0"/>
  </sheetViews>
  <sheetFormatPr baseColWidth="10" defaultColWidth="11.42578125" defaultRowHeight="12.75" x14ac:dyDescent="0.2"/>
  <cols>
    <col min="1" max="1" width="3" style="3" customWidth="1"/>
    <col min="2" max="2" width="30" style="3" customWidth="1"/>
    <col min="3" max="3" width="16.7109375" style="3" customWidth="1"/>
    <col min="4" max="4" width="6" style="3" bestFit="1" customWidth="1"/>
    <col min="5" max="5" width="6.42578125" style="3" customWidth="1"/>
    <col min="6" max="6" width="6.5703125" style="3" bestFit="1" customWidth="1"/>
    <col min="7" max="7" width="6.28515625" style="3" bestFit="1" customWidth="1"/>
    <col min="8" max="8" width="6.42578125" style="3" bestFit="1" customWidth="1"/>
    <col min="9" max="9" width="6" style="3" bestFit="1" customWidth="1"/>
    <col min="10" max="11" width="6.5703125" style="3" bestFit="1" customWidth="1"/>
    <col min="12" max="12" width="9.28515625" style="3" customWidth="1"/>
    <col min="13" max="13" width="8.42578125" style="3" customWidth="1"/>
    <col min="14" max="14" width="6.42578125" style="3" customWidth="1"/>
    <col min="15" max="15" width="6.5703125" style="3" customWidth="1"/>
    <col min="16" max="16" width="12.28515625" style="3" customWidth="1"/>
    <col min="17" max="18" width="11.7109375" style="3" customWidth="1"/>
    <col min="19" max="16384" width="11.42578125" style="3"/>
  </cols>
  <sheetData>
    <row r="1" spans="1:18" ht="13.5" thickBot="1" x14ac:dyDescent="0.25"/>
    <row r="2" spans="1:18" ht="16.5" customHeight="1" x14ac:dyDescent="0.2">
      <c r="B2" s="308"/>
      <c r="C2" s="311" t="s">
        <v>56</v>
      </c>
      <c r="D2" s="312"/>
      <c r="E2" s="312"/>
      <c r="F2" s="312"/>
      <c r="G2" s="312"/>
      <c r="H2" s="312"/>
      <c r="I2" s="312"/>
      <c r="J2" s="312"/>
      <c r="K2" s="312"/>
      <c r="L2" s="312"/>
      <c r="M2" s="313"/>
      <c r="N2" s="314" t="s">
        <v>57</v>
      </c>
      <c r="O2" s="315"/>
      <c r="P2" s="316"/>
    </row>
    <row r="3" spans="1:18" ht="15.75" customHeight="1" x14ac:dyDescent="0.2">
      <c r="B3" s="309"/>
      <c r="C3" s="317" t="s">
        <v>58</v>
      </c>
      <c r="D3" s="318"/>
      <c r="E3" s="318"/>
      <c r="F3" s="318"/>
      <c r="G3" s="318"/>
      <c r="H3" s="318"/>
      <c r="I3" s="318"/>
      <c r="J3" s="318"/>
      <c r="K3" s="318"/>
      <c r="L3" s="318"/>
      <c r="M3" s="319"/>
      <c r="N3" s="320" t="s">
        <v>97</v>
      </c>
      <c r="O3" s="321"/>
      <c r="P3" s="322"/>
    </row>
    <row r="4" spans="1:18" ht="15.75" customHeight="1" x14ac:dyDescent="0.2">
      <c r="B4" s="309"/>
      <c r="C4" s="317" t="s">
        <v>59</v>
      </c>
      <c r="D4" s="318"/>
      <c r="E4" s="318"/>
      <c r="F4" s="318"/>
      <c r="G4" s="318"/>
      <c r="H4" s="318"/>
      <c r="I4" s="318"/>
      <c r="J4" s="318"/>
      <c r="K4" s="318"/>
      <c r="L4" s="318"/>
      <c r="M4" s="319"/>
      <c r="N4" s="320" t="s">
        <v>62</v>
      </c>
      <c r="O4" s="321"/>
      <c r="P4" s="322"/>
    </row>
    <row r="5" spans="1:18" ht="16.5" customHeight="1" thickBot="1" x14ac:dyDescent="0.25">
      <c r="B5" s="310"/>
      <c r="C5" s="323" t="s">
        <v>60</v>
      </c>
      <c r="D5" s="324"/>
      <c r="E5" s="324"/>
      <c r="F5" s="324"/>
      <c r="G5" s="324"/>
      <c r="H5" s="324"/>
      <c r="I5" s="324"/>
      <c r="J5" s="324"/>
      <c r="K5" s="324"/>
      <c r="L5" s="324"/>
      <c r="M5" s="325"/>
      <c r="N5" s="326" t="s">
        <v>61</v>
      </c>
      <c r="O5" s="327"/>
      <c r="P5" s="328"/>
    </row>
    <row r="6" spans="1:18" ht="13.5" thickBot="1" x14ac:dyDescent="0.25"/>
    <row r="7" spans="1:18" x14ac:dyDescent="0.2">
      <c r="A7" s="29"/>
      <c r="B7" s="297" t="s">
        <v>65</v>
      </c>
      <c r="C7" s="298"/>
      <c r="D7" s="298"/>
      <c r="E7" s="298"/>
      <c r="F7" s="298"/>
      <c r="G7" s="298"/>
      <c r="H7" s="298"/>
      <c r="I7" s="298"/>
      <c r="J7" s="298"/>
      <c r="K7" s="298"/>
      <c r="L7" s="298"/>
      <c r="M7" s="298"/>
      <c r="N7" s="298"/>
      <c r="O7" s="298"/>
      <c r="P7" s="299"/>
      <c r="Q7" s="29"/>
    </row>
    <row r="8" spans="1:18" ht="13.5" thickBot="1" x14ac:dyDescent="0.25">
      <c r="A8" s="29"/>
      <c r="B8" s="300"/>
      <c r="C8" s="301"/>
      <c r="D8" s="301"/>
      <c r="E8" s="301"/>
      <c r="F8" s="301"/>
      <c r="G8" s="301"/>
      <c r="H8" s="301"/>
      <c r="I8" s="301"/>
      <c r="J8" s="301"/>
      <c r="K8" s="301"/>
      <c r="L8" s="301"/>
      <c r="M8" s="301"/>
      <c r="N8" s="301"/>
      <c r="O8" s="301"/>
      <c r="P8" s="302"/>
      <c r="Q8" s="29"/>
    </row>
    <row r="9" spans="1:18" ht="6.75" customHeight="1" thickBot="1" x14ac:dyDescent="0.25">
      <c r="A9" s="29"/>
      <c r="B9" s="303"/>
      <c r="C9" s="303"/>
      <c r="D9" s="303"/>
      <c r="E9" s="303"/>
      <c r="F9" s="303"/>
      <c r="G9" s="303"/>
      <c r="H9" s="303"/>
      <c r="I9" s="303"/>
      <c r="J9" s="303"/>
      <c r="K9" s="303"/>
      <c r="L9" s="303"/>
      <c r="M9" s="303"/>
      <c r="N9" s="303"/>
      <c r="O9" s="303"/>
      <c r="P9" s="303"/>
      <c r="Q9" s="29"/>
    </row>
    <row r="10" spans="1:18" ht="26.25" customHeight="1" thickBot="1" x14ac:dyDescent="0.25">
      <c r="A10" s="29"/>
      <c r="B10" s="16" t="s">
        <v>83</v>
      </c>
      <c r="C10" s="17">
        <v>2017</v>
      </c>
      <c r="D10" s="304" t="s">
        <v>1</v>
      </c>
      <c r="E10" s="305"/>
      <c r="F10" s="305"/>
      <c r="G10" s="305"/>
      <c r="H10" s="306" t="s">
        <v>30</v>
      </c>
      <c r="I10" s="306"/>
      <c r="J10" s="306"/>
      <c r="K10" s="305" t="s">
        <v>27</v>
      </c>
      <c r="L10" s="305"/>
      <c r="M10" s="305"/>
      <c r="N10" s="305"/>
      <c r="O10" s="306" t="s">
        <v>36</v>
      </c>
      <c r="P10" s="307"/>
      <c r="Q10" s="29"/>
    </row>
    <row r="11" spans="1:18" ht="4.5" customHeight="1" thickBot="1" x14ac:dyDescent="0.25">
      <c r="A11" s="29"/>
      <c r="B11" s="286"/>
      <c r="C11" s="287"/>
      <c r="D11" s="287"/>
      <c r="E11" s="287"/>
      <c r="F11" s="287"/>
      <c r="G11" s="287"/>
      <c r="H11" s="287"/>
      <c r="I11" s="287"/>
      <c r="J11" s="287"/>
      <c r="K11" s="287"/>
      <c r="L11" s="287"/>
      <c r="M11" s="287"/>
      <c r="N11" s="287"/>
      <c r="O11" s="287"/>
      <c r="P11" s="288"/>
      <c r="Q11" s="29"/>
    </row>
    <row r="12" spans="1:18" ht="13.5" thickBot="1" x14ac:dyDescent="0.25">
      <c r="A12" s="29"/>
      <c r="B12" s="22" t="s">
        <v>0</v>
      </c>
      <c r="C12" s="242" t="s">
        <v>46</v>
      </c>
      <c r="D12" s="242"/>
      <c r="E12" s="242"/>
      <c r="F12" s="242"/>
      <c r="G12" s="242"/>
      <c r="H12" s="242"/>
      <c r="I12" s="242"/>
      <c r="J12" s="242"/>
      <c r="K12" s="242"/>
      <c r="L12" s="242"/>
      <c r="M12" s="242"/>
      <c r="N12" s="242"/>
      <c r="O12" s="242"/>
      <c r="P12" s="243"/>
      <c r="Q12" s="29"/>
      <c r="R12" s="40"/>
    </row>
    <row r="13" spans="1:18" ht="4.5" customHeight="1" thickBot="1" x14ac:dyDescent="0.25">
      <c r="A13" s="29"/>
      <c r="B13" s="225"/>
      <c r="C13" s="252"/>
      <c r="D13" s="252"/>
      <c r="E13" s="252"/>
      <c r="F13" s="252"/>
      <c r="G13" s="252"/>
      <c r="H13" s="252"/>
      <c r="I13" s="252"/>
      <c r="J13" s="252"/>
      <c r="K13" s="252"/>
      <c r="L13" s="252"/>
      <c r="M13" s="252"/>
      <c r="N13" s="252"/>
      <c r="O13" s="252"/>
      <c r="P13" s="253"/>
      <c r="Q13" s="29"/>
    </row>
    <row r="14" spans="1:18" ht="13.5" thickBot="1" x14ac:dyDescent="0.25">
      <c r="A14" s="29"/>
      <c r="B14" s="22" t="s">
        <v>6</v>
      </c>
      <c r="C14" s="367" t="s">
        <v>115</v>
      </c>
      <c r="D14" s="365"/>
      <c r="E14" s="365"/>
      <c r="F14" s="365"/>
      <c r="G14" s="365"/>
      <c r="H14" s="365"/>
      <c r="I14" s="365"/>
      <c r="J14" s="365"/>
      <c r="K14" s="365"/>
      <c r="L14" s="365"/>
      <c r="M14" s="365"/>
      <c r="N14" s="365"/>
      <c r="O14" s="365"/>
      <c r="P14" s="366"/>
      <c r="Q14" s="29"/>
    </row>
    <row r="15" spans="1:18" ht="4.5" customHeight="1" thickBot="1" x14ac:dyDescent="0.25">
      <c r="A15" s="29"/>
      <c r="B15" s="262"/>
      <c r="C15" s="263"/>
      <c r="D15" s="263"/>
      <c r="E15" s="263"/>
      <c r="F15" s="263"/>
      <c r="G15" s="263"/>
      <c r="H15" s="263"/>
      <c r="I15" s="263"/>
      <c r="J15" s="263"/>
      <c r="K15" s="263"/>
      <c r="L15" s="263"/>
      <c r="M15" s="263"/>
      <c r="N15" s="263"/>
      <c r="O15" s="263"/>
      <c r="P15" s="264"/>
      <c r="Q15" s="29"/>
    </row>
    <row r="16" spans="1:18" ht="27" customHeight="1" thickBot="1" x14ac:dyDescent="0.25">
      <c r="A16" s="29"/>
      <c r="B16" s="22" t="s">
        <v>25</v>
      </c>
      <c r="C16" s="265" t="s">
        <v>144</v>
      </c>
      <c r="D16" s="289"/>
      <c r="E16" s="289"/>
      <c r="F16" s="289"/>
      <c r="G16" s="289"/>
      <c r="H16" s="289"/>
      <c r="I16" s="289"/>
      <c r="J16" s="289"/>
      <c r="K16" s="289"/>
      <c r="L16" s="289"/>
      <c r="M16" s="289"/>
      <c r="N16" s="289"/>
      <c r="O16" s="289"/>
      <c r="P16" s="290"/>
      <c r="Q16" s="29"/>
    </row>
    <row r="17" spans="1:17" ht="4.5" customHeight="1" thickBot="1" x14ac:dyDescent="0.25">
      <c r="A17" s="29"/>
      <c r="B17" s="262"/>
      <c r="C17" s="263"/>
      <c r="D17" s="263"/>
      <c r="E17" s="263"/>
      <c r="F17" s="263"/>
      <c r="G17" s="263"/>
      <c r="H17" s="263"/>
      <c r="I17" s="263"/>
      <c r="J17" s="263"/>
      <c r="K17" s="263"/>
      <c r="L17" s="263"/>
      <c r="M17" s="263"/>
      <c r="N17" s="263"/>
      <c r="O17" s="263"/>
      <c r="P17" s="264"/>
      <c r="Q17" s="29"/>
    </row>
    <row r="18" spans="1:17" ht="26.25" customHeight="1" thickBot="1" x14ac:dyDescent="0.25">
      <c r="A18" s="29"/>
      <c r="B18" s="22" t="s">
        <v>11</v>
      </c>
      <c r="C18" s="291" t="s">
        <v>114</v>
      </c>
      <c r="D18" s="292"/>
      <c r="E18" s="292"/>
      <c r="F18" s="292"/>
      <c r="G18" s="292"/>
      <c r="H18" s="292"/>
      <c r="I18" s="292"/>
      <c r="J18" s="292"/>
      <c r="K18" s="292"/>
      <c r="L18" s="292"/>
      <c r="M18" s="292"/>
      <c r="N18" s="292"/>
      <c r="O18" s="292"/>
      <c r="P18" s="293"/>
      <c r="Q18" s="29"/>
    </row>
    <row r="19" spans="1:17" ht="4.5" customHeight="1" thickBot="1" x14ac:dyDescent="0.25">
      <c r="A19" s="29"/>
      <c r="B19" s="281"/>
      <c r="C19" s="281"/>
      <c r="D19" s="281"/>
      <c r="E19" s="281"/>
      <c r="F19" s="281"/>
      <c r="G19" s="281"/>
      <c r="H19" s="281"/>
      <c r="I19" s="281"/>
      <c r="J19" s="281"/>
      <c r="K19" s="281"/>
      <c r="L19" s="281"/>
      <c r="M19" s="281"/>
      <c r="N19" s="281"/>
      <c r="O19" s="281"/>
      <c r="P19" s="281"/>
      <c r="Q19" s="29"/>
    </row>
    <row r="20" spans="1:17" ht="17.25" customHeight="1" thickBot="1" x14ac:dyDescent="0.25">
      <c r="A20" s="29"/>
      <c r="B20" s="220" t="s">
        <v>26</v>
      </c>
      <c r="C20" s="221"/>
      <c r="D20" s="221"/>
      <c r="E20" s="221"/>
      <c r="F20" s="221"/>
      <c r="G20" s="221"/>
      <c r="H20" s="221"/>
      <c r="I20" s="221"/>
      <c r="J20" s="221"/>
      <c r="K20" s="221"/>
      <c r="L20" s="221"/>
      <c r="M20" s="221"/>
      <c r="N20" s="221"/>
      <c r="O20" s="221"/>
      <c r="P20" s="222"/>
      <c r="Q20" s="29"/>
    </row>
    <row r="21" spans="1:17" ht="4.5" customHeight="1" thickBot="1" x14ac:dyDescent="0.25">
      <c r="A21" s="29"/>
      <c r="B21" s="294"/>
      <c r="C21" s="295"/>
      <c r="D21" s="295"/>
      <c r="E21" s="295"/>
      <c r="F21" s="295"/>
      <c r="G21" s="295"/>
      <c r="H21" s="295"/>
      <c r="I21" s="295"/>
      <c r="J21" s="295"/>
      <c r="K21" s="295"/>
      <c r="L21" s="295"/>
      <c r="M21" s="295"/>
      <c r="N21" s="295"/>
      <c r="O21" s="295"/>
      <c r="P21" s="296"/>
      <c r="Q21" s="29"/>
    </row>
    <row r="22" spans="1:17" ht="45.75" customHeight="1" thickBot="1" x14ac:dyDescent="0.25">
      <c r="A22" s="29"/>
      <c r="B22" s="22" t="s">
        <v>3</v>
      </c>
      <c r="C22" s="364" t="s">
        <v>142</v>
      </c>
      <c r="D22" s="365"/>
      <c r="E22" s="365"/>
      <c r="F22" s="365"/>
      <c r="G22" s="365"/>
      <c r="H22" s="365"/>
      <c r="I22" s="365"/>
      <c r="J22" s="365"/>
      <c r="K22" s="365"/>
      <c r="L22" s="365"/>
      <c r="M22" s="365"/>
      <c r="N22" s="365"/>
      <c r="O22" s="365"/>
      <c r="P22" s="366"/>
      <c r="Q22" s="29"/>
    </row>
    <row r="23" spans="1:17" ht="4.5" customHeight="1" thickBot="1" x14ac:dyDescent="0.25">
      <c r="A23" s="29"/>
      <c r="B23" s="262"/>
      <c r="C23" s="263"/>
      <c r="D23" s="263"/>
      <c r="E23" s="263"/>
      <c r="F23" s="263"/>
      <c r="G23" s="263"/>
      <c r="H23" s="263"/>
      <c r="I23" s="263"/>
      <c r="J23" s="263"/>
      <c r="K23" s="263"/>
      <c r="L23" s="263"/>
      <c r="M23" s="263"/>
      <c r="N23" s="263"/>
      <c r="O23" s="263"/>
      <c r="P23" s="264"/>
      <c r="Q23" s="29"/>
    </row>
    <row r="24" spans="1:17" ht="52.5" customHeight="1" thickBot="1" x14ac:dyDescent="0.25">
      <c r="A24" s="29"/>
      <c r="B24" s="22" t="s">
        <v>12</v>
      </c>
      <c r="C24" s="265" t="s">
        <v>143</v>
      </c>
      <c r="D24" s="266"/>
      <c r="E24" s="266"/>
      <c r="F24" s="266"/>
      <c r="G24" s="266"/>
      <c r="H24" s="266"/>
      <c r="I24" s="266"/>
      <c r="J24" s="266"/>
      <c r="K24" s="266"/>
      <c r="L24" s="266"/>
      <c r="M24" s="266"/>
      <c r="N24" s="266"/>
      <c r="O24" s="266"/>
      <c r="P24" s="267"/>
      <c r="Q24" s="29"/>
    </row>
    <row r="25" spans="1:17" ht="4.5" customHeight="1" thickBot="1" x14ac:dyDescent="0.25">
      <c r="A25" s="29"/>
      <c r="B25" s="262"/>
      <c r="C25" s="263"/>
      <c r="D25" s="263"/>
      <c r="E25" s="263"/>
      <c r="F25" s="263"/>
      <c r="G25" s="263"/>
      <c r="H25" s="263"/>
      <c r="I25" s="263"/>
      <c r="J25" s="263"/>
      <c r="K25" s="263"/>
      <c r="L25" s="263"/>
      <c r="M25" s="263"/>
      <c r="N25" s="263"/>
      <c r="O25" s="263"/>
      <c r="P25" s="264"/>
      <c r="Q25" s="29"/>
    </row>
    <row r="26" spans="1:17" ht="13.5" customHeight="1" thickBot="1" x14ac:dyDescent="0.25">
      <c r="A26" s="29"/>
      <c r="B26" s="2" t="s">
        <v>2</v>
      </c>
      <c r="C26" s="363">
        <v>0.6</v>
      </c>
      <c r="D26" s="269"/>
      <c r="E26" s="269"/>
      <c r="F26" s="269"/>
      <c r="G26" s="269"/>
      <c r="H26" s="269"/>
      <c r="I26" s="269"/>
      <c r="J26" s="269"/>
      <c r="K26" s="269"/>
      <c r="L26" s="269"/>
      <c r="M26" s="269"/>
      <c r="N26" s="269"/>
      <c r="O26" s="269"/>
      <c r="P26" s="270"/>
      <c r="Q26" s="29"/>
    </row>
    <row r="27" spans="1:17" ht="4.5" customHeight="1" thickBot="1" x14ac:dyDescent="0.25">
      <c r="A27" s="29"/>
      <c r="B27" s="271"/>
      <c r="C27" s="272"/>
      <c r="D27" s="272"/>
      <c r="E27" s="272"/>
      <c r="F27" s="272"/>
      <c r="G27" s="272"/>
      <c r="H27" s="272"/>
      <c r="I27" s="272"/>
      <c r="J27" s="272"/>
      <c r="K27" s="272"/>
      <c r="L27" s="272"/>
      <c r="M27" s="272"/>
      <c r="N27" s="272"/>
      <c r="O27" s="272"/>
      <c r="P27" s="273"/>
      <c r="Q27" s="29"/>
    </row>
    <row r="28" spans="1:17" ht="12.75" customHeight="1" thickBot="1" x14ac:dyDescent="0.25">
      <c r="A28" s="29"/>
      <c r="B28" s="2" t="s">
        <v>13</v>
      </c>
      <c r="C28" s="11" t="s">
        <v>14</v>
      </c>
      <c r="D28" s="274" t="s">
        <v>116</v>
      </c>
      <c r="E28" s="275"/>
      <c r="F28" s="275"/>
      <c r="G28" s="276"/>
      <c r="H28" s="277" t="s">
        <v>15</v>
      </c>
      <c r="I28" s="277"/>
      <c r="J28" s="277"/>
      <c r="K28" s="274" t="s">
        <v>117</v>
      </c>
      <c r="L28" s="275"/>
      <c r="M28" s="276"/>
      <c r="N28" s="278" t="s">
        <v>16</v>
      </c>
      <c r="O28" s="279"/>
      <c r="P28" s="30" t="s">
        <v>118</v>
      </c>
      <c r="Q28" s="29"/>
    </row>
    <row r="29" spans="1:17" ht="4.5" customHeight="1" thickBot="1" x14ac:dyDescent="0.25">
      <c r="A29" s="29"/>
      <c r="B29" s="280"/>
      <c r="C29" s="281"/>
      <c r="D29" s="281"/>
      <c r="E29" s="281"/>
      <c r="F29" s="281"/>
      <c r="G29" s="281"/>
      <c r="H29" s="281"/>
      <c r="I29" s="281"/>
      <c r="J29" s="281"/>
      <c r="K29" s="281"/>
      <c r="L29" s="281"/>
      <c r="M29" s="281"/>
      <c r="N29" s="281"/>
      <c r="O29" s="281"/>
      <c r="P29" s="282"/>
      <c r="Q29" s="29"/>
    </row>
    <row r="30" spans="1:17" ht="13.5" thickBot="1" x14ac:dyDescent="0.25">
      <c r="A30" s="29"/>
      <c r="B30" s="2" t="s">
        <v>7</v>
      </c>
      <c r="C30" s="241" t="s">
        <v>119</v>
      </c>
      <c r="D30" s="242"/>
      <c r="E30" s="242"/>
      <c r="F30" s="242"/>
      <c r="G30" s="242"/>
      <c r="H30" s="242"/>
      <c r="I30" s="242"/>
      <c r="J30" s="242"/>
      <c r="K30" s="242"/>
      <c r="L30" s="242"/>
      <c r="M30" s="242"/>
      <c r="N30" s="242"/>
      <c r="O30" s="242"/>
      <c r="P30" s="243"/>
      <c r="Q30" s="29"/>
    </row>
    <row r="31" spans="1:17" ht="4.5" customHeight="1" thickBot="1" x14ac:dyDescent="0.25">
      <c r="A31" s="29"/>
      <c r="B31" s="262"/>
      <c r="C31" s="263"/>
      <c r="D31" s="263"/>
      <c r="E31" s="263"/>
      <c r="F31" s="263"/>
      <c r="G31" s="263"/>
      <c r="H31" s="263"/>
      <c r="I31" s="263"/>
      <c r="J31" s="263"/>
      <c r="K31" s="263"/>
      <c r="L31" s="263"/>
      <c r="M31" s="263"/>
      <c r="N31" s="263"/>
      <c r="O31" s="263"/>
      <c r="P31" s="264"/>
      <c r="Q31" s="29"/>
    </row>
    <row r="32" spans="1:17" ht="13.5" thickBot="1" x14ac:dyDescent="0.25">
      <c r="A32" s="29"/>
      <c r="B32" s="2" t="s">
        <v>4</v>
      </c>
      <c r="C32" s="241" t="s">
        <v>148</v>
      </c>
      <c r="D32" s="242"/>
      <c r="E32" s="242"/>
      <c r="F32" s="242"/>
      <c r="G32" s="242"/>
      <c r="H32" s="242"/>
      <c r="I32" s="242"/>
      <c r="J32" s="242"/>
      <c r="K32" s="242"/>
      <c r="L32" s="242"/>
      <c r="M32" s="242"/>
      <c r="N32" s="242"/>
      <c r="O32" s="242"/>
      <c r="P32" s="242"/>
      <c r="Q32" s="29"/>
    </row>
    <row r="33" spans="1:17" ht="4.5" customHeight="1" thickBot="1" x14ac:dyDescent="0.25">
      <c r="A33" s="29"/>
      <c r="B33" s="262"/>
      <c r="C33" s="263"/>
      <c r="D33" s="263"/>
      <c r="E33" s="263"/>
      <c r="F33" s="263"/>
      <c r="G33" s="263"/>
      <c r="H33" s="263"/>
      <c r="I33" s="263"/>
      <c r="J33" s="263"/>
      <c r="K33" s="263"/>
      <c r="L33" s="263"/>
      <c r="M33" s="263"/>
      <c r="N33" s="263"/>
      <c r="O33" s="263"/>
      <c r="P33" s="264"/>
      <c r="Q33" s="29"/>
    </row>
    <row r="34" spans="1:17" ht="13.5" thickBot="1" x14ac:dyDescent="0.25">
      <c r="A34" s="29"/>
      <c r="B34" s="2" t="s">
        <v>23</v>
      </c>
      <c r="C34" s="241" t="s">
        <v>69</v>
      </c>
      <c r="D34" s="242"/>
      <c r="E34" s="242"/>
      <c r="F34" s="242"/>
      <c r="G34" s="242"/>
      <c r="H34" s="242"/>
      <c r="I34" s="242"/>
      <c r="J34" s="242"/>
      <c r="K34" s="242"/>
      <c r="L34" s="242"/>
      <c r="M34" s="242"/>
      <c r="N34" s="242"/>
      <c r="O34" s="242"/>
      <c r="P34" s="243"/>
      <c r="Q34" s="29"/>
    </row>
    <row r="35" spans="1:17" ht="4.5" customHeight="1" thickBot="1" x14ac:dyDescent="0.25">
      <c r="A35" s="29"/>
      <c r="B35" s="225"/>
      <c r="C35" s="252"/>
      <c r="D35" s="252"/>
      <c r="E35" s="252"/>
      <c r="F35" s="252"/>
      <c r="G35" s="252"/>
      <c r="H35" s="252"/>
      <c r="I35" s="252"/>
      <c r="J35" s="252"/>
      <c r="K35" s="252"/>
      <c r="L35" s="252"/>
      <c r="M35" s="252"/>
      <c r="N35" s="252"/>
      <c r="O35" s="252"/>
      <c r="P35" s="253"/>
      <c r="Q35" s="29"/>
    </row>
    <row r="36" spans="1:17" ht="16.5" customHeight="1" thickBot="1" x14ac:dyDescent="0.25">
      <c r="A36" s="29"/>
      <c r="B36" s="2" t="s">
        <v>64</v>
      </c>
      <c r="C36" s="241" t="s">
        <v>69</v>
      </c>
      <c r="D36" s="242"/>
      <c r="E36" s="242"/>
      <c r="F36" s="242"/>
      <c r="G36" s="242"/>
      <c r="H36" s="242"/>
      <c r="I36" s="242"/>
      <c r="J36" s="242"/>
      <c r="K36" s="242"/>
      <c r="L36" s="242"/>
      <c r="M36" s="242"/>
      <c r="N36" s="242"/>
      <c r="O36" s="242"/>
      <c r="P36" s="243"/>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254" t="s">
        <v>17</v>
      </c>
      <c r="C38" s="255"/>
      <c r="D38" s="255"/>
      <c r="E38" s="255"/>
      <c r="F38" s="255"/>
      <c r="G38" s="255"/>
      <c r="H38" s="255"/>
      <c r="I38" s="255"/>
      <c r="J38" s="255"/>
      <c r="K38" s="255"/>
      <c r="L38" s="255"/>
      <c r="M38" s="255"/>
      <c r="N38" s="255"/>
      <c r="O38" s="256"/>
      <c r="P38" s="257"/>
      <c r="Q38" s="29"/>
    </row>
    <row r="39" spans="1:17" ht="13.5" thickBot="1" x14ac:dyDescent="0.25">
      <c r="A39" s="29"/>
      <c r="B39" s="1" t="s">
        <v>22</v>
      </c>
      <c r="C39" s="258" t="s">
        <v>18</v>
      </c>
      <c r="D39" s="259"/>
      <c r="E39" s="259"/>
      <c r="F39" s="259"/>
      <c r="G39" s="260"/>
      <c r="H39" s="258" t="s">
        <v>7</v>
      </c>
      <c r="I39" s="259"/>
      <c r="J39" s="259"/>
      <c r="K39" s="259"/>
      <c r="L39" s="260"/>
      <c r="M39" s="258" t="s">
        <v>19</v>
      </c>
      <c r="N39" s="259"/>
      <c r="O39" s="261"/>
      <c r="P39" s="260"/>
      <c r="Q39" s="29"/>
    </row>
    <row r="40" spans="1:17" ht="24" customHeight="1" x14ac:dyDescent="0.2">
      <c r="A40" s="29"/>
      <c r="B40" s="32" t="s">
        <v>120</v>
      </c>
      <c r="C40" s="248" t="s">
        <v>106</v>
      </c>
      <c r="D40" s="249"/>
      <c r="E40" s="249"/>
      <c r="F40" s="249"/>
      <c r="G40" s="250"/>
      <c r="H40" s="248" t="s">
        <v>121</v>
      </c>
      <c r="I40" s="249"/>
      <c r="J40" s="249"/>
      <c r="K40" s="249"/>
      <c r="L40" s="250"/>
      <c r="M40" s="248" t="s">
        <v>122</v>
      </c>
      <c r="N40" s="249"/>
      <c r="O40" s="249"/>
      <c r="P40" s="251"/>
      <c r="Q40" s="29"/>
    </row>
    <row r="41" spans="1:17" ht="23.25" customHeight="1" x14ac:dyDescent="0.2">
      <c r="A41" s="29"/>
      <c r="B41" s="32" t="s">
        <v>123</v>
      </c>
      <c r="C41" s="248" t="s">
        <v>106</v>
      </c>
      <c r="D41" s="249"/>
      <c r="E41" s="249"/>
      <c r="F41" s="249"/>
      <c r="G41" s="250"/>
      <c r="H41" s="248" t="s">
        <v>121</v>
      </c>
      <c r="I41" s="249"/>
      <c r="J41" s="249"/>
      <c r="K41" s="249"/>
      <c r="L41" s="250"/>
      <c r="M41" s="248" t="s">
        <v>122</v>
      </c>
      <c r="N41" s="249"/>
      <c r="O41" s="249"/>
      <c r="P41" s="251"/>
      <c r="Q41" s="29"/>
    </row>
    <row r="42" spans="1:17" ht="13.5" customHeight="1" x14ac:dyDescent="0.2">
      <c r="A42" s="29"/>
      <c r="B42" s="12"/>
      <c r="C42" s="244"/>
      <c r="D42" s="245"/>
      <c r="E42" s="245"/>
      <c r="F42" s="245"/>
      <c r="G42" s="246"/>
      <c r="H42" s="244"/>
      <c r="I42" s="245"/>
      <c r="J42" s="245"/>
      <c r="K42" s="245"/>
      <c r="L42" s="246"/>
      <c r="M42" s="244"/>
      <c r="N42" s="245"/>
      <c r="O42" s="245"/>
      <c r="P42" s="247"/>
      <c r="Q42" s="29"/>
    </row>
    <row r="43" spans="1:17" ht="12.75" customHeight="1" x14ac:dyDescent="0.2">
      <c r="A43" s="29"/>
      <c r="B43" s="12"/>
      <c r="C43" s="244"/>
      <c r="D43" s="245"/>
      <c r="E43" s="245"/>
      <c r="F43" s="245"/>
      <c r="G43" s="246"/>
      <c r="H43" s="244"/>
      <c r="I43" s="245"/>
      <c r="J43" s="245"/>
      <c r="K43" s="245"/>
      <c r="L43" s="246"/>
      <c r="M43" s="244"/>
      <c r="N43" s="245"/>
      <c r="O43" s="245"/>
      <c r="P43" s="247"/>
      <c r="Q43" s="29"/>
    </row>
    <row r="44" spans="1:17" ht="11.25" customHeight="1" thickBot="1" x14ac:dyDescent="0.25">
      <c r="A44" s="29"/>
      <c r="B44" s="8"/>
      <c r="C44" s="216"/>
      <c r="D44" s="217"/>
      <c r="E44" s="217"/>
      <c r="F44" s="217"/>
      <c r="G44" s="218"/>
      <c r="H44" s="216"/>
      <c r="I44" s="217"/>
      <c r="J44" s="217"/>
      <c r="K44" s="217"/>
      <c r="L44" s="218"/>
      <c r="M44" s="216"/>
      <c r="N44" s="217"/>
      <c r="O44" s="217"/>
      <c r="P44" s="219"/>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220" t="s">
        <v>8</v>
      </c>
      <c r="C46" s="221"/>
      <c r="D46" s="221"/>
      <c r="E46" s="221"/>
      <c r="F46" s="221"/>
      <c r="G46" s="221"/>
      <c r="H46" s="221"/>
      <c r="I46" s="221"/>
      <c r="J46" s="221"/>
      <c r="K46" s="221"/>
      <c r="L46" s="221"/>
      <c r="M46" s="221"/>
      <c r="N46" s="221"/>
      <c r="O46" s="221"/>
      <c r="P46" s="222"/>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223" t="s">
        <v>20</v>
      </c>
      <c r="C48" s="9" t="s">
        <v>9</v>
      </c>
      <c r="D48" s="44" t="s">
        <v>126</v>
      </c>
      <c r="E48" s="44" t="s">
        <v>127</v>
      </c>
      <c r="F48" s="44" t="s">
        <v>128</v>
      </c>
      <c r="G48" s="44" t="s">
        <v>129</v>
      </c>
      <c r="H48" s="44" t="s">
        <v>130</v>
      </c>
      <c r="I48" s="44" t="s">
        <v>131</v>
      </c>
      <c r="J48" s="44" t="s">
        <v>132</v>
      </c>
      <c r="K48" s="44" t="s">
        <v>133</v>
      </c>
      <c r="L48" s="44" t="s">
        <v>134</v>
      </c>
      <c r="M48" s="44" t="s">
        <v>135</v>
      </c>
      <c r="N48" s="44" t="s">
        <v>136</v>
      </c>
      <c r="O48" s="44" t="s">
        <v>137</v>
      </c>
      <c r="P48" s="15" t="s">
        <v>24</v>
      </c>
      <c r="Q48" s="29"/>
    </row>
    <row r="49" spans="1:17" ht="13.5" thickBot="1" x14ac:dyDescent="0.25">
      <c r="A49" s="29"/>
      <c r="B49" s="224"/>
      <c r="C49" s="10" t="s">
        <v>10</v>
      </c>
      <c r="D49" s="13"/>
      <c r="E49" s="13"/>
      <c r="F49" s="13"/>
      <c r="G49" s="13"/>
      <c r="H49" s="13"/>
      <c r="I49" s="13"/>
      <c r="J49" s="13"/>
      <c r="K49" s="13"/>
      <c r="L49" s="13"/>
      <c r="M49" s="13"/>
      <c r="N49" s="13"/>
      <c r="O49" s="33" t="str">
        <f>'Regis Opor Term Pro'!D12</f>
        <v>0%</v>
      </c>
      <c r="P49" s="14"/>
      <c r="Q49" s="29"/>
    </row>
    <row r="50" spans="1:17" ht="4.5" customHeight="1" thickBot="1" x14ac:dyDescent="0.25">
      <c r="A50" s="29"/>
      <c r="B50" s="225">
        <v>0.9</v>
      </c>
      <c r="C50" s="226"/>
      <c r="D50" s="226"/>
      <c r="E50" s="226"/>
      <c r="F50" s="226"/>
      <c r="G50" s="226"/>
      <c r="H50" s="226"/>
      <c r="I50" s="226"/>
      <c r="J50" s="226"/>
      <c r="K50" s="226"/>
      <c r="L50" s="226"/>
      <c r="M50" s="226"/>
      <c r="N50" s="226"/>
      <c r="O50" s="226"/>
      <c r="P50" s="227"/>
      <c r="Q50" s="29"/>
    </row>
    <row r="51" spans="1:17" ht="13.5" thickBot="1" x14ac:dyDescent="0.25">
      <c r="A51" s="29"/>
      <c r="B51" s="220" t="s">
        <v>21</v>
      </c>
      <c r="C51" s="221"/>
      <c r="D51" s="221"/>
      <c r="E51" s="221"/>
      <c r="F51" s="221"/>
      <c r="G51" s="221"/>
      <c r="H51" s="221"/>
      <c r="I51" s="221"/>
      <c r="J51" s="221"/>
      <c r="K51" s="221"/>
      <c r="L51" s="221"/>
      <c r="M51" s="221"/>
      <c r="N51" s="221"/>
      <c r="O51" s="221"/>
      <c r="P51" s="222"/>
      <c r="Q51" s="29"/>
    </row>
    <row r="52" spans="1:17" x14ac:dyDescent="0.2">
      <c r="A52" s="29"/>
      <c r="B52" s="228" t="s">
        <v>109</v>
      </c>
      <c r="C52" s="229"/>
      <c r="D52" s="229"/>
      <c r="E52" s="229"/>
      <c r="F52" s="229"/>
      <c r="G52" s="229"/>
      <c r="H52" s="229"/>
      <c r="I52" s="229"/>
      <c r="J52" s="229"/>
      <c r="K52" s="229"/>
      <c r="L52" s="229"/>
      <c r="M52" s="229"/>
      <c r="N52" s="229"/>
      <c r="O52" s="229"/>
      <c r="P52" s="230"/>
      <c r="Q52" s="29"/>
    </row>
    <row r="53" spans="1:17" x14ac:dyDescent="0.2">
      <c r="A53" s="29"/>
      <c r="B53" s="231"/>
      <c r="C53" s="232"/>
      <c r="D53" s="232"/>
      <c r="E53" s="232"/>
      <c r="F53" s="232"/>
      <c r="G53" s="232"/>
      <c r="H53" s="232"/>
      <c r="I53" s="232"/>
      <c r="J53" s="232"/>
      <c r="K53" s="232"/>
      <c r="L53" s="232"/>
      <c r="M53" s="232"/>
      <c r="N53" s="232"/>
      <c r="O53" s="232"/>
      <c r="P53" s="233"/>
      <c r="Q53" s="29"/>
    </row>
    <row r="54" spans="1:17" x14ac:dyDescent="0.2">
      <c r="A54" s="29"/>
      <c r="B54" s="231"/>
      <c r="C54" s="232"/>
      <c r="D54" s="232"/>
      <c r="E54" s="232"/>
      <c r="F54" s="232"/>
      <c r="G54" s="232"/>
      <c r="H54" s="232"/>
      <c r="I54" s="232"/>
      <c r="J54" s="232"/>
      <c r="K54" s="232"/>
      <c r="L54" s="232"/>
      <c r="M54" s="232"/>
      <c r="N54" s="232"/>
      <c r="O54" s="232"/>
      <c r="P54" s="233"/>
      <c r="Q54" s="29"/>
    </row>
    <row r="55" spans="1:17" x14ac:dyDescent="0.2">
      <c r="A55" s="29"/>
      <c r="B55" s="231"/>
      <c r="C55" s="232"/>
      <c r="D55" s="232"/>
      <c r="E55" s="232"/>
      <c r="F55" s="232"/>
      <c r="G55" s="232"/>
      <c r="H55" s="232"/>
      <c r="I55" s="232"/>
      <c r="J55" s="232"/>
      <c r="K55" s="232"/>
      <c r="L55" s="232"/>
      <c r="M55" s="232"/>
      <c r="N55" s="232"/>
      <c r="O55" s="232"/>
      <c r="P55" s="233"/>
      <c r="Q55" s="29"/>
    </row>
    <row r="56" spans="1:17" x14ac:dyDescent="0.2">
      <c r="A56" s="29"/>
      <c r="B56" s="231"/>
      <c r="C56" s="232"/>
      <c r="D56" s="232"/>
      <c r="E56" s="232"/>
      <c r="F56" s="232"/>
      <c r="G56" s="232"/>
      <c r="H56" s="232"/>
      <c r="I56" s="232"/>
      <c r="J56" s="232"/>
      <c r="K56" s="232"/>
      <c r="L56" s="232"/>
      <c r="M56" s="232"/>
      <c r="N56" s="232"/>
      <c r="O56" s="232"/>
      <c r="P56" s="233"/>
      <c r="Q56" s="29"/>
    </row>
    <row r="57" spans="1:17" x14ac:dyDescent="0.2">
      <c r="A57" s="29"/>
      <c r="B57" s="231"/>
      <c r="C57" s="232"/>
      <c r="D57" s="232"/>
      <c r="E57" s="232"/>
      <c r="F57" s="232"/>
      <c r="G57" s="232"/>
      <c r="H57" s="232"/>
      <c r="I57" s="232"/>
      <c r="J57" s="232"/>
      <c r="K57" s="232"/>
      <c r="L57" s="232"/>
      <c r="M57" s="232"/>
      <c r="N57" s="232"/>
      <c r="O57" s="232"/>
      <c r="P57" s="233"/>
      <c r="Q57" s="29"/>
    </row>
    <row r="58" spans="1:17" x14ac:dyDescent="0.2">
      <c r="A58" s="29"/>
      <c r="B58" s="231"/>
      <c r="C58" s="232"/>
      <c r="D58" s="232"/>
      <c r="E58" s="232"/>
      <c r="F58" s="232"/>
      <c r="G58" s="232"/>
      <c r="H58" s="232"/>
      <c r="I58" s="232"/>
      <c r="J58" s="232"/>
      <c r="K58" s="232"/>
      <c r="L58" s="232"/>
      <c r="M58" s="232"/>
      <c r="N58" s="232"/>
      <c r="O58" s="232"/>
      <c r="P58" s="233"/>
      <c r="Q58" s="29"/>
    </row>
    <row r="59" spans="1:17" x14ac:dyDescent="0.2">
      <c r="A59" s="29"/>
      <c r="B59" s="231"/>
      <c r="C59" s="232"/>
      <c r="D59" s="232"/>
      <c r="E59" s="232"/>
      <c r="F59" s="232"/>
      <c r="G59" s="232"/>
      <c r="H59" s="232"/>
      <c r="I59" s="232"/>
      <c r="J59" s="232"/>
      <c r="K59" s="232"/>
      <c r="L59" s="232"/>
      <c r="M59" s="232"/>
      <c r="N59" s="232"/>
      <c r="O59" s="232"/>
      <c r="P59" s="233"/>
      <c r="Q59" s="29"/>
    </row>
    <row r="60" spans="1:17" x14ac:dyDescent="0.2">
      <c r="A60" s="29"/>
      <c r="B60" s="231"/>
      <c r="C60" s="232"/>
      <c r="D60" s="232"/>
      <c r="E60" s="232"/>
      <c r="F60" s="232"/>
      <c r="G60" s="232"/>
      <c r="H60" s="232"/>
      <c r="I60" s="232"/>
      <c r="J60" s="232"/>
      <c r="K60" s="232"/>
      <c r="L60" s="232"/>
      <c r="M60" s="232"/>
      <c r="N60" s="232"/>
      <c r="O60" s="232"/>
      <c r="P60" s="233"/>
      <c r="Q60" s="29"/>
    </row>
    <row r="61" spans="1:17" x14ac:dyDescent="0.2">
      <c r="A61" s="29"/>
      <c r="B61" s="231"/>
      <c r="C61" s="232"/>
      <c r="D61" s="232"/>
      <c r="E61" s="232"/>
      <c r="F61" s="232"/>
      <c r="G61" s="232"/>
      <c r="H61" s="232"/>
      <c r="I61" s="232"/>
      <c r="J61" s="232"/>
      <c r="K61" s="232"/>
      <c r="L61" s="232"/>
      <c r="M61" s="232"/>
      <c r="N61" s="232"/>
      <c r="O61" s="232"/>
      <c r="P61" s="233"/>
      <c r="Q61" s="29"/>
    </row>
    <row r="62" spans="1:17" x14ac:dyDescent="0.2">
      <c r="A62" s="29"/>
      <c r="B62" s="231"/>
      <c r="C62" s="232"/>
      <c r="D62" s="232"/>
      <c r="E62" s="232"/>
      <c r="F62" s="232"/>
      <c r="G62" s="232"/>
      <c r="H62" s="232"/>
      <c r="I62" s="232"/>
      <c r="J62" s="232"/>
      <c r="K62" s="232"/>
      <c r="L62" s="232"/>
      <c r="M62" s="232"/>
      <c r="N62" s="232"/>
      <c r="O62" s="232"/>
      <c r="P62" s="233"/>
      <c r="Q62" s="29"/>
    </row>
    <row r="63" spans="1:17" x14ac:dyDescent="0.2">
      <c r="A63" s="29"/>
      <c r="B63" s="231"/>
      <c r="C63" s="232"/>
      <c r="D63" s="232"/>
      <c r="E63" s="232"/>
      <c r="F63" s="232"/>
      <c r="G63" s="232"/>
      <c r="H63" s="232"/>
      <c r="I63" s="232"/>
      <c r="J63" s="232"/>
      <c r="K63" s="232"/>
      <c r="L63" s="232"/>
      <c r="M63" s="232"/>
      <c r="N63" s="232"/>
      <c r="O63" s="232"/>
      <c r="P63" s="233"/>
      <c r="Q63" s="29"/>
    </row>
    <row r="64" spans="1:17" x14ac:dyDescent="0.2">
      <c r="A64" s="29"/>
      <c r="B64" s="231"/>
      <c r="C64" s="232"/>
      <c r="D64" s="232"/>
      <c r="E64" s="232"/>
      <c r="F64" s="232"/>
      <c r="G64" s="232"/>
      <c r="H64" s="232"/>
      <c r="I64" s="232"/>
      <c r="J64" s="232"/>
      <c r="K64" s="232"/>
      <c r="L64" s="232"/>
      <c r="M64" s="232"/>
      <c r="N64" s="232"/>
      <c r="O64" s="232"/>
      <c r="P64" s="233"/>
      <c r="Q64" s="29"/>
    </row>
    <row r="65" spans="1:17" x14ac:dyDescent="0.2">
      <c r="A65" s="29"/>
      <c r="B65" s="231"/>
      <c r="C65" s="232"/>
      <c r="D65" s="232"/>
      <c r="E65" s="232"/>
      <c r="F65" s="232"/>
      <c r="G65" s="232"/>
      <c r="H65" s="232"/>
      <c r="I65" s="232"/>
      <c r="J65" s="232"/>
      <c r="K65" s="232"/>
      <c r="L65" s="232"/>
      <c r="M65" s="232"/>
      <c r="N65" s="232"/>
      <c r="O65" s="232"/>
      <c r="P65" s="233"/>
      <c r="Q65" s="29"/>
    </row>
    <row r="66" spans="1:17" x14ac:dyDescent="0.2">
      <c r="A66" s="29"/>
      <c r="B66" s="231"/>
      <c r="C66" s="232"/>
      <c r="D66" s="232"/>
      <c r="E66" s="232"/>
      <c r="F66" s="232"/>
      <c r="G66" s="232"/>
      <c r="H66" s="232"/>
      <c r="I66" s="232"/>
      <c r="J66" s="232"/>
      <c r="K66" s="232"/>
      <c r="L66" s="232"/>
      <c r="M66" s="232"/>
      <c r="N66" s="232"/>
      <c r="O66" s="232"/>
      <c r="P66" s="233"/>
      <c r="Q66" s="29"/>
    </row>
    <row r="67" spans="1:17" ht="13.5" thickBot="1" x14ac:dyDescent="0.25">
      <c r="A67" s="29"/>
      <c r="B67" s="234"/>
      <c r="C67" s="235"/>
      <c r="D67" s="235"/>
      <c r="E67" s="235"/>
      <c r="F67" s="235"/>
      <c r="G67" s="235"/>
      <c r="H67" s="235"/>
      <c r="I67" s="235"/>
      <c r="J67" s="235"/>
      <c r="K67" s="235"/>
      <c r="L67" s="235"/>
      <c r="M67" s="235"/>
      <c r="N67" s="235"/>
      <c r="O67" s="235"/>
      <c r="P67" s="236"/>
      <c r="Q67" s="29"/>
    </row>
    <row r="68" spans="1:17" customFormat="1" ht="4.5" customHeight="1" thickBot="1" x14ac:dyDescent="0.25">
      <c r="A68" s="237"/>
      <c r="B68" s="237"/>
      <c r="C68" s="237"/>
      <c r="D68" s="237"/>
      <c r="E68" s="237"/>
      <c r="F68" s="237"/>
      <c r="G68" s="237"/>
      <c r="H68" s="237"/>
      <c r="I68" s="237"/>
      <c r="J68" s="237"/>
      <c r="K68" s="237"/>
      <c r="L68" s="237"/>
      <c r="M68" s="237"/>
      <c r="N68" s="237"/>
      <c r="O68" s="237"/>
      <c r="P68" s="237"/>
      <c r="Q68" s="237"/>
    </row>
    <row r="69" spans="1:17" ht="49.5" customHeight="1" thickBot="1" x14ac:dyDescent="0.25">
      <c r="A69" s="29"/>
      <c r="B69" s="20" t="s">
        <v>5</v>
      </c>
      <c r="C69" s="238"/>
      <c r="D69" s="239"/>
      <c r="E69" s="239"/>
      <c r="F69" s="239"/>
      <c r="G69" s="239"/>
      <c r="H69" s="239"/>
      <c r="I69" s="239"/>
      <c r="J69" s="239"/>
      <c r="K69" s="239"/>
      <c r="L69" s="239"/>
      <c r="M69" s="239"/>
      <c r="N69" s="239"/>
      <c r="O69" s="239"/>
      <c r="P69" s="240"/>
      <c r="Q69" s="29"/>
    </row>
    <row r="70" spans="1:17" ht="41.25" customHeight="1" thickBot="1" x14ac:dyDescent="0.25">
      <c r="A70" s="29"/>
      <c r="B70" s="19" t="s">
        <v>63</v>
      </c>
      <c r="C70" s="241" t="s">
        <v>140</v>
      </c>
      <c r="D70" s="242"/>
      <c r="E70" s="242"/>
      <c r="F70" s="242"/>
      <c r="G70" s="242"/>
      <c r="H70" s="242"/>
      <c r="I70" s="242"/>
      <c r="J70" s="242"/>
      <c r="K70" s="242"/>
      <c r="L70" s="242"/>
      <c r="M70" s="242"/>
      <c r="N70" s="242"/>
      <c r="O70" s="242"/>
      <c r="P70" s="243"/>
      <c r="Q70" s="29"/>
    </row>
    <row r="71" spans="1:17" ht="27.75" customHeight="1" thickBot="1" x14ac:dyDescent="0.25">
      <c r="A71" s="29"/>
      <c r="B71" s="19" t="s">
        <v>84</v>
      </c>
      <c r="C71" s="214"/>
      <c r="D71" s="214"/>
      <c r="E71" s="214"/>
      <c r="F71" s="214"/>
      <c r="G71" s="214"/>
      <c r="H71" s="214"/>
      <c r="I71" s="214"/>
      <c r="J71" s="214"/>
      <c r="K71" s="214"/>
      <c r="L71" s="214"/>
      <c r="M71" s="214"/>
      <c r="N71" s="214"/>
      <c r="O71" s="214"/>
      <c r="P71" s="215"/>
      <c r="Q71" s="29"/>
    </row>
    <row r="74" spans="1:17" x14ac:dyDescent="0.2">
      <c r="C74" s="21"/>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4"/>
      <c r="B93" s="34"/>
      <c r="C93" s="34"/>
      <c r="D93" s="34"/>
      <c r="E93" s="34"/>
      <c r="F93" s="34"/>
      <c r="G93" s="34"/>
      <c r="H93" s="34"/>
      <c r="I93" s="34"/>
      <c r="J93" s="34"/>
      <c r="K93" s="34"/>
      <c r="L93" s="34"/>
      <c r="M93" s="34"/>
      <c r="N93" s="34"/>
      <c r="O93" s="34"/>
      <c r="P93" s="34"/>
      <c r="Q93" s="34"/>
      <c r="R93" s="34"/>
      <c r="S93" s="34"/>
    </row>
    <row r="94" spans="1:19" x14ac:dyDescent="0.2">
      <c r="A94" s="35"/>
      <c r="B94" s="35"/>
      <c r="C94" s="35"/>
      <c r="D94" s="35"/>
      <c r="E94" s="35"/>
      <c r="F94" s="35"/>
      <c r="G94" s="35"/>
      <c r="H94" s="35"/>
      <c r="I94" s="35"/>
      <c r="J94" s="35"/>
      <c r="K94" s="35"/>
      <c r="L94" s="35"/>
      <c r="M94" s="35"/>
      <c r="N94" s="35"/>
      <c r="O94" s="35"/>
      <c r="P94" s="35"/>
      <c r="Q94" s="35"/>
      <c r="R94" s="35"/>
      <c r="S94" s="35"/>
    </row>
    <row r="95" spans="1:19" x14ac:dyDescent="0.2">
      <c r="A95" s="35"/>
      <c r="B95" s="35"/>
      <c r="C95" s="35"/>
      <c r="D95" s="35"/>
      <c r="E95" s="35"/>
      <c r="F95" s="35"/>
      <c r="G95" s="35"/>
      <c r="H95" s="35"/>
      <c r="I95" s="35"/>
      <c r="J95" s="35"/>
      <c r="K95" s="35"/>
      <c r="L95" s="35"/>
      <c r="M95" s="35"/>
      <c r="N95" s="35"/>
      <c r="O95" s="35"/>
      <c r="P95" s="35"/>
      <c r="Q95" s="35"/>
      <c r="R95" s="35"/>
      <c r="S95" s="35"/>
    </row>
    <row r="96" spans="1:19" x14ac:dyDescent="0.2">
      <c r="A96" s="35"/>
      <c r="B96" s="35" t="s">
        <v>28</v>
      </c>
      <c r="C96" s="35" t="s">
        <v>27</v>
      </c>
      <c r="D96" s="35" t="s">
        <v>29</v>
      </c>
      <c r="E96" s="35"/>
      <c r="F96" s="35"/>
      <c r="G96" s="35"/>
      <c r="H96" s="35"/>
      <c r="I96" s="35"/>
      <c r="J96" s="35"/>
      <c r="K96" s="35"/>
      <c r="L96" s="35"/>
      <c r="M96" s="35"/>
      <c r="N96" s="35"/>
      <c r="O96" s="35"/>
      <c r="P96" s="35"/>
      <c r="Q96" s="36" t="s">
        <v>69</v>
      </c>
      <c r="R96" s="35"/>
      <c r="S96" s="35"/>
    </row>
    <row r="97" spans="1:19" x14ac:dyDescent="0.2">
      <c r="A97" s="35"/>
      <c r="B97" s="36" t="s">
        <v>30</v>
      </c>
      <c r="C97" s="36" t="s">
        <v>32</v>
      </c>
      <c r="D97" s="36" t="s">
        <v>41</v>
      </c>
      <c r="E97" s="35"/>
      <c r="F97" s="35"/>
      <c r="G97" s="35"/>
      <c r="H97" s="35"/>
      <c r="I97" s="35"/>
      <c r="J97" s="35"/>
      <c r="K97" s="35"/>
      <c r="L97" s="35"/>
      <c r="M97" s="36" t="s">
        <v>66</v>
      </c>
      <c r="N97" s="35"/>
      <c r="O97" s="35"/>
      <c r="P97" s="35"/>
      <c r="Q97" s="36" t="s">
        <v>70</v>
      </c>
      <c r="R97" s="35"/>
      <c r="S97" s="35"/>
    </row>
    <row r="98" spans="1:19" x14ac:dyDescent="0.2">
      <c r="A98" s="35"/>
      <c r="B98" s="36" t="s">
        <v>96</v>
      </c>
      <c r="C98" s="36" t="s">
        <v>33</v>
      </c>
      <c r="D98" s="36" t="s">
        <v>42</v>
      </c>
      <c r="E98" s="35"/>
      <c r="F98" s="35"/>
      <c r="G98" s="35"/>
      <c r="H98" s="35"/>
      <c r="I98" s="35"/>
      <c r="J98" s="35"/>
      <c r="K98" s="35"/>
      <c r="L98" s="35"/>
      <c r="M98" s="36" t="s">
        <v>68</v>
      </c>
      <c r="N98" s="35"/>
      <c r="O98" s="35"/>
      <c r="P98" s="35"/>
      <c r="Q98" s="36" t="s">
        <v>72</v>
      </c>
      <c r="R98" s="35"/>
      <c r="S98" s="35"/>
    </row>
    <row r="99" spans="1:19" x14ac:dyDescent="0.2">
      <c r="A99" s="35"/>
      <c r="B99" s="36" t="s">
        <v>31</v>
      </c>
      <c r="C99" s="36" t="s">
        <v>34</v>
      </c>
      <c r="D99" s="36" t="s">
        <v>43</v>
      </c>
      <c r="E99" s="35"/>
      <c r="F99" s="35"/>
      <c r="G99" s="35"/>
      <c r="H99" s="35"/>
      <c r="I99" s="35"/>
      <c r="J99" s="35"/>
      <c r="K99" s="35"/>
      <c r="L99" s="35"/>
      <c r="M99" s="36" t="s">
        <v>85</v>
      </c>
      <c r="N99" s="35"/>
      <c r="O99" s="35"/>
      <c r="P99" s="35"/>
      <c r="Q99" s="36" t="s">
        <v>71</v>
      </c>
      <c r="R99" s="35"/>
      <c r="S99" s="35"/>
    </row>
    <row r="100" spans="1:19" x14ac:dyDescent="0.2">
      <c r="A100" s="35"/>
      <c r="B100" s="35"/>
      <c r="C100" s="36" t="s">
        <v>35</v>
      </c>
      <c r="D100" s="36" t="s">
        <v>44</v>
      </c>
      <c r="E100" s="35"/>
      <c r="F100" s="35"/>
      <c r="G100" s="35"/>
      <c r="H100" s="35"/>
      <c r="I100" s="35"/>
      <c r="J100" s="35"/>
      <c r="K100" s="35"/>
      <c r="L100" s="35"/>
      <c r="M100" s="36"/>
      <c r="N100" s="35"/>
      <c r="O100" s="35"/>
      <c r="P100" s="35"/>
      <c r="Q100" s="36" t="s">
        <v>73</v>
      </c>
      <c r="R100" s="35"/>
      <c r="S100" s="35"/>
    </row>
    <row r="101" spans="1:19" x14ac:dyDescent="0.2">
      <c r="A101" s="35"/>
      <c r="B101" s="35"/>
      <c r="C101" s="36" t="s">
        <v>36</v>
      </c>
      <c r="D101" s="36" t="s">
        <v>39</v>
      </c>
      <c r="E101" s="35"/>
      <c r="F101" s="35"/>
      <c r="G101" s="35"/>
      <c r="H101" s="35"/>
      <c r="I101" s="35"/>
      <c r="J101" s="35"/>
      <c r="K101" s="35"/>
      <c r="L101" s="35"/>
      <c r="M101" s="35"/>
      <c r="N101" s="35" t="s">
        <v>67</v>
      </c>
      <c r="O101" s="35"/>
      <c r="P101" s="35"/>
      <c r="Q101" s="36" t="s">
        <v>74</v>
      </c>
      <c r="R101" s="35"/>
      <c r="S101" s="35"/>
    </row>
    <row r="102" spans="1:19" x14ac:dyDescent="0.2">
      <c r="A102" s="35"/>
      <c r="B102" s="35"/>
      <c r="C102" s="36" t="s">
        <v>37</v>
      </c>
      <c r="D102" s="36" t="s">
        <v>54</v>
      </c>
      <c r="E102" s="35"/>
      <c r="F102" s="35"/>
      <c r="G102" s="35"/>
      <c r="H102" s="35"/>
      <c r="I102" s="35"/>
      <c r="J102" s="35"/>
      <c r="K102" s="35"/>
      <c r="L102" s="35"/>
      <c r="M102" s="35"/>
      <c r="N102" s="35"/>
      <c r="O102" s="35"/>
      <c r="P102" s="35"/>
      <c r="Q102" s="35"/>
      <c r="R102" s="35"/>
      <c r="S102" s="35"/>
    </row>
    <row r="103" spans="1:19" x14ac:dyDescent="0.2">
      <c r="A103" s="35"/>
      <c r="B103" s="35"/>
      <c r="C103" s="36" t="s">
        <v>38</v>
      </c>
      <c r="D103" s="36" t="s">
        <v>55</v>
      </c>
      <c r="E103" s="35"/>
      <c r="F103" s="35"/>
      <c r="G103" s="35"/>
      <c r="H103" s="35"/>
      <c r="I103" s="35"/>
      <c r="J103" s="35"/>
      <c r="K103" s="35"/>
      <c r="L103" s="35"/>
      <c r="M103" s="35"/>
      <c r="N103" s="35"/>
      <c r="O103" s="35"/>
      <c r="P103" s="35"/>
      <c r="Q103" s="35"/>
      <c r="R103" s="35"/>
      <c r="S103" s="35"/>
    </row>
    <row r="104" spans="1:19" x14ac:dyDescent="0.2">
      <c r="A104" s="35"/>
      <c r="B104" s="35"/>
      <c r="C104" s="35"/>
      <c r="D104" s="36" t="s">
        <v>40</v>
      </c>
      <c r="E104" s="35"/>
      <c r="F104" s="35"/>
      <c r="G104" s="35"/>
      <c r="H104" s="35"/>
      <c r="I104" s="35"/>
      <c r="J104" s="35"/>
      <c r="K104" s="35"/>
      <c r="L104" s="35"/>
      <c r="M104" s="35"/>
      <c r="N104" s="35"/>
      <c r="O104" s="35"/>
      <c r="P104" s="35"/>
      <c r="Q104" s="35"/>
      <c r="R104" s="35"/>
      <c r="S104" s="35"/>
    </row>
    <row r="105" spans="1:19" x14ac:dyDescent="0.2">
      <c r="A105" s="35"/>
      <c r="B105" s="35"/>
      <c r="C105" s="35"/>
      <c r="D105" s="36" t="s">
        <v>45</v>
      </c>
      <c r="E105" s="35"/>
      <c r="F105" s="35"/>
      <c r="G105" s="35"/>
      <c r="H105" s="35"/>
      <c r="I105" s="35"/>
      <c r="J105" s="35"/>
      <c r="K105" s="35"/>
      <c r="L105" s="35"/>
      <c r="M105" s="35"/>
      <c r="N105" s="35"/>
      <c r="O105" s="35"/>
      <c r="P105" s="35"/>
      <c r="Q105" s="35"/>
      <c r="R105" s="35"/>
      <c r="S105" s="35"/>
    </row>
    <row r="106" spans="1:19" x14ac:dyDescent="0.2">
      <c r="A106" s="35"/>
      <c r="B106" s="35"/>
      <c r="C106" s="35"/>
      <c r="D106" s="36" t="s">
        <v>110</v>
      </c>
      <c r="E106" s="35"/>
      <c r="F106" s="35"/>
      <c r="G106" s="35"/>
      <c r="H106" s="35"/>
      <c r="I106" s="35"/>
      <c r="J106" s="35"/>
      <c r="K106" s="35"/>
      <c r="L106" s="35"/>
      <c r="M106" s="35"/>
      <c r="N106" s="35"/>
      <c r="O106" s="35"/>
      <c r="P106" s="35"/>
      <c r="Q106" s="35"/>
      <c r="R106" s="35"/>
      <c r="S106" s="35"/>
    </row>
    <row r="107" spans="1:19" ht="12.75" customHeight="1" x14ac:dyDescent="0.2">
      <c r="A107" s="35"/>
      <c r="B107" s="35"/>
      <c r="C107" s="35"/>
      <c r="D107" s="36" t="s">
        <v>46</v>
      </c>
      <c r="E107" s="35"/>
      <c r="F107" s="35"/>
      <c r="G107" s="35"/>
      <c r="H107" s="35"/>
      <c r="I107" s="35"/>
      <c r="J107" s="35"/>
      <c r="K107" s="35"/>
      <c r="L107" s="35"/>
      <c r="M107" s="35"/>
      <c r="N107" s="35"/>
      <c r="O107" s="35"/>
      <c r="P107" s="35"/>
      <c r="Q107" s="35"/>
      <c r="R107" s="35"/>
      <c r="S107" s="35"/>
    </row>
    <row r="108" spans="1:19" x14ac:dyDescent="0.2">
      <c r="A108" s="35"/>
      <c r="B108" s="35"/>
      <c r="C108" s="35"/>
      <c r="D108" s="36" t="s">
        <v>47</v>
      </c>
      <c r="E108" s="35"/>
      <c r="F108" s="35"/>
      <c r="G108" s="35"/>
      <c r="H108" s="35"/>
      <c r="I108" s="35"/>
      <c r="J108" s="35"/>
      <c r="K108" s="35"/>
      <c r="L108" s="35"/>
      <c r="M108" s="35"/>
      <c r="N108" s="35"/>
      <c r="O108" s="35"/>
      <c r="P108" s="35"/>
      <c r="Q108" s="35"/>
      <c r="R108" s="35"/>
      <c r="S108" s="35"/>
    </row>
    <row r="109" spans="1:19" x14ac:dyDescent="0.2">
      <c r="A109" s="35"/>
      <c r="B109" s="35"/>
      <c r="C109" s="35"/>
      <c r="D109" s="36" t="s">
        <v>111</v>
      </c>
      <c r="E109" s="35"/>
      <c r="F109" s="35"/>
      <c r="G109" s="35"/>
      <c r="H109" s="35"/>
      <c r="I109" s="35"/>
      <c r="J109" s="35"/>
      <c r="K109" s="35"/>
      <c r="L109" s="35"/>
      <c r="M109" s="35"/>
      <c r="N109" s="35"/>
      <c r="O109" s="35"/>
      <c r="P109" s="35"/>
      <c r="Q109" s="35"/>
      <c r="R109" s="35"/>
      <c r="S109" s="35"/>
    </row>
    <row r="110" spans="1:19" x14ac:dyDescent="0.2">
      <c r="A110" s="35"/>
      <c r="B110" s="35"/>
      <c r="C110" s="35"/>
      <c r="D110" s="36" t="s">
        <v>112</v>
      </c>
      <c r="E110" s="35"/>
      <c r="F110" s="35"/>
      <c r="G110" s="35"/>
      <c r="H110" s="35"/>
      <c r="I110" s="35"/>
      <c r="J110" s="35"/>
      <c r="K110" s="35"/>
      <c r="L110" s="35"/>
      <c r="M110" s="35"/>
      <c r="N110" s="35"/>
      <c r="O110" s="35"/>
      <c r="P110" s="35"/>
      <c r="Q110" s="35"/>
      <c r="R110" s="35"/>
      <c r="S110" s="35"/>
    </row>
    <row r="111" spans="1:19" x14ac:dyDescent="0.2">
      <c r="A111" s="35"/>
      <c r="B111" s="35"/>
      <c r="C111" s="35"/>
      <c r="D111" s="36" t="s">
        <v>113</v>
      </c>
      <c r="E111" s="35"/>
      <c r="F111" s="35"/>
      <c r="G111" s="35"/>
      <c r="H111" s="35"/>
      <c r="I111" s="35"/>
      <c r="J111" s="35"/>
      <c r="K111" s="35"/>
      <c r="L111" s="35"/>
      <c r="M111" s="35"/>
      <c r="N111" s="35"/>
      <c r="O111" s="35"/>
      <c r="P111" s="35"/>
      <c r="Q111" s="35"/>
      <c r="R111" s="35"/>
      <c r="S111" s="35"/>
    </row>
    <row r="112" spans="1:19" x14ac:dyDescent="0.2">
      <c r="A112" s="35"/>
      <c r="B112" s="37"/>
      <c r="C112" s="35"/>
      <c r="D112" s="36" t="s">
        <v>48</v>
      </c>
      <c r="E112" s="35"/>
      <c r="F112" s="35"/>
      <c r="G112" s="35"/>
      <c r="H112" s="35"/>
      <c r="I112" s="35"/>
      <c r="J112" s="35"/>
      <c r="K112" s="35"/>
      <c r="L112" s="35"/>
      <c r="M112" s="35"/>
      <c r="N112" s="35"/>
      <c r="O112" s="35"/>
      <c r="P112" s="35"/>
      <c r="Q112" s="35"/>
      <c r="R112" s="35"/>
      <c r="S112" s="35"/>
    </row>
    <row r="113" spans="1:19" x14ac:dyDescent="0.2">
      <c r="A113" s="35"/>
      <c r="B113" s="37"/>
      <c r="C113" s="35"/>
      <c r="D113" s="36" t="s">
        <v>49</v>
      </c>
      <c r="E113" s="35"/>
      <c r="F113" s="35"/>
      <c r="G113" s="35"/>
      <c r="H113" s="35"/>
      <c r="I113" s="35"/>
      <c r="J113" s="35"/>
      <c r="K113" s="35"/>
      <c r="L113" s="35"/>
      <c r="M113" s="35"/>
      <c r="N113" s="35"/>
      <c r="O113" s="35"/>
      <c r="P113" s="35"/>
      <c r="Q113" s="35"/>
      <c r="R113" s="35"/>
      <c r="S113" s="35"/>
    </row>
    <row r="114" spans="1:19" x14ac:dyDescent="0.2">
      <c r="A114" s="35"/>
      <c r="B114" s="37"/>
      <c r="C114" s="35"/>
      <c r="D114" s="36" t="s">
        <v>50</v>
      </c>
      <c r="E114" s="35"/>
      <c r="F114" s="35"/>
      <c r="G114" s="35"/>
      <c r="H114" s="35"/>
      <c r="I114" s="35"/>
      <c r="J114" s="35"/>
      <c r="K114" s="35"/>
      <c r="L114" s="35"/>
      <c r="M114" s="35"/>
      <c r="N114" s="35"/>
      <c r="O114" s="35"/>
      <c r="P114" s="35"/>
      <c r="Q114" s="35"/>
      <c r="R114" s="35"/>
      <c r="S114" s="35"/>
    </row>
    <row r="115" spans="1:19" x14ac:dyDescent="0.2">
      <c r="A115" s="35"/>
      <c r="B115" s="37"/>
      <c r="C115" s="35"/>
      <c r="D115" s="36" t="s">
        <v>51</v>
      </c>
      <c r="E115" s="35"/>
      <c r="F115" s="35"/>
      <c r="G115" s="35"/>
      <c r="H115" s="35"/>
      <c r="I115" s="35"/>
      <c r="J115" s="35"/>
      <c r="K115" s="35"/>
      <c r="L115" s="35"/>
      <c r="M115" s="35"/>
      <c r="N115" s="35"/>
      <c r="O115" s="35"/>
      <c r="P115" s="35"/>
      <c r="Q115" s="35"/>
      <c r="R115" s="35"/>
      <c r="S115" s="35"/>
    </row>
    <row r="116" spans="1:19" x14ac:dyDescent="0.2">
      <c r="A116" s="35"/>
      <c r="B116" s="37"/>
      <c r="C116" s="35"/>
      <c r="D116" s="36" t="s">
        <v>52</v>
      </c>
      <c r="E116" s="35"/>
      <c r="F116" s="35"/>
      <c r="G116" s="35"/>
      <c r="H116" s="35"/>
      <c r="I116" s="35"/>
      <c r="J116" s="35"/>
      <c r="K116" s="35"/>
      <c r="L116" s="35"/>
      <c r="M116" s="35"/>
      <c r="N116" s="35"/>
      <c r="O116" s="35"/>
      <c r="P116" s="35"/>
      <c r="Q116" s="35"/>
      <c r="R116" s="35"/>
      <c r="S116" s="35"/>
    </row>
    <row r="117" spans="1:19" x14ac:dyDescent="0.2">
      <c r="A117" s="35"/>
      <c r="B117" s="37"/>
      <c r="C117" s="35"/>
      <c r="D117" s="36" t="s">
        <v>53</v>
      </c>
      <c r="E117" s="35"/>
      <c r="F117" s="35"/>
      <c r="G117" s="35"/>
      <c r="H117" s="35"/>
      <c r="I117" s="35"/>
      <c r="J117" s="35"/>
      <c r="K117" s="35"/>
      <c r="L117" s="35"/>
      <c r="M117" s="35"/>
      <c r="N117" s="35"/>
      <c r="O117" s="35"/>
      <c r="P117" s="35"/>
      <c r="Q117" s="35"/>
      <c r="R117" s="35"/>
      <c r="S117" s="35"/>
    </row>
    <row r="118" spans="1:19" x14ac:dyDescent="0.2">
      <c r="A118" s="35"/>
      <c r="B118" s="37"/>
      <c r="C118" s="35"/>
      <c r="D118" s="35"/>
      <c r="E118" s="35"/>
      <c r="F118" s="35"/>
      <c r="G118" s="35"/>
      <c r="H118" s="35"/>
      <c r="I118" s="35"/>
      <c r="J118" s="35"/>
      <c r="K118" s="35"/>
      <c r="L118" s="35"/>
      <c r="M118" s="35"/>
      <c r="N118" s="35"/>
      <c r="O118" s="35"/>
      <c r="P118" s="35"/>
      <c r="Q118" s="35"/>
      <c r="R118" s="35"/>
      <c r="S118" s="35"/>
    </row>
    <row r="119" spans="1:19" ht="38.25" x14ac:dyDescent="0.2">
      <c r="A119" s="35"/>
      <c r="B119" s="38" t="s">
        <v>75</v>
      </c>
      <c r="C119" s="35"/>
      <c r="D119" s="35">
        <v>2012</v>
      </c>
      <c r="E119" s="35"/>
      <c r="F119" s="35"/>
      <c r="G119" s="35"/>
      <c r="H119" s="35"/>
      <c r="I119" s="35"/>
      <c r="J119" s="35"/>
      <c r="K119" s="35"/>
      <c r="L119" s="35"/>
      <c r="M119" s="35"/>
      <c r="N119" s="35"/>
      <c r="O119" s="35"/>
      <c r="P119" s="35"/>
      <c r="Q119" s="35"/>
      <c r="R119" s="35"/>
      <c r="S119" s="35"/>
    </row>
    <row r="120" spans="1:19" ht="63.75" x14ac:dyDescent="0.2">
      <c r="A120" s="35"/>
      <c r="B120" s="38" t="s">
        <v>76</v>
      </c>
      <c r="C120" s="35"/>
      <c r="D120" s="35">
        <v>2013</v>
      </c>
      <c r="E120" s="35"/>
      <c r="F120" s="35"/>
      <c r="G120" s="35"/>
      <c r="H120" s="35"/>
      <c r="I120" s="35"/>
      <c r="J120" s="35"/>
      <c r="K120" s="35"/>
      <c r="L120" s="35"/>
      <c r="M120" s="35"/>
      <c r="N120" s="35"/>
      <c r="O120" s="35"/>
      <c r="P120" s="35"/>
      <c r="Q120" s="35"/>
      <c r="R120" s="35"/>
      <c r="S120" s="35"/>
    </row>
    <row r="121" spans="1:19" ht="76.5" x14ac:dyDescent="0.2">
      <c r="A121" s="35"/>
      <c r="B121" s="38" t="s">
        <v>77</v>
      </c>
      <c r="C121" s="35"/>
      <c r="D121" s="35">
        <v>2014</v>
      </c>
      <c r="E121" s="35"/>
      <c r="F121" s="35"/>
      <c r="G121" s="35"/>
      <c r="H121" s="35"/>
      <c r="I121" s="35"/>
      <c r="J121" s="35"/>
      <c r="K121" s="35"/>
      <c r="L121" s="35"/>
      <c r="M121" s="35"/>
      <c r="N121" s="35"/>
      <c r="O121" s="35"/>
      <c r="P121" s="35"/>
      <c r="Q121" s="35"/>
      <c r="R121" s="35"/>
      <c r="S121" s="35"/>
    </row>
    <row r="122" spans="1:19" ht="63.75" x14ac:dyDescent="0.2">
      <c r="A122" s="35"/>
      <c r="B122" s="38" t="s">
        <v>78</v>
      </c>
      <c r="C122" s="35"/>
      <c r="D122" s="35">
        <v>2016</v>
      </c>
      <c r="E122" s="35"/>
      <c r="F122" s="35"/>
      <c r="G122" s="35"/>
      <c r="H122" s="35"/>
      <c r="I122" s="35"/>
      <c r="J122" s="35"/>
      <c r="K122" s="35"/>
      <c r="L122" s="35"/>
      <c r="M122" s="35"/>
      <c r="N122" s="35"/>
      <c r="O122" s="35"/>
      <c r="P122" s="35"/>
      <c r="Q122" s="35"/>
      <c r="R122" s="35"/>
      <c r="S122" s="35"/>
    </row>
    <row r="123" spans="1:19" ht="38.25" x14ac:dyDescent="0.2">
      <c r="A123" s="35"/>
      <c r="B123" s="38" t="s">
        <v>82</v>
      </c>
      <c r="C123" s="35"/>
      <c r="D123" s="35">
        <v>2017</v>
      </c>
      <c r="E123" s="35"/>
      <c r="F123" s="35"/>
      <c r="G123" s="35"/>
      <c r="H123" s="35"/>
      <c r="I123" s="35"/>
      <c r="J123" s="35"/>
      <c r="K123" s="35"/>
      <c r="L123" s="35"/>
      <c r="M123" s="35"/>
      <c r="N123" s="35"/>
      <c r="O123" s="35"/>
      <c r="P123" s="35"/>
      <c r="Q123" s="35"/>
      <c r="R123" s="35"/>
      <c r="S123" s="35"/>
    </row>
    <row r="124" spans="1:19" ht="63.75" x14ac:dyDescent="0.2">
      <c r="A124" s="35"/>
      <c r="B124" s="38" t="s">
        <v>79</v>
      </c>
      <c r="C124" s="35"/>
      <c r="D124" s="35"/>
      <c r="E124" s="35"/>
      <c r="F124" s="35"/>
      <c r="G124" s="35"/>
      <c r="H124" s="35"/>
      <c r="I124" s="35"/>
      <c r="J124" s="35"/>
      <c r="K124" s="35"/>
      <c r="L124" s="35"/>
      <c r="M124" s="35"/>
      <c r="N124" s="35"/>
      <c r="O124" s="35"/>
      <c r="P124" s="35"/>
      <c r="Q124" s="35"/>
      <c r="R124" s="35"/>
      <c r="S124" s="35"/>
    </row>
    <row r="125" spans="1:19" ht="63.75" x14ac:dyDescent="0.2">
      <c r="A125" s="35"/>
      <c r="B125" s="38" t="s">
        <v>80</v>
      </c>
      <c r="C125" s="35"/>
      <c r="D125" s="35"/>
      <c r="E125" s="35"/>
      <c r="F125" s="35"/>
      <c r="G125" s="35"/>
      <c r="H125" s="35"/>
      <c r="I125" s="35"/>
      <c r="J125" s="35"/>
      <c r="K125" s="35"/>
      <c r="L125" s="35"/>
      <c r="M125" s="35"/>
      <c r="N125" s="35"/>
      <c r="O125" s="35"/>
      <c r="P125" s="35"/>
      <c r="Q125" s="35"/>
      <c r="R125" s="35"/>
      <c r="S125" s="35"/>
    </row>
    <row r="126" spans="1:19" ht="51" x14ac:dyDescent="0.2">
      <c r="A126" s="35"/>
      <c r="B126" s="38" t="s">
        <v>81</v>
      </c>
      <c r="C126" s="35"/>
      <c r="D126" s="35"/>
      <c r="E126" s="35"/>
      <c r="F126" s="35"/>
      <c r="G126" s="35"/>
      <c r="H126" s="35"/>
      <c r="I126" s="35"/>
      <c r="J126" s="35"/>
      <c r="K126" s="35"/>
      <c r="L126" s="35"/>
      <c r="M126" s="35"/>
      <c r="N126" s="35"/>
      <c r="O126" s="35"/>
      <c r="P126" s="35"/>
      <c r="Q126" s="35"/>
      <c r="R126" s="35"/>
      <c r="S126" s="35"/>
    </row>
    <row r="127" spans="1:19" x14ac:dyDescent="0.2">
      <c r="A127" s="35"/>
      <c r="B127" s="38" t="s">
        <v>114</v>
      </c>
      <c r="C127" s="35"/>
      <c r="D127" s="35"/>
      <c r="E127" s="35"/>
      <c r="F127" s="35"/>
      <c r="G127" s="35"/>
      <c r="H127" s="35"/>
      <c r="I127" s="35"/>
      <c r="J127" s="35"/>
      <c r="K127" s="35"/>
      <c r="L127" s="35"/>
      <c r="M127" s="35"/>
      <c r="N127" s="35"/>
      <c r="O127" s="35"/>
      <c r="P127" s="35"/>
      <c r="Q127" s="35"/>
      <c r="R127" s="35"/>
      <c r="S127" s="35"/>
    </row>
    <row r="128" spans="1:19" x14ac:dyDescent="0.2">
      <c r="A128" s="35"/>
      <c r="B128" s="37"/>
      <c r="C128" s="35"/>
      <c r="D128" s="35"/>
      <c r="E128" s="35"/>
      <c r="F128" s="35"/>
      <c r="G128" s="35"/>
      <c r="H128" s="35"/>
      <c r="I128" s="35"/>
      <c r="J128" s="35"/>
      <c r="K128" s="35"/>
      <c r="L128" s="35"/>
      <c r="M128" s="35"/>
      <c r="N128" s="35"/>
      <c r="O128" s="35"/>
      <c r="P128" s="35"/>
      <c r="Q128" s="35"/>
      <c r="R128" s="35"/>
      <c r="S128" s="35"/>
    </row>
    <row r="129" spans="1:19" x14ac:dyDescent="0.2">
      <c r="A129" s="35"/>
      <c r="B129" s="37"/>
      <c r="C129" s="35"/>
      <c r="D129" s="35"/>
      <c r="E129" s="35"/>
      <c r="F129" s="35"/>
      <c r="G129" s="35"/>
      <c r="H129" s="35"/>
      <c r="I129" s="35"/>
      <c r="J129" s="35"/>
      <c r="K129" s="35"/>
      <c r="L129" s="35"/>
      <c r="M129" s="35"/>
      <c r="N129" s="35"/>
      <c r="O129" s="35"/>
      <c r="P129" s="35"/>
      <c r="Q129" s="35"/>
      <c r="R129" s="35"/>
      <c r="S129" s="35"/>
    </row>
    <row r="130" spans="1:19" x14ac:dyDescent="0.2">
      <c r="A130" s="35"/>
      <c r="B130" s="37"/>
      <c r="C130" s="35"/>
      <c r="D130" s="35"/>
      <c r="E130" s="35"/>
      <c r="F130" s="35"/>
      <c r="G130" s="35"/>
      <c r="H130" s="35"/>
      <c r="I130" s="35"/>
      <c r="J130" s="35"/>
      <c r="K130" s="35"/>
      <c r="L130" s="35"/>
      <c r="M130" s="35"/>
      <c r="N130" s="35"/>
      <c r="O130" s="35"/>
      <c r="P130" s="35"/>
      <c r="Q130" s="35"/>
      <c r="R130" s="35"/>
      <c r="S130" s="35"/>
    </row>
    <row r="131" spans="1:19" x14ac:dyDescent="0.2">
      <c r="A131" s="35"/>
      <c r="B131" s="37"/>
      <c r="C131" s="35"/>
      <c r="D131" s="35"/>
      <c r="E131" s="35"/>
      <c r="F131" s="35"/>
      <c r="G131" s="35"/>
      <c r="H131" s="35"/>
      <c r="I131" s="35"/>
      <c r="J131" s="35"/>
      <c r="K131" s="35"/>
      <c r="L131" s="35"/>
      <c r="M131" s="35"/>
      <c r="N131" s="35"/>
      <c r="O131" s="35"/>
      <c r="P131" s="35"/>
      <c r="Q131" s="35"/>
      <c r="R131" s="35"/>
      <c r="S131" s="35"/>
    </row>
    <row r="132" spans="1:19" x14ac:dyDescent="0.2">
      <c r="A132" s="35"/>
      <c r="B132" s="37"/>
      <c r="C132" s="35"/>
      <c r="D132" s="35"/>
      <c r="E132" s="35"/>
      <c r="F132" s="35"/>
      <c r="G132" s="35"/>
      <c r="H132" s="35"/>
      <c r="I132" s="35"/>
      <c r="J132" s="35"/>
      <c r="K132" s="35"/>
      <c r="L132" s="35"/>
      <c r="M132" s="35"/>
      <c r="N132" s="35"/>
      <c r="O132" s="35"/>
      <c r="P132" s="35"/>
      <c r="Q132" s="35"/>
      <c r="R132" s="35"/>
      <c r="S132" s="35"/>
    </row>
    <row r="133" spans="1:19" x14ac:dyDescent="0.2">
      <c r="B133" s="39"/>
    </row>
    <row r="134" spans="1:19" x14ac:dyDescent="0.2">
      <c r="B134" s="39"/>
    </row>
    <row r="135" spans="1:19" x14ac:dyDescent="0.2">
      <c r="B135" s="39"/>
    </row>
    <row r="136" spans="1:19" x14ac:dyDescent="0.2">
      <c r="B136" s="39"/>
    </row>
    <row r="137" spans="1:19" x14ac:dyDescent="0.2">
      <c r="B137" s="39"/>
    </row>
    <row r="138" spans="1:19" x14ac:dyDescent="0.2">
      <c r="B138" s="39"/>
    </row>
    <row r="139" spans="1:19" x14ac:dyDescent="0.2">
      <c r="B139" s="39"/>
    </row>
    <row r="140" spans="1:19" x14ac:dyDescent="0.2">
      <c r="B140" s="39"/>
    </row>
    <row r="141" spans="1:19" x14ac:dyDescent="0.2">
      <c r="B141" s="39"/>
    </row>
    <row r="142" spans="1:19" x14ac:dyDescent="0.2">
      <c r="B142" s="39"/>
    </row>
    <row r="143" spans="1:19" x14ac:dyDescent="0.2">
      <c r="B143" s="39"/>
    </row>
    <row r="144" spans="1:19" x14ac:dyDescent="0.2">
      <c r="B144" s="39"/>
    </row>
    <row r="145" spans="2:2" x14ac:dyDescent="0.2">
      <c r="B145" s="39"/>
    </row>
    <row r="146" spans="2:2" x14ac:dyDescent="0.2">
      <c r="B146" s="39"/>
    </row>
    <row r="147" spans="2:2" x14ac:dyDescent="0.2">
      <c r="B147" s="39"/>
    </row>
    <row r="148" spans="2:2" x14ac:dyDescent="0.2">
      <c r="B148" s="39"/>
    </row>
    <row r="149" spans="2:2" x14ac:dyDescent="0.2">
      <c r="B149" s="39"/>
    </row>
    <row r="150" spans="2:2" x14ac:dyDescent="0.2">
      <c r="B150" s="39"/>
    </row>
    <row r="151" spans="2:2" x14ac:dyDescent="0.2">
      <c r="B151" s="39"/>
    </row>
    <row r="152" spans="2:2" x14ac:dyDescent="0.2">
      <c r="B152" s="39"/>
    </row>
    <row r="153" spans="2:2" x14ac:dyDescent="0.2">
      <c r="B153" s="39"/>
    </row>
    <row r="154" spans="2:2" x14ac:dyDescent="0.2">
      <c r="B154" s="39"/>
    </row>
    <row r="155" spans="2:2" x14ac:dyDescent="0.2">
      <c r="B155" s="39"/>
    </row>
    <row r="156" spans="2:2" x14ac:dyDescent="0.2">
      <c r="B156" s="39"/>
    </row>
    <row r="157" spans="2:2" x14ac:dyDescent="0.2">
      <c r="B157" s="39"/>
    </row>
    <row r="158" spans="2:2" x14ac:dyDescent="0.2">
      <c r="B158" s="39"/>
    </row>
    <row r="159" spans="2:2" x14ac:dyDescent="0.2">
      <c r="B159" s="39"/>
    </row>
    <row r="160" spans="2:2" x14ac:dyDescent="0.2">
      <c r="B160" s="39"/>
    </row>
    <row r="161" spans="2:2" x14ac:dyDescent="0.2">
      <c r="B161" s="39"/>
    </row>
    <row r="162" spans="2:2" x14ac:dyDescent="0.2">
      <c r="B162" s="39"/>
    </row>
    <row r="163" spans="2:2" x14ac:dyDescent="0.2">
      <c r="B163" s="39"/>
    </row>
    <row r="164" spans="2:2" x14ac:dyDescent="0.2">
      <c r="B164" s="39"/>
    </row>
    <row r="165" spans="2:2" x14ac:dyDescent="0.2">
      <c r="B165" s="39"/>
    </row>
    <row r="166" spans="2:2" x14ac:dyDescent="0.2">
      <c r="B166" s="39"/>
    </row>
    <row r="167" spans="2:2" x14ac:dyDescent="0.2">
      <c r="B167" s="39"/>
    </row>
    <row r="168" spans="2:2" x14ac:dyDescent="0.2">
      <c r="B168" s="39"/>
    </row>
    <row r="169" spans="2:2" x14ac:dyDescent="0.2">
      <c r="B169" s="39"/>
    </row>
    <row r="170" spans="2:2" x14ac:dyDescent="0.2">
      <c r="B170" s="39"/>
    </row>
    <row r="171" spans="2:2" x14ac:dyDescent="0.2">
      <c r="B171" s="39"/>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xr:uid="{4B7CC2C3-36C2-4E54-8763-F19E466CDF8C}">
      <formula1>$B$97:$B$99</formula1>
    </dataValidation>
    <dataValidation type="list" allowBlank="1" showInputMessage="1" showErrorMessage="1" sqref="O10:P10" xr:uid="{C0935C05-6A17-4DAF-8567-11749775DD3B}">
      <formula1>$C$97:$C$103</formula1>
    </dataValidation>
    <dataValidation type="list" allowBlank="1" showInputMessage="1" showErrorMessage="1" sqref="C12:P12" xr:uid="{AC5AE9DE-072B-4636-92EE-BB859BCD428E}">
      <formula1>$D$97:$D$117</formula1>
    </dataValidation>
    <dataValidation type="list" allowBlank="1" showInputMessage="1" showErrorMessage="1" sqref="C71:P71" xr:uid="{C48C4C9D-3525-4936-BA64-6BEE0D97522E}">
      <formula1>$M$97:$M$99</formula1>
    </dataValidation>
    <dataValidation type="list" allowBlank="1" showInputMessage="1" showErrorMessage="1" sqref="C34:P34 C36:P36" xr:uid="{073D0A6F-58FD-469B-95FB-6F4C10B10562}">
      <formula1>$Q$96:$Q$101</formula1>
    </dataValidation>
    <dataValidation type="list" allowBlank="1" showInputMessage="1" showErrorMessage="1" sqref="C18:P18" xr:uid="{63DA850F-6C0D-454C-B0F9-8E54CA718B9D}">
      <formula1>$B$119:$B$127</formula1>
    </dataValidation>
    <dataValidation type="list" allowBlank="1" showInputMessage="1" showErrorMessage="1" sqref="C10" xr:uid="{C35F5362-A264-45FE-AC2A-3A9477E0F447}">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563EA-7FC5-4521-9A99-2E399D7640D9}">
  <sheetPr>
    <tabColor theme="3" tint="0.39997558519241921"/>
  </sheetPr>
  <dimension ref="A1:G12"/>
  <sheetViews>
    <sheetView workbookViewId="0">
      <selection sqref="A1:A4"/>
    </sheetView>
  </sheetViews>
  <sheetFormatPr baseColWidth="10" defaultRowHeight="12.75" x14ac:dyDescent="0.2"/>
  <cols>
    <col min="1" max="1" width="23.7109375" customWidth="1"/>
    <col min="2" max="2" width="34.5703125" customWidth="1"/>
    <col min="3" max="3" width="24.7109375" customWidth="1"/>
    <col min="4" max="4" width="12.42578125" customWidth="1"/>
    <col min="7" max="7" width="24.28515625" customWidth="1"/>
  </cols>
  <sheetData>
    <row r="1" spans="1:7" ht="18.75" thickTop="1" x14ac:dyDescent="0.25">
      <c r="A1" s="329"/>
      <c r="B1" s="332" t="s">
        <v>56</v>
      </c>
      <c r="C1" s="332"/>
      <c r="D1" s="332"/>
      <c r="E1" s="333" t="s">
        <v>86</v>
      </c>
      <c r="F1" s="334"/>
      <c r="G1" s="335"/>
    </row>
    <row r="2" spans="1:7" ht="18" x14ac:dyDescent="0.25">
      <c r="A2" s="330"/>
      <c r="B2" s="336" t="s">
        <v>87</v>
      </c>
      <c r="C2" s="336"/>
      <c r="D2" s="336"/>
      <c r="E2" s="337" t="s">
        <v>88</v>
      </c>
      <c r="F2" s="338"/>
      <c r="G2" s="339"/>
    </row>
    <row r="3" spans="1:7" ht="21.75" customHeight="1" x14ac:dyDescent="0.25">
      <c r="A3" s="330"/>
      <c r="B3" s="336" t="s">
        <v>89</v>
      </c>
      <c r="C3" s="336"/>
      <c r="D3" s="336"/>
      <c r="E3" s="337" t="s">
        <v>90</v>
      </c>
      <c r="F3" s="338"/>
      <c r="G3" s="339"/>
    </row>
    <row r="4" spans="1:7" ht="29.25" customHeight="1" thickBot="1" x14ac:dyDescent="0.3">
      <c r="A4" s="331"/>
      <c r="B4" s="340" t="s">
        <v>91</v>
      </c>
      <c r="C4" s="340"/>
      <c r="D4" s="340"/>
      <c r="E4" s="341" t="s">
        <v>61</v>
      </c>
      <c r="F4" s="342"/>
      <c r="G4" s="343"/>
    </row>
    <row r="5" spans="1:7" ht="18.75" thickTop="1" x14ac:dyDescent="0.25">
      <c r="A5" s="23"/>
      <c r="C5" s="24"/>
      <c r="D5" s="24"/>
      <c r="E5" s="25"/>
      <c r="F5" s="25"/>
      <c r="G5" s="25"/>
    </row>
    <row r="6" spans="1:7" ht="15.75" x14ac:dyDescent="0.25">
      <c r="A6" s="23" t="s">
        <v>0</v>
      </c>
      <c r="C6" s="354" t="s">
        <v>95</v>
      </c>
      <c r="D6" s="354"/>
      <c r="E6" s="354"/>
      <c r="F6" s="354"/>
      <c r="G6" s="354"/>
    </row>
    <row r="7" spans="1:7" ht="13.5" thickBot="1" x14ac:dyDescent="0.25">
      <c r="A7" s="23"/>
    </row>
    <row r="8" spans="1:7" ht="14.25" thickTop="1" thickBot="1" x14ac:dyDescent="0.25">
      <c r="A8" s="355" t="s">
        <v>92</v>
      </c>
      <c r="B8" s="357" t="s">
        <v>20</v>
      </c>
      <c r="C8" s="359" t="s">
        <v>115</v>
      </c>
      <c r="D8" s="359"/>
      <c r="E8" s="359"/>
      <c r="F8" s="359"/>
      <c r="G8" s="360"/>
    </row>
    <row r="9" spans="1:7" ht="13.5" thickBot="1" x14ac:dyDescent="0.25">
      <c r="A9" s="356"/>
      <c r="B9" s="358"/>
      <c r="C9" s="28" t="s">
        <v>69</v>
      </c>
      <c r="D9" s="28" t="s">
        <v>93</v>
      </c>
      <c r="E9" s="361" t="s">
        <v>94</v>
      </c>
      <c r="F9" s="361"/>
      <c r="G9" s="362"/>
    </row>
    <row r="10" spans="1:7" ht="80.650000000000006" customHeight="1" thickBot="1" x14ac:dyDescent="0.25">
      <c r="A10" s="344" t="s">
        <v>95</v>
      </c>
      <c r="B10" s="26" t="s">
        <v>124</v>
      </c>
      <c r="C10" s="27"/>
      <c r="D10" s="346" t="str">
        <f>IF(C11=0,"0%",C10/C11)</f>
        <v>0%</v>
      </c>
      <c r="E10" s="348"/>
      <c r="F10" s="349"/>
      <c r="G10" s="350"/>
    </row>
    <row r="11" spans="1:7" ht="245.65" customHeight="1" thickBot="1" x14ac:dyDescent="0.25">
      <c r="A11" s="345"/>
      <c r="B11" s="26" t="s">
        <v>125</v>
      </c>
      <c r="C11" s="27"/>
      <c r="D11" s="347"/>
      <c r="E11" s="351"/>
      <c r="F11" s="352"/>
      <c r="G11" s="353"/>
    </row>
    <row r="12" spans="1:7" x14ac:dyDescent="0.2">
      <c r="D12" s="42" t="str">
        <f>D10</f>
        <v>0%</v>
      </c>
    </row>
  </sheetData>
  <mergeCells count="17">
    <mergeCell ref="A10:A11"/>
    <mergeCell ref="D10:D11"/>
    <mergeCell ref="E10:G11"/>
    <mergeCell ref="C6:G6"/>
    <mergeCell ref="A8:A9"/>
    <mergeCell ref="B8:B9"/>
    <mergeCell ref="C8:G8"/>
    <mergeCell ref="E9:G9"/>
    <mergeCell ref="A1:A4"/>
    <mergeCell ref="B1:D1"/>
    <mergeCell ref="E1:G1"/>
    <mergeCell ref="B2:D2"/>
    <mergeCell ref="E2:G2"/>
    <mergeCell ref="B3:D3"/>
    <mergeCell ref="E3:G3"/>
    <mergeCell ref="B4:D4"/>
    <mergeCell ref="E4:G4"/>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31EB2-86D4-4D08-9CFD-019341F603F0}">
  <sheetPr>
    <tabColor theme="5" tint="0.39997558519241921"/>
  </sheetPr>
  <dimension ref="A1:AE180"/>
  <sheetViews>
    <sheetView topLeftCell="B32" zoomScale="115" zoomScaleNormal="115" workbookViewId="0">
      <selection activeCell="P50" sqref="P50"/>
    </sheetView>
  </sheetViews>
  <sheetFormatPr baseColWidth="10" defaultColWidth="11.42578125" defaultRowHeight="12.75" x14ac:dyDescent="0.2"/>
  <cols>
    <col min="1" max="1" width="3" style="144" customWidth="1"/>
    <col min="2" max="2" width="30" style="144" customWidth="1"/>
    <col min="3" max="3" width="16.7109375" style="144" customWidth="1"/>
    <col min="4" max="4" width="10" style="144" customWidth="1"/>
    <col min="5" max="5" width="12.28515625" style="144" customWidth="1"/>
    <col min="6" max="6" width="9.7109375" style="144" bestFit="1" customWidth="1"/>
    <col min="7" max="7" width="10.85546875" style="144" bestFit="1" customWidth="1"/>
    <col min="8" max="8" width="8.5703125" style="144" customWidth="1"/>
    <col min="9" max="9" width="9.7109375" style="144" bestFit="1" customWidth="1"/>
    <col min="10" max="10" width="9.85546875" style="144" customWidth="1"/>
    <col min="11" max="11" width="10.7109375" style="144" customWidth="1"/>
    <col min="12" max="12" width="9.7109375" style="144" bestFit="1" customWidth="1"/>
    <col min="13" max="13" width="8.42578125" style="144" customWidth="1"/>
    <col min="14" max="14" width="7.85546875" style="144" bestFit="1" customWidth="1"/>
    <col min="15" max="15" width="11" style="144" customWidth="1"/>
    <col min="16" max="16" width="15.5703125" style="144" bestFit="1" customWidth="1"/>
    <col min="17" max="18" width="11.7109375" style="144" customWidth="1"/>
    <col min="19" max="19" width="11.42578125" style="145" customWidth="1"/>
    <col min="20" max="16384" width="11.42578125" style="144"/>
  </cols>
  <sheetData>
    <row r="1" spans="2:31" ht="13.5" thickBot="1" x14ac:dyDescent="0.25">
      <c r="B1" s="143"/>
      <c r="C1" s="143"/>
      <c r="D1" s="143"/>
      <c r="E1" s="143"/>
      <c r="F1" s="143"/>
      <c r="G1" s="143"/>
      <c r="H1" s="143"/>
      <c r="I1" s="143"/>
      <c r="J1" s="143"/>
      <c r="K1" s="143"/>
      <c r="L1" s="143"/>
      <c r="M1" s="143"/>
      <c r="N1" s="143"/>
      <c r="O1" s="143"/>
      <c r="P1" s="143"/>
    </row>
    <row r="2" spans="2:31" ht="16.5" customHeight="1" x14ac:dyDescent="0.2">
      <c r="B2" s="368"/>
      <c r="C2" s="371" t="s">
        <v>56</v>
      </c>
      <c r="D2" s="372"/>
      <c r="E2" s="372"/>
      <c r="F2" s="372"/>
      <c r="G2" s="372"/>
      <c r="H2" s="372"/>
      <c r="I2" s="372"/>
      <c r="J2" s="372"/>
      <c r="K2" s="372"/>
      <c r="L2" s="372"/>
      <c r="M2" s="373"/>
      <c r="N2" s="374" t="s">
        <v>178</v>
      </c>
      <c r="O2" s="375"/>
      <c r="P2" s="376"/>
      <c r="S2" s="146">
        <v>0.9</v>
      </c>
    </row>
    <row r="3" spans="2:31" ht="15.75" customHeight="1" x14ac:dyDescent="0.2">
      <c r="B3" s="369"/>
      <c r="C3" s="377" t="s">
        <v>58</v>
      </c>
      <c r="D3" s="378"/>
      <c r="E3" s="378"/>
      <c r="F3" s="378"/>
      <c r="G3" s="378"/>
      <c r="H3" s="378"/>
      <c r="I3" s="378"/>
      <c r="J3" s="378"/>
      <c r="K3" s="378"/>
      <c r="L3" s="378"/>
      <c r="M3" s="379"/>
      <c r="N3" s="380" t="s">
        <v>269</v>
      </c>
      <c r="O3" s="381"/>
      <c r="P3" s="382"/>
      <c r="S3" s="146">
        <v>0.89</v>
      </c>
    </row>
    <row r="4" spans="2:31" ht="15.75" customHeight="1" x14ac:dyDescent="0.2">
      <c r="B4" s="369"/>
      <c r="C4" s="377" t="s">
        <v>59</v>
      </c>
      <c r="D4" s="378"/>
      <c r="E4" s="378"/>
      <c r="F4" s="378"/>
      <c r="G4" s="378"/>
      <c r="H4" s="378"/>
      <c r="I4" s="378"/>
      <c r="J4" s="378"/>
      <c r="K4" s="378"/>
      <c r="L4" s="378"/>
      <c r="M4" s="379"/>
      <c r="N4" s="380" t="s">
        <v>179</v>
      </c>
      <c r="O4" s="381"/>
      <c r="P4" s="382"/>
      <c r="S4" s="146">
        <v>0.8</v>
      </c>
    </row>
    <row r="5" spans="2:31" ht="16.5" customHeight="1" thickBot="1" x14ac:dyDescent="0.25">
      <c r="B5" s="370"/>
      <c r="C5" s="383" t="s">
        <v>60</v>
      </c>
      <c r="D5" s="384"/>
      <c r="E5" s="384"/>
      <c r="F5" s="384"/>
      <c r="G5" s="384"/>
      <c r="H5" s="384"/>
      <c r="I5" s="384"/>
      <c r="J5" s="384"/>
      <c r="K5" s="384"/>
      <c r="L5" s="384"/>
      <c r="M5" s="385"/>
      <c r="N5" s="386" t="s">
        <v>61</v>
      </c>
      <c r="O5" s="387"/>
      <c r="P5" s="388"/>
      <c r="S5" s="146">
        <v>0.79</v>
      </c>
    </row>
    <row r="6" spans="2:31" ht="13.5" thickBot="1" x14ac:dyDescent="0.25">
      <c r="B6" s="143"/>
      <c r="C6" s="143"/>
      <c r="D6" s="143"/>
      <c r="E6" s="143"/>
      <c r="F6" s="143"/>
      <c r="G6" s="143"/>
      <c r="H6" s="143"/>
      <c r="I6" s="143"/>
      <c r="J6" s="143"/>
      <c r="K6" s="143"/>
      <c r="L6" s="143"/>
      <c r="M6" s="143"/>
      <c r="N6" s="143"/>
      <c r="O6" s="143"/>
      <c r="P6" s="143"/>
      <c r="S6" s="147"/>
    </row>
    <row r="7" spans="2:31" ht="12.75" customHeight="1" x14ac:dyDescent="0.2">
      <c r="B7" s="389" t="s">
        <v>65</v>
      </c>
      <c r="C7" s="390"/>
      <c r="D7" s="390"/>
      <c r="E7" s="390"/>
      <c r="F7" s="390"/>
      <c r="G7" s="390"/>
      <c r="H7" s="390"/>
      <c r="I7" s="390"/>
      <c r="J7" s="390"/>
      <c r="K7" s="390"/>
      <c r="L7" s="390"/>
      <c r="M7" s="390"/>
      <c r="N7" s="390"/>
      <c r="O7" s="390"/>
      <c r="P7" s="391"/>
      <c r="S7" s="147"/>
    </row>
    <row r="8" spans="2:31" ht="13.5" customHeight="1" thickBot="1" x14ac:dyDescent="0.25">
      <c r="B8" s="392"/>
      <c r="C8" s="393"/>
      <c r="D8" s="393"/>
      <c r="E8" s="393"/>
      <c r="F8" s="393"/>
      <c r="G8" s="393"/>
      <c r="H8" s="393"/>
      <c r="I8" s="393"/>
      <c r="J8" s="393"/>
      <c r="K8" s="393"/>
      <c r="L8" s="393"/>
      <c r="M8" s="393"/>
      <c r="N8" s="393"/>
      <c r="O8" s="393"/>
      <c r="P8" s="394"/>
      <c r="AA8" s="144" t="s">
        <v>309</v>
      </c>
    </row>
    <row r="9" spans="2:31" ht="6.75" customHeight="1" thickBot="1" x14ac:dyDescent="0.25">
      <c r="B9" s="395"/>
      <c r="C9" s="395"/>
      <c r="D9" s="395"/>
      <c r="E9" s="395"/>
      <c r="F9" s="395"/>
      <c r="G9" s="395"/>
      <c r="H9" s="395"/>
      <c r="I9" s="395"/>
      <c r="J9" s="395"/>
      <c r="K9" s="395"/>
      <c r="L9" s="395"/>
      <c r="M9" s="395"/>
      <c r="N9" s="395"/>
      <c r="O9" s="395"/>
      <c r="P9" s="395"/>
      <c r="AB9" s="144" t="s">
        <v>308</v>
      </c>
    </row>
    <row r="10" spans="2:31" ht="26.25" customHeight="1" thickBot="1" x14ac:dyDescent="0.25">
      <c r="B10" s="148" t="s">
        <v>83</v>
      </c>
      <c r="C10" s="396">
        <v>2025</v>
      </c>
      <c r="D10" s="397"/>
      <c r="E10" s="397"/>
      <c r="F10" s="397"/>
      <c r="G10" s="397"/>
      <c r="H10" s="397"/>
      <c r="I10" s="398"/>
      <c r="J10" s="399" t="s">
        <v>1</v>
      </c>
      <c r="K10" s="400"/>
      <c r="L10" s="400"/>
      <c r="M10" s="401"/>
      <c r="N10" s="402" t="s">
        <v>196</v>
      </c>
      <c r="O10" s="403"/>
      <c r="P10" s="404"/>
      <c r="AC10" s="149" t="s">
        <v>324</v>
      </c>
    </row>
    <row r="11" spans="2:31" ht="4.5" customHeight="1" thickBot="1" x14ac:dyDescent="0.25">
      <c r="B11" s="405"/>
      <c r="C11" s="406"/>
      <c r="D11" s="406"/>
      <c r="E11" s="406"/>
      <c r="F11" s="406"/>
      <c r="G11" s="406"/>
      <c r="H11" s="406"/>
      <c r="I11" s="406"/>
      <c r="J11" s="406"/>
      <c r="K11" s="406"/>
      <c r="L11" s="406"/>
      <c r="M11" s="406"/>
      <c r="N11" s="406"/>
      <c r="O11" s="406"/>
      <c r="P11" s="407"/>
    </row>
    <row r="12" spans="2:31" ht="15" thickBot="1" x14ac:dyDescent="0.25">
      <c r="B12" s="120" t="s">
        <v>0</v>
      </c>
      <c r="C12" s="408" t="s">
        <v>171</v>
      </c>
      <c r="D12" s="409"/>
      <c r="E12" s="409"/>
      <c r="F12" s="409"/>
      <c r="G12" s="409"/>
      <c r="H12" s="409"/>
      <c r="I12" s="409"/>
      <c r="J12" s="409"/>
      <c r="K12" s="409"/>
      <c r="L12" s="409"/>
      <c r="M12" s="409"/>
      <c r="N12" s="409"/>
      <c r="O12" s="409"/>
      <c r="P12" s="410"/>
    </row>
    <row r="13" spans="2:31" ht="4.5" customHeight="1" thickBot="1" x14ac:dyDescent="0.25">
      <c r="B13" s="411"/>
      <c r="C13" s="412"/>
      <c r="D13" s="412"/>
      <c r="E13" s="412"/>
      <c r="F13" s="412"/>
      <c r="G13" s="412"/>
      <c r="H13" s="412"/>
      <c r="I13" s="412"/>
      <c r="J13" s="412"/>
      <c r="K13" s="412"/>
      <c r="L13" s="412"/>
      <c r="M13" s="412"/>
      <c r="N13" s="412"/>
      <c r="O13" s="412"/>
      <c r="P13" s="413"/>
      <c r="AB13" s="128"/>
      <c r="AC13" s="150"/>
      <c r="AD13" s="150"/>
      <c r="AE13" s="150"/>
    </row>
    <row r="14" spans="2:31" ht="18" customHeight="1" thickBot="1" x14ac:dyDescent="0.25">
      <c r="B14" s="120" t="s">
        <v>6</v>
      </c>
      <c r="C14" s="396" t="s">
        <v>310</v>
      </c>
      <c r="D14" s="397"/>
      <c r="E14" s="397"/>
      <c r="F14" s="397"/>
      <c r="G14" s="397"/>
      <c r="H14" s="397"/>
      <c r="I14" s="397"/>
      <c r="J14" s="397"/>
      <c r="K14" s="397"/>
      <c r="L14" s="397"/>
      <c r="M14" s="397"/>
      <c r="N14" s="397"/>
      <c r="O14" s="397"/>
      <c r="P14" s="398"/>
      <c r="AB14" s="153"/>
      <c r="AC14" s="154"/>
      <c r="AD14" s="155"/>
      <c r="AE14" s="155"/>
    </row>
    <row r="15" spans="2:31" ht="4.5" customHeight="1" thickBot="1" x14ac:dyDescent="0.25">
      <c r="B15" s="414"/>
      <c r="C15" s="414"/>
      <c r="D15" s="414"/>
      <c r="E15" s="414"/>
      <c r="F15" s="414"/>
      <c r="G15" s="414"/>
      <c r="H15" s="414"/>
      <c r="I15" s="414"/>
      <c r="J15" s="414"/>
      <c r="K15" s="414"/>
      <c r="L15" s="414"/>
      <c r="M15" s="414"/>
      <c r="N15" s="414"/>
      <c r="O15" s="414"/>
      <c r="P15" s="415"/>
      <c r="AB15" s="128"/>
      <c r="AC15" s="130"/>
      <c r="AD15" s="129"/>
      <c r="AE15" s="129"/>
    </row>
    <row r="16" spans="2:31" ht="32.25" customHeight="1" thickBot="1" x14ac:dyDescent="0.25">
      <c r="B16" s="120" t="s">
        <v>25</v>
      </c>
      <c r="C16" s="416" t="s">
        <v>294</v>
      </c>
      <c r="D16" s="417"/>
      <c r="E16" s="417"/>
      <c r="F16" s="417"/>
      <c r="G16" s="417"/>
      <c r="H16" s="417"/>
      <c r="I16" s="417"/>
      <c r="J16" s="417"/>
      <c r="K16" s="417"/>
      <c r="L16" s="417"/>
      <c r="M16" s="417"/>
      <c r="N16" s="417"/>
      <c r="O16" s="417"/>
      <c r="P16" s="418"/>
      <c r="AB16" s="151"/>
      <c r="AC16" s="156"/>
      <c r="AD16" s="152"/>
      <c r="AE16" s="152"/>
    </row>
    <row r="17" spans="2:20" ht="4.5" customHeight="1" thickBot="1" x14ac:dyDescent="0.25">
      <c r="B17" s="411"/>
      <c r="C17" s="412"/>
      <c r="D17" s="412"/>
      <c r="E17" s="412"/>
      <c r="F17" s="412"/>
      <c r="G17" s="412"/>
      <c r="H17" s="412"/>
      <c r="I17" s="412"/>
      <c r="J17" s="412"/>
      <c r="K17" s="412"/>
      <c r="L17" s="412"/>
      <c r="M17" s="412"/>
      <c r="N17" s="412"/>
      <c r="O17" s="412"/>
      <c r="P17" s="413"/>
    </row>
    <row r="18" spans="2:20" ht="31.5" customHeight="1" thickBot="1" x14ac:dyDescent="0.25">
      <c r="B18" s="120" t="s">
        <v>11</v>
      </c>
      <c r="C18" s="419" t="s">
        <v>317</v>
      </c>
      <c r="D18" s="420"/>
      <c r="E18" s="420"/>
      <c r="F18" s="420"/>
      <c r="G18" s="420"/>
      <c r="H18" s="420"/>
      <c r="I18" s="420"/>
      <c r="J18" s="420"/>
      <c r="K18" s="420"/>
      <c r="L18" s="420"/>
      <c r="M18" s="420"/>
      <c r="N18" s="420"/>
      <c r="O18" s="420"/>
      <c r="P18" s="421"/>
    </row>
    <row r="19" spans="2:20" ht="4.5" customHeight="1" thickBot="1" x14ac:dyDescent="0.25">
      <c r="B19" s="422"/>
      <c r="C19" s="422"/>
      <c r="D19" s="422"/>
      <c r="E19" s="422"/>
      <c r="F19" s="422"/>
      <c r="G19" s="422"/>
      <c r="H19" s="422"/>
      <c r="I19" s="422"/>
      <c r="J19" s="422"/>
      <c r="K19" s="422"/>
      <c r="L19" s="422"/>
      <c r="M19" s="422"/>
      <c r="N19" s="422"/>
      <c r="O19" s="422"/>
      <c r="P19" s="422"/>
    </row>
    <row r="20" spans="2:20" ht="17.25" customHeight="1" thickBot="1" x14ac:dyDescent="0.25">
      <c r="B20" s="399" t="s">
        <v>26</v>
      </c>
      <c r="C20" s="400"/>
      <c r="D20" s="400"/>
      <c r="E20" s="400"/>
      <c r="F20" s="400"/>
      <c r="G20" s="400"/>
      <c r="H20" s="400"/>
      <c r="I20" s="400"/>
      <c r="J20" s="400"/>
      <c r="K20" s="400"/>
      <c r="L20" s="400"/>
      <c r="M20" s="400"/>
      <c r="N20" s="400"/>
      <c r="O20" s="400"/>
      <c r="P20" s="401"/>
    </row>
    <row r="21" spans="2:20" ht="4.5" customHeight="1" thickBot="1" x14ac:dyDescent="0.25">
      <c r="B21" s="423"/>
      <c r="C21" s="422"/>
      <c r="D21" s="422"/>
      <c r="E21" s="422"/>
      <c r="F21" s="422"/>
      <c r="G21" s="422"/>
      <c r="H21" s="422"/>
      <c r="I21" s="422"/>
      <c r="J21" s="422"/>
      <c r="K21" s="422"/>
      <c r="L21" s="422"/>
      <c r="M21" s="422"/>
      <c r="N21" s="422"/>
      <c r="O21" s="422"/>
      <c r="P21" s="424"/>
    </row>
    <row r="22" spans="2:20" ht="40.5" customHeight="1" thickBot="1" x14ac:dyDescent="0.25">
      <c r="B22" s="120" t="s">
        <v>3</v>
      </c>
      <c r="C22" s="425" t="s">
        <v>325</v>
      </c>
      <c r="D22" s="426"/>
      <c r="E22" s="426"/>
      <c r="F22" s="426"/>
      <c r="G22" s="426"/>
      <c r="H22" s="426"/>
      <c r="I22" s="426"/>
      <c r="J22" s="426"/>
      <c r="K22" s="426"/>
      <c r="L22" s="426"/>
      <c r="M22" s="426"/>
      <c r="N22" s="426"/>
      <c r="O22" s="426"/>
      <c r="P22" s="427"/>
      <c r="Q22" s="131"/>
      <c r="R22" s="131"/>
      <c r="S22" s="132"/>
      <c r="T22" s="131"/>
    </row>
    <row r="23" spans="2:20" ht="4.5" customHeight="1" thickBot="1" x14ac:dyDescent="0.25">
      <c r="B23" s="411"/>
      <c r="C23" s="412"/>
      <c r="D23" s="412"/>
      <c r="E23" s="412"/>
      <c r="F23" s="412"/>
      <c r="G23" s="412"/>
      <c r="H23" s="412"/>
      <c r="I23" s="412"/>
      <c r="J23" s="412"/>
      <c r="K23" s="412"/>
      <c r="L23" s="412"/>
      <c r="M23" s="412"/>
      <c r="N23" s="412"/>
      <c r="O23" s="412"/>
      <c r="P23" s="413"/>
    </row>
    <row r="24" spans="2:20" ht="137.25" customHeight="1" thickBot="1" x14ac:dyDescent="0.25">
      <c r="B24" s="120" t="s">
        <v>12</v>
      </c>
      <c r="C24" s="428" t="s">
        <v>326</v>
      </c>
      <c r="D24" s="429"/>
      <c r="E24" s="429"/>
      <c r="F24" s="429"/>
      <c r="G24" s="429"/>
      <c r="H24" s="429"/>
      <c r="I24" s="429"/>
      <c r="J24" s="429"/>
      <c r="K24" s="429"/>
      <c r="L24" s="429"/>
      <c r="M24" s="429"/>
      <c r="N24" s="429"/>
      <c r="O24" s="429"/>
      <c r="P24" s="430"/>
      <c r="Q24" s="157"/>
    </row>
    <row r="25" spans="2:20" ht="4.5" customHeight="1" thickBot="1" x14ac:dyDescent="0.25">
      <c r="B25" s="431"/>
      <c r="C25" s="432"/>
      <c r="D25" s="432"/>
      <c r="E25" s="432"/>
      <c r="F25" s="432"/>
      <c r="G25" s="432"/>
      <c r="H25" s="432"/>
      <c r="I25" s="432"/>
      <c r="J25" s="432"/>
      <c r="K25" s="432"/>
      <c r="L25" s="432"/>
      <c r="M25" s="432"/>
      <c r="N25" s="432"/>
      <c r="O25" s="432"/>
      <c r="P25" s="433"/>
    </row>
    <row r="26" spans="2:20" ht="13.5" customHeight="1" thickBot="1" x14ac:dyDescent="0.25">
      <c r="B26" s="121" t="s">
        <v>2</v>
      </c>
      <c r="C26" s="434">
        <v>0.9</v>
      </c>
      <c r="D26" s="435"/>
      <c r="E26" s="435"/>
      <c r="F26" s="435"/>
      <c r="G26" s="435"/>
      <c r="H26" s="435"/>
      <c r="I26" s="435"/>
      <c r="J26" s="435"/>
      <c r="K26" s="435"/>
      <c r="L26" s="435"/>
      <c r="M26" s="435"/>
      <c r="N26" s="435"/>
      <c r="O26" s="435"/>
      <c r="P26" s="436"/>
    </row>
    <row r="27" spans="2:20" ht="4.5" customHeight="1" thickBot="1" x14ac:dyDescent="0.25">
      <c r="B27" s="423"/>
      <c r="C27" s="422"/>
      <c r="D27" s="422"/>
      <c r="E27" s="422"/>
      <c r="F27" s="422"/>
      <c r="G27" s="422"/>
      <c r="H27" s="422"/>
      <c r="I27" s="422"/>
      <c r="J27" s="422"/>
      <c r="K27" s="422"/>
      <c r="L27" s="422"/>
      <c r="M27" s="422"/>
      <c r="N27" s="422"/>
      <c r="O27" s="422"/>
      <c r="P27" s="424"/>
    </row>
    <row r="28" spans="2:20" ht="12.75" customHeight="1" thickBot="1" x14ac:dyDescent="0.25">
      <c r="B28" s="121" t="s">
        <v>13</v>
      </c>
      <c r="C28" s="158" t="s">
        <v>14</v>
      </c>
      <c r="D28" s="437" t="s">
        <v>234</v>
      </c>
      <c r="E28" s="438"/>
      <c r="F28" s="438"/>
      <c r="G28" s="439"/>
      <c r="H28" s="440" t="s">
        <v>15</v>
      </c>
      <c r="I28" s="441"/>
      <c r="J28" s="442"/>
      <c r="K28" s="437" t="s">
        <v>235</v>
      </c>
      <c r="L28" s="438"/>
      <c r="M28" s="439"/>
      <c r="N28" s="443" t="s">
        <v>16</v>
      </c>
      <c r="O28" s="444"/>
      <c r="P28" s="159" t="s">
        <v>236</v>
      </c>
    </row>
    <row r="29" spans="2:20" ht="4.5" customHeight="1" thickBot="1" x14ac:dyDescent="0.25">
      <c r="B29" s="445"/>
      <c r="C29" s="446"/>
      <c r="D29" s="446"/>
      <c r="E29" s="446"/>
      <c r="F29" s="446"/>
      <c r="G29" s="446"/>
      <c r="H29" s="446"/>
      <c r="I29" s="446"/>
      <c r="J29" s="446"/>
      <c r="K29" s="446"/>
      <c r="L29" s="446"/>
      <c r="M29" s="446"/>
      <c r="N29" s="446"/>
      <c r="O29" s="446"/>
      <c r="P29" s="447"/>
    </row>
    <row r="30" spans="2:20" ht="13.5" thickBot="1" x14ac:dyDescent="0.25">
      <c r="B30" s="121" t="s">
        <v>7</v>
      </c>
      <c r="C30" s="448" t="s">
        <v>177</v>
      </c>
      <c r="D30" s="449"/>
      <c r="E30" s="449"/>
      <c r="F30" s="449"/>
      <c r="G30" s="449"/>
      <c r="H30" s="449"/>
      <c r="I30" s="449"/>
      <c r="J30" s="449"/>
      <c r="K30" s="449"/>
      <c r="L30" s="449"/>
      <c r="M30" s="449"/>
      <c r="N30" s="449"/>
      <c r="O30" s="449"/>
      <c r="P30" s="450"/>
    </row>
    <row r="31" spans="2:20" ht="4.5" customHeight="1" thickBot="1" x14ac:dyDescent="0.25">
      <c r="B31" s="411"/>
      <c r="C31" s="412"/>
      <c r="D31" s="412"/>
      <c r="E31" s="412"/>
      <c r="F31" s="412"/>
      <c r="G31" s="412"/>
      <c r="H31" s="412"/>
      <c r="I31" s="412"/>
      <c r="J31" s="412"/>
      <c r="K31" s="412"/>
      <c r="L31" s="412"/>
      <c r="M31" s="412"/>
      <c r="N31" s="412"/>
      <c r="O31" s="412"/>
      <c r="P31" s="413"/>
    </row>
    <row r="32" spans="2:20" ht="13.5" thickBot="1" x14ac:dyDescent="0.25">
      <c r="B32" s="121" t="s">
        <v>4</v>
      </c>
      <c r="C32" s="448" t="s">
        <v>74</v>
      </c>
      <c r="D32" s="449"/>
      <c r="E32" s="449"/>
      <c r="F32" s="449"/>
      <c r="G32" s="449"/>
      <c r="H32" s="449"/>
      <c r="I32" s="449"/>
      <c r="J32" s="449"/>
      <c r="K32" s="449"/>
      <c r="L32" s="449"/>
      <c r="M32" s="449"/>
      <c r="N32" s="449"/>
      <c r="O32" s="449"/>
      <c r="P32" s="450"/>
    </row>
    <row r="33" spans="2:16" ht="4.5" customHeight="1" thickBot="1" x14ac:dyDescent="0.25">
      <c r="B33" s="411"/>
      <c r="C33" s="412"/>
      <c r="D33" s="412"/>
      <c r="E33" s="412"/>
      <c r="F33" s="412"/>
      <c r="G33" s="412"/>
      <c r="H33" s="412"/>
      <c r="I33" s="412"/>
      <c r="J33" s="412"/>
      <c r="K33" s="412"/>
      <c r="L33" s="412"/>
      <c r="M33" s="412"/>
      <c r="N33" s="412"/>
      <c r="O33" s="412"/>
      <c r="P33" s="413"/>
    </row>
    <row r="34" spans="2:16" ht="13.5" thickBot="1" x14ac:dyDescent="0.25">
      <c r="B34" s="121" t="s">
        <v>23</v>
      </c>
      <c r="C34" s="448" t="s">
        <v>74</v>
      </c>
      <c r="D34" s="449"/>
      <c r="E34" s="449"/>
      <c r="F34" s="449"/>
      <c r="G34" s="449"/>
      <c r="H34" s="449"/>
      <c r="I34" s="449"/>
      <c r="J34" s="449"/>
      <c r="K34" s="449"/>
      <c r="L34" s="449"/>
      <c r="M34" s="449"/>
      <c r="N34" s="449"/>
      <c r="O34" s="449"/>
      <c r="P34" s="450"/>
    </row>
    <row r="35" spans="2:16" ht="4.5" customHeight="1" thickBot="1" x14ac:dyDescent="0.25">
      <c r="B35" s="411"/>
      <c r="C35" s="412"/>
      <c r="D35" s="412"/>
      <c r="E35" s="412"/>
      <c r="F35" s="412"/>
      <c r="G35" s="412"/>
      <c r="H35" s="412"/>
      <c r="I35" s="412"/>
      <c r="J35" s="412"/>
      <c r="K35" s="412"/>
      <c r="L35" s="412"/>
      <c r="M35" s="412"/>
      <c r="N35" s="412"/>
      <c r="O35" s="412"/>
      <c r="P35" s="413"/>
    </row>
    <row r="36" spans="2:16" ht="16.5" customHeight="1" thickBot="1" x14ac:dyDescent="0.25">
      <c r="B36" s="121" t="s">
        <v>64</v>
      </c>
      <c r="C36" s="448" t="s">
        <v>71</v>
      </c>
      <c r="D36" s="449"/>
      <c r="E36" s="449"/>
      <c r="F36" s="449"/>
      <c r="G36" s="449"/>
      <c r="H36" s="449"/>
      <c r="I36" s="449"/>
      <c r="J36" s="449"/>
      <c r="K36" s="449"/>
      <c r="L36" s="449"/>
      <c r="M36" s="449"/>
      <c r="N36" s="449"/>
      <c r="O36" s="449"/>
      <c r="P36" s="450"/>
    </row>
    <row r="37" spans="2:16" ht="4.5" customHeight="1" thickBot="1" x14ac:dyDescent="0.25">
      <c r="B37" s="160"/>
      <c r="C37" s="160"/>
      <c r="D37" s="160"/>
      <c r="E37" s="160"/>
      <c r="F37" s="160"/>
      <c r="G37" s="160"/>
      <c r="H37" s="160"/>
      <c r="I37" s="160"/>
      <c r="J37" s="160"/>
      <c r="K37" s="160"/>
      <c r="L37" s="160"/>
      <c r="M37" s="160"/>
      <c r="N37" s="160"/>
      <c r="O37" s="160"/>
      <c r="P37" s="160"/>
    </row>
    <row r="38" spans="2:16" ht="13.5" thickBot="1" x14ac:dyDescent="0.25">
      <c r="B38" s="451" t="s">
        <v>17</v>
      </c>
      <c r="C38" s="452"/>
      <c r="D38" s="452"/>
      <c r="E38" s="452"/>
      <c r="F38" s="452"/>
      <c r="G38" s="452"/>
      <c r="H38" s="452"/>
      <c r="I38" s="452"/>
      <c r="J38" s="452"/>
      <c r="K38" s="452"/>
      <c r="L38" s="452"/>
      <c r="M38" s="452"/>
      <c r="N38" s="452"/>
      <c r="O38" s="453"/>
      <c r="P38" s="454"/>
    </row>
    <row r="39" spans="2:16" ht="13.5" thickBot="1" x14ac:dyDescent="0.25">
      <c r="B39" s="161" t="s">
        <v>22</v>
      </c>
      <c r="C39" s="451" t="s">
        <v>18</v>
      </c>
      <c r="D39" s="452"/>
      <c r="E39" s="452"/>
      <c r="F39" s="452"/>
      <c r="G39" s="454"/>
      <c r="H39" s="451" t="s">
        <v>7</v>
      </c>
      <c r="I39" s="452"/>
      <c r="J39" s="452"/>
      <c r="K39" s="452"/>
      <c r="L39" s="454"/>
      <c r="M39" s="451" t="s">
        <v>19</v>
      </c>
      <c r="N39" s="452"/>
      <c r="O39" s="453"/>
      <c r="P39" s="454"/>
    </row>
    <row r="40" spans="2:16" ht="30" customHeight="1" x14ac:dyDescent="0.2">
      <c r="B40" s="133" t="s">
        <v>295</v>
      </c>
      <c r="C40" s="455" t="s">
        <v>296</v>
      </c>
      <c r="D40" s="456"/>
      <c r="E40" s="456"/>
      <c r="F40" s="456"/>
      <c r="G40" s="457"/>
      <c r="H40" s="455" t="s">
        <v>239</v>
      </c>
      <c r="I40" s="456"/>
      <c r="J40" s="456"/>
      <c r="K40" s="456"/>
      <c r="L40" s="457"/>
      <c r="M40" s="458" t="s">
        <v>297</v>
      </c>
      <c r="N40" s="459"/>
      <c r="O40" s="459"/>
      <c r="P40" s="460"/>
    </row>
    <row r="41" spans="2:16" ht="40.5" customHeight="1" x14ac:dyDescent="0.2">
      <c r="B41" s="134" t="s">
        <v>300</v>
      </c>
      <c r="C41" s="461" t="s">
        <v>298</v>
      </c>
      <c r="D41" s="462"/>
      <c r="E41" s="462"/>
      <c r="F41" s="462"/>
      <c r="G41" s="463"/>
      <c r="H41" s="461" t="s">
        <v>239</v>
      </c>
      <c r="I41" s="462"/>
      <c r="J41" s="462"/>
      <c r="K41" s="462"/>
      <c r="L41" s="463"/>
      <c r="M41" s="464" t="s">
        <v>297</v>
      </c>
      <c r="N41" s="465"/>
      <c r="O41" s="465"/>
      <c r="P41" s="466"/>
    </row>
    <row r="42" spans="2:16" ht="13.5" customHeight="1" x14ac:dyDescent="0.2">
      <c r="B42" s="162"/>
      <c r="C42" s="467"/>
      <c r="D42" s="468"/>
      <c r="E42" s="468"/>
      <c r="F42" s="468"/>
      <c r="G42" s="469"/>
      <c r="H42" s="467"/>
      <c r="I42" s="468"/>
      <c r="J42" s="468"/>
      <c r="K42" s="468"/>
      <c r="L42" s="469"/>
      <c r="M42" s="467"/>
      <c r="N42" s="468"/>
      <c r="O42" s="468"/>
      <c r="P42" s="470"/>
    </row>
    <row r="43" spans="2:16" ht="12.75" customHeight="1" x14ac:dyDescent="0.2">
      <c r="B43" s="162"/>
      <c r="C43" s="467"/>
      <c r="D43" s="468"/>
      <c r="E43" s="468"/>
      <c r="F43" s="468"/>
      <c r="G43" s="469"/>
      <c r="H43" s="467"/>
      <c r="I43" s="468"/>
      <c r="J43" s="468"/>
      <c r="K43" s="468"/>
      <c r="L43" s="469"/>
      <c r="M43" s="467"/>
      <c r="N43" s="468"/>
      <c r="O43" s="468"/>
      <c r="P43" s="470"/>
    </row>
    <row r="44" spans="2:16" ht="11.25" customHeight="1" thickBot="1" x14ac:dyDescent="0.25">
      <c r="B44" s="163"/>
      <c r="C44" s="471"/>
      <c r="D44" s="472"/>
      <c r="E44" s="472"/>
      <c r="F44" s="472"/>
      <c r="G44" s="473"/>
      <c r="H44" s="471"/>
      <c r="I44" s="472"/>
      <c r="J44" s="472"/>
      <c r="K44" s="472"/>
      <c r="L44" s="473"/>
      <c r="M44" s="471"/>
      <c r="N44" s="472"/>
      <c r="O44" s="472"/>
      <c r="P44" s="474"/>
    </row>
    <row r="45" spans="2:16" ht="4.5" customHeight="1" thickBot="1" x14ac:dyDescent="0.25">
      <c r="B45" s="164"/>
      <c r="C45" s="164"/>
      <c r="D45" s="164"/>
      <c r="E45" s="164"/>
      <c r="F45" s="164"/>
      <c r="G45" s="164"/>
      <c r="H45" s="164"/>
      <c r="I45" s="164"/>
      <c r="J45" s="164"/>
      <c r="K45" s="164"/>
      <c r="L45" s="164"/>
      <c r="M45" s="164"/>
      <c r="N45" s="164"/>
      <c r="O45" s="164"/>
      <c r="P45" s="164"/>
    </row>
    <row r="46" spans="2:16" ht="13.5" customHeight="1" thickBot="1" x14ac:dyDescent="0.25">
      <c r="B46" s="399" t="s">
        <v>8</v>
      </c>
      <c r="C46" s="400"/>
      <c r="D46" s="400"/>
      <c r="E46" s="400"/>
      <c r="F46" s="400"/>
      <c r="G46" s="400"/>
      <c r="H46" s="400"/>
      <c r="I46" s="400"/>
      <c r="J46" s="400"/>
      <c r="K46" s="400"/>
      <c r="L46" s="400"/>
      <c r="M46" s="400"/>
      <c r="N46" s="400"/>
      <c r="O46" s="400"/>
      <c r="P46" s="401"/>
    </row>
    <row r="47" spans="2:16" ht="4.5" customHeight="1" thickBot="1" x14ac:dyDescent="0.25">
      <c r="B47" s="165"/>
      <c r="C47" s="160"/>
      <c r="D47" s="160"/>
      <c r="E47" s="160"/>
      <c r="F47" s="160"/>
      <c r="G47" s="160"/>
      <c r="H47" s="160"/>
      <c r="I47" s="160"/>
      <c r="J47" s="160"/>
      <c r="K47" s="160"/>
      <c r="L47" s="160"/>
      <c r="M47" s="160"/>
      <c r="N47" s="160"/>
      <c r="O47" s="160"/>
      <c r="P47" s="166"/>
    </row>
    <row r="48" spans="2:16" ht="13.5" thickBot="1" x14ac:dyDescent="0.25">
      <c r="B48" s="475" t="s">
        <v>20</v>
      </c>
      <c r="C48" s="167" t="s">
        <v>9</v>
      </c>
      <c r="D48" s="168" t="s">
        <v>149</v>
      </c>
      <c r="E48" s="168" t="s">
        <v>150</v>
      </c>
      <c r="F48" s="168" t="s">
        <v>151</v>
      </c>
      <c r="G48" s="168" t="s">
        <v>152</v>
      </c>
      <c r="H48" s="168" t="s">
        <v>153</v>
      </c>
      <c r="I48" s="168" t="s">
        <v>154</v>
      </c>
      <c r="J48" s="168" t="s">
        <v>155</v>
      </c>
      <c r="K48" s="168" t="s">
        <v>198</v>
      </c>
      <c r="L48" s="168" t="s">
        <v>157</v>
      </c>
      <c r="M48" s="168" t="s">
        <v>158</v>
      </c>
      <c r="N48" s="168" t="s">
        <v>159</v>
      </c>
      <c r="O48" s="168" t="s">
        <v>160</v>
      </c>
      <c r="P48" s="169" t="s">
        <v>10</v>
      </c>
    </row>
    <row r="49" spans="2:19" ht="12.75" customHeight="1" thickBot="1" x14ac:dyDescent="0.25">
      <c r="B49" s="476"/>
      <c r="C49" s="167" t="s">
        <v>10</v>
      </c>
      <c r="D49" s="181">
        <f>RegistroTiempoCubrimientoVac!D10</f>
        <v>1.1000000000000001</v>
      </c>
      <c r="E49" s="181">
        <f>RegistroTiempoCubrimientoVac!F10</f>
        <v>1.4864864864864864</v>
      </c>
      <c r="F49" s="181">
        <f>RegistroTiempoCubrimientoVac!H10</f>
        <v>3.0555555555555554</v>
      </c>
      <c r="G49" s="181">
        <f>RegistroTiempoCubrimientoVac!J10</f>
        <v>1.2222222222222223</v>
      </c>
      <c r="H49" s="181"/>
      <c r="I49" s="181"/>
      <c r="J49" s="181"/>
      <c r="K49" s="181"/>
      <c r="L49" s="181"/>
      <c r="M49" s="181"/>
      <c r="N49" s="181"/>
      <c r="O49" s="181"/>
      <c r="P49" s="171">
        <f>RegistroTiempoCubrimientoVac!AB10</f>
        <v>1.4666666666666666</v>
      </c>
    </row>
    <row r="50" spans="2:19" ht="4.5" customHeight="1" thickBot="1" x14ac:dyDescent="0.25">
      <c r="B50" s="172">
        <v>0.9</v>
      </c>
      <c r="C50" s="173"/>
      <c r="D50" s="173"/>
      <c r="E50" s="173"/>
      <c r="F50" s="135">
        <f>+$C$26</f>
        <v>0.9</v>
      </c>
      <c r="G50" s="136"/>
      <c r="H50" s="136"/>
      <c r="I50" s="135">
        <f>+$C$26</f>
        <v>0.9</v>
      </c>
      <c r="J50" s="173"/>
      <c r="K50" s="173"/>
      <c r="L50" s="135">
        <f>+$C$26</f>
        <v>0.9</v>
      </c>
      <c r="M50" s="173"/>
      <c r="N50" s="173"/>
      <c r="O50" s="135">
        <f>+$C$26</f>
        <v>0.9</v>
      </c>
      <c r="P50" s="135">
        <f>+$C$26</f>
        <v>0.9</v>
      </c>
    </row>
    <row r="51" spans="2:19" ht="22.5" customHeight="1" thickBot="1" x14ac:dyDescent="0.25">
      <c r="B51" s="399" t="s">
        <v>21</v>
      </c>
      <c r="C51" s="400"/>
      <c r="D51" s="400"/>
      <c r="E51" s="400"/>
      <c r="F51" s="400"/>
      <c r="G51" s="400"/>
      <c r="H51" s="400"/>
      <c r="I51" s="400"/>
      <c r="J51" s="400"/>
      <c r="K51" s="400"/>
      <c r="L51" s="400"/>
      <c r="M51" s="400"/>
      <c r="N51" s="400"/>
      <c r="O51" s="400"/>
      <c r="P51" s="401"/>
    </row>
    <row r="52" spans="2:19" ht="12.75" customHeight="1" x14ac:dyDescent="0.2">
      <c r="B52" s="485"/>
      <c r="C52" s="486"/>
      <c r="D52" s="486"/>
      <c r="E52" s="486"/>
      <c r="F52" s="486"/>
      <c r="G52" s="486"/>
      <c r="H52" s="486"/>
      <c r="I52" s="486"/>
      <c r="J52" s="486"/>
      <c r="K52" s="486"/>
      <c r="L52" s="486"/>
      <c r="M52" s="486"/>
      <c r="N52" s="486"/>
      <c r="O52" s="486"/>
      <c r="P52" s="487"/>
    </row>
    <row r="53" spans="2:19" ht="12.75" customHeight="1" x14ac:dyDescent="0.2">
      <c r="B53" s="488"/>
      <c r="C53" s="489"/>
      <c r="D53" s="489"/>
      <c r="E53" s="489"/>
      <c r="F53" s="489"/>
      <c r="G53" s="489"/>
      <c r="H53" s="489"/>
      <c r="I53" s="489"/>
      <c r="J53" s="489"/>
      <c r="K53" s="489"/>
      <c r="L53" s="489"/>
      <c r="M53" s="489"/>
      <c r="N53" s="489"/>
      <c r="O53" s="489"/>
      <c r="P53" s="490"/>
    </row>
    <row r="54" spans="2:19" ht="12.75" customHeight="1" x14ac:dyDescent="0.2">
      <c r="B54" s="488"/>
      <c r="C54" s="489"/>
      <c r="D54" s="489"/>
      <c r="E54" s="489"/>
      <c r="F54" s="489"/>
      <c r="G54" s="489"/>
      <c r="H54" s="489"/>
      <c r="I54" s="489"/>
      <c r="J54" s="489"/>
      <c r="K54" s="489"/>
      <c r="L54" s="489"/>
      <c r="M54" s="489"/>
      <c r="N54" s="489"/>
      <c r="O54" s="489"/>
      <c r="P54" s="490"/>
    </row>
    <row r="55" spans="2:19" ht="12.75" customHeight="1" x14ac:dyDescent="0.2">
      <c r="B55" s="488"/>
      <c r="C55" s="489"/>
      <c r="D55" s="489"/>
      <c r="E55" s="489"/>
      <c r="F55" s="489"/>
      <c r="G55" s="489"/>
      <c r="H55" s="489"/>
      <c r="I55" s="489"/>
      <c r="J55" s="489"/>
      <c r="K55" s="489"/>
      <c r="L55" s="489"/>
      <c r="M55" s="489"/>
      <c r="N55" s="489"/>
      <c r="O55" s="489"/>
      <c r="P55" s="490"/>
    </row>
    <row r="56" spans="2:19" ht="12.75" customHeight="1" x14ac:dyDescent="0.2">
      <c r="B56" s="488"/>
      <c r="C56" s="489"/>
      <c r="D56" s="489"/>
      <c r="E56" s="489"/>
      <c r="F56" s="489"/>
      <c r="G56" s="489"/>
      <c r="H56" s="489"/>
      <c r="I56" s="489"/>
      <c r="J56" s="489"/>
      <c r="K56" s="489"/>
      <c r="L56" s="489"/>
      <c r="M56" s="489"/>
      <c r="N56" s="489"/>
      <c r="O56" s="489"/>
      <c r="P56" s="490"/>
    </row>
    <row r="57" spans="2:19" ht="12.75" customHeight="1" x14ac:dyDescent="0.2">
      <c r="B57" s="488"/>
      <c r="C57" s="489"/>
      <c r="D57" s="489"/>
      <c r="E57" s="489"/>
      <c r="F57" s="489"/>
      <c r="G57" s="489"/>
      <c r="H57" s="489"/>
      <c r="I57" s="489"/>
      <c r="J57" s="489"/>
      <c r="K57" s="489"/>
      <c r="L57" s="489"/>
      <c r="M57" s="489"/>
      <c r="N57" s="489"/>
      <c r="O57" s="489"/>
      <c r="P57" s="490"/>
    </row>
    <row r="58" spans="2:19" ht="12.75" customHeight="1" x14ac:dyDescent="0.2">
      <c r="B58" s="488"/>
      <c r="C58" s="489"/>
      <c r="D58" s="489"/>
      <c r="E58" s="489"/>
      <c r="F58" s="489"/>
      <c r="G58" s="489"/>
      <c r="H58" s="489"/>
      <c r="I58" s="489"/>
      <c r="J58" s="489"/>
      <c r="K58" s="489"/>
      <c r="L58" s="489"/>
      <c r="M58" s="489"/>
      <c r="N58" s="489"/>
      <c r="O58" s="489"/>
      <c r="P58" s="490"/>
      <c r="S58" s="145" t="s">
        <v>323</v>
      </c>
    </row>
    <row r="59" spans="2:19" ht="12.75" customHeight="1" x14ac:dyDescent="0.2">
      <c r="B59" s="488"/>
      <c r="C59" s="489"/>
      <c r="D59" s="489"/>
      <c r="E59" s="489"/>
      <c r="F59" s="489"/>
      <c r="G59" s="489"/>
      <c r="H59" s="489"/>
      <c r="I59" s="489"/>
      <c r="J59" s="489"/>
      <c r="K59" s="489"/>
      <c r="L59" s="489"/>
      <c r="M59" s="489"/>
      <c r="N59" s="489"/>
      <c r="O59" s="489"/>
      <c r="P59" s="490"/>
    </row>
    <row r="60" spans="2:19" ht="12.75" customHeight="1" x14ac:dyDescent="0.2">
      <c r="B60" s="488"/>
      <c r="C60" s="489"/>
      <c r="D60" s="489"/>
      <c r="E60" s="489"/>
      <c r="F60" s="489"/>
      <c r="G60" s="489"/>
      <c r="H60" s="489"/>
      <c r="I60" s="489"/>
      <c r="J60" s="489"/>
      <c r="K60" s="489"/>
      <c r="L60" s="489"/>
      <c r="M60" s="489"/>
      <c r="N60" s="489"/>
      <c r="O60" s="489"/>
      <c r="P60" s="490"/>
    </row>
    <row r="61" spans="2:19" ht="12.75" customHeight="1" x14ac:dyDescent="0.2">
      <c r="B61" s="488"/>
      <c r="C61" s="489"/>
      <c r="D61" s="489"/>
      <c r="E61" s="489"/>
      <c r="F61" s="489"/>
      <c r="G61" s="489"/>
      <c r="H61" s="489"/>
      <c r="I61" s="489"/>
      <c r="J61" s="489"/>
      <c r="K61" s="489"/>
      <c r="L61" s="489"/>
      <c r="M61" s="489"/>
      <c r="N61" s="489"/>
      <c r="O61" s="489"/>
      <c r="P61" s="490"/>
    </row>
    <row r="62" spans="2:19" ht="12.75" customHeight="1" x14ac:dyDescent="0.2">
      <c r="B62" s="488"/>
      <c r="C62" s="489"/>
      <c r="D62" s="489"/>
      <c r="E62" s="489"/>
      <c r="F62" s="489"/>
      <c r="G62" s="489"/>
      <c r="H62" s="489"/>
      <c r="I62" s="489"/>
      <c r="J62" s="489"/>
      <c r="K62" s="489"/>
      <c r="L62" s="489"/>
      <c r="M62" s="489"/>
      <c r="N62" s="489"/>
      <c r="O62" s="489"/>
      <c r="P62" s="490"/>
    </row>
    <row r="63" spans="2:19" ht="12.75" customHeight="1" x14ac:dyDescent="0.2">
      <c r="B63" s="488"/>
      <c r="C63" s="489"/>
      <c r="D63" s="489"/>
      <c r="E63" s="489"/>
      <c r="F63" s="489"/>
      <c r="G63" s="489"/>
      <c r="H63" s="489"/>
      <c r="I63" s="489"/>
      <c r="J63" s="489"/>
      <c r="K63" s="489"/>
      <c r="L63" s="489"/>
      <c r="M63" s="489"/>
      <c r="N63" s="489"/>
      <c r="O63" s="489"/>
      <c r="P63" s="490"/>
    </row>
    <row r="64" spans="2:19" ht="12.75" customHeight="1" x14ac:dyDescent="0.2">
      <c r="B64" s="488"/>
      <c r="C64" s="489"/>
      <c r="D64" s="489"/>
      <c r="E64" s="489"/>
      <c r="F64" s="489"/>
      <c r="G64" s="489"/>
      <c r="H64" s="489"/>
      <c r="I64" s="489"/>
      <c r="J64" s="489"/>
      <c r="K64" s="489"/>
      <c r="L64" s="489"/>
      <c r="M64" s="489"/>
      <c r="N64" s="489"/>
      <c r="O64" s="489"/>
      <c r="P64" s="490"/>
    </row>
    <row r="65" spans="1:19" ht="12.75" customHeight="1" x14ac:dyDescent="0.2">
      <c r="B65" s="488"/>
      <c r="C65" s="489"/>
      <c r="D65" s="489"/>
      <c r="E65" s="489"/>
      <c r="F65" s="489"/>
      <c r="G65" s="489"/>
      <c r="H65" s="489"/>
      <c r="I65" s="489"/>
      <c r="J65" s="489"/>
      <c r="K65" s="489"/>
      <c r="L65" s="489"/>
      <c r="M65" s="489"/>
      <c r="N65" s="489"/>
      <c r="O65" s="489"/>
      <c r="P65" s="490"/>
    </row>
    <row r="66" spans="1:19" ht="12.75" customHeight="1" x14ac:dyDescent="0.2">
      <c r="B66" s="488"/>
      <c r="C66" s="489"/>
      <c r="D66" s="489"/>
      <c r="E66" s="489"/>
      <c r="F66" s="489"/>
      <c r="G66" s="489"/>
      <c r="H66" s="489"/>
      <c r="I66" s="489"/>
      <c r="J66" s="489"/>
      <c r="K66" s="489"/>
      <c r="L66" s="489"/>
      <c r="M66" s="489"/>
      <c r="N66" s="489"/>
      <c r="O66" s="489"/>
      <c r="P66" s="490"/>
    </row>
    <row r="67" spans="1:19" ht="13.5" customHeight="1" thickBot="1" x14ac:dyDescent="0.25">
      <c r="B67" s="491"/>
      <c r="C67" s="492"/>
      <c r="D67" s="492"/>
      <c r="E67" s="492"/>
      <c r="F67" s="492"/>
      <c r="G67" s="492"/>
      <c r="H67" s="492"/>
      <c r="I67" s="492"/>
      <c r="J67" s="492"/>
      <c r="K67" s="492"/>
      <c r="L67" s="492"/>
      <c r="M67" s="492"/>
      <c r="N67" s="492"/>
      <c r="O67" s="492"/>
      <c r="P67" s="493"/>
    </row>
    <row r="68" spans="1:19" s="174" customFormat="1" ht="4.5" customHeight="1" thickBot="1" x14ac:dyDescent="0.25">
      <c r="A68" s="494"/>
      <c r="B68" s="494"/>
      <c r="C68" s="494"/>
      <c r="D68" s="494"/>
      <c r="E68" s="494"/>
      <c r="F68" s="494"/>
      <c r="G68" s="494"/>
      <c r="H68" s="494"/>
      <c r="I68" s="494"/>
      <c r="J68" s="494"/>
      <c r="K68" s="494"/>
      <c r="L68" s="494"/>
      <c r="M68" s="494"/>
      <c r="N68" s="494"/>
      <c r="O68" s="494"/>
      <c r="P68" s="494"/>
      <c r="Q68" s="494"/>
      <c r="S68" s="175"/>
    </row>
    <row r="69" spans="1:19" ht="15" customHeight="1" x14ac:dyDescent="0.2">
      <c r="B69" s="495" t="s">
        <v>5</v>
      </c>
      <c r="C69" s="498" t="s">
        <v>185</v>
      </c>
      <c r="D69" s="499"/>
      <c r="E69" s="499"/>
      <c r="F69" s="499"/>
      <c r="G69" s="499"/>
      <c r="H69" s="499"/>
      <c r="I69" s="499"/>
      <c r="J69" s="499"/>
      <c r="K69" s="499"/>
      <c r="L69" s="499"/>
      <c r="M69" s="499"/>
      <c r="N69" s="499"/>
      <c r="O69" s="499"/>
      <c r="P69" s="500"/>
    </row>
    <row r="70" spans="1:19" ht="90" customHeight="1" thickBot="1" x14ac:dyDescent="0.25">
      <c r="B70" s="496"/>
      <c r="C70" s="501" t="s">
        <v>328</v>
      </c>
      <c r="D70" s="502"/>
      <c r="E70" s="502"/>
      <c r="F70" s="502"/>
      <c r="G70" s="502"/>
      <c r="H70" s="502"/>
      <c r="I70" s="502"/>
      <c r="J70" s="502"/>
      <c r="K70" s="502"/>
      <c r="L70" s="502"/>
      <c r="M70" s="502"/>
      <c r="N70" s="502"/>
      <c r="O70" s="502"/>
      <c r="P70" s="503"/>
    </row>
    <row r="71" spans="1:19" ht="15" customHeight="1" x14ac:dyDescent="0.2">
      <c r="B71" s="496"/>
      <c r="C71" s="498" t="s">
        <v>186</v>
      </c>
      <c r="D71" s="499"/>
      <c r="E71" s="499"/>
      <c r="F71" s="499"/>
      <c r="G71" s="499"/>
      <c r="H71" s="499"/>
      <c r="I71" s="499"/>
      <c r="J71" s="499"/>
      <c r="K71" s="499"/>
      <c r="L71" s="499"/>
      <c r="M71" s="499"/>
      <c r="N71" s="499"/>
      <c r="O71" s="499"/>
      <c r="P71" s="500"/>
    </row>
    <row r="72" spans="1:19" ht="90" customHeight="1" thickBot="1" x14ac:dyDescent="0.25">
      <c r="B72" s="496"/>
      <c r="C72" s="504"/>
      <c r="D72" s="505"/>
      <c r="E72" s="505"/>
      <c r="F72" s="505"/>
      <c r="G72" s="505"/>
      <c r="H72" s="505"/>
      <c r="I72" s="505"/>
      <c r="J72" s="505"/>
      <c r="K72" s="505"/>
      <c r="L72" s="505"/>
      <c r="M72" s="505"/>
      <c r="N72" s="505"/>
      <c r="O72" s="505"/>
      <c r="P72" s="506"/>
    </row>
    <row r="73" spans="1:19" ht="15" customHeight="1" x14ac:dyDescent="0.2">
      <c r="B73" s="496"/>
      <c r="C73" s="498" t="s">
        <v>187</v>
      </c>
      <c r="D73" s="499"/>
      <c r="E73" s="499"/>
      <c r="F73" s="499"/>
      <c r="G73" s="499"/>
      <c r="H73" s="499"/>
      <c r="I73" s="499"/>
      <c r="J73" s="499"/>
      <c r="K73" s="499"/>
      <c r="L73" s="499"/>
      <c r="M73" s="499"/>
      <c r="N73" s="499"/>
      <c r="O73" s="499"/>
      <c r="P73" s="500"/>
    </row>
    <row r="74" spans="1:19" ht="90" customHeight="1" thickBot="1" x14ac:dyDescent="0.25">
      <c r="B74" s="496"/>
      <c r="C74" s="477"/>
      <c r="D74" s="478"/>
      <c r="E74" s="478"/>
      <c r="F74" s="478"/>
      <c r="G74" s="478"/>
      <c r="H74" s="478"/>
      <c r="I74" s="478"/>
      <c r="J74" s="478"/>
      <c r="K74" s="478"/>
      <c r="L74" s="478"/>
      <c r="M74" s="478"/>
      <c r="N74" s="478"/>
      <c r="O74" s="478"/>
      <c r="P74" s="479"/>
    </row>
    <row r="75" spans="1:19" ht="15" customHeight="1" x14ac:dyDescent="0.2">
      <c r="B75" s="496"/>
      <c r="C75" s="498" t="s">
        <v>188</v>
      </c>
      <c r="D75" s="499"/>
      <c r="E75" s="499"/>
      <c r="F75" s="499"/>
      <c r="G75" s="499"/>
      <c r="H75" s="499"/>
      <c r="I75" s="499"/>
      <c r="J75" s="499"/>
      <c r="K75" s="499"/>
      <c r="L75" s="499"/>
      <c r="M75" s="499"/>
      <c r="N75" s="499"/>
      <c r="O75" s="499"/>
      <c r="P75" s="500"/>
    </row>
    <row r="76" spans="1:19" ht="90" customHeight="1" thickBot="1" x14ac:dyDescent="0.25">
      <c r="B76" s="497"/>
      <c r="C76" s="477"/>
      <c r="D76" s="478"/>
      <c r="E76" s="478"/>
      <c r="F76" s="478"/>
      <c r="G76" s="478"/>
      <c r="H76" s="478"/>
      <c r="I76" s="478"/>
      <c r="J76" s="478"/>
      <c r="K76" s="478"/>
      <c r="L76" s="478"/>
      <c r="M76" s="478"/>
      <c r="N76" s="478"/>
      <c r="O76" s="478"/>
      <c r="P76" s="479"/>
    </row>
    <row r="77" spans="1:19" ht="30.75" customHeight="1" thickBot="1" x14ac:dyDescent="0.25">
      <c r="B77" s="122" t="s">
        <v>63</v>
      </c>
      <c r="C77" s="480" t="s">
        <v>183</v>
      </c>
      <c r="D77" s="481"/>
      <c r="E77" s="481"/>
      <c r="F77" s="481"/>
      <c r="G77" s="481"/>
      <c r="H77" s="481"/>
      <c r="I77" s="481"/>
      <c r="J77" s="481"/>
      <c r="K77" s="481"/>
      <c r="L77" s="481"/>
      <c r="M77" s="481"/>
      <c r="N77" s="481"/>
      <c r="O77" s="481"/>
      <c r="P77" s="482"/>
    </row>
    <row r="78" spans="1:19" ht="27.75" customHeight="1" thickBot="1" x14ac:dyDescent="0.25">
      <c r="B78" s="122" t="s">
        <v>84</v>
      </c>
      <c r="C78" s="483" t="s">
        <v>85</v>
      </c>
      <c r="D78" s="483"/>
      <c r="E78" s="483"/>
      <c r="F78" s="483"/>
      <c r="G78" s="483"/>
      <c r="H78" s="483"/>
      <c r="I78" s="483"/>
      <c r="J78" s="483"/>
      <c r="K78" s="483"/>
      <c r="L78" s="483"/>
      <c r="M78" s="483"/>
      <c r="N78" s="483"/>
      <c r="O78" s="483"/>
      <c r="P78" s="484"/>
    </row>
    <row r="81" spans="3:19" x14ac:dyDescent="0.2">
      <c r="C81" s="149"/>
    </row>
    <row r="82" spans="3:19" hidden="1" x14ac:dyDescent="0.2">
      <c r="C82" s="144">
        <v>2018</v>
      </c>
    </row>
    <row r="83" spans="3:19" hidden="1" x14ac:dyDescent="0.2">
      <c r="C83" s="144">
        <v>2019</v>
      </c>
    </row>
    <row r="89" spans="3:19" s="176" customFormat="1" x14ac:dyDescent="0.2">
      <c r="S89" s="145"/>
    </row>
    <row r="90" spans="3:19" s="176" customFormat="1" x14ac:dyDescent="0.2">
      <c r="S90" s="145"/>
    </row>
    <row r="91" spans="3:19" s="176" customFormat="1" x14ac:dyDescent="0.2">
      <c r="S91" s="145"/>
    </row>
    <row r="92" spans="3:19" s="176" customFormat="1" x14ac:dyDescent="0.2">
      <c r="S92" s="145"/>
    </row>
    <row r="93" spans="3:19" s="176" customFormat="1" x14ac:dyDescent="0.2">
      <c r="S93" s="145"/>
    </row>
    <row r="94" spans="3:19" s="176" customFormat="1" x14ac:dyDescent="0.2">
      <c r="S94" s="145"/>
    </row>
    <row r="95" spans="3:19" s="176" customFormat="1" x14ac:dyDescent="0.2">
      <c r="D95" s="177"/>
      <c r="E95" s="177"/>
      <c r="F95" s="177"/>
      <c r="G95" s="177"/>
      <c r="H95" s="177"/>
      <c r="I95" s="177"/>
      <c r="S95" s="145"/>
    </row>
    <row r="96" spans="3:19" s="176" customFormat="1" x14ac:dyDescent="0.2">
      <c r="D96" s="177"/>
      <c r="E96" s="177"/>
      <c r="F96" s="177"/>
      <c r="G96" s="177"/>
      <c r="H96" s="177"/>
      <c r="I96" s="177"/>
      <c r="S96" s="145"/>
    </row>
    <row r="97" spans="2:19" s="176" customFormat="1" x14ac:dyDescent="0.2">
      <c r="B97" s="177"/>
      <c r="C97" s="177"/>
      <c r="D97" s="177"/>
      <c r="E97" s="177"/>
      <c r="F97" s="177"/>
      <c r="G97" s="177"/>
      <c r="H97" s="177"/>
      <c r="I97" s="177"/>
      <c r="S97" s="145"/>
    </row>
    <row r="98" spans="2:19" s="176" customFormat="1" x14ac:dyDescent="0.2">
      <c r="S98" s="145"/>
    </row>
    <row r="99" spans="2:19" s="176" customFormat="1" x14ac:dyDescent="0.2">
      <c r="S99" s="145"/>
    </row>
    <row r="100" spans="2:19" s="176" customFormat="1" x14ac:dyDescent="0.2">
      <c r="S100" s="145"/>
    </row>
    <row r="101" spans="2:19" s="176" customFormat="1" x14ac:dyDescent="0.2">
      <c r="S101" s="145"/>
    </row>
    <row r="102" spans="2:19" s="176" customFormat="1" x14ac:dyDescent="0.2">
      <c r="S102" s="145"/>
    </row>
    <row r="103" spans="2:19" s="176" customFormat="1" x14ac:dyDescent="0.2">
      <c r="Q103" s="178" t="s">
        <v>69</v>
      </c>
      <c r="S103" s="145"/>
    </row>
    <row r="104" spans="2:19" s="176" customFormat="1" x14ac:dyDescent="0.2">
      <c r="B104" s="178"/>
      <c r="C104" s="178"/>
      <c r="Q104" s="178" t="s">
        <v>70</v>
      </c>
      <c r="S104" s="145"/>
    </row>
    <row r="105" spans="2:19" s="176" customFormat="1" x14ac:dyDescent="0.2">
      <c r="B105" s="178"/>
      <c r="C105" s="178"/>
      <c r="Q105" s="178" t="s">
        <v>72</v>
      </c>
      <c r="S105" s="145"/>
    </row>
    <row r="106" spans="2:19" s="176" customFormat="1" x14ac:dyDescent="0.2">
      <c r="B106" s="178"/>
      <c r="C106" s="178"/>
      <c r="Q106" s="178" t="s">
        <v>71</v>
      </c>
      <c r="S106" s="145"/>
    </row>
    <row r="107" spans="2:19" s="176" customFormat="1" x14ac:dyDescent="0.2">
      <c r="C107" s="178"/>
      <c r="M107" s="178"/>
      <c r="Q107" s="178" t="s">
        <v>73</v>
      </c>
      <c r="S107" s="145"/>
    </row>
    <row r="108" spans="2:19" s="176" customFormat="1" x14ac:dyDescent="0.2">
      <c r="C108" s="178"/>
      <c r="N108" s="176" t="s">
        <v>67</v>
      </c>
      <c r="Q108" s="178" t="s">
        <v>74</v>
      </c>
      <c r="S108" s="145"/>
    </row>
    <row r="109" spans="2:19" s="176" customFormat="1" x14ac:dyDescent="0.2">
      <c r="C109" s="178"/>
      <c r="S109" s="145"/>
    </row>
    <row r="110" spans="2:19" s="176" customFormat="1" x14ac:dyDescent="0.2">
      <c r="C110" s="178"/>
      <c r="S110" s="145"/>
    </row>
    <row r="111" spans="2:19" s="176" customFormat="1" x14ac:dyDescent="0.2">
      <c r="S111" s="145"/>
    </row>
    <row r="112" spans="2:19" s="176" customFormat="1" x14ac:dyDescent="0.2">
      <c r="S112" s="145"/>
    </row>
    <row r="113" spans="2:19" s="176" customFormat="1" x14ac:dyDescent="0.2">
      <c r="Q113" s="178">
        <v>2015</v>
      </c>
      <c r="S113" s="145"/>
    </row>
    <row r="114" spans="2:19" s="176" customFormat="1" ht="12.75" customHeight="1" x14ac:dyDescent="0.2">
      <c r="Q114" s="178">
        <v>2016</v>
      </c>
      <c r="S114" s="145"/>
    </row>
    <row r="115" spans="2:19" s="176" customFormat="1" x14ac:dyDescent="0.2">
      <c r="Q115" s="178">
        <v>2017</v>
      </c>
      <c r="S115" s="145"/>
    </row>
    <row r="116" spans="2:19" s="176" customFormat="1" x14ac:dyDescent="0.2">
      <c r="Q116" s="178">
        <v>2018</v>
      </c>
      <c r="S116" s="145"/>
    </row>
    <row r="117" spans="2:19" s="176" customFormat="1" x14ac:dyDescent="0.2">
      <c r="S117" s="145"/>
    </row>
    <row r="118" spans="2:19" s="176" customFormat="1" x14ac:dyDescent="0.2">
      <c r="S118" s="145"/>
    </row>
    <row r="119" spans="2:19" s="176" customFormat="1" x14ac:dyDescent="0.2">
      <c r="B119" s="139"/>
      <c r="S119" s="145"/>
    </row>
    <row r="120" spans="2:19" s="176" customFormat="1" x14ac:dyDescent="0.2">
      <c r="B120" s="139"/>
      <c r="S120" s="145"/>
    </row>
    <row r="121" spans="2:19" s="176" customFormat="1" x14ac:dyDescent="0.2">
      <c r="B121" s="139"/>
      <c r="S121" s="145"/>
    </row>
    <row r="122" spans="2:19" s="176" customFormat="1" x14ac:dyDescent="0.2">
      <c r="B122" s="139"/>
      <c r="S122" s="145"/>
    </row>
    <row r="123" spans="2:19" s="176" customFormat="1" x14ac:dyDescent="0.2">
      <c r="B123" s="139"/>
      <c r="S123" s="145"/>
    </row>
    <row r="124" spans="2:19" s="176" customFormat="1" x14ac:dyDescent="0.2">
      <c r="B124" s="139"/>
      <c r="S124" s="145"/>
    </row>
    <row r="125" spans="2:19" s="176" customFormat="1" x14ac:dyDescent="0.2">
      <c r="B125" s="139"/>
      <c r="S125" s="145"/>
    </row>
    <row r="126" spans="2:19" s="176" customFormat="1" x14ac:dyDescent="0.2">
      <c r="B126" s="140"/>
      <c r="S126" s="145"/>
    </row>
    <row r="127" spans="2:19" s="176" customFormat="1" x14ac:dyDescent="0.2">
      <c r="B127" s="140"/>
      <c r="S127" s="145"/>
    </row>
    <row r="128" spans="2:19" s="176" customFormat="1" x14ac:dyDescent="0.2">
      <c r="S128" s="145"/>
    </row>
    <row r="129" spans="2:20" s="176" customFormat="1" x14ac:dyDescent="0.2">
      <c r="B129" s="123" t="s">
        <v>318</v>
      </c>
      <c r="S129" s="145"/>
    </row>
    <row r="130" spans="2:20" s="176" customFormat="1" x14ac:dyDescent="0.2">
      <c r="B130" s="123" t="s">
        <v>312</v>
      </c>
      <c r="S130" s="145"/>
    </row>
    <row r="131" spans="2:20" s="176" customFormat="1" x14ac:dyDescent="0.2">
      <c r="B131" s="123" t="s">
        <v>313</v>
      </c>
      <c r="S131" s="145"/>
    </row>
    <row r="132" spans="2:20" s="176" customFormat="1" x14ac:dyDescent="0.2">
      <c r="B132" s="123" t="s">
        <v>314</v>
      </c>
      <c r="S132" s="145"/>
    </row>
    <row r="133" spans="2:20" s="176" customFormat="1" ht="18" customHeight="1" x14ac:dyDescent="0.2">
      <c r="B133" s="124" t="s">
        <v>315</v>
      </c>
      <c r="S133" s="145"/>
    </row>
    <row r="134" spans="2:20" s="176" customFormat="1" ht="15.75" customHeight="1" x14ac:dyDescent="0.2">
      <c r="B134" s="141" t="s">
        <v>316</v>
      </c>
      <c r="S134" s="145"/>
    </row>
    <row r="135" spans="2:20" s="176" customFormat="1" ht="15.75" customHeight="1" x14ac:dyDescent="0.2">
      <c r="B135" s="141" t="s">
        <v>317</v>
      </c>
      <c r="S135" s="145"/>
    </row>
    <row r="136" spans="2:20" s="176" customFormat="1" x14ac:dyDescent="0.2">
      <c r="B136" s="141"/>
      <c r="S136" s="145"/>
    </row>
    <row r="137" spans="2:20" s="176" customFormat="1" x14ac:dyDescent="0.2">
      <c r="B137" s="139"/>
      <c r="S137" s="145"/>
    </row>
    <row r="138" spans="2:20" x14ac:dyDescent="0.2">
      <c r="B138" s="139"/>
      <c r="C138" s="176"/>
      <c r="D138" s="176"/>
      <c r="E138" s="176"/>
      <c r="F138" s="176"/>
      <c r="G138" s="176"/>
      <c r="H138" s="176"/>
      <c r="I138" s="176"/>
      <c r="J138" s="176"/>
      <c r="K138" s="176"/>
      <c r="L138" s="176"/>
      <c r="M138" s="176"/>
      <c r="N138" s="176"/>
      <c r="O138" s="176"/>
      <c r="P138" s="176"/>
      <c r="Q138" s="176"/>
      <c r="R138" s="176"/>
      <c r="T138" s="176"/>
    </row>
    <row r="139" spans="2:20" x14ac:dyDescent="0.2">
      <c r="B139" s="176" t="s">
        <v>29</v>
      </c>
      <c r="C139" s="176"/>
      <c r="D139" s="176"/>
      <c r="E139" s="176"/>
      <c r="F139" s="176"/>
      <c r="G139" s="176"/>
      <c r="H139" s="176"/>
      <c r="I139" s="176"/>
      <c r="J139" s="176"/>
      <c r="K139" s="176"/>
      <c r="L139" s="176"/>
      <c r="M139" s="176"/>
      <c r="N139" s="176"/>
      <c r="O139" s="176"/>
      <c r="P139" s="176"/>
      <c r="Q139" s="176"/>
      <c r="R139" s="176"/>
      <c r="T139" s="176"/>
    </row>
    <row r="140" spans="2:20" x14ac:dyDescent="0.2">
      <c r="B140" s="179" t="s">
        <v>55</v>
      </c>
      <c r="C140" s="176"/>
      <c r="D140" s="176"/>
      <c r="E140" s="176"/>
      <c r="F140" s="176"/>
      <c r="G140" s="176"/>
      <c r="H140" s="176"/>
      <c r="I140" s="176"/>
      <c r="J140" s="176"/>
      <c r="K140" s="176"/>
      <c r="L140" s="176"/>
      <c r="M140" s="176"/>
      <c r="N140" s="176"/>
      <c r="O140" s="176"/>
      <c r="P140" s="176"/>
      <c r="Q140" s="176"/>
      <c r="R140" s="176"/>
      <c r="T140" s="176"/>
    </row>
    <row r="141" spans="2:20" x14ac:dyDescent="0.2">
      <c r="B141" s="179" t="s">
        <v>166</v>
      </c>
      <c r="C141" s="176"/>
      <c r="D141" s="176"/>
      <c r="E141" s="176"/>
      <c r="F141" s="176"/>
      <c r="G141" s="176"/>
      <c r="H141" s="176"/>
      <c r="I141" s="176"/>
      <c r="J141" s="176"/>
      <c r="K141" s="176"/>
      <c r="L141" s="176"/>
      <c r="M141" s="176"/>
      <c r="N141" s="176"/>
      <c r="O141" s="176"/>
      <c r="P141" s="176"/>
      <c r="Q141" s="176"/>
      <c r="R141" s="176"/>
      <c r="T141" s="176"/>
    </row>
    <row r="142" spans="2:20" x14ac:dyDescent="0.2">
      <c r="B142" s="179" t="s">
        <v>39</v>
      </c>
      <c r="C142" s="176"/>
      <c r="D142" s="176"/>
      <c r="E142" s="176"/>
      <c r="F142" s="176"/>
      <c r="G142" s="176"/>
      <c r="H142" s="176"/>
      <c r="I142" s="176"/>
      <c r="J142" s="176"/>
      <c r="K142" s="176"/>
      <c r="L142" s="176"/>
      <c r="M142" s="176"/>
      <c r="N142" s="176"/>
      <c r="O142" s="176"/>
      <c r="P142" s="176"/>
      <c r="Q142" s="176"/>
      <c r="R142" s="176"/>
      <c r="T142" s="176"/>
    </row>
    <row r="143" spans="2:20" x14ac:dyDescent="0.2">
      <c r="B143" s="179" t="s">
        <v>172</v>
      </c>
      <c r="C143" s="176"/>
      <c r="D143" s="176"/>
      <c r="E143" s="176"/>
      <c r="F143" s="176"/>
      <c r="G143" s="176"/>
      <c r="H143" s="176"/>
      <c r="I143" s="176"/>
      <c r="J143" s="176"/>
      <c r="K143" s="176"/>
      <c r="L143" s="176"/>
      <c r="M143" s="176"/>
      <c r="N143" s="176"/>
      <c r="O143" s="176"/>
      <c r="P143" s="176"/>
      <c r="Q143" s="176"/>
      <c r="R143" s="176"/>
      <c r="T143" s="176"/>
    </row>
    <row r="144" spans="2:20" x14ac:dyDescent="0.2">
      <c r="B144" s="179" t="s">
        <v>112</v>
      </c>
      <c r="C144" s="176"/>
      <c r="D144" s="176"/>
      <c r="E144" s="176"/>
      <c r="F144" s="176"/>
      <c r="G144" s="176"/>
      <c r="H144" s="176"/>
      <c r="I144" s="176"/>
      <c r="J144" s="176"/>
      <c r="K144" s="176"/>
      <c r="L144" s="176"/>
      <c r="M144" s="176"/>
      <c r="N144" s="176"/>
      <c r="O144" s="176"/>
      <c r="P144" s="176"/>
      <c r="Q144" s="176"/>
      <c r="R144" s="176"/>
      <c r="T144" s="176"/>
    </row>
    <row r="145" spans="2:20" x14ac:dyDescent="0.2">
      <c r="B145" s="179" t="s">
        <v>174</v>
      </c>
      <c r="C145" s="176"/>
      <c r="D145" s="176"/>
      <c r="E145" s="176"/>
      <c r="F145" s="176"/>
      <c r="G145" s="176"/>
      <c r="H145" s="176"/>
      <c r="I145" s="176"/>
      <c r="J145" s="176"/>
      <c r="K145" s="176"/>
      <c r="L145" s="176"/>
      <c r="M145" s="176"/>
      <c r="N145" s="176"/>
      <c r="O145" s="176"/>
      <c r="P145" s="176"/>
      <c r="Q145" s="176"/>
      <c r="R145" s="176"/>
      <c r="T145" s="176"/>
    </row>
    <row r="146" spans="2:20" x14ac:dyDescent="0.2">
      <c r="B146" s="179" t="s">
        <v>53</v>
      </c>
      <c r="C146" s="176"/>
      <c r="D146" s="176"/>
      <c r="E146" s="176"/>
      <c r="F146" s="176"/>
      <c r="G146" s="176"/>
      <c r="H146" s="176"/>
      <c r="I146" s="176"/>
      <c r="J146" s="176"/>
      <c r="K146" s="176"/>
      <c r="L146" s="176"/>
      <c r="M146" s="176"/>
      <c r="N146" s="176"/>
      <c r="O146" s="176"/>
      <c r="P146" s="176"/>
      <c r="Q146" s="176"/>
      <c r="R146" s="176"/>
      <c r="T146" s="176"/>
    </row>
    <row r="147" spans="2:20" x14ac:dyDescent="0.2">
      <c r="B147" s="179" t="s">
        <v>163</v>
      </c>
      <c r="C147" s="176"/>
      <c r="D147" s="176"/>
      <c r="E147" s="176"/>
      <c r="F147" s="176"/>
      <c r="G147" s="176"/>
      <c r="H147" s="176"/>
      <c r="I147" s="176"/>
      <c r="J147" s="176"/>
      <c r="K147" s="176"/>
      <c r="L147" s="176"/>
      <c r="M147" s="176"/>
      <c r="N147" s="176"/>
      <c r="O147" s="176"/>
      <c r="P147" s="176"/>
      <c r="Q147" s="176"/>
      <c r="R147" s="176"/>
      <c r="T147" s="176"/>
    </row>
    <row r="148" spans="2:20" x14ac:dyDescent="0.2">
      <c r="B148" s="179" t="s">
        <v>167</v>
      </c>
      <c r="C148" s="176"/>
      <c r="D148" s="176"/>
      <c r="E148" s="176"/>
      <c r="F148" s="176"/>
      <c r="G148" s="176"/>
      <c r="H148" s="176"/>
      <c r="I148" s="176"/>
      <c r="J148" s="176"/>
      <c r="K148" s="176"/>
      <c r="L148" s="176"/>
      <c r="M148" s="176"/>
      <c r="N148" s="176"/>
      <c r="O148" s="176"/>
      <c r="P148" s="176"/>
      <c r="Q148" s="176"/>
      <c r="R148" s="176"/>
      <c r="T148" s="176"/>
    </row>
    <row r="149" spans="2:20" ht="25.5" x14ac:dyDescent="0.2">
      <c r="B149" s="142" t="s">
        <v>180</v>
      </c>
      <c r="C149" s="176"/>
      <c r="D149" s="176"/>
      <c r="E149" s="176"/>
      <c r="F149" s="176"/>
      <c r="G149" s="176"/>
      <c r="H149" s="176"/>
      <c r="I149" s="176"/>
      <c r="J149" s="176"/>
      <c r="K149" s="176"/>
      <c r="L149" s="176"/>
      <c r="M149" s="176"/>
      <c r="N149" s="176"/>
      <c r="O149" s="176"/>
      <c r="P149" s="176"/>
      <c r="Q149" s="176"/>
      <c r="R149" s="176"/>
      <c r="T149" s="176"/>
    </row>
    <row r="150" spans="2:20" x14ac:dyDescent="0.2">
      <c r="B150" s="179" t="s">
        <v>165</v>
      </c>
      <c r="C150" s="176"/>
      <c r="D150" s="176"/>
      <c r="E150" s="176"/>
      <c r="F150" s="176"/>
      <c r="G150" s="176"/>
      <c r="H150" s="176"/>
      <c r="I150" s="176"/>
      <c r="J150" s="176"/>
      <c r="K150" s="176"/>
      <c r="L150" s="176"/>
      <c r="M150" s="176"/>
      <c r="N150" s="176"/>
      <c r="O150" s="176"/>
      <c r="P150" s="176"/>
      <c r="Q150" s="176"/>
      <c r="R150" s="176"/>
      <c r="T150" s="176"/>
    </row>
    <row r="151" spans="2:20" x14ac:dyDescent="0.2">
      <c r="B151" s="179" t="s">
        <v>170</v>
      </c>
      <c r="C151" s="176"/>
      <c r="D151" s="176"/>
      <c r="E151" s="176"/>
      <c r="F151" s="176"/>
      <c r="G151" s="176"/>
      <c r="H151" s="176"/>
      <c r="I151" s="176"/>
      <c r="J151" s="176"/>
      <c r="K151" s="176"/>
      <c r="L151" s="176"/>
      <c r="M151" s="176"/>
      <c r="N151" s="176"/>
      <c r="O151" s="176"/>
      <c r="P151" s="176"/>
      <c r="Q151" s="176"/>
      <c r="R151" s="176"/>
      <c r="T151" s="176"/>
    </row>
    <row r="152" spans="2:20" x14ac:dyDescent="0.2">
      <c r="B152" s="179" t="s">
        <v>173</v>
      </c>
      <c r="C152" s="176"/>
      <c r="D152" s="176"/>
      <c r="E152" s="176"/>
      <c r="F152" s="176"/>
      <c r="G152" s="176"/>
      <c r="H152" s="176"/>
      <c r="I152" s="176"/>
      <c r="J152" s="176"/>
      <c r="K152" s="176"/>
      <c r="L152" s="176"/>
      <c r="M152" s="176"/>
      <c r="N152" s="176"/>
      <c r="O152" s="176"/>
      <c r="P152" s="176"/>
      <c r="Q152" s="176"/>
      <c r="R152" s="176"/>
      <c r="T152" s="176"/>
    </row>
    <row r="153" spans="2:20" x14ac:dyDescent="0.2">
      <c r="B153" s="179" t="s">
        <v>171</v>
      </c>
      <c r="C153" s="176"/>
      <c r="D153" s="176"/>
      <c r="E153" s="176"/>
      <c r="F153" s="176"/>
      <c r="G153" s="176"/>
      <c r="H153" s="176"/>
      <c r="I153" s="176"/>
      <c r="J153" s="176"/>
      <c r="K153" s="176"/>
      <c r="L153" s="176"/>
      <c r="M153" s="176"/>
      <c r="N153" s="176"/>
      <c r="O153" s="176"/>
      <c r="P153" s="176"/>
      <c r="Q153" s="176"/>
      <c r="R153" s="176"/>
      <c r="T153" s="176"/>
    </row>
    <row r="154" spans="2:20" x14ac:dyDescent="0.2">
      <c r="B154" s="179" t="s">
        <v>168</v>
      </c>
      <c r="C154" s="176"/>
      <c r="D154" s="176"/>
      <c r="E154" s="176"/>
      <c r="F154" s="176"/>
      <c r="G154" s="176"/>
      <c r="H154" s="176"/>
      <c r="I154" s="176"/>
      <c r="J154" s="176"/>
      <c r="K154" s="176"/>
      <c r="L154" s="176"/>
      <c r="M154" s="176"/>
      <c r="N154" s="176"/>
      <c r="O154" s="176"/>
      <c r="P154" s="176"/>
      <c r="Q154" s="176"/>
      <c r="R154" s="176"/>
      <c r="T154" s="176"/>
    </row>
    <row r="155" spans="2:20" x14ac:dyDescent="0.2">
      <c r="B155" s="179" t="s">
        <v>161</v>
      </c>
      <c r="C155" s="176"/>
      <c r="D155" s="176"/>
      <c r="E155" s="176"/>
      <c r="F155" s="176"/>
      <c r="G155" s="176"/>
      <c r="H155" s="176"/>
      <c r="I155" s="176"/>
      <c r="J155" s="176"/>
      <c r="K155" s="176"/>
      <c r="L155" s="176"/>
      <c r="M155" s="176"/>
      <c r="N155" s="176"/>
      <c r="O155" s="176"/>
      <c r="P155" s="176"/>
      <c r="Q155" s="176"/>
      <c r="R155" s="176"/>
      <c r="T155" s="176"/>
    </row>
    <row r="156" spans="2:20" x14ac:dyDescent="0.2">
      <c r="B156" s="179" t="s">
        <v>169</v>
      </c>
      <c r="C156" s="176"/>
      <c r="D156" s="176"/>
      <c r="E156" s="176"/>
      <c r="F156" s="176"/>
      <c r="G156" s="176"/>
      <c r="H156" s="176"/>
      <c r="I156" s="176"/>
      <c r="J156" s="176"/>
      <c r="K156" s="176"/>
      <c r="L156" s="176"/>
      <c r="M156" s="176"/>
      <c r="N156" s="176"/>
      <c r="O156" s="176"/>
      <c r="P156" s="176"/>
      <c r="Q156" s="176"/>
      <c r="R156" s="176"/>
      <c r="T156" s="176"/>
    </row>
    <row r="157" spans="2:20" x14ac:dyDescent="0.2">
      <c r="B157" s="179" t="s">
        <v>162</v>
      </c>
      <c r="C157" s="176"/>
      <c r="D157" s="176"/>
      <c r="E157" s="176"/>
      <c r="F157" s="176"/>
      <c r="G157" s="176"/>
      <c r="H157" s="176"/>
      <c r="I157" s="176"/>
      <c r="J157" s="176"/>
      <c r="K157" s="176"/>
      <c r="L157" s="176"/>
      <c r="M157" s="176"/>
      <c r="N157" s="176"/>
      <c r="O157" s="176"/>
      <c r="P157" s="176"/>
      <c r="Q157" s="176"/>
      <c r="R157" s="176"/>
      <c r="T157" s="176"/>
    </row>
    <row r="158" spans="2:20" x14ac:dyDescent="0.2">
      <c r="B158" s="179" t="s">
        <v>164</v>
      </c>
      <c r="C158" s="176"/>
      <c r="D158" s="176"/>
      <c r="E158" s="176"/>
      <c r="F158" s="176"/>
      <c r="G158" s="176"/>
      <c r="H158" s="176"/>
      <c r="I158" s="176"/>
      <c r="J158" s="176"/>
      <c r="K158" s="176"/>
      <c r="L158" s="176"/>
      <c r="M158" s="176"/>
      <c r="N158" s="176"/>
      <c r="O158" s="176"/>
      <c r="P158" s="176"/>
      <c r="Q158" s="176"/>
      <c r="R158" s="176"/>
      <c r="T158" s="176"/>
    </row>
    <row r="159" spans="2:20" x14ac:dyDescent="0.2">
      <c r="B159" s="179" t="s">
        <v>46</v>
      </c>
      <c r="C159" s="176"/>
      <c r="D159" s="176"/>
      <c r="E159" s="176"/>
      <c r="F159" s="176"/>
      <c r="G159" s="176"/>
      <c r="H159" s="176"/>
      <c r="I159" s="176"/>
      <c r="J159" s="176"/>
      <c r="K159" s="176"/>
      <c r="L159" s="176"/>
      <c r="M159" s="176"/>
      <c r="N159" s="176"/>
      <c r="O159" s="176"/>
      <c r="P159" s="176"/>
      <c r="Q159" s="176"/>
      <c r="R159" s="176"/>
      <c r="T159" s="176"/>
    </row>
    <row r="160" spans="2:20" x14ac:dyDescent="0.2">
      <c r="B160" s="179" t="s">
        <v>54</v>
      </c>
      <c r="C160" s="176"/>
      <c r="D160" s="176"/>
      <c r="E160" s="176"/>
      <c r="F160" s="176"/>
      <c r="G160" s="176"/>
      <c r="H160" s="176"/>
      <c r="I160" s="176"/>
      <c r="J160" s="176"/>
      <c r="K160" s="176"/>
      <c r="L160" s="176"/>
      <c r="M160" s="176"/>
      <c r="N160" s="176"/>
      <c r="O160" s="176"/>
      <c r="P160" s="176"/>
      <c r="Q160" s="176"/>
      <c r="R160" s="176"/>
      <c r="T160" s="176"/>
    </row>
    <row r="161" spans="2:20" x14ac:dyDescent="0.2">
      <c r="B161" s="179" t="s">
        <v>45</v>
      </c>
      <c r="C161" s="176"/>
      <c r="D161" s="176"/>
      <c r="E161" s="176"/>
      <c r="F161" s="176"/>
      <c r="G161" s="176"/>
      <c r="H161" s="176"/>
      <c r="I161" s="176"/>
      <c r="J161" s="176"/>
      <c r="K161" s="176"/>
      <c r="L161" s="176"/>
      <c r="M161" s="176"/>
      <c r="N161" s="176"/>
      <c r="O161" s="176"/>
      <c r="P161" s="176"/>
      <c r="Q161" s="176"/>
      <c r="R161" s="176"/>
      <c r="T161" s="176"/>
    </row>
    <row r="162" spans="2:20" x14ac:dyDescent="0.2">
      <c r="B162" s="179" t="s">
        <v>47</v>
      </c>
      <c r="C162" s="176"/>
      <c r="D162" s="176"/>
      <c r="E162" s="176"/>
      <c r="F162" s="176"/>
      <c r="G162" s="176"/>
      <c r="H162" s="176"/>
      <c r="I162" s="176"/>
      <c r="J162" s="176"/>
      <c r="K162" s="176"/>
      <c r="L162" s="176"/>
      <c r="M162" s="176"/>
      <c r="N162" s="176"/>
      <c r="O162" s="176"/>
      <c r="P162" s="176"/>
      <c r="Q162" s="176"/>
      <c r="R162" s="176"/>
      <c r="T162" s="176"/>
    </row>
    <row r="163" spans="2:20" x14ac:dyDescent="0.2">
      <c r="B163" s="179" t="s">
        <v>113</v>
      </c>
      <c r="C163" s="176"/>
      <c r="D163" s="176"/>
      <c r="E163" s="176"/>
      <c r="F163" s="176"/>
      <c r="G163" s="176"/>
      <c r="H163" s="176"/>
      <c r="I163" s="176"/>
      <c r="J163" s="176"/>
      <c r="K163" s="176"/>
      <c r="L163" s="176"/>
      <c r="M163" s="176"/>
      <c r="N163" s="176"/>
      <c r="O163" s="176"/>
      <c r="P163" s="176"/>
      <c r="Q163" s="176"/>
      <c r="R163" s="176"/>
      <c r="T163" s="176"/>
    </row>
    <row r="164" spans="2:20" x14ac:dyDescent="0.2">
      <c r="B164" s="179" t="s">
        <v>111</v>
      </c>
      <c r="C164" s="176"/>
      <c r="D164" s="176"/>
      <c r="E164" s="176"/>
      <c r="F164" s="176"/>
      <c r="G164" s="176"/>
      <c r="H164" s="176"/>
      <c r="I164" s="176"/>
      <c r="J164" s="176"/>
      <c r="K164" s="176"/>
      <c r="L164" s="176"/>
      <c r="M164" s="176"/>
      <c r="N164" s="176"/>
      <c r="O164" s="176"/>
      <c r="P164" s="176"/>
      <c r="Q164" s="176"/>
      <c r="R164" s="176"/>
      <c r="T164" s="176"/>
    </row>
    <row r="165" spans="2:20" x14ac:dyDescent="0.2">
      <c r="B165" s="179" t="s">
        <v>40</v>
      </c>
      <c r="C165" s="176"/>
      <c r="D165" s="176"/>
      <c r="E165" s="176"/>
      <c r="F165" s="176"/>
      <c r="G165" s="176"/>
      <c r="H165" s="176"/>
      <c r="I165" s="176"/>
      <c r="J165" s="176"/>
      <c r="K165" s="176"/>
      <c r="L165" s="176"/>
      <c r="M165" s="176"/>
      <c r="N165" s="176"/>
      <c r="O165" s="176"/>
      <c r="P165" s="176"/>
      <c r="Q165" s="176"/>
      <c r="R165" s="176"/>
      <c r="T165" s="176"/>
    </row>
    <row r="166" spans="2:20" x14ac:dyDescent="0.2">
      <c r="B166" s="179" t="s">
        <v>110</v>
      </c>
      <c r="C166" s="176"/>
      <c r="D166" s="176"/>
      <c r="E166" s="176"/>
      <c r="F166" s="176"/>
      <c r="G166" s="176"/>
      <c r="H166" s="176"/>
      <c r="I166" s="176"/>
      <c r="J166" s="176"/>
      <c r="K166" s="176"/>
      <c r="L166" s="176"/>
      <c r="M166" s="176"/>
      <c r="N166" s="176"/>
      <c r="O166" s="176"/>
      <c r="P166" s="176"/>
      <c r="Q166" s="176"/>
      <c r="R166" s="176"/>
      <c r="T166" s="176"/>
    </row>
    <row r="167" spans="2:20" x14ac:dyDescent="0.2">
      <c r="B167" s="176"/>
      <c r="C167" s="176"/>
      <c r="D167" s="176"/>
      <c r="E167" s="176"/>
      <c r="F167" s="176"/>
      <c r="G167" s="176"/>
      <c r="H167" s="176"/>
      <c r="I167" s="176"/>
      <c r="J167" s="176"/>
      <c r="K167" s="176"/>
      <c r="L167" s="176"/>
      <c r="M167" s="176"/>
      <c r="N167" s="176"/>
      <c r="O167" s="176"/>
      <c r="P167" s="176"/>
      <c r="Q167" s="176"/>
      <c r="R167" s="176"/>
      <c r="T167" s="176"/>
    </row>
    <row r="168" spans="2:20" x14ac:dyDescent="0.2">
      <c r="B168" s="176"/>
      <c r="C168" s="176"/>
      <c r="D168" s="176"/>
      <c r="E168" s="176"/>
      <c r="F168" s="176"/>
      <c r="G168" s="176"/>
      <c r="H168" s="176"/>
      <c r="I168" s="176"/>
      <c r="J168" s="176"/>
      <c r="K168" s="176"/>
      <c r="L168" s="176"/>
      <c r="M168" s="176"/>
      <c r="N168" s="176"/>
      <c r="O168" s="176"/>
      <c r="P168" s="176"/>
      <c r="Q168" s="176"/>
      <c r="R168" s="176"/>
      <c r="T168" s="176"/>
    </row>
    <row r="169" spans="2:20" x14ac:dyDescent="0.2">
      <c r="B169" s="176"/>
      <c r="C169" s="176"/>
      <c r="D169" s="176"/>
      <c r="E169" s="176"/>
      <c r="F169" s="176"/>
      <c r="G169" s="176"/>
      <c r="H169" s="176"/>
      <c r="I169" s="176"/>
      <c r="J169" s="176"/>
      <c r="K169" s="176"/>
      <c r="L169" s="176"/>
      <c r="M169" s="176"/>
      <c r="N169" s="176"/>
      <c r="O169" s="176"/>
      <c r="P169" s="176"/>
      <c r="Q169" s="176"/>
      <c r="R169" s="176"/>
      <c r="T169" s="176"/>
    </row>
    <row r="170" spans="2:20" x14ac:dyDescent="0.2">
      <c r="B170" s="176" t="s">
        <v>181</v>
      </c>
      <c r="C170" s="176"/>
      <c r="D170" s="176"/>
      <c r="E170" s="176"/>
      <c r="F170" s="176"/>
      <c r="G170" s="176"/>
      <c r="H170" s="176"/>
      <c r="I170" s="176"/>
      <c r="J170" s="176"/>
      <c r="K170" s="176"/>
      <c r="L170" s="176"/>
      <c r="M170" s="176"/>
      <c r="N170" s="176"/>
      <c r="O170" s="176"/>
      <c r="P170" s="176"/>
      <c r="Q170" s="176"/>
      <c r="R170" s="176"/>
      <c r="T170" s="176"/>
    </row>
    <row r="171" spans="2:20" x14ac:dyDescent="0.2">
      <c r="B171" s="178" t="s">
        <v>66</v>
      </c>
      <c r="C171" s="176"/>
      <c r="D171" s="176"/>
      <c r="E171" s="176"/>
      <c r="F171" s="176"/>
      <c r="G171" s="176"/>
      <c r="H171" s="176"/>
      <c r="I171" s="176"/>
      <c r="J171" s="176"/>
      <c r="K171" s="176"/>
      <c r="L171" s="176"/>
      <c r="M171" s="176"/>
      <c r="N171" s="176"/>
      <c r="O171" s="176"/>
      <c r="P171" s="176"/>
      <c r="Q171" s="176"/>
      <c r="R171" s="176"/>
      <c r="T171" s="176"/>
    </row>
    <row r="172" spans="2:20" x14ac:dyDescent="0.2">
      <c r="B172" s="178" t="s">
        <v>85</v>
      </c>
      <c r="C172" s="176"/>
      <c r="D172" s="176"/>
      <c r="E172" s="176"/>
      <c r="F172" s="176"/>
      <c r="G172" s="176"/>
      <c r="H172" s="176"/>
      <c r="I172" s="176"/>
      <c r="J172" s="176"/>
      <c r="K172" s="176"/>
      <c r="L172" s="176"/>
      <c r="M172" s="176"/>
      <c r="N172" s="176"/>
      <c r="O172" s="176"/>
      <c r="P172" s="176"/>
      <c r="Q172" s="176"/>
      <c r="R172" s="176"/>
      <c r="T172" s="176"/>
    </row>
    <row r="173" spans="2:20" x14ac:dyDescent="0.2">
      <c r="B173" s="176" t="s">
        <v>311</v>
      </c>
      <c r="C173" s="176"/>
      <c r="D173" s="176"/>
      <c r="E173" s="176"/>
      <c r="F173" s="176"/>
      <c r="G173" s="176"/>
      <c r="H173" s="176"/>
      <c r="I173" s="176"/>
      <c r="J173" s="176"/>
      <c r="K173" s="176"/>
      <c r="L173" s="176"/>
      <c r="M173" s="176"/>
      <c r="N173" s="176"/>
      <c r="O173" s="176"/>
      <c r="P173" s="176"/>
      <c r="Q173" s="176"/>
      <c r="R173" s="176"/>
      <c r="T173" s="176"/>
    </row>
    <row r="174" spans="2:20" x14ac:dyDescent="0.2">
      <c r="B174" s="139"/>
      <c r="C174" s="176"/>
      <c r="D174" s="176"/>
      <c r="E174" s="176"/>
      <c r="F174" s="176"/>
      <c r="G174" s="176"/>
      <c r="H174" s="176"/>
      <c r="I174" s="176"/>
      <c r="J174" s="176"/>
      <c r="K174" s="176"/>
      <c r="L174" s="176"/>
      <c r="M174" s="176"/>
      <c r="N174" s="176"/>
      <c r="O174" s="176"/>
      <c r="P174" s="176"/>
      <c r="Q174" s="176"/>
      <c r="R174" s="176"/>
      <c r="T174" s="176"/>
    </row>
    <row r="175" spans="2:20" x14ac:dyDescent="0.2">
      <c r="B175" s="139"/>
      <c r="C175" s="176"/>
      <c r="D175" s="176"/>
      <c r="E175" s="176"/>
      <c r="F175" s="176"/>
      <c r="G175" s="176"/>
      <c r="H175" s="176"/>
      <c r="I175" s="176"/>
      <c r="J175" s="176"/>
      <c r="K175" s="176"/>
      <c r="L175" s="176"/>
      <c r="M175" s="176"/>
      <c r="N175" s="176"/>
      <c r="O175" s="176"/>
      <c r="P175" s="176"/>
      <c r="Q175" s="176"/>
      <c r="R175" s="176"/>
      <c r="T175" s="176"/>
    </row>
    <row r="176" spans="2:20" x14ac:dyDescent="0.2">
      <c r="B176" s="139"/>
      <c r="C176" s="176"/>
      <c r="D176" s="176"/>
      <c r="E176" s="176"/>
      <c r="F176" s="176"/>
      <c r="G176" s="176"/>
      <c r="H176" s="176"/>
      <c r="I176" s="176"/>
      <c r="J176" s="176"/>
      <c r="K176" s="176"/>
      <c r="L176" s="176"/>
      <c r="M176" s="176"/>
      <c r="N176" s="176"/>
      <c r="O176" s="176"/>
      <c r="P176" s="176"/>
      <c r="Q176" s="176"/>
      <c r="R176" s="176"/>
      <c r="T176" s="176"/>
    </row>
    <row r="177" spans="2:20" x14ac:dyDescent="0.2">
      <c r="B177" s="139"/>
      <c r="C177" s="176"/>
      <c r="D177" s="176"/>
      <c r="E177" s="176"/>
      <c r="F177" s="176"/>
      <c r="G177" s="176"/>
      <c r="H177" s="176"/>
      <c r="I177" s="176"/>
      <c r="J177" s="176"/>
      <c r="K177" s="176"/>
      <c r="L177" s="176"/>
      <c r="M177" s="176"/>
      <c r="N177" s="176"/>
      <c r="O177" s="176"/>
      <c r="P177" s="176"/>
      <c r="Q177" s="176"/>
      <c r="R177" s="176"/>
      <c r="T177" s="176"/>
    </row>
    <row r="178" spans="2:20" x14ac:dyDescent="0.2">
      <c r="B178" s="139"/>
      <c r="C178" s="176"/>
      <c r="D178" s="176"/>
      <c r="E178" s="176"/>
      <c r="F178" s="176"/>
      <c r="G178" s="176"/>
      <c r="H178" s="176"/>
      <c r="I178" s="176"/>
      <c r="J178" s="176"/>
      <c r="K178" s="176"/>
      <c r="L178" s="176"/>
      <c r="M178" s="176"/>
      <c r="N178" s="176"/>
      <c r="O178" s="176"/>
      <c r="P178" s="176"/>
      <c r="Q178" s="176"/>
      <c r="R178" s="176"/>
      <c r="T178" s="176"/>
    </row>
    <row r="179" spans="2:20" x14ac:dyDescent="0.2">
      <c r="B179" s="139"/>
      <c r="C179" s="176"/>
      <c r="D179" s="176"/>
      <c r="E179" s="176"/>
      <c r="F179" s="176"/>
      <c r="G179" s="176"/>
      <c r="H179" s="176"/>
      <c r="I179" s="176"/>
      <c r="J179" s="176"/>
      <c r="K179" s="176"/>
      <c r="L179" s="176"/>
      <c r="M179" s="176"/>
      <c r="N179" s="176"/>
      <c r="O179" s="176"/>
      <c r="P179" s="176"/>
      <c r="Q179" s="176"/>
      <c r="R179" s="176"/>
      <c r="T179" s="176"/>
    </row>
    <row r="180" spans="2:20" x14ac:dyDescent="0.2">
      <c r="B180" s="139"/>
      <c r="C180" s="176"/>
      <c r="D180" s="176"/>
      <c r="E180" s="176"/>
      <c r="F180" s="176"/>
      <c r="G180" s="176"/>
      <c r="H180" s="176"/>
      <c r="I180" s="176"/>
      <c r="J180" s="176"/>
      <c r="K180" s="176"/>
      <c r="L180" s="176"/>
      <c r="M180" s="176"/>
      <c r="N180" s="176"/>
      <c r="O180" s="176"/>
      <c r="P180" s="176"/>
      <c r="Q180" s="176"/>
      <c r="R180" s="176"/>
      <c r="T180" s="176"/>
    </row>
  </sheetData>
  <sheetProtection formatCells="0" formatColumns="0" formatRows="0" insertRows="0"/>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C10:I10"/>
    <mergeCell ref="J10:M10"/>
    <mergeCell ref="N10:P10"/>
    <mergeCell ref="B2:B5"/>
    <mergeCell ref="C2:M2"/>
    <mergeCell ref="N2:P2"/>
    <mergeCell ref="C3:M3"/>
    <mergeCell ref="N3:P3"/>
    <mergeCell ref="C4:M4"/>
    <mergeCell ref="N4:P4"/>
    <mergeCell ref="C5:M5"/>
    <mergeCell ref="N5:P5"/>
  </mergeCells>
  <conditionalFormatting sqref="P49">
    <cfRule type="cellIs" dxfId="53" priority="2" stopIfTrue="1" operator="equal">
      <formula>"0"</formula>
    </cfRule>
    <cfRule type="cellIs" dxfId="52" priority="3" stopIfTrue="1" operator="lessThanOrEqual">
      <formula>$S$5</formula>
    </cfRule>
    <cfRule type="cellIs" dxfId="51" priority="4" stopIfTrue="1" operator="greaterThanOrEqual">
      <formula>$S$2</formula>
    </cfRule>
    <cfRule type="cellIs" dxfId="50" priority="5" stopIfTrue="1" operator="between">
      <formula>$S$4</formula>
      <formula>$S$3</formula>
    </cfRule>
  </conditionalFormatting>
  <conditionalFormatting sqref="S2">
    <cfRule type="cellIs" dxfId="49" priority="1" stopIfTrue="1" operator="greaterThanOrEqual">
      <formula>0.95</formula>
    </cfRule>
  </conditionalFormatting>
  <dataValidations count="7">
    <dataValidation type="list" allowBlank="1" showInputMessage="1" showErrorMessage="1" sqref="C18:P18" xr:uid="{24AA8C64-A15A-45F8-856F-2D60490A7280}">
      <formula1>$B$129:$B$136</formula1>
    </dataValidation>
    <dataValidation type="list" allowBlank="1" showInputMessage="1" showErrorMessage="1" sqref="C32:P32 C36:P36 C34:P34" xr:uid="{1FFD8C84-FB27-4C34-991A-67994C2F2A9F}">
      <formula1>$Q$103:$Q$108</formula1>
    </dataValidation>
    <dataValidation type="list" allowBlank="1" showInputMessage="1" showErrorMessage="1" sqref="N10:P10" xr:uid="{41E5A654-EE08-4853-8387-D34DA97C71CB}">
      <formula1>"Economicos,Eficiencia,Eficacia, Efectividad,Calidad"</formula1>
    </dataValidation>
    <dataValidation type="list" allowBlank="1" showInputMessage="1" showErrorMessage="1" sqref="C10:I10" xr:uid="{716AEBB1-0ECA-464D-A5B0-9CA191A881F8}">
      <formula1>"2023,2024,2025,2026,2027"</formula1>
    </dataValidation>
    <dataValidation type="list" allowBlank="1" showInputMessage="1" showErrorMessage="1" sqref="C78:P78" xr:uid="{0517283F-3E46-4E82-925D-01BF4E25A750}">
      <formula1>$B$170:$B$173</formula1>
    </dataValidation>
    <dataValidation type="list" allowBlank="1" showInputMessage="1" showErrorMessage="1" sqref="AC13:AE13 C12:P12" xr:uid="{0FED79C0-B52E-48C9-9DE6-10DC4C5437BA}">
      <formula1>$B$140:$B$166</formula1>
    </dataValidation>
    <dataValidation type="list" allowBlank="1" showInputMessage="1" showErrorMessage="1" sqref="B129:B135" xr:uid="{95B3F2A9-A8E5-4AAF-ACD9-239EC34B84BF}">
      <formula1>$B$129:$B$135</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759DA-8361-44B6-84E4-A7397220D92F}">
  <sheetPr>
    <tabColor theme="5" tint="0.59999389629810485"/>
  </sheetPr>
  <dimension ref="A1:AE16"/>
  <sheetViews>
    <sheetView zoomScale="130" zoomScaleNormal="130" workbookViewId="0">
      <selection activeCell="I11" sqref="I11"/>
    </sheetView>
  </sheetViews>
  <sheetFormatPr baseColWidth="10" defaultColWidth="11.42578125" defaultRowHeight="12.75" x14ac:dyDescent="0.2"/>
  <cols>
    <col min="1" max="1" width="28.5703125" style="79" customWidth="1"/>
    <col min="2" max="2" width="27" style="65" bestFit="1" customWidth="1"/>
    <col min="3" max="5" width="10.7109375" style="65" customWidth="1"/>
    <col min="6" max="6" width="12.42578125" style="65" customWidth="1"/>
    <col min="7" max="17" width="10.7109375" style="65" customWidth="1"/>
    <col min="18" max="18" width="13" style="65" customWidth="1"/>
    <col min="19" max="19" width="14.5703125" style="65" customWidth="1"/>
    <col min="20" max="20" width="16.7109375" style="65" customWidth="1"/>
    <col min="21" max="21" width="11.85546875" style="65" customWidth="1"/>
    <col min="22" max="22" width="13.42578125" style="65" customWidth="1"/>
    <col min="23" max="23" width="13.5703125" style="65" customWidth="1"/>
    <col min="24" max="24" width="14.7109375" style="65" customWidth="1"/>
    <col min="25" max="25" width="11.5703125" style="65" customWidth="1"/>
    <col min="26" max="26" width="14.140625" style="72" customWidth="1"/>
    <col min="27" max="27" width="11.42578125" style="72"/>
    <col min="28" max="28" width="19.42578125" style="72" customWidth="1"/>
    <col min="29" max="29" width="52.5703125" style="72" customWidth="1"/>
    <col min="30" max="16384" width="11.42578125" style="65"/>
  </cols>
  <sheetData>
    <row r="1" spans="1:31" ht="18" x14ac:dyDescent="0.25">
      <c r="A1" s="507"/>
      <c r="B1" s="508" t="s">
        <v>56</v>
      </c>
      <c r="C1" s="508"/>
      <c r="D1" s="508"/>
      <c r="E1" s="508"/>
      <c r="F1" s="508"/>
      <c r="G1" s="508"/>
      <c r="H1" s="508"/>
      <c r="I1" s="508"/>
      <c r="J1" s="508"/>
      <c r="K1" s="508"/>
      <c r="L1" s="508"/>
      <c r="M1" s="508"/>
      <c r="N1" s="508"/>
      <c r="O1" s="508"/>
      <c r="P1" s="508"/>
      <c r="Q1" s="508"/>
      <c r="R1" s="508"/>
      <c r="S1" s="508"/>
      <c r="T1" s="508"/>
      <c r="U1" s="508"/>
      <c r="V1" s="508"/>
      <c r="W1" s="508"/>
      <c r="X1" s="508"/>
      <c r="Y1" s="508"/>
      <c r="Z1" s="508"/>
      <c r="AA1" s="509" t="s">
        <v>57</v>
      </c>
      <c r="AB1" s="510"/>
      <c r="AC1" s="81"/>
      <c r="AD1" s="64"/>
      <c r="AE1" s="64"/>
    </row>
    <row r="2" spans="1:31" ht="18" x14ac:dyDescent="0.25">
      <c r="A2" s="507"/>
      <c r="B2" s="508" t="s">
        <v>87</v>
      </c>
      <c r="C2" s="508"/>
      <c r="D2" s="508"/>
      <c r="E2" s="508"/>
      <c r="F2" s="508"/>
      <c r="G2" s="508"/>
      <c r="H2" s="508"/>
      <c r="I2" s="508"/>
      <c r="J2" s="508"/>
      <c r="K2" s="508"/>
      <c r="L2" s="508"/>
      <c r="M2" s="508"/>
      <c r="N2" s="508"/>
      <c r="O2" s="508"/>
      <c r="P2" s="508"/>
      <c r="Q2" s="508"/>
      <c r="R2" s="508"/>
      <c r="S2" s="508"/>
      <c r="T2" s="508"/>
      <c r="U2" s="508"/>
      <c r="V2" s="508"/>
      <c r="W2" s="508"/>
      <c r="X2" s="508"/>
      <c r="Y2" s="508"/>
      <c r="Z2" s="508"/>
      <c r="AA2" s="509" t="s">
        <v>269</v>
      </c>
      <c r="AB2" s="510"/>
      <c r="AC2" s="81"/>
      <c r="AD2" s="64"/>
      <c r="AE2" s="64"/>
    </row>
    <row r="3" spans="1:31" ht="18" x14ac:dyDescent="0.25">
      <c r="A3" s="507"/>
      <c r="B3" s="508" t="s">
        <v>89</v>
      </c>
      <c r="C3" s="508"/>
      <c r="D3" s="508"/>
      <c r="E3" s="508"/>
      <c r="F3" s="508"/>
      <c r="G3" s="508"/>
      <c r="H3" s="508"/>
      <c r="I3" s="508"/>
      <c r="J3" s="508"/>
      <c r="K3" s="508"/>
      <c r="L3" s="508"/>
      <c r="M3" s="508"/>
      <c r="N3" s="508"/>
      <c r="O3" s="508"/>
      <c r="P3" s="508"/>
      <c r="Q3" s="508"/>
      <c r="R3" s="508"/>
      <c r="S3" s="508"/>
      <c r="T3" s="508"/>
      <c r="U3" s="508"/>
      <c r="V3" s="508"/>
      <c r="W3" s="508"/>
      <c r="X3" s="508"/>
      <c r="Y3" s="508"/>
      <c r="Z3" s="508"/>
      <c r="AA3" s="509" t="s">
        <v>270</v>
      </c>
      <c r="AB3" s="510"/>
      <c r="AC3" s="81"/>
      <c r="AD3" s="64"/>
      <c r="AE3" s="64"/>
    </row>
    <row r="4" spans="1:31" ht="18" x14ac:dyDescent="0.25">
      <c r="A4" s="507"/>
      <c r="B4" s="508" t="s">
        <v>91</v>
      </c>
      <c r="C4" s="508"/>
      <c r="D4" s="508"/>
      <c r="E4" s="508"/>
      <c r="F4" s="508"/>
      <c r="G4" s="508"/>
      <c r="H4" s="508"/>
      <c r="I4" s="508"/>
      <c r="J4" s="508"/>
      <c r="K4" s="508"/>
      <c r="L4" s="508"/>
      <c r="M4" s="508"/>
      <c r="N4" s="508"/>
      <c r="O4" s="508"/>
      <c r="P4" s="508"/>
      <c r="Q4" s="508"/>
      <c r="R4" s="508"/>
      <c r="S4" s="508"/>
      <c r="T4" s="508"/>
      <c r="U4" s="508"/>
      <c r="V4" s="508"/>
      <c r="W4" s="508"/>
      <c r="X4" s="508"/>
      <c r="Y4" s="508"/>
      <c r="Z4" s="508"/>
      <c r="AA4" s="510" t="s">
        <v>271</v>
      </c>
      <c r="AB4" s="510"/>
      <c r="AC4" s="81"/>
      <c r="AD4" s="66"/>
      <c r="AE4" s="66"/>
    </row>
    <row r="5" spans="1:31" ht="18" x14ac:dyDescent="0.25">
      <c r="A5" s="67"/>
      <c r="B5" s="68"/>
      <c r="C5" s="69"/>
      <c r="D5" s="69"/>
      <c r="E5" s="69"/>
      <c r="F5" s="69"/>
      <c r="G5" s="69"/>
      <c r="H5" s="69"/>
      <c r="I5" s="69"/>
      <c r="J5" s="69"/>
      <c r="K5" s="69"/>
      <c r="L5" s="69"/>
      <c r="M5" s="69"/>
      <c r="N5" s="69"/>
      <c r="O5" s="69"/>
      <c r="P5" s="69"/>
      <c r="Q5" s="69"/>
      <c r="R5" s="69"/>
      <c r="S5" s="69"/>
      <c r="T5" s="69"/>
      <c r="U5" s="69"/>
      <c r="V5" s="69"/>
      <c r="W5" s="70"/>
      <c r="X5" s="70"/>
      <c r="Y5" s="70"/>
      <c r="Z5" s="71"/>
      <c r="AA5" s="71"/>
      <c r="AC5" s="71"/>
      <c r="AD5" s="66"/>
      <c r="AE5" s="66"/>
    </row>
    <row r="6" spans="1:31" ht="15.75" x14ac:dyDescent="0.25">
      <c r="A6" s="73" t="s">
        <v>0</v>
      </c>
      <c r="B6" s="68"/>
      <c r="C6" s="513" t="str">
        <f>+[1]Poblamiento!C12:P12</f>
        <v>GESTION DEL TALENTO HUMANO</v>
      </c>
      <c r="D6" s="513"/>
      <c r="E6" s="513"/>
      <c r="F6" s="513"/>
      <c r="G6" s="513"/>
      <c r="H6" s="513"/>
      <c r="I6" s="513"/>
      <c r="J6" s="513"/>
      <c r="K6" s="513"/>
      <c r="L6" s="513"/>
      <c r="M6" s="513"/>
      <c r="N6" s="513"/>
      <c r="O6" s="513"/>
      <c r="P6" s="513"/>
      <c r="Q6" s="513"/>
      <c r="R6" s="513"/>
      <c r="S6" s="513"/>
      <c r="T6" s="513"/>
      <c r="U6" s="513"/>
      <c r="V6" s="513"/>
      <c r="W6" s="513"/>
      <c r="X6" s="513"/>
      <c r="Y6" s="513"/>
    </row>
    <row r="7" spans="1:31" x14ac:dyDescent="0.2">
      <c r="A7" s="67"/>
      <c r="B7" s="68"/>
      <c r="C7" s="68"/>
      <c r="D7" s="68"/>
      <c r="E7" s="68"/>
      <c r="F7" s="68"/>
      <c r="G7" s="68"/>
      <c r="H7" s="68"/>
      <c r="I7" s="68"/>
      <c r="J7" s="68"/>
      <c r="K7" s="68"/>
      <c r="L7" s="68"/>
      <c r="M7" s="68"/>
      <c r="N7" s="68"/>
      <c r="O7" s="68"/>
      <c r="P7" s="68"/>
      <c r="Q7" s="68"/>
      <c r="R7" s="68"/>
      <c r="S7" s="68"/>
      <c r="T7" s="68"/>
      <c r="U7" s="68"/>
      <c r="V7" s="68"/>
      <c r="W7" s="68"/>
      <c r="X7" s="68"/>
      <c r="Y7" s="68"/>
    </row>
    <row r="8" spans="1:31" s="74" customFormat="1" x14ac:dyDescent="0.2">
      <c r="A8" s="514" t="s">
        <v>92</v>
      </c>
      <c r="B8" s="514" t="s">
        <v>20</v>
      </c>
      <c r="C8" s="516" t="s">
        <v>241</v>
      </c>
      <c r="D8" s="517"/>
      <c r="E8" s="516" t="s">
        <v>242</v>
      </c>
      <c r="F8" s="517"/>
      <c r="G8" s="516" t="s">
        <v>243</v>
      </c>
      <c r="H8" s="517"/>
      <c r="I8" s="516" t="s">
        <v>244</v>
      </c>
      <c r="J8" s="517"/>
      <c r="K8" s="516" t="s">
        <v>245</v>
      </c>
      <c r="L8" s="517"/>
      <c r="M8" s="516" t="s">
        <v>246</v>
      </c>
      <c r="N8" s="517"/>
      <c r="O8" s="516" t="s">
        <v>247</v>
      </c>
      <c r="P8" s="517"/>
      <c r="Q8" s="516" t="s">
        <v>248</v>
      </c>
      <c r="R8" s="517"/>
      <c r="S8" s="516" t="s">
        <v>249</v>
      </c>
      <c r="T8" s="517"/>
      <c r="U8" s="516" t="s">
        <v>250</v>
      </c>
      <c r="V8" s="517"/>
      <c r="W8" s="516" t="s">
        <v>251</v>
      </c>
      <c r="X8" s="517"/>
      <c r="Y8" s="516" t="s">
        <v>252</v>
      </c>
      <c r="Z8" s="517"/>
      <c r="AA8" s="516" t="s">
        <v>321</v>
      </c>
      <c r="AB8" s="517"/>
      <c r="AC8" s="520" t="s">
        <v>94</v>
      </c>
    </row>
    <row r="9" spans="1:31" s="75" customFormat="1" ht="26.25" thickBot="1" x14ac:dyDescent="0.25">
      <c r="A9" s="515"/>
      <c r="B9" s="515"/>
      <c r="C9" s="182" t="s">
        <v>241</v>
      </c>
      <c r="D9" s="182" t="s">
        <v>253</v>
      </c>
      <c r="E9" s="182" t="s">
        <v>242</v>
      </c>
      <c r="F9" s="182" t="s">
        <v>254</v>
      </c>
      <c r="G9" s="182" t="s">
        <v>243</v>
      </c>
      <c r="H9" s="182" t="s">
        <v>255</v>
      </c>
      <c r="I9" s="182" t="s">
        <v>244</v>
      </c>
      <c r="J9" s="182" t="s">
        <v>256</v>
      </c>
      <c r="K9" s="182" t="s">
        <v>245</v>
      </c>
      <c r="L9" s="182" t="s">
        <v>257</v>
      </c>
      <c r="M9" s="182" t="s">
        <v>246</v>
      </c>
      <c r="N9" s="182" t="s">
        <v>258</v>
      </c>
      <c r="O9" s="182" t="s">
        <v>247</v>
      </c>
      <c r="P9" s="182" t="s">
        <v>259</v>
      </c>
      <c r="Q9" s="182" t="s">
        <v>248</v>
      </c>
      <c r="R9" s="182" t="s">
        <v>260</v>
      </c>
      <c r="S9" s="182" t="s">
        <v>249</v>
      </c>
      <c r="T9" s="182" t="s">
        <v>261</v>
      </c>
      <c r="U9" s="182" t="s">
        <v>250</v>
      </c>
      <c r="V9" s="182" t="s">
        <v>262</v>
      </c>
      <c r="W9" s="182" t="s">
        <v>251</v>
      </c>
      <c r="X9" s="182" t="s">
        <v>263</v>
      </c>
      <c r="Y9" s="182" t="s">
        <v>252</v>
      </c>
      <c r="Z9" s="182" t="s">
        <v>264</v>
      </c>
      <c r="AA9" s="182" t="s">
        <v>265</v>
      </c>
      <c r="AB9" s="182" t="s">
        <v>322</v>
      </c>
      <c r="AC9" s="521"/>
    </row>
    <row r="10" spans="1:31" ht="25.5" x14ac:dyDescent="0.2">
      <c r="A10" s="522" t="s">
        <v>279</v>
      </c>
      <c r="B10" s="62" t="str">
        <f>TiempoCubrimientoVac!B40</f>
        <v>Promedio de días para la provisión</v>
      </c>
      <c r="C10" s="76">
        <v>55</v>
      </c>
      <c r="D10" s="511">
        <f>IF(C10=0,0,C10/C11)</f>
        <v>1.1000000000000001</v>
      </c>
      <c r="E10" s="76">
        <v>55</v>
      </c>
      <c r="F10" s="511">
        <f>IF(E10=0,0,E10/E11)</f>
        <v>1.4864864864864864</v>
      </c>
      <c r="G10" s="76">
        <v>55</v>
      </c>
      <c r="H10" s="511">
        <f>IF(G10=0,0,G10/G11)</f>
        <v>3.0555555555555554</v>
      </c>
      <c r="I10" s="76">
        <v>55</v>
      </c>
      <c r="J10" s="511">
        <f>IF(I10=0,0,I10/I11)</f>
        <v>1.2222222222222223</v>
      </c>
      <c r="K10" s="76">
        <v>55</v>
      </c>
      <c r="L10" s="511" t="e">
        <f>IF(K10=0,0,K10/K11)</f>
        <v>#DIV/0!</v>
      </c>
      <c r="M10" s="76">
        <v>55</v>
      </c>
      <c r="N10" s="511" t="e">
        <f>IF(M10=0,0,M10/M11)</f>
        <v>#DIV/0!</v>
      </c>
      <c r="O10" s="76">
        <v>55</v>
      </c>
      <c r="P10" s="511" t="e">
        <f>IF(O10=0,0,O10/O11)</f>
        <v>#DIV/0!</v>
      </c>
      <c r="Q10" s="76">
        <v>55</v>
      </c>
      <c r="R10" s="511" t="e">
        <f>IF(Q10=0,0,Q10/Q11)</f>
        <v>#DIV/0!</v>
      </c>
      <c r="S10" s="76">
        <v>55</v>
      </c>
      <c r="T10" s="511" t="e">
        <f>IF(S10=0,0,S10/S11)</f>
        <v>#DIV/0!</v>
      </c>
      <c r="U10" s="86">
        <v>55</v>
      </c>
      <c r="V10" s="511" t="e">
        <f>IF(U10=0,0,U10/U11)</f>
        <v>#DIV/0!</v>
      </c>
      <c r="W10" s="86">
        <v>55</v>
      </c>
      <c r="X10" s="511" t="e">
        <f>IF(W10=0,0,W10/W11)</f>
        <v>#DIV/0!</v>
      </c>
      <c r="Y10" s="86">
        <v>55</v>
      </c>
      <c r="Z10" s="511" t="e">
        <f>IF(Y10=0,0,Y10/Y11)</f>
        <v>#DIV/0!</v>
      </c>
      <c r="AA10" s="76">
        <f>Y10</f>
        <v>55</v>
      </c>
      <c r="AB10" s="511">
        <f>IF(AA10=0," ",AA10/AA11)</f>
        <v>1.4666666666666666</v>
      </c>
      <c r="AC10" s="518"/>
    </row>
    <row r="11" spans="1:31" ht="26.25" thickBot="1" x14ac:dyDescent="0.25">
      <c r="A11" s="523"/>
      <c r="B11" s="62" t="str">
        <f>TiempoCubrimientoVac!B41</f>
        <v>Promedio de días en el cubrimiento de vacantes</v>
      </c>
      <c r="C11" s="116">
        <v>50</v>
      </c>
      <c r="D11" s="512"/>
      <c r="E11" s="116">
        <v>37</v>
      </c>
      <c r="F11" s="512"/>
      <c r="G11" s="116">
        <v>18</v>
      </c>
      <c r="H11" s="512"/>
      <c r="I11" s="116">
        <v>45</v>
      </c>
      <c r="J11" s="512"/>
      <c r="K11" s="116"/>
      <c r="L11" s="512"/>
      <c r="M11" s="116"/>
      <c r="N11" s="512"/>
      <c r="O11" s="78"/>
      <c r="P11" s="512"/>
      <c r="Q11" s="115"/>
      <c r="R11" s="512"/>
      <c r="S11" s="115"/>
      <c r="T11" s="512"/>
      <c r="U11" s="115"/>
      <c r="V11" s="512"/>
      <c r="W11" s="115"/>
      <c r="X11" s="512"/>
      <c r="Y11" s="115"/>
      <c r="Z11" s="512"/>
      <c r="AA11" s="77">
        <f>AVERAGE(C11,E11,G11,I11,K11,M11,Q11,S11,U11,W11,Y11)</f>
        <v>37.5</v>
      </c>
      <c r="AB11" s="512"/>
      <c r="AC11" s="519"/>
    </row>
    <row r="12" spans="1:31" x14ac:dyDescent="0.2">
      <c r="F12" s="80"/>
      <c r="G12" s="80"/>
      <c r="H12" s="80"/>
      <c r="I12" s="80"/>
      <c r="J12" s="80"/>
      <c r="K12" s="80"/>
      <c r="L12" s="80"/>
      <c r="M12" s="80"/>
      <c r="N12" s="80"/>
      <c r="O12" s="80"/>
      <c r="P12" s="80"/>
      <c r="Q12" s="80"/>
      <c r="R12" s="80"/>
      <c r="S12" s="80"/>
      <c r="T12" s="80"/>
      <c r="U12" s="80"/>
      <c r="V12" s="80"/>
    </row>
    <row r="13" spans="1:31" x14ac:dyDescent="0.2">
      <c r="I13" s="84"/>
      <c r="AB13" s="65"/>
      <c r="AC13" s="80"/>
      <c r="AD13" s="80"/>
      <c r="AE13" s="80"/>
    </row>
    <row r="14" spans="1:31" x14ac:dyDescent="0.2">
      <c r="AB14" s="65"/>
      <c r="AC14" s="84"/>
      <c r="AE14" s="83"/>
    </row>
    <row r="15" spans="1:31" x14ac:dyDescent="0.2">
      <c r="AB15" s="65"/>
      <c r="AC15" s="84"/>
      <c r="AE15" s="85"/>
    </row>
    <row r="16" spans="1:31" x14ac:dyDescent="0.2">
      <c r="AB16" s="65"/>
      <c r="AC16" s="84"/>
      <c r="AE16" s="85"/>
    </row>
  </sheetData>
  <sheetProtection formatCells="0" formatColumns="0" formatRows="0" insertRows="0"/>
  <mergeCells count="41">
    <mergeCell ref="AC10:AC11"/>
    <mergeCell ref="AA8:AB8"/>
    <mergeCell ref="AC8:AC9"/>
    <mergeCell ref="A10:A11"/>
    <mergeCell ref="D10:D11"/>
    <mergeCell ref="F10:F11"/>
    <mergeCell ref="H10:H11"/>
    <mergeCell ref="J10:J11"/>
    <mergeCell ref="L10:L11"/>
    <mergeCell ref="N10:N11"/>
    <mergeCell ref="P10:P11"/>
    <mergeCell ref="R10:R11"/>
    <mergeCell ref="T10:T11"/>
    <mergeCell ref="V10:V11"/>
    <mergeCell ref="X10:X11"/>
    <mergeCell ref="Z10:Z11"/>
    <mergeCell ref="AB10:AB11"/>
    <mergeCell ref="C6:Y6"/>
    <mergeCell ref="A8:A9"/>
    <mergeCell ref="B8:B9"/>
    <mergeCell ref="C8:D8"/>
    <mergeCell ref="E8:F8"/>
    <mergeCell ref="G8:H8"/>
    <mergeCell ref="I8:J8"/>
    <mergeCell ref="K8:L8"/>
    <mergeCell ref="M8:N8"/>
    <mergeCell ref="O8:P8"/>
    <mergeCell ref="Q8:R8"/>
    <mergeCell ref="S8:T8"/>
    <mergeCell ref="U8:V8"/>
    <mergeCell ref="W8:X8"/>
    <mergeCell ref="Y8:Z8"/>
    <mergeCell ref="A1:A4"/>
    <mergeCell ref="B1:Z1"/>
    <mergeCell ref="AA1:AB1"/>
    <mergeCell ref="B2:Z2"/>
    <mergeCell ref="AA2:AB2"/>
    <mergeCell ref="B3:Z3"/>
    <mergeCell ref="AA3:AB3"/>
    <mergeCell ref="B4:Z4"/>
    <mergeCell ref="AA4:AB4"/>
  </mergeCells>
  <conditionalFormatting sqref="V10">
    <cfRule type="cellIs" dxfId="48" priority="1" stopIfTrue="1" operator="equal">
      <formula>"0"</formula>
    </cfRule>
    <cfRule type="cellIs" dxfId="47" priority="2" stopIfTrue="1" operator="lessThanOrEqual">
      <formula>#REF!</formula>
    </cfRule>
    <cfRule type="cellIs" dxfId="46" priority="3" stopIfTrue="1" operator="greaterThanOrEqual">
      <formula>#REF!</formula>
    </cfRule>
    <cfRule type="cellIs" dxfId="45" priority="4" stopIfTrue="1" operator="between">
      <formula>#REF!</formula>
      <formula>#REF!</formula>
    </cfRule>
  </conditionalFormatting>
  <pageMargins left="0.7" right="0.7" top="0.75" bottom="0.75" header="0.3" footer="0.3"/>
  <pageSetup orientation="portrait" r:id="rId1"/>
  <ignoredErrors>
    <ignoredError sqref="J11 X10:X11" evalError="1"/>
    <ignoredError sqref="L10 H11 L11 N11 P11 R11 T11 V10 V11 N10" evalError="1" formula="1"/>
    <ignoredError sqref="Z11 AB11"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48C69-6074-4C80-B0A4-EF9E8579BC02}">
  <sheetPr>
    <tabColor rgb="FFFFC000"/>
  </sheetPr>
  <dimension ref="A1:AE180"/>
  <sheetViews>
    <sheetView topLeftCell="A37" zoomScale="80" zoomScaleNormal="80" workbookViewId="0">
      <selection activeCell="B52" sqref="B52:P67"/>
    </sheetView>
  </sheetViews>
  <sheetFormatPr baseColWidth="10" defaultColWidth="11.42578125" defaultRowHeight="12.75" x14ac:dyDescent="0.2"/>
  <cols>
    <col min="1" max="1" width="3" style="144" customWidth="1"/>
    <col min="2" max="2" width="30" style="144" customWidth="1"/>
    <col min="3" max="3" width="16.7109375" style="144" customWidth="1"/>
    <col min="4" max="4" width="9" style="144" customWidth="1"/>
    <col min="5" max="5" width="9.5703125" style="144" customWidth="1"/>
    <col min="6" max="6" width="9.7109375" style="144" bestFit="1" customWidth="1"/>
    <col min="7" max="7" width="8.7109375" style="144" bestFit="1" customWidth="1"/>
    <col min="8" max="8" width="8.5703125" style="144" customWidth="1"/>
    <col min="9" max="9" width="9.7109375" style="144" bestFit="1" customWidth="1"/>
    <col min="10" max="10" width="9.85546875" style="144" customWidth="1"/>
    <col min="11" max="11" width="10.7109375" style="144" customWidth="1"/>
    <col min="12" max="12" width="9.7109375" style="144" bestFit="1" customWidth="1"/>
    <col min="13" max="13" width="8.42578125" style="144" customWidth="1"/>
    <col min="14" max="14" width="7.85546875" style="144" bestFit="1" customWidth="1"/>
    <col min="15" max="15" width="11" style="144" customWidth="1"/>
    <col min="16" max="16" width="15.5703125" style="144" bestFit="1" customWidth="1"/>
    <col min="17" max="18" width="11.7109375" style="144" customWidth="1"/>
    <col min="19" max="19" width="11.42578125" style="145" customWidth="1"/>
    <col min="20" max="16384" width="11.42578125" style="144"/>
  </cols>
  <sheetData>
    <row r="1" spans="2:31" ht="13.5" thickBot="1" x14ac:dyDescent="0.25">
      <c r="B1" s="143"/>
      <c r="C1" s="143"/>
      <c r="D1" s="143"/>
      <c r="E1" s="143"/>
      <c r="F1" s="143"/>
      <c r="G1" s="143"/>
      <c r="H1" s="143"/>
      <c r="I1" s="143"/>
      <c r="J1" s="143"/>
      <c r="K1" s="143"/>
      <c r="L1" s="143"/>
      <c r="M1" s="143"/>
      <c r="N1" s="143"/>
      <c r="O1" s="143"/>
      <c r="P1" s="143"/>
    </row>
    <row r="2" spans="2:31" ht="16.5" customHeight="1" x14ac:dyDescent="0.2">
      <c r="B2" s="368"/>
      <c r="C2" s="371" t="s">
        <v>56</v>
      </c>
      <c r="D2" s="372"/>
      <c r="E2" s="372"/>
      <c r="F2" s="372"/>
      <c r="G2" s="372"/>
      <c r="H2" s="372"/>
      <c r="I2" s="372"/>
      <c r="J2" s="372"/>
      <c r="K2" s="372"/>
      <c r="L2" s="372"/>
      <c r="M2" s="373"/>
      <c r="N2" s="374" t="s">
        <v>178</v>
      </c>
      <c r="O2" s="375"/>
      <c r="P2" s="376"/>
      <c r="S2" s="146">
        <f>+C26</f>
        <v>0.9</v>
      </c>
    </row>
    <row r="3" spans="2:31" ht="15.75" customHeight="1" x14ac:dyDescent="0.2">
      <c r="B3" s="369"/>
      <c r="C3" s="377" t="s">
        <v>58</v>
      </c>
      <c r="D3" s="378"/>
      <c r="E3" s="378"/>
      <c r="F3" s="378"/>
      <c r="G3" s="378"/>
      <c r="H3" s="378"/>
      <c r="I3" s="378"/>
      <c r="J3" s="378"/>
      <c r="K3" s="378"/>
      <c r="L3" s="378"/>
      <c r="M3" s="379"/>
      <c r="N3" s="380" t="s">
        <v>269</v>
      </c>
      <c r="O3" s="381"/>
      <c r="P3" s="382"/>
      <c r="S3" s="146">
        <v>9.9900000000000003E-2</v>
      </c>
    </row>
    <row r="4" spans="2:31" ht="15.75" customHeight="1" x14ac:dyDescent="0.2">
      <c r="B4" s="369"/>
      <c r="C4" s="377" t="s">
        <v>59</v>
      </c>
      <c r="D4" s="378"/>
      <c r="E4" s="378"/>
      <c r="F4" s="378"/>
      <c r="G4" s="378"/>
      <c r="H4" s="378"/>
      <c r="I4" s="378"/>
      <c r="J4" s="378"/>
      <c r="K4" s="378"/>
      <c r="L4" s="378"/>
      <c r="M4" s="379"/>
      <c r="N4" s="380" t="s">
        <v>179</v>
      </c>
      <c r="O4" s="381"/>
      <c r="P4" s="382"/>
      <c r="S4" s="146">
        <v>0.05</v>
      </c>
    </row>
    <row r="5" spans="2:31" ht="16.5" customHeight="1" thickBot="1" x14ac:dyDescent="0.25">
      <c r="B5" s="370"/>
      <c r="C5" s="383" t="s">
        <v>60</v>
      </c>
      <c r="D5" s="384"/>
      <c r="E5" s="384"/>
      <c r="F5" s="384"/>
      <c r="G5" s="384"/>
      <c r="H5" s="384"/>
      <c r="I5" s="384"/>
      <c r="J5" s="384"/>
      <c r="K5" s="384"/>
      <c r="L5" s="384"/>
      <c r="M5" s="385"/>
      <c r="N5" s="386" t="s">
        <v>61</v>
      </c>
      <c r="O5" s="387"/>
      <c r="P5" s="388"/>
      <c r="S5" s="146">
        <v>4.9999990000000001E-2</v>
      </c>
    </row>
    <row r="6" spans="2:31" ht="13.5" thickBot="1" x14ac:dyDescent="0.25">
      <c r="B6" s="143"/>
      <c r="C6" s="143"/>
      <c r="D6" s="143"/>
      <c r="E6" s="143"/>
      <c r="F6" s="143"/>
      <c r="G6" s="143"/>
      <c r="H6" s="143"/>
      <c r="I6" s="143"/>
      <c r="J6" s="143"/>
      <c r="K6" s="143"/>
      <c r="L6" s="143"/>
      <c r="M6" s="143"/>
      <c r="N6" s="143"/>
      <c r="O6" s="143"/>
      <c r="P6" s="143"/>
      <c r="S6" s="147"/>
    </row>
    <row r="7" spans="2:31" ht="12.75" customHeight="1" x14ac:dyDescent="0.2">
      <c r="B7" s="389" t="s">
        <v>65</v>
      </c>
      <c r="C7" s="390"/>
      <c r="D7" s="390"/>
      <c r="E7" s="390"/>
      <c r="F7" s="390"/>
      <c r="G7" s="390"/>
      <c r="H7" s="390"/>
      <c r="I7" s="390"/>
      <c r="J7" s="390"/>
      <c r="K7" s="390"/>
      <c r="L7" s="390"/>
      <c r="M7" s="390"/>
      <c r="N7" s="390"/>
      <c r="O7" s="390"/>
      <c r="P7" s="391"/>
      <c r="S7" s="147"/>
    </row>
    <row r="8" spans="2:31" ht="13.5" customHeight="1" thickBot="1" x14ac:dyDescent="0.25">
      <c r="B8" s="392"/>
      <c r="C8" s="393"/>
      <c r="D8" s="393"/>
      <c r="E8" s="393"/>
      <c r="F8" s="393"/>
      <c r="G8" s="393"/>
      <c r="H8" s="393"/>
      <c r="I8" s="393"/>
      <c r="J8" s="393"/>
      <c r="K8" s="393"/>
      <c r="L8" s="393"/>
      <c r="M8" s="393"/>
      <c r="N8" s="393"/>
      <c r="O8" s="393"/>
      <c r="P8" s="394"/>
    </row>
    <row r="9" spans="2:31" ht="6.75" customHeight="1" thickBot="1" x14ac:dyDescent="0.25">
      <c r="B9" s="395"/>
      <c r="C9" s="395"/>
      <c r="D9" s="395"/>
      <c r="E9" s="395"/>
      <c r="F9" s="395"/>
      <c r="G9" s="395"/>
      <c r="H9" s="395"/>
      <c r="I9" s="395"/>
      <c r="J9" s="395"/>
      <c r="K9" s="395"/>
      <c r="L9" s="395"/>
      <c r="M9" s="395"/>
      <c r="N9" s="395"/>
      <c r="O9" s="395"/>
      <c r="P9" s="395"/>
    </row>
    <row r="10" spans="2:31" ht="26.25" customHeight="1" thickBot="1" x14ac:dyDescent="0.25">
      <c r="B10" s="148" t="s">
        <v>83</v>
      </c>
      <c r="C10" s="396">
        <v>2025</v>
      </c>
      <c r="D10" s="397"/>
      <c r="E10" s="397"/>
      <c r="F10" s="397"/>
      <c r="G10" s="397"/>
      <c r="H10" s="397"/>
      <c r="I10" s="398"/>
      <c r="J10" s="399" t="s">
        <v>1</v>
      </c>
      <c r="K10" s="400"/>
      <c r="L10" s="400"/>
      <c r="M10" s="401"/>
      <c r="N10" s="402" t="s">
        <v>184</v>
      </c>
      <c r="O10" s="403"/>
      <c r="P10" s="404"/>
      <c r="AC10" s="149"/>
    </row>
    <row r="11" spans="2:31" ht="4.5" customHeight="1" thickBot="1" x14ac:dyDescent="0.25">
      <c r="B11" s="405"/>
      <c r="C11" s="406"/>
      <c r="D11" s="406"/>
      <c r="E11" s="406"/>
      <c r="F11" s="406"/>
      <c r="G11" s="406"/>
      <c r="H11" s="406"/>
      <c r="I11" s="406"/>
      <c r="J11" s="406"/>
      <c r="K11" s="406"/>
      <c r="L11" s="406"/>
      <c r="M11" s="406"/>
      <c r="N11" s="406"/>
      <c r="O11" s="406"/>
      <c r="P11" s="407"/>
    </row>
    <row r="12" spans="2:31" ht="15" thickBot="1" x14ac:dyDescent="0.25">
      <c r="B12" s="120" t="s">
        <v>0</v>
      </c>
      <c r="C12" s="408" t="s">
        <v>171</v>
      </c>
      <c r="D12" s="409"/>
      <c r="E12" s="409"/>
      <c r="F12" s="409"/>
      <c r="G12" s="409"/>
      <c r="H12" s="409"/>
      <c r="I12" s="409"/>
      <c r="J12" s="409"/>
      <c r="K12" s="409"/>
      <c r="L12" s="409"/>
      <c r="M12" s="409"/>
      <c r="N12" s="409"/>
      <c r="O12" s="409"/>
      <c r="P12" s="410"/>
    </row>
    <row r="13" spans="2:31" ht="4.5" customHeight="1" thickBot="1" x14ac:dyDescent="0.25">
      <c r="B13" s="411"/>
      <c r="C13" s="412"/>
      <c r="D13" s="412"/>
      <c r="E13" s="412"/>
      <c r="F13" s="412"/>
      <c r="G13" s="412"/>
      <c r="H13" s="412"/>
      <c r="I13" s="412"/>
      <c r="J13" s="412"/>
      <c r="K13" s="412"/>
      <c r="L13" s="412"/>
      <c r="M13" s="412"/>
      <c r="N13" s="412"/>
      <c r="O13" s="412"/>
      <c r="P13" s="413"/>
      <c r="AB13" s="128"/>
      <c r="AC13" s="150"/>
      <c r="AD13" s="150"/>
      <c r="AE13" s="150"/>
    </row>
    <row r="14" spans="2:31" ht="18" customHeight="1" thickBot="1" x14ac:dyDescent="0.25">
      <c r="B14" s="120" t="s">
        <v>6</v>
      </c>
      <c r="C14" s="396" t="s">
        <v>231</v>
      </c>
      <c r="D14" s="397"/>
      <c r="E14" s="397"/>
      <c r="F14" s="397"/>
      <c r="G14" s="397"/>
      <c r="H14" s="397"/>
      <c r="I14" s="397"/>
      <c r="J14" s="397"/>
      <c r="K14" s="397"/>
      <c r="L14" s="397"/>
      <c r="M14" s="397"/>
      <c r="N14" s="397"/>
      <c r="O14" s="397"/>
      <c r="P14" s="398"/>
      <c r="AB14" s="153"/>
      <c r="AC14" s="154"/>
      <c r="AD14" s="155"/>
      <c r="AE14" s="155"/>
    </row>
    <row r="15" spans="2:31" ht="4.5" customHeight="1" thickBot="1" x14ac:dyDescent="0.25">
      <c r="B15" s="414"/>
      <c r="C15" s="414"/>
      <c r="D15" s="414"/>
      <c r="E15" s="414"/>
      <c r="F15" s="414"/>
      <c r="G15" s="414"/>
      <c r="H15" s="414"/>
      <c r="I15" s="414"/>
      <c r="J15" s="414"/>
      <c r="K15" s="414"/>
      <c r="L15" s="414"/>
      <c r="M15" s="414"/>
      <c r="N15" s="414"/>
      <c r="O15" s="414"/>
      <c r="P15" s="415"/>
      <c r="AB15" s="128"/>
      <c r="AC15" s="130"/>
      <c r="AD15" s="129"/>
      <c r="AE15" s="129"/>
    </row>
    <row r="16" spans="2:31" ht="32.25" customHeight="1" thickBot="1" x14ac:dyDescent="0.25">
      <c r="B16" s="120" t="s">
        <v>25</v>
      </c>
      <c r="C16" s="416" t="s">
        <v>232</v>
      </c>
      <c r="D16" s="417"/>
      <c r="E16" s="417"/>
      <c r="F16" s="417"/>
      <c r="G16" s="417"/>
      <c r="H16" s="417"/>
      <c r="I16" s="417"/>
      <c r="J16" s="417"/>
      <c r="K16" s="417"/>
      <c r="L16" s="417"/>
      <c r="M16" s="417"/>
      <c r="N16" s="417"/>
      <c r="O16" s="417"/>
      <c r="P16" s="418"/>
      <c r="AB16" s="151"/>
      <c r="AC16" s="156"/>
      <c r="AD16" s="152"/>
      <c r="AE16" s="152"/>
    </row>
    <row r="17" spans="2:20" ht="4.5" customHeight="1" thickBot="1" x14ac:dyDescent="0.25">
      <c r="B17" s="411"/>
      <c r="C17" s="412"/>
      <c r="D17" s="412"/>
      <c r="E17" s="412"/>
      <c r="F17" s="412"/>
      <c r="G17" s="412"/>
      <c r="H17" s="412"/>
      <c r="I17" s="412"/>
      <c r="J17" s="412"/>
      <c r="K17" s="412"/>
      <c r="L17" s="412"/>
      <c r="M17" s="412"/>
      <c r="N17" s="412"/>
      <c r="O17" s="412"/>
      <c r="P17" s="413"/>
    </row>
    <row r="18" spans="2:20" ht="31.5" customHeight="1" thickBot="1" x14ac:dyDescent="0.25">
      <c r="B18" s="120" t="s">
        <v>11</v>
      </c>
      <c r="C18" s="419" t="s">
        <v>317</v>
      </c>
      <c r="D18" s="420"/>
      <c r="E18" s="420"/>
      <c r="F18" s="420"/>
      <c r="G18" s="420"/>
      <c r="H18" s="420"/>
      <c r="I18" s="420"/>
      <c r="J18" s="420"/>
      <c r="K18" s="420"/>
      <c r="L18" s="420"/>
      <c r="M18" s="420"/>
      <c r="N18" s="420"/>
      <c r="O18" s="420"/>
      <c r="P18" s="421"/>
    </row>
    <row r="19" spans="2:20" ht="4.5" customHeight="1" thickBot="1" x14ac:dyDescent="0.25">
      <c r="B19" s="422"/>
      <c r="C19" s="422"/>
      <c r="D19" s="422"/>
      <c r="E19" s="422"/>
      <c r="F19" s="422"/>
      <c r="G19" s="422"/>
      <c r="H19" s="422"/>
      <c r="I19" s="422"/>
      <c r="J19" s="422"/>
      <c r="K19" s="422"/>
      <c r="L19" s="422"/>
      <c r="M19" s="422"/>
      <c r="N19" s="422"/>
      <c r="O19" s="422"/>
      <c r="P19" s="422"/>
    </row>
    <row r="20" spans="2:20" ht="17.25" customHeight="1" thickBot="1" x14ac:dyDescent="0.25">
      <c r="B20" s="399" t="s">
        <v>26</v>
      </c>
      <c r="C20" s="400"/>
      <c r="D20" s="400"/>
      <c r="E20" s="400"/>
      <c r="F20" s="400"/>
      <c r="G20" s="400"/>
      <c r="H20" s="400"/>
      <c r="I20" s="400"/>
      <c r="J20" s="400"/>
      <c r="K20" s="400"/>
      <c r="L20" s="400"/>
      <c r="M20" s="400"/>
      <c r="N20" s="400"/>
      <c r="O20" s="400"/>
      <c r="P20" s="401"/>
    </row>
    <row r="21" spans="2:20" ht="4.5" customHeight="1" thickBot="1" x14ac:dyDescent="0.25">
      <c r="B21" s="423"/>
      <c r="C21" s="422"/>
      <c r="D21" s="422"/>
      <c r="E21" s="422"/>
      <c r="F21" s="422"/>
      <c r="G21" s="422"/>
      <c r="H21" s="422"/>
      <c r="I21" s="422"/>
      <c r="J21" s="422"/>
      <c r="K21" s="422"/>
      <c r="L21" s="422"/>
      <c r="M21" s="422"/>
      <c r="N21" s="422"/>
      <c r="O21" s="422"/>
      <c r="P21" s="424"/>
    </row>
    <row r="22" spans="2:20" ht="40.5" customHeight="1" thickBot="1" x14ac:dyDescent="0.25">
      <c r="B22" s="120" t="s">
        <v>3</v>
      </c>
      <c r="C22" s="425" t="s">
        <v>233</v>
      </c>
      <c r="D22" s="426"/>
      <c r="E22" s="426"/>
      <c r="F22" s="426"/>
      <c r="G22" s="426"/>
      <c r="H22" s="426"/>
      <c r="I22" s="426"/>
      <c r="J22" s="426"/>
      <c r="K22" s="426"/>
      <c r="L22" s="426"/>
      <c r="M22" s="426"/>
      <c r="N22" s="426"/>
      <c r="O22" s="426"/>
      <c r="P22" s="427"/>
      <c r="Q22" s="131"/>
      <c r="R22" s="131"/>
      <c r="S22" s="132"/>
      <c r="T22" s="131"/>
    </row>
    <row r="23" spans="2:20" ht="4.5" customHeight="1" thickBot="1" x14ac:dyDescent="0.25">
      <c r="B23" s="411"/>
      <c r="C23" s="412"/>
      <c r="D23" s="412"/>
      <c r="E23" s="412"/>
      <c r="F23" s="412"/>
      <c r="G23" s="412"/>
      <c r="H23" s="412"/>
      <c r="I23" s="412"/>
      <c r="J23" s="412"/>
      <c r="K23" s="412"/>
      <c r="L23" s="412"/>
      <c r="M23" s="412"/>
      <c r="N23" s="412"/>
      <c r="O23" s="412"/>
      <c r="P23" s="413"/>
    </row>
    <row r="24" spans="2:20" ht="137.25" customHeight="1" thickBot="1" x14ac:dyDescent="0.25">
      <c r="B24" s="120" t="s">
        <v>12</v>
      </c>
      <c r="C24" s="428" t="s">
        <v>266</v>
      </c>
      <c r="D24" s="429"/>
      <c r="E24" s="429"/>
      <c r="F24" s="429"/>
      <c r="G24" s="429"/>
      <c r="H24" s="429"/>
      <c r="I24" s="429"/>
      <c r="J24" s="429"/>
      <c r="K24" s="429"/>
      <c r="L24" s="429"/>
      <c r="M24" s="429"/>
      <c r="N24" s="429"/>
      <c r="O24" s="429"/>
      <c r="P24" s="430"/>
      <c r="Q24" s="157"/>
    </row>
    <row r="25" spans="2:20" ht="4.5" customHeight="1" thickBot="1" x14ac:dyDescent="0.25">
      <c r="B25" s="431"/>
      <c r="C25" s="432"/>
      <c r="D25" s="432"/>
      <c r="E25" s="432"/>
      <c r="F25" s="432"/>
      <c r="G25" s="432"/>
      <c r="H25" s="432"/>
      <c r="I25" s="432"/>
      <c r="J25" s="432"/>
      <c r="K25" s="432"/>
      <c r="L25" s="432"/>
      <c r="M25" s="432"/>
      <c r="N25" s="432"/>
      <c r="O25" s="432"/>
      <c r="P25" s="433"/>
    </row>
    <row r="26" spans="2:20" ht="13.5" customHeight="1" thickBot="1" x14ac:dyDescent="0.25">
      <c r="B26" s="121" t="s">
        <v>2</v>
      </c>
      <c r="C26" s="434">
        <v>0.9</v>
      </c>
      <c r="D26" s="435"/>
      <c r="E26" s="435"/>
      <c r="F26" s="435"/>
      <c r="G26" s="435"/>
      <c r="H26" s="435"/>
      <c r="I26" s="435"/>
      <c r="J26" s="435"/>
      <c r="K26" s="435"/>
      <c r="L26" s="435"/>
      <c r="M26" s="435"/>
      <c r="N26" s="435"/>
      <c r="O26" s="435"/>
      <c r="P26" s="436"/>
    </row>
    <row r="27" spans="2:20" ht="4.5" customHeight="1" thickBot="1" x14ac:dyDescent="0.25">
      <c r="B27" s="423"/>
      <c r="C27" s="422"/>
      <c r="D27" s="422"/>
      <c r="E27" s="422"/>
      <c r="F27" s="422"/>
      <c r="G27" s="422"/>
      <c r="H27" s="422"/>
      <c r="I27" s="422"/>
      <c r="J27" s="422"/>
      <c r="K27" s="422"/>
      <c r="L27" s="422"/>
      <c r="M27" s="422"/>
      <c r="N27" s="422"/>
      <c r="O27" s="422"/>
      <c r="P27" s="424"/>
    </row>
    <row r="28" spans="2:20" ht="12.75" customHeight="1" thickBot="1" x14ac:dyDescent="0.25">
      <c r="B28" s="121" t="s">
        <v>13</v>
      </c>
      <c r="C28" s="158" t="s">
        <v>14</v>
      </c>
      <c r="D28" s="437" t="s">
        <v>234</v>
      </c>
      <c r="E28" s="438"/>
      <c r="F28" s="438"/>
      <c r="G28" s="439"/>
      <c r="H28" s="440" t="s">
        <v>15</v>
      </c>
      <c r="I28" s="441"/>
      <c r="J28" s="442"/>
      <c r="K28" s="437" t="s">
        <v>235</v>
      </c>
      <c r="L28" s="438"/>
      <c r="M28" s="439"/>
      <c r="N28" s="443" t="s">
        <v>16</v>
      </c>
      <c r="O28" s="444"/>
      <c r="P28" s="159" t="s">
        <v>236</v>
      </c>
    </row>
    <row r="29" spans="2:20" ht="4.5" customHeight="1" thickBot="1" x14ac:dyDescent="0.25">
      <c r="B29" s="445"/>
      <c r="C29" s="446"/>
      <c r="D29" s="446"/>
      <c r="E29" s="446"/>
      <c r="F29" s="446"/>
      <c r="G29" s="446"/>
      <c r="H29" s="446"/>
      <c r="I29" s="446"/>
      <c r="J29" s="446"/>
      <c r="K29" s="446"/>
      <c r="L29" s="446"/>
      <c r="M29" s="446"/>
      <c r="N29" s="446"/>
      <c r="O29" s="446"/>
      <c r="P29" s="447"/>
    </row>
    <row r="30" spans="2:20" ht="13.5" thickBot="1" x14ac:dyDescent="0.25">
      <c r="B30" s="121" t="s">
        <v>7</v>
      </c>
      <c r="C30" s="448" t="s">
        <v>177</v>
      </c>
      <c r="D30" s="449"/>
      <c r="E30" s="449"/>
      <c r="F30" s="449"/>
      <c r="G30" s="449"/>
      <c r="H30" s="449"/>
      <c r="I30" s="449"/>
      <c r="J30" s="449"/>
      <c r="K30" s="449"/>
      <c r="L30" s="449"/>
      <c r="M30" s="449"/>
      <c r="N30" s="449"/>
      <c r="O30" s="449"/>
      <c r="P30" s="450"/>
    </row>
    <row r="31" spans="2:20" ht="4.5" customHeight="1" thickBot="1" x14ac:dyDescent="0.25">
      <c r="B31" s="411"/>
      <c r="C31" s="412"/>
      <c r="D31" s="412"/>
      <c r="E31" s="412"/>
      <c r="F31" s="412"/>
      <c r="G31" s="412"/>
      <c r="H31" s="412"/>
      <c r="I31" s="412"/>
      <c r="J31" s="412"/>
      <c r="K31" s="412"/>
      <c r="L31" s="412"/>
      <c r="M31" s="412"/>
      <c r="N31" s="412"/>
      <c r="O31" s="412"/>
      <c r="P31" s="413"/>
    </row>
    <row r="32" spans="2:20" ht="13.5" thickBot="1" x14ac:dyDescent="0.25">
      <c r="B32" s="121" t="s">
        <v>4</v>
      </c>
      <c r="C32" s="448" t="s">
        <v>74</v>
      </c>
      <c r="D32" s="449"/>
      <c r="E32" s="449"/>
      <c r="F32" s="449"/>
      <c r="G32" s="449"/>
      <c r="H32" s="449"/>
      <c r="I32" s="449"/>
      <c r="J32" s="449"/>
      <c r="K32" s="449"/>
      <c r="L32" s="449"/>
      <c r="M32" s="449"/>
      <c r="N32" s="449"/>
      <c r="O32" s="449"/>
      <c r="P32" s="450"/>
    </row>
    <row r="33" spans="2:16" ht="4.5" customHeight="1" thickBot="1" x14ac:dyDescent="0.25">
      <c r="B33" s="411"/>
      <c r="C33" s="412"/>
      <c r="D33" s="412"/>
      <c r="E33" s="412"/>
      <c r="F33" s="412"/>
      <c r="G33" s="412"/>
      <c r="H33" s="412"/>
      <c r="I33" s="412"/>
      <c r="J33" s="412"/>
      <c r="K33" s="412"/>
      <c r="L33" s="412"/>
      <c r="M33" s="412"/>
      <c r="N33" s="412"/>
      <c r="O33" s="412"/>
      <c r="P33" s="413"/>
    </row>
    <row r="34" spans="2:16" ht="13.5" thickBot="1" x14ac:dyDescent="0.25">
      <c r="B34" s="121" t="s">
        <v>23</v>
      </c>
      <c r="C34" s="448" t="s">
        <v>74</v>
      </c>
      <c r="D34" s="449"/>
      <c r="E34" s="449"/>
      <c r="F34" s="449"/>
      <c r="G34" s="449"/>
      <c r="H34" s="449"/>
      <c r="I34" s="449"/>
      <c r="J34" s="449"/>
      <c r="K34" s="449"/>
      <c r="L34" s="449"/>
      <c r="M34" s="449"/>
      <c r="N34" s="449"/>
      <c r="O34" s="449"/>
      <c r="P34" s="450"/>
    </row>
    <row r="35" spans="2:16" ht="4.5" customHeight="1" thickBot="1" x14ac:dyDescent="0.25">
      <c r="B35" s="411"/>
      <c r="C35" s="412"/>
      <c r="D35" s="412"/>
      <c r="E35" s="412"/>
      <c r="F35" s="412"/>
      <c r="G35" s="412"/>
      <c r="H35" s="412"/>
      <c r="I35" s="412"/>
      <c r="J35" s="412"/>
      <c r="K35" s="412"/>
      <c r="L35" s="412"/>
      <c r="M35" s="412"/>
      <c r="N35" s="412"/>
      <c r="O35" s="412"/>
      <c r="P35" s="413"/>
    </row>
    <row r="36" spans="2:16" ht="16.5" customHeight="1" thickBot="1" x14ac:dyDescent="0.25">
      <c r="B36" s="121" t="s">
        <v>64</v>
      </c>
      <c r="C36" s="448" t="s">
        <v>71</v>
      </c>
      <c r="D36" s="449"/>
      <c r="E36" s="449"/>
      <c r="F36" s="449"/>
      <c r="G36" s="449"/>
      <c r="H36" s="449"/>
      <c r="I36" s="449"/>
      <c r="J36" s="449"/>
      <c r="K36" s="449"/>
      <c r="L36" s="449"/>
      <c r="M36" s="449"/>
      <c r="N36" s="449"/>
      <c r="O36" s="449"/>
      <c r="P36" s="450"/>
    </row>
    <row r="37" spans="2:16" ht="4.5" customHeight="1" thickBot="1" x14ac:dyDescent="0.25">
      <c r="B37" s="160"/>
      <c r="C37" s="160"/>
      <c r="D37" s="160"/>
      <c r="E37" s="160"/>
      <c r="F37" s="160"/>
      <c r="G37" s="160"/>
      <c r="H37" s="160"/>
      <c r="I37" s="160"/>
      <c r="J37" s="160"/>
      <c r="K37" s="160"/>
      <c r="L37" s="160"/>
      <c r="M37" s="160"/>
      <c r="N37" s="160"/>
      <c r="O37" s="160"/>
      <c r="P37" s="160"/>
    </row>
    <row r="38" spans="2:16" ht="13.5" thickBot="1" x14ac:dyDescent="0.25">
      <c r="B38" s="451" t="s">
        <v>17</v>
      </c>
      <c r="C38" s="452"/>
      <c r="D38" s="452"/>
      <c r="E38" s="452"/>
      <c r="F38" s="452"/>
      <c r="G38" s="452"/>
      <c r="H38" s="452"/>
      <c r="I38" s="452"/>
      <c r="J38" s="452"/>
      <c r="K38" s="452"/>
      <c r="L38" s="452"/>
      <c r="M38" s="452"/>
      <c r="N38" s="452"/>
      <c r="O38" s="453"/>
      <c r="P38" s="454"/>
    </row>
    <row r="39" spans="2:16" ht="13.5" thickBot="1" x14ac:dyDescent="0.25">
      <c r="B39" s="161" t="s">
        <v>22</v>
      </c>
      <c r="C39" s="451" t="s">
        <v>18</v>
      </c>
      <c r="D39" s="452"/>
      <c r="E39" s="452"/>
      <c r="F39" s="452"/>
      <c r="G39" s="454"/>
      <c r="H39" s="451" t="s">
        <v>7</v>
      </c>
      <c r="I39" s="452"/>
      <c r="J39" s="452"/>
      <c r="K39" s="452"/>
      <c r="L39" s="454"/>
      <c r="M39" s="451" t="s">
        <v>19</v>
      </c>
      <c r="N39" s="452"/>
      <c r="O39" s="453"/>
      <c r="P39" s="454"/>
    </row>
    <row r="40" spans="2:16" ht="30" customHeight="1" x14ac:dyDescent="0.2">
      <c r="B40" s="133" t="s">
        <v>237</v>
      </c>
      <c r="C40" s="455" t="s">
        <v>238</v>
      </c>
      <c r="D40" s="456"/>
      <c r="E40" s="456"/>
      <c r="F40" s="456"/>
      <c r="G40" s="457"/>
      <c r="H40" s="455" t="s">
        <v>239</v>
      </c>
      <c r="I40" s="456"/>
      <c r="J40" s="456"/>
      <c r="K40" s="456"/>
      <c r="L40" s="457"/>
      <c r="M40" s="458" t="s">
        <v>297</v>
      </c>
      <c r="N40" s="459"/>
      <c r="O40" s="459"/>
      <c r="P40" s="460"/>
    </row>
    <row r="41" spans="2:16" ht="40.5" customHeight="1" x14ac:dyDescent="0.2">
      <c r="B41" s="134" t="s">
        <v>240</v>
      </c>
      <c r="C41" s="461" t="s">
        <v>303</v>
      </c>
      <c r="D41" s="462"/>
      <c r="E41" s="462"/>
      <c r="F41" s="462"/>
      <c r="G41" s="463"/>
      <c r="H41" s="461" t="s">
        <v>239</v>
      </c>
      <c r="I41" s="462"/>
      <c r="J41" s="462"/>
      <c r="K41" s="462"/>
      <c r="L41" s="463"/>
      <c r="M41" s="464" t="s">
        <v>297</v>
      </c>
      <c r="N41" s="465"/>
      <c r="O41" s="465"/>
      <c r="P41" s="466"/>
    </row>
    <row r="42" spans="2:16" ht="13.5" customHeight="1" x14ac:dyDescent="0.2">
      <c r="B42" s="162"/>
      <c r="C42" s="467"/>
      <c r="D42" s="468"/>
      <c r="E42" s="468"/>
      <c r="F42" s="468"/>
      <c r="G42" s="469"/>
      <c r="H42" s="467"/>
      <c r="I42" s="468"/>
      <c r="J42" s="468"/>
      <c r="K42" s="468"/>
      <c r="L42" s="469"/>
      <c r="M42" s="467"/>
      <c r="N42" s="468"/>
      <c r="O42" s="468"/>
      <c r="P42" s="470"/>
    </row>
    <row r="43" spans="2:16" ht="12.75" customHeight="1" x14ac:dyDescent="0.2">
      <c r="B43" s="162"/>
      <c r="C43" s="467"/>
      <c r="D43" s="468"/>
      <c r="E43" s="468"/>
      <c r="F43" s="468"/>
      <c r="G43" s="469"/>
      <c r="H43" s="467"/>
      <c r="I43" s="468"/>
      <c r="J43" s="468"/>
      <c r="K43" s="468"/>
      <c r="L43" s="469"/>
      <c r="M43" s="467"/>
      <c r="N43" s="468"/>
      <c r="O43" s="468"/>
      <c r="P43" s="470"/>
    </row>
    <row r="44" spans="2:16" ht="11.25" customHeight="1" thickBot="1" x14ac:dyDescent="0.25">
      <c r="B44" s="163"/>
      <c r="C44" s="471"/>
      <c r="D44" s="472"/>
      <c r="E44" s="472"/>
      <c r="F44" s="472"/>
      <c r="G44" s="473"/>
      <c r="H44" s="471"/>
      <c r="I44" s="472"/>
      <c r="J44" s="472"/>
      <c r="K44" s="472"/>
      <c r="L44" s="473"/>
      <c r="M44" s="471"/>
      <c r="N44" s="472"/>
      <c r="O44" s="472"/>
      <c r="P44" s="474"/>
    </row>
    <row r="45" spans="2:16" ht="4.5" customHeight="1" thickBot="1" x14ac:dyDescent="0.25">
      <c r="B45" s="164"/>
      <c r="C45" s="164"/>
      <c r="D45" s="164"/>
      <c r="E45" s="164"/>
      <c r="F45" s="164"/>
      <c r="G45" s="164"/>
      <c r="H45" s="164"/>
      <c r="I45" s="164"/>
      <c r="J45" s="164"/>
      <c r="K45" s="164"/>
      <c r="L45" s="164"/>
      <c r="M45" s="164"/>
      <c r="N45" s="164"/>
      <c r="O45" s="164"/>
      <c r="P45" s="164"/>
    </row>
    <row r="46" spans="2:16" ht="13.5" customHeight="1" thickBot="1" x14ac:dyDescent="0.25">
      <c r="B46" s="399" t="s">
        <v>8</v>
      </c>
      <c r="C46" s="400"/>
      <c r="D46" s="400"/>
      <c r="E46" s="400"/>
      <c r="F46" s="400"/>
      <c r="G46" s="400"/>
      <c r="H46" s="400"/>
      <c r="I46" s="400"/>
      <c r="J46" s="400"/>
      <c r="K46" s="400"/>
      <c r="L46" s="400"/>
      <c r="M46" s="400"/>
      <c r="N46" s="400"/>
      <c r="O46" s="400"/>
      <c r="P46" s="401"/>
    </row>
    <row r="47" spans="2:16" ht="4.5" customHeight="1" thickBot="1" x14ac:dyDescent="0.25">
      <c r="B47" s="165"/>
      <c r="C47" s="160"/>
      <c r="D47" s="160"/>
      <c r="E47" s="160"/>
      <c r="F47" s="160"/>
      <c r="G47" s="160"/>
      <c r="H47" s="160"/>
      <c r="I47" s="160"/>
      <c r="J47" s="160"/>
      <c r="K47" s="160"/>
      <c r="L47" s="160"/>
      <c r="M47" s="160"/>
      <c r="N47" s="160"/>
      <c r="O47" s="160"/>
      <c r="P47" s="166"/>
    </row>
    <row r="48" spans="2:16" ht="13.5" thickBot="1" x14ac:dyDescent="0.25">
      <c r="B48" s="475" t="s">
        <v>20</v>
      </c>
      <c r="C48" s="167" t="s">
        <v>9</v>
      </c>
      <c r="D48" s="168" t="s">
        <v>149</v>
      </c>
      <c r="E48" s="168" t="s">
        <v>150</v>
      </c>
      <c r="F48" s="168" t="s">
        <v>151</v>
      </c>
      <c r="G48" s="168" t="s">
        <v>152</v>
      </c>
      <c r="H48" s="168" t="s">
        <v>153</v>
      </c>
      <c r="I48" s="168" t="s">
        <v>154</v>
      </c>
      <c r="J48" s="168" t="s">
        <v>155</v>
      </c>
      <c r="K48" s="168" t="s">
        <v>198</v>
      </c>
      <c r="L48" s="168" t="s">
        <v>157</v>
      </c>
      <c r="M48" s="168" t="s">
        <v>158</v>
      </c>
      <c r="N48" s="168" t="s">
        <v>159</v>
      </c>
      <c r="O48" s="168" t="s">
        <v>160</v>
      </c>
      <c r="P48" s="169" t="s">
        <v>10</v>
      </c>
    </row>
    <row r="49" spans="2:16" ht="12.75" customHeight="1" thickBot="1" x14ac:dyDescent="0.25">
      <c r="B49" s="476"/>
      <c r="C49" s="167" t="s">
        <v>10</v>
      </c>
      <c r="D49" s="181">
        <f>RegistroPoblam!D10</f>
        <v>0.91164658634538154</v>
      </c>
      <c r="E49" s="181">
        <f>RegistroPoblam!F10</f>
        <v>0.90896921017402943</v>
      </c>
      <c r="F49" s="181">
        <f>RegistroPoblam!H10</f>
        <v>0.91164658634538154</v>
      </c>
      <c r="G49" s="181">
        <f>RegistroPoblam!J10</f>
        <v>0.92503346720214186</v>
      </c>
      <c r="H49" s="181"/>
      <c r="I49" s="181"/>
      <c r="J49" s="181"/>
      <c r="K49" s="181"/>
      <c r="L49" s="181"/>
      <c r="M49" s="181"/>
      <c r="N49" s="181"/>
      <c r="O49" s="181"/>
      <c r="P49" s="171">
        <f>RegistroPoblam!AB10</f>
        <v>0.91432396251673365</v>
      </c>
    </row>
    <row r="50" spans="2:16" ht="4.5" customHeight="1" thickBot="1" x14ac:dyDescent="0.25">
      <c r="B50" s="172">
        <v>0.9</v>
      </c>
      <c r="C50" s="173"/>
      <c r="D50" s="173"/>
      <c r="E50" s="173"/>
      <c r="F50" s="135">
        <f>+$C$26</f>
        <v>0.9</v>
      </c>
      <c r="G50" s="136"/>
      <c r="H50" s="136"/>
      <c r="I50" s="135">
        <f>+$C$26</f>
        <v>0.9</v>
      </c>
      <c r="J50" s="173"/>
      <c r="K50" s="173"/>
      <c r="L50" s="135">
        <f>+$C$26</f>
        <v>0.9</v>
      </c>
      <c r="M50" s="173"/>
      <c r="N50" s="173"/>
      <c r="O50" s="135">
        <f>+$C$26</f>
        <v>0.9</v>
      </c>
      <c r="P50" s="135">
        <f>+$C$26</f>
        <v>0.9</v>
      </c>
    </row>
    <row r="51" spans="2:16" ht="22.5" customHeight="1" thickBot="1" x14ac:dyDescent="0.25">
      <c r="B51" s="399" t="s">
        <v>21</v>
      </c>
      <c r="C51" s="400"/>
      <c r="D51" s="400"/>
      <c r="E51" s="400"/>
      <c r="F51" s="400"/>
      <c r="G51" s="400"/>
      <c r="H51" s="400"/>
      <c r="I51" s="400"/>
      <c r="J51" s="400"/>
      <c r="K51" s="400"/>
      <c r="L51" s="400"/>
      <c r="M51" s="400"/>
      <c r="N51" s="400"/>
      <c r="O51" s="400"/>
      <c r="P51" s="401"/>
    </row>
    <row r="52" spans="2:16" ht="12.75" customHeight="1" x14ac:dyDescent="0.2">
      <c r="B52" s="485"/>
      <c r="C52" s="486"/>
      <c r="D52" s="486"/>
      <c r="E52" s="486"/>
      <c r="F52" s="486"/>
      <c r="G52" s="486"/>
      <c r="H52" s="486"/>
      <c r="I52" s="486"/>
      <c r="J52" s="486"/>
      <c r="K52" s="486"/>
      <c r="L52" s="486"/>
      <c r="M52" s="486"/>
      <c r="N52" s="486"/>
      <c r="O52" s="486"/>
      <c r="P52" s="487"/>
    </row>
    <row r="53" spans="2:16" ht="12.75" customHeight="1" x14ac:dyDescent="0.2">
      <c r="B53" s="488"/>
      <c r="C53" s="489"/>
      <c r="D53" s="489"/>
      <c r="E53" s="489"/>
      <c r="F53" s="489"/>
      <c r="G53" s="489"/>
      <c r="H53" s="489"/>
      <c r="I53" s="489"/>
      <c r="J53" s="489"/>
      <c r="K53" s="489"/>
      <c r="L53" s="489"/>
      <c r="M53" s="489"/>
      <c r="N53" s="489"/>
      <c r="O53" s="489"/>
      <c r="P53" s="490"/>
    </row>
    <row r="54" spans="2:16" ht="12.75" customHeight="1" x14ac:dyDescent="0.2">
      <c r="B54" s="488"/>
      <c r="C54" s="489"/>
      <c r="D54" s="489"/>
      <c r="E54" s="489"/>
      <c r="F54" s="489"/>
      <c r="G54" s="489"/>
      <c r="H54" s="489"/>
      <c r="I54" s="489"/>
      <c r="J54" s="489"/>
      <c r="K54" s="489"/>
      <c r="L54" s="489"/>
      <c r="M54" s="489"/>
      <c r="N54" s="489"/>
      <c r="O54" s="489"/>
      <c r="P54" s="490"/>
    </row>
    <row r="55" spans="2:16" ht="12.75" customHeight="1" x14ac:dyDescent="0.2">
      <c r="B55" s="488"/>
      <c r="C55" s="489"/>
      <c r="D55" s="489"/>
      <c r="E55" s="489"/>
      <c r="F55" s="489"/>
      <c r="G55" s="489"/>
      <c r="H55" s="489"/>
      <c r="I55" s="489"/>
      <c r="J55" s="489"/>
      <c r="K55" s="489"/>
      <c r="L55" s="489"/>
      <c r="M55" s="489"/>
      <c r="N55" s="489"/>
      <c r="O55" s="489"/>
      <c r="P55" s="490"/>
    </row>
    <row r="56" spans="2:16" ht="12.75" customHeight="1" x14ac:dyDescent="0.2">
      <c r="B56" s="488"/>
      <c r="C56" s="489"/>
      <c r="D56" s="489"/>
      <c r="E56" s="489"/>
      <c r="F56" s="489"/>
      <c r="G56" s="489"/>
      <c r="H56" s="489"/>
      <c r="I56" s="489"/>
      <c r="J56" s="489"/>
      <c r="K56" s="489"/>
      <c r="L56" s="489"/>
      <c r="M56" s="489"/>
      <c r="N56" s="489"/>
      <c r="O56" s="489"/>
      <c r="P56" s="490"/>
    </row>
    <row r="57" spans="2:16" ht="12.75" customHeight="1" x14ac:dyDescent="0.2">
      <c r="B57" s="488"/>
      <c r="C57" s="489"/>
      <c r="D57" s="489"/>
      <c r="E57" s="489"/>
      <c r="F57" s="489"/>
      <c r="G57" s="489"/>
      <c r="H57" s="489"/>
      <c r="I57" s="489"/>
      <c r="J57" s="489"/>
      <c r="K57" s="489"/>
      <c r="L57" s="489"/>
      <c r="M57" s="489"/>
      <c r="N57" s="489"/>
      <c r="O57" s="489"/>
      <c r="P57" s="490"/>
    </row>
    <row r="58" spans="2:16" ht="12.75" customHeight="1" x14ac:dyDescent="0.2">
      <c r="B58" s="488"/>
      <c r="C58" s="489"/>
      <c r="D58" s="489"/>
      <c r="E58" s="489"/>
      <c r="F58" s="489"/>
      <c r="G58" s="489"/>
      <c r="H58" s="489"/>
      <c r="I58" s="489"/>
      <c r="J58" s="489"/>
      <c r="K58" s="489"/>
      <c r="L58" s="489"/>
      <c r="M58" s="489"/>
      <c r="N58" s="489"/>
      <c r="O58" s="489"/>
      <c r="P58" s="490"/>
    </row>
    <row r="59" spans="2:16" ht="12.75" customHeight="1" x14ac:dyDescent="0.2">
      <c r="B59" s="488"/>
      <c r="C59" s="489"/>
      <c r="D59" s="489"/>
      <c r="E59" s="489"/>
      <c r="F59" s="489"/>
      <c r="G59" s="489"/>
      <c r="H59" s="489"/>
      <c r="I59" s="489"/>
      <c r="J59" s="489"/>
      <c r="K59" s="489"/>
      <c r="L59" s="489"/>
      <c r="M59" s="489"/>
      <c r="N59" s="489"/>
      <c r="O59" s="489"/>
      <c r="P59" s="490"/>
    </row>
    <row r="60" spans="2:16" ht="12.75" customHeight="1" x14ac:dyDescent="0.2">
      <c r="B60" s="488"/>
      <c r="C60" s="489"/>
      <c r="D60" s="489"/>
      <c r="E60" s="489"/>
      <c r="F60" s="489"/>
      <c r="G60" s="489"/>
      <c r="H60" s="489"/>
      <c r="I60" s="489"/>
      <c r="J60" s="489"/>
      <c r="K60" s="489"/>
      <c r="L60" s="489"/>
      <c r="M60" s="489"/>
      <c r="N60" s="489"/>
      <c r="O60" s="489"/>
      <c r="P60" s="490"/>
    </row>
    <row r="61" spans="2:16" ht="12.75" customHeight="1" x14ac:dyDescent="0.2">
      <c r="B61" s="488"/>
      <c r="C61" s="489"/>
      <c r="D61" s="489"/>
      <c r="E61" s="489"/>
      <c r="F61" s="489"/>
      <c r="G61" s="489"/>
      <c r="H61" s="489"/>
      <c r="I61" s="489"/>
      <c r="J61" s="489"/>
      <c r="K61" s="489"/>
      <c r="L61" s="489"/>
      <c r="M61" s="489"/>
      <c r="N61" s="489"/>
      <c r="O61" s="489"/>
      <c r="P61" s="490"/>
    </row>
    <row r="62" spans="2:16" ht="12.75" customHeight="1" x14ac:dyDescent="0.2">
      <c r="B62" s="488"/>
      <c r="C62" s="489"/>
      <c r="D62" s="489"/>
      <c r="E62" s="489"/>
      <c r="F62" s="489"/>
      <c r="G62" s="489"/>
      <c r="H62" s="489"/>
      <c r="I62" s="489"/>
      <c r="J62" s="489"/>
      <c r="K62" s="489"/>
      <c r="L62" s="489"/>
      <c r="M62" s="489"/>
      <c r="N62" s="489"/>
      <c r="O62" s="489"/>
      <c r="P62" s="490"/>
    </row>
    <row r="63" spans="2:16" ht="12.75" customHeight="1" x14ac:dyDescent="0.2">
      <c r="B63" s="488"/>
      <c r="C63" s="489"/>
      <c r="D63" s="489"/>
      <c r="E63" s="489"/>
      <c r="F63" s="489"/>
      <c r="G63" s="489"/>
      <c r="H63" s="489"/>
      <c r="I63" s="489"/>
      <c r="J63" s="489"/>
      <c r="K63" s="489"/>
      <c r="L63" s="489"/>
      <c r="M63" s="489"/>
      <c r="N63" s="489"/>
      <c r="O63" s="489"/>
      <c r="P63" s="490"/>
    </row>
    <row r="64" spans="2:16" ht="12.75" customHeight="1" x14ac:dyDescent="0.2">
      <c r="B64" s="488"/>
      <c r="C64" s="489"/>
      <c r="D64" s="489"/>
      <c r="E64" s="489"/>
      <c r="F64" s="489"/>
      <c r="G64" s="489"/>
      <c r="H64" s="489"/>
      <c r="I64" s="489"/>
      <c r="J64" s="489"/>
      <c r="K64" s="489"/>
      <c r="L64" s="489"/>
      <c r="M64" s="489"/>
      <c r="N64" s="489"/>
      <c r="O64" s="489"/>
      <c r="P64" s="490"/>
    </row>
    <row r="65" spans="1:19" ht="12.75" customHeight="1" x14ac:dyDescent="0.2">
      <c r="B65" s="488"/>
      <c r="C65" s="489"/>
      <c r="D65" s="489"/>
      <c r="E65" s="489"/>
      <c r="F65" s="489"/>
      <c r="G65" s="489"/>
      <c r="H65" s="489"/>
      <c r="I65" s="489"/>
      <c r="J65" s="489"/>
      <c r="K65" s="489"/>
      <c r="L65" s="489"/>
      <c r="M65" s="489"/>
      <c r="N65" s="489"/>
      <c r="O65" s="489"/>
      <c r="P65" s="490"/>
    </row>
    <row r="66" spans="1:19" ht="12.75" customHeight="1" x14ac:dyDescent="0.2">
      <c r="B66" s="488"/>
      <c r="C66" s="489"/>
      <c r="D66" s="489"/>
      <c r="E66" s="489"/>
      <c r="F66" s="489"/>
      <c r="G66" s="489"/>
      <c r="H66" s="489"/>
      <c r="I66" s="489"/>
      <c r="J66" s="489"/>
      <c r="K66" s="489"/>
      <c r="L66" s="489"/>
      <c r="M66" s="489"/>
      <c r="N66" s="489"/>
      <c r="O66" s="489"/>
      <c r="P66" s="490"/>
    </row>
    <row r="67" spans="1:19" ht="13.5" customHeight="1" thickBot="1" x14ac:dyDescent="0.25">
      <c r="B67" s="491"/>
      <c r="C67" s="492"/>
      <c r="D67" s="492"/>
      <c r="E67" s="492"/>
      <c r="F67" s="492"/>
      <c r="G67" s="492"/>
      <c r="H67" s="492"/>
      <c r="I67" s="492"/>
      <c r="J67" s="492"/>
      <c r="K67" s="492"/>
      <c r="L67" s="492"/>
      <c r="M67" s="492"/>
      <c r="N67" s="492"/>
      <c r="O67" s="492"/>
      <c r="P67" s="493"/>
    </row>
    <row r="68" spans="1:19" s="174" customFormat="1" ht="4.5" customHeight="1" thickBot="1" x14ac:dyDescent="0.25">
      <c r="A68" s="494"/>
      <c r="B68" s="494"/>
      <c r="C68" s="494"/>
      <c r="D68" s="494"/>
      <c r="E68" s="494"/>
      <c r="F68" s="494"/>
      <c r="G68" s="494"/>
      <c r="H68" s="494"/>
      <c r="I68" s="494"/>
      <c r="J68" s="494"/>
      <c r="K68" s="494"/>
      <c r="L68" s="494"/>
      <c r="M68" s="494"/>
      <c r="N68" s="494"/>
      <c r="O68" s="494"/>
      <c r="P68" s="494"/>
      <c r="Q68" s="494"/>
      <c r="S68" s="175"/>
    </row>
    <row r="69" spans="1:19" ht="15" customHeight="1" x14ac:dyDescent="0.2">
      <c r="B69" s="495" t="s">
        <v>5</v>
      </c>
      <c r="C69" s="498" t="s">
        <v>185</v>
      </c>
      <c r="D69" s="499"/>
      <c r="E69" s="499"/>
      <c r="F69" s="499"/>
      <c r="G69" s="499"/>
      <c r="H69" s="499"/>
      <c r="I69" s="499"/>
      <c r="J69" s="499"/>
      <c r="K69" s="499"/>
      <c r="L69" s="499"/>
      <c r="M69" s="499"/>
      <c r="N69" s="499"/>
      <c r="O69" s="499"/>
      <c r="P69" s="500"/>
    </row>
    <row r="70" spans="1:19" ht="90" customHeight="1" thickBot="1" x14ac:dyDescent="0.25">
      <c r="B70" s="496"/>
      <c r="C70" s="504" t="s">
        <v>334</v>
      </c>
      <c r="D70" s="505"/>
      <c r="E70" s="505"/>
      <c r="F70" s="505"/>
      <c r="G70" s="505"/>
      <c r="H70" s="505"/>
      <c r="I70" s="505"/>
      <c r="J70" s="505"/>
      <c r="K70" s="505"/>
      <c r="L70" s="505"/>
      <c r="M70" s="505"/>
      <c r="N70" s="505"/>
      <c r="O70" s="505"/>
      <c r="P70" s="506"/>
    </row>
    <row r="71" spans="1:19" ht="15" customHeight="1" x14ac:dyDescent="0.2">
      <c r="B71" s="496"/>
      <c r="C71" s="498" t="s">
        <v>186</v>
      </c>
      <c r="D71" s="499"/>
      <c r="E71" s="499"/>
      <c r="F71" s="499"/>
      <c r="G71" s="499"/>
      <c r="H71" s="499"/>
      <c r="I71" s="499"/>
      <c r="J71" s="499"/>
      <c r="K71" s="499"/>
      <c r="L71" s="499"/>
      <c r="M71" s="499"/>
      <c r="N71" s="499"/>
      <c r="O71" s="499"/>
      <c r="P71" s="500"/>
    </row>
    <row r="72" spans="1:19" ht="90" customHeight="1" thickBot="1" x14ac:dyDescent="0.25">
      <c r="B72" s="496"/>
      <c r="C72" s="504"/>
      <c r="D72" s="505"/>
      <c r="E72" s="505"/>
      <c r="F72" s="505"/>
      <c r="G72" s="505"/>
      <c r="H72" s="505"/>
      <c r="I72" s="505"/>
      <c r="J72" s="505"/>
      <c r="K72" s="505"/>
      <c r="L72" s="505"/>
      <c r="M72" s="505"/>
      <c r="N72" s="505"/>
      <c r="O72" s="505"/>
      <c r="P72" s="506"/>
    </row>
    <row r="73" spans="1:19" ht="15" customHeight="1" x14ac:dyDescent="0.2">
      <c r="B73" s="496"/>
      <c r="C73" s="498" t="s">
        <v>187</v>
      </c>
      <c r="D73" s="499"/>
      <c r="E73" s="499"/>
      <c r="F73" s="499"/>
      <c r="G73" s="499"/>
      <c r="H73" s="499"/>
      <c r="I73" s="499"/>
      <c r="J73" s="499"/>
      <c r="K73" s="499"/>
      <c r="L73" s="499"/>
      <c r="M73" s="499"/>
      <c r="N73" s="499"/>
      <c r="O73" s="499"/>
      <c r="P73" s="500"/>
    </row>
    <row r="74" spans="1:19" ht="90" customHeight="1" thickBot="1" x14ac:dyDescent="0.25">
      <c r="B74" s="496"/>
      <c r="C74" s="477"/>
      <c r="D74" s="478"/>
      <c r="E74" s="478"/>
      <c r="F74" s="478"/>
      <c r="G74" s="478"/>
      <c r="H74" s="478"/>
      <c r="I74" s="478"/>
      <c r="J74" s="478"/>
      <c r="K74" s="478"/>
      <c r="L74" s="478"/>
      <c r="M74" s="478"/>
      <c r="N74" s="478"/>
      <c r="O74" s="478"/>
      <c r="P74" s="479"/>
    </row>
    <row r="75" spans="1:19" ht="15" customHeight="1" x14ac:dyDescent="0.2">
      <c r="B75" s="496"/>
      <c r="C75" s="498" t="s">
        <v>188</v>
      </c>
      <c r="D75" s="499"/>
      <c r="E75" s="499"/>
      <c r="F75" s="499"/>
      <c r="G75" s="499"/>
      <c r="H75" s="499"/>
      <c r="I75" s="499"/>
      <c r="J75" s="499"/>
      <c r="K75" s="499"/>
      <c r="L75" s="499"/>
      <c r="M75" s="499"/>
      <c r="N75" s="499"/>
      <c r="O75" s="499"/>
      <c r="P75" s="500"/>
    </row>
    <row r="76" spans="1:19" ht="90" customHeight="1" thickBot="1" x14ac:dyDescent="0.25">
      <c r="B76" s="497"/>
      <c r="C76" s="477"/>
      <c r="D76" s="478"/>
      <c r="E76" s="478"/>
      <c r="F76" s="478"/>
      <c r="G76" s="478"/>
      <c r="H76" s="478"/>
      <c r="I76" s="478"/>
      <c r="J76" s="478"/>
      <c r="K76" s="478"/>
      <c r="L76" s="478"/>
      <c r="M76" s="478"/>
      <c r="N76" s="478"/>
      <c r="O76" s="478"/>
      <c r="P76" s="479"/>
    </row>
    <row r="77" spans="1:19" ht="30.75" customHeight="1" thickBot="1" x14ac:dyDescent="0.25">
      <c r="B77" s="122" t="s">
        <v>63</v>
      </c>
      <c r="C77" s="480" t="s">
        <v>183</v>
      </c>
      <c r="D77" s="481"/>
      <c r="E77" s="481"/>
      <c r="F77" s="481"/>
      <c r="G77" s="481"/>
      <c r="H77" s="481"/>
      <c r="I77" s="481"/>
      <c r="J77" s="481"/>
      <c r="K77" s="481"/>
      <c r="L77" s="481"/>
      <c r="M77" s="481"/>
      <c r="N77" s="481"/>
      <c r="O77" s="481"/>
      <c r="P77" s="482"/>
    </row>
    <row r="78" spans="1:19" ht="27.75" customHeight="1" thickBot="1" x14ac:dyDescent="0.25">
      <c r="B78" s="122" t="s">
        <v>84</v>
      </c>
      <c r="C78" s="483" t="s">
        <v>85</v>
      </c>
      <c r="D78" s="483"/>
      <c r="E78" s="483"/>
      <c r="F78" s="483"/>
      <c r="G78" s="483"/>
      <c r="H78" s="483"/>
      <c r="I78" s="483"/>
      <c r="J78" s="483"/>
      <c r="K78" s="483"/>
      <c r="L78" s="483"/>
      <c r="M78" s="483"/>
      <c r="N78" s="483"/>
      <c r="O78" s="483"/>
      <c r="P78" s="484"/>
    </row>
    <row r="81" spans="3:19" x14ac:dyDescent="0.2">
      <c r="C81" s="149"/>
    </row>
    <row r="82" spans="3:19" hidden="1" x14ac:dyDescent="0.2">
      <c r="C82" s="144">
        <v>2018</v>
      </c>
    </row>
    <row r="83" spans="3:19" hidden="1" x14ac:dyDescent="0.2">
      <c r="C83" s="144">
        <v>2019</v>
      </c>
    </row>
    <row r="89" spans="3:19" s="176" customFormat="1" x14ac:dyDescent="0.2">
      <c r="S89" s="145"/>
    </row>
    <row r="90" spans="3:19" s="176" customFormat="1" x14ac:dyDescent="0.2">
      <c r="S90" s="145"/>
    </row>
    <row r="91" spans="3:19" s="176" customFormat="1" x14ac:dyDescent="0.2">
      <c r="S91" s="145"/>
    </row>
    <row r="92" spans="3:19" s="176" customFormat="1" x14ac:dyDescent="0.2">
      <c r="S92" s="145"/>
    </row>
    <row r="93" spans="3:19" s="176" customFormat="1" x14ac:dyDescent="0.2">
      <c r="S93" s="145"/>
    </row>
    <row r="94" spans="3:19" s="176" customFormat="1" x14ac:dyDescent="0.2">
      <c r="S94" s="145"/>
    </row>
    <row r="95" spans="3:19" s="176" customFormat="1" x14ac:dyDescent="0.2">
      <c r="D95" s="177"/>
      <c r="E95" s="177"/>
      <c r="F95" s="177"/>
      <c r="G95" s="177"/>
      <c r="H95" s="177"/>
      <c r="I95" s="177"/>
      <c r="S95" s="145"/>
    </row>
    <row r="96" spans="3:19" s="176" customFormat="1" x14ac:dyDescent="0.2">
      <c r="D96" s="177"/>
      <c r="E96" s="177"/>
      <c r="F96" s="177"/>
      <c r="G96" s="177"/>
      <c r="H96" s="177"/>
      <c r="I96" s="177"/>
      <c r="S96" s="145"/>
    </row>
    <row r="97" spans="2:19" s="176" customFormat="1" x14ac:dyDescent="0.2">
      <c r="B97" s="177"/>
      <c r="C97" s="177"/>
      <c r="D97" s="177"/>
      <c r="E97" s="177"/>
      <c r="F97" s="177"/>
      <c r="G97" s="177"/>
      <c r="H97" s="177"/>
      <c r="I97" s="177"/>
      <c r="S97" s="145"/>
    </row>
    <row r="98" spans="2:19" s="176" customFormat="1" x14ac:dyDescent="0.2">
      <c r="S98" s="145"/>
    </row>
    <row r="99" spans="2:19" s="176" customFormat="1" x14ac:dyDescent="0.2">
      <c r="S99" s="145"/>
    </row>
    <row r="100" spans="2:19" s="176" customFormat="1" x14ac:dyDescent="0.2">
      <c r="S100" s="145"/>
    </row>
    <row r="101" spans="2:19" s="176" customFormat="1" x14ac:dyDescent="0.2">
      <c r="S101" s="145"/>
    </row>
    <row r="102" spans="2:19" s="176" customFormat="1" x14ac:dyDescent="0.2">
      <c r="S102" s="145"/>
    </row>
    <row r="103" spans="2:19" s="176" customFormat="1" x14ac:dyDescent="0.2">
      <c r="Q103" s="178" t="s">
        <v>69</v>
      </c>
      <c r="S103" s="145"/>
    </row>
    <row r="104" spans="2:19" s="176" customFormat="1" x14ac:dyDescent="0.2">
      <c r="B104" s="178"/>
      <c r="C104" s="178"/>
      <c r="Q104" s="178" t="s">
        <v>70</v>
      </c>
      <c r="S104" s="145"/>
    </row>
    <row r="105" spans="2:19" s="176" customFormat="1" x14ac:dyDescent="0.2">
      <c r="B105" s="178"/>
      <c r="C105" s="178"/>
      <c r="Q105" s="178" t="s">
        <v>72</v>
      </c>
      <c r="S105" s="145"/>
    </row>
    <row r="106" spans="2:19" s="176" customFormat="1" x14ac:dyDescent="0.2">
      <c r="B106" s="178"/>
      <c r="C106" s="178"/>
      <c r="Q106" s="178" t="s">
        <v>71</v>
      </c>
      <c r="S106" s="145"/>
    </row>
    <row r="107" spans="2:19" s="176" customFormat="1" x14ac:dyDescent="0.2">
      <c r="C107" s="178"/>
      <c r="M107" s="178"/>
      <c r="Q107" s="178" t="s">
        <v>73</v>
      </c>
      <c r="S107" s="145"/>
    </row>
    <row r="108" spans="2:19" s="176" customFormat="1" x14ac:dyDescent="0.2">
      <c r="C108" s="178"/>
      <c r="N108" s="176" t="s">
        <v>67</v>
      </c>
      <c r="Q108" s="178" t="s">
        <v>74</v>
      </c>
      <c r="S108" s="145"/>
    </row>
    <row r="109" spans="2:19" s="176" customFormat="1" x14ac:dyDescent="0.2">
      <c r="C109" s="178"/>
      <c r="S109" s="145"/>
    </row>
    <row r="110" spans="2:19" s="176" customFormat="1" x14ac:dyDescent="0.2">
      <c r="C110" s="178"/>
      <c r="S110" s="145"/>
    </row>
    <row r="111" spans="2:19" s="176" customFormat="1" x14ac:dyDescent="0.2">
      <c r="S111" s="145"/>
    </row>
    <row r="112" spans="2:19" s="176" customFormat="1" x14ac:dyDescent="0.2">
      <c r="S112" s="145"/>
    </row>
    <row r="113" spans="2:19" s="176" customFormat="1" x14ac:dyDescent="0.2">
      <c r="Q113" s="178">
        <v>2015</v>
      </c>
      <c r="S113" s="145"/>
    </row>
    <row r="114" spans="2:19" s="176" customFormat="1" ht="12.75" customHeight="1" x14ac:dyDescent="0.2">
      <c r="Q114" s="178">
        <v>2016</v>
      </c>
      <c r="S114" s="145"/>
    </row>
    <row r="115" spans="2:19" s="176" customFormat="1" x14ac:dyDescent="0.2">
      <c r="Q115" s="178">
        <v>2017</v>
      </c>
      <c r="S115" s="145"/>
    </row>
    <row r="116" spans="2:19" s="176" customFormat="1" x14ac:dyDescent="0.2">
      <c r="Q116" s="178">
        <v>2018</v>
      </c>
      <c r="S116" s="145"/>
    </row>
    <row r="117" spans="2:19" s="176" customFormat="1" x14ac:dyDescent="0.2">
      <c r="S117" s="145"/>
    </row>
    <row r="118" spans="2:19" s="176" customFormat="1" x14ac:dyDescent="0.2">
      <c r="S118" s="145"/>
    </row>
    <row r="119" spans="2:19" s="176" customFormat="1" x14ac:dyDescent="0.2">
      <c r="B119" s="139"/>
      <c r="S119" s="145"/>
    </row>
    <row r="120" spans="2:19" s="176" customFormat="1" x14ac:dyDescent="0.2">
      <c r="B120" s="139"/>
      <c r="S120" s="145"/>
    </row>
    <row r="121" spans="2:19" s="176" customFormat="1" x14ac:dyDescent="0.2">
      <c r="B121" s="139"/>
      <c r="S121" s="145"/>
    </row>
    <row r="122" spans="2:19" s="176" customFormat="1" x14ac:dyDescent="0.2">
      <c r="B122" s="139"/>
      <c r="S122" s="145"/>
    </row>
    <row r="123" spans="2:19" s="176" customFormat="1" x14ac:dyDescent="0.2">
      <c r="B123" s="139"/>
      <c r="S123" s="145"/>
    </row>
    <row r="124" spans="2:19" s="176" customFormat="1" x14ac:dyDescent="0.2">
      <c r="B124" s="139"/>
      <c r="S124" s="145"/>
    </row>
    <row r="125" spans="2:19" s="176" customFormat="1" x14ac:dyDescent="0.2">
      <c r="B125" s="139"/>
      <c r="S125" s="145"/>
    </row>
    <row r="126" spans="2:19" s="176" customFormat="1" x14ac:dyDescent="0.2">
      <c r="B126" s="140"/>
      <c r="S126" s="145"/>
    </row>
    <row r="127" spans="2:19" s="176" customFormat="1" x14ac:dyDescent="0.2">
      <c r="B127" s="140"/>
      <c r="S127" s="145"/>
    </row>
    <row r="128" spans="2:19" s="176" customFormat="1" x14ac:dyDescent="0.2">
      <c r="S128" s="145"/>
    </row>
    <row r="129" spans="2:20" s="176" customFormat="1" x14ac:dyDescent="0.2">
      <c r="B129" s="123" t="s">
        <v>318</v>
      </c>
      <c r="S129" s="145"/>
    </row>
    <row r="130" spans="2:20" s="176" customFormat="1" x14ac:dyDescent="0.2">
      <c r="B130" s="123" t="s">
        <v>312</v>
      </c>
      <c r="S130" s="145"/>
    </row>
    <row r="131" spans="2:20" s="176" customFormat="1" x14ac:dyDescent="0.2">
      <c r="B131" s="123" t="s">
        <v>313</v>
      </c>
      <c r="S131" s="145"/>
    </row>
    <row r="132" spans="2:20" s="176" customFormat="1" x14ac:dyDescent="0.2">
      <c r="B132" s="123" t="s">
        <v>314</v>
      </c>
      <c r="S132" s="145"/>
    </row>
    <row r="133" spans="2:20" s="176" customFormat="1" ht="18" customHeight="1" x14ac:dyDescent="0.2">
      <c r="B133" s="124" t="s">
        <v>315</v>
      </c>
      <c r="S133" s="145"/>
    </row>
    <row r="134" spans="2:20" s="176" customFormat="1" ht="15.75" customHeight="1" x14ac:dyDescent="0.2">
      <c r="B134" s="141" t="s">
        <v>316</v>
      </c>
      <c r="S134" s="145"/>
    </row>
    <row r="135" spans="2:20" s="176" customFormat="1" ht="15.75" customHeight="1" x14ac:dyDescent="0.2">
      <c r="B135" s="141" t="s">
        <v>317</v>
      </c>
      <c r="S135" s="145"/>
    </row>
    <row r="136" spans="2:20" s="176" customFormat="1" x14ac:dyDescent="0.2">
      <c r="B136" s="141"/>
      <c r="S136" s="145"/>
    </row>
    <row r="137" spans="2:20" s="176" customFormat="1" x14ac:dyDescent="0.2">
      <c r="B137" s="139"/>
      <c r="S137" s="145"/>
    </row>
    <row r="138" spans="2:20" x14ac:dyDescent="0.2">
      <c r="B138" s="139"/>
      <c r="C138" s="176"/>
      <c r="D138" s="176"/>
      <c r="E138" s="176"/>
      <c r="F138" s="176"/>
      <c r="G138" s="176"/>
      <c r="H138" s="176"/>
      <c r="I138" s="176"/>
      <c r="J138" s="176"/>
      <c r="K138" s="176"/>
      <c r="L138" s="176"/>
      <c r="M138" s="176"/>
      <c r="N138" s="176"/>
      <c r="O138" s="176"/>
      <c r="P138" s="176"/>
      <c r="Q138" s="176"/>
      <c r="R138" s="176"/>
      <c r="T138" s="176"/>
    </row>
    <row r="139" spans="2:20" x14ac:dyDescent="0.2">
      <c r="B139" s="176" t="s">
        <v>29</v>
      </c>
      <c r="C139" s="176"/>
      <c r="D139" s="176"/>
      <c r="E139" s="176"/>
      <c r="F139" s="176"/>
      <c r="G139" s="176"/>
      <c r="H139" s="176"/>
      <c r="I139" s="176"/>
      <c r="J139" s="176"/>
      <c r="K139" s="176"/>
      <c r="L139" s="176"/>
      <c r="M139" s="176"/>
      <c r="N139" s="176"/>
      <c r="O139" s="176"/>
      <c r="P139" s="176"/>
      <c r="Q139" s="176"/>
      <c r="R139" s="176"/>
      <c r="T139" s="176"/>
    </row>
    <row r="140" spans="2:20" x14ac:dyDescent="0.2">
      <c r="B140" s="179" t="s">
        <v>55</v>
      </c>
      <c r="C140" s="176"/>
      <c r="D140" s="176"/>
      <c r="E140" s="176"/>
      <c r="F140" s="176"/>
      <c r="G140" s="176"/>
      <c r="H140" s="176"/>
      <c r="I140" s="176"/>
      <c r="J140" s="176"/>
      <c r="K140" s="176"/>
      <c r="L140" s="176"/>
      <c r="M140" s="176"/>
      <c r="N140" s="176"/>
      <c r="O140" s="176"/>
      <c r="P140" s="176"/>
      <c r="Q140" s="176"/>
      <c r="R140" s="176"/>
      <c r="T140" s="176"/>
    </row>
    <row r="141" spans="2:20" x14ac:dyDescent="0.2">
      <c r="B141" s="179" t="s">
        <v>166</v>
      </c>
      <c r="C141" s="176"/>
      <c r="D141" s="176"/>
      <c r="E141" s="176"/>
      <c r="F141" s="176"/>
      <c r="G141" s="176"/>
      <c r="H141" s="176"/>
      <c r="I141" s="176"/>
      <c r="J141" s="176"/>
      <c r="K141" s="176"/>
      <c r="L141" s="176"/>
      <c r="M141" s="176"/>
      <c r="N141" s="176"/>
      <c r="O141" s="176"/>
      <c r="P141" s="176"/>
      <c r="Q141" s="176"/>
      <c r="R141" s="176"/>
      <c r="T141" s="176"/>
    </row>
    <row r="142" spans="2:20" x14ac:dyDescent="0.2">
      <c r="B142" s="179" t="s">
        <v>39</v>
      </c>
      <c r="C142" s="176"/>
      <c r="D142" s="176"/>
      <c r="E142" s="176"/>
      <c r="F142" s="176"/>
      <c r="G142" s="176"/>
      <c r="H142" s="176"/>
      <c r="I142" s="176"/>
      <c r="J142" s="176"/>
      <c r="K142" s="176"/>
      <c r="L142" s="176"/>
      <c r="M142" s="176"/>
      <c r="N142" s="176"/>
      <c r="O142" s="176"/>
      <c r="P142" s="176"/>
      <c r="Q142" s="176"/>
      <c r="R142" s="176"/>
      <c r="T142" s="176"/>
    </row>
    <row r="143" spans="2:20" x14ac:dyDescent="0.2">
      <c r="B143" s="179" t="s">
        <v>172</v>
      </c>
      <c r="C143" s="176"/>
      <c r="D143" s="176"/>
      <c r="E143" s="176"/>
      <c r="F143" s="176"/>
      <c r="G143" s="176"/>
      <c r="H143" s="176"/>
      <c r="I143" s="176"/>
      <c r="J143" s="176"/>
      <c r="K143" s="176"/>
      <c r="L143" s="176"/>
      <c r="M143" s="176"/>
      <c r="N143" s="176"/>
      <c r="O143" s="176"/>
      <c r="P143" s="176"/>
      <c r="Q143" s="176"/>
      <c r="R143" s="176"/>
      <c r="T143" s="176"/>
    </row>
    <row r="144" spans="2:20" x14ac:dyDescent="0.2">
      <c r="B144" s="179" t="s">
        <v>112</v>
      </c>
      <c r="C144" s="176"/>
      <c r="D144" s="176"/>
      <c r="E144" s="176"/>
      <c r="F144" s="176"/>
      <c r="G144" s="176"/>
      <c r="H144" s="176"/>
      <c r="I144" s="176"/>
      <c r="J144" s="176"/>
      <c r="K144" s="176"/>
      <c r="L144" s="176"/>
      <c r="M144" s="176"/>
      <c r="N144" s="176"/>
      <c r="O144" s="176"/>
      <c r="P144" s="176"/>
      <c r="Q144" s="176"/>
      <c r="R144" s="176"/>
      <c r="T144" s="176"/>
    </row>
    <row r="145" spans="2:20" x14ac:dyDescent="0.2">
      <c r="B145" s="179" t="s">
        <v>174</v>
      </c>
      <c r="C145" s="176"/>
      <c r="D145" s="176"/>
      <c r="E145" s="176"/>
      <c r="F145" s="176"/>
      <c r="G145" s="176"/>
      <c r="H145" s="176"/>
      <c r="I145" s="176"/>
      <c r="J145" s="176"/>
      <c r="K145" s="176"/>
      <c r="L145" s="176"/>
      <c r="M145" s="176"/>
      <c r="N145" s="176"/>
      <c r="O145" s="176"/>
      <c r="P145" s="176"/>
      <c r="Q145" s="176"/>
      <c r="R145" s="176"/>
      <c r="T145" s="176"/>
    </row>
    <row r="146" spans="2:20" x14ac:dyDescent="0.2">
      <c r="B146" s="179" t="s">
        <v>53</v>
      </c>
      <c r="C146" s="176"/>
      <c r="D146" s="176"/>
      <c r="E146" s="176"/>
      <c r="F146" s="176"/>
      <c r="G146" s="176"/>
      <c r="H146" s="176"/>
      <c r="I146" s="176"/>
      <c r="J146" s="176"/>
      <c r="K146" s="176"/>
      <c r="L146" s="176"/>
      <c r="M146" s="176"/>
      <c r="N146" s="176"/>
      <c r="O146" s="176"/>
      <c r="P146" s="176"/>
      <c r="Q146" s="176"/>
      <c r="R146" s="176"/>
      <c r="T146" s="176"/>
    </row>
    <row r="147" spans="2:20" x14ac:dyDescent="0.2">
      <c r="B147" s="179" t="s">
        <v>163</v>
      </c>
      <c r="C147" s="176"/>
      <c r="D147" s="176"/>
      <c r="E147" s="176"/>
      <c r="F147" s="176"/>
      <c r="G147" s="176"/>
      <c r="H147" s="176"/>
      <c r="I147" s="176"/>
      <c r="J147" s="176"/>
      <c r="K147" s="176"/>
      <c r="L147" s="176"/>
      <c r="M147" s="176"/>
      <c r="N147" s="176"/>
      <c r="O147" s="176"/>
      <c r="P147" s="176"/>
      <c r="Q147" s="176"/>
      <c r="R147" s="176"/>
      <c r="T147" s="176"/>
    </row>
    <row r="148" spans="2:20" x14ac:dyDescent="0.2">
      <c r="B148" s="179" t="s">
        <v>167</v>
      </c>
      <c r="C148" s="176"/>
      <c r="D148" s="176"/>
      <c r="E148" s="176"/>
      <c r="F148" s="176"/>
      <c r="G148" s="176"/>
      <c r="H148" s="176"/>
      <c r="I148" s="176"/>
      <c r="J148" s="176"/>
      <c r="K148" s="176"/>
      <c r="L148" s="176"/>
      <c r="M148" s="176"/>
      <c r="N148" s="176"/>
      <c r="O148" s="176"/>
      <c r="P148" s="176"/>
      <c r="Q148" s="176"/>
      <c r="R148" s="176"/>
      <c r="T148" s="176"/>
    </row>
    <row r="149" spans="2:20" ht="25.5" x14ac:dyDescent="0.2">
      <c r="B149" s="142" t="s">
        <v>180</v>
      </c>
      <c r="C149" s="176"/>
      <c r="D149" s="176"/>
      <c r="E149" s="176"/>
      <c r="F149" s="176"/>
      <c r="G149" s="176"/>
      <c r="H149" s="176"/>
      <c r="I149" s="176"/>
      <c r="J149" s="176"/>
      <c r="K149" s="176"/>
      <c r="L149" s="176"/>
      <c r="M149" s="176"/>
      <c r="N149" s="176"/>
      <c r="O149" s="176"/>
      <c r="P149" s="176"/>
      <c r="Q149" s="176"/>
      <c r="R149" s="176"/>
      <c r="T149" s="176"/>
    </row>
    <row r="150" spans="2:20" x14ac:dyDescent="0.2">
      <c r="B150" s="179" t="s">
        <v>165</v>
      </c>
      <c r="C150" s="176"/>
      <c r="D150" s="176"/>
      <c r="E150" s="176"/>
      <c r="F150" s="176"/>
      <c r="G150" s="176"/>
      <c r="H150" s="176"/>
      <c r="I150" s="176"/>
      <c r="J150" s="176"/>
      <c r="K150" s="176"/>
      <c r="L150" s="176"/>
      <c r="M150" s="176"/>
      <c r="N150" s="176"/>
      <c r="O150" s="176"/>
      <c r="P150" s="176"/>
      <c r="Q150" s="176"/>
      <c r="R150" s="176"/>
      <c r="T150" s="176"/>
    </row>
    <row r="151" spans="2:20" x14ac:dyDescent="0.2">
      <c r="B151" s="179" t="s">
        <v>170</v>
      </c>
      <c r="C151" s="176"/>
      <c r="D151" s="176"/>
      <c r="E151" s="176"/>
      <c r="F151" s="176"/>
      <c r="G151" s="176"/>
      <c r="H151" s="176"/>
      <c r="I151" s="176"/>
      <c r="J151" s="176"/>
      <c r="K151" s="176"/>
      <c r="L151" s="176"/>
      <c r="M151" s="176"/>
      <c r="N151" s="176"/>
      <c r="O151" s="176"/>
      <c r="P151" s="176"/>
      <c r="Q151" s="176"/>
      <c r="R151" s="176"/>
      <c r="T151" s="176"/>
    </row>
    <row r="152" spans="2:20" x14ac:dyDescent="0.2">
      <c r="B152" s="179" t="s">
        <v>173</v>
      </c>
      <c r="C152" s="176"/>
      <c r="D152" s="176"/>
      <c r="E152" s="176"/>
      <c r="F152" s="176"/>
      <c r="G152" s="176"/>
      <c r="H152" s="176"/>
      <c r="I152" s="176"/>
      <c r="J152" s="176"/>
      <c r="K152" s="176"/>
      <c r="L152" s="176"/>
      <c r="M152" s="176"/>
      <c r="N152" s="176"/>
      <c r="O152" s="176"/>
      <c r="P152" s="176"/>
      <c r="Q152" s="176"/>
      <c r="R152" s="176"/>
      <c r="T152" s="176"/>
    </row>
    <row r="153" spans="2:20" x14ac:dyDescent="0.2">
      <c r="B153" s="179" t="s">
        <v>171</v>
      </c>
      <c r="C153" s="176"/>
      <c r="D153" s="176"/>
      <c r="E153" s="176"/>
      <c r="F153" s="176"/>
      <c r="G153" s="176"/>
      <c r="H153" s="176"/>
      <c r="I153" s="176"/>
      <c r="J153" s="176"/>
      <c r="K153" s="176"/>
      <c r="L153" s="176"/>
      <c r="M153" s="176"/>
      <c r="N153" s="176"/>
      <c r="O153" s="176"/>
      <c r="P153" s="176"/>
      <c r="Q153" s="176"/>
      <c r="R153" s="176"/>
      <c r="T153" s="176"/>
    </row>
    <row r="154" spans="2:20" x14ac:dyDescent="0.2">
      <c r="B154" s="179" t="s">
        <v>168</v>
      </c>
      <c r="C154" s="176"/>
      <c r="D154" s="176"/>
      <c r="E154" s="176"/>
      <c r="F154" s="176"/>
      <c r="G154" s="176"/>
      <c r="H154" s="176"/>
      <c r="I154" s="176"/>
      <c r="J154" s="176"/>
      <c r="K154" s="176"/>
      <c r="L154" s="176"/>
      <c r="M154" s="176"/>
      <c r="N154" s="176"/>
      <c r="O154" s="176"/>
      <c r="P154" s="176"/>
      <c r="Q154" s="176"/>
      <c r="R154" s="176"/>
      <c r="T154" s="176"/>
    </row>
    <row r="155" spans="2:20" x14ac:dyDescent="0.2">
      <c r="B155" s="179" t="s">
        <v>161</v>
      </c>
      <c r="C155" s="176"/>
      <c r="D155" s="176"/>
      <c r="E155" s="176"/>
      <c r="F155" s="176"/>
      <c r="G155" s="176"/>
      <c r="H155" s="176"/>
      <c r="I155" s="176"/>
      <c r="J155" s="176"/>
      <c r="K155" s="176"/>
      <c r="L155" s="176"/>
      <c r="M155" s="176"/>
      <c r="N155" s="176"/>
      <c r="O155" s="176"/>
      <c r="P155" s="176"/>
      <c r="Q155" s="176"/>
      <c r="R155" s="176"/>
      <c r="T155" s="176"/>
    </row>
    <row r="156" spans="2:20" x14ac:dyDescent="0.2">
      <c r="B156" s="179" t="s">
        <v>169</v>
      </c>
      <c r="C156" s="176"/>
      <c r="D156" s="176"/>
      <c r="E156" s="176"/>
      <c r="F156" s="176"/>
      <c r="G156" s="176"/>
      <c r="H156" s="176"/>
      <c r="I156" s="176"/>
      <c r="J156" s="176"/>
      <c r="K156" s="176"/>
      <c r="L156" s="176"/>
      <c r="M156" s="176"/>
      <c r="N156" s="176"/>
      <c r="O156" s="176"/>
      <c r="P156" s="176"/>
      <c r="Q156" s="176"/>
      <c r="R156" s="176"/>
      <c r="T156" s="176"/>
    </row>
    <row r="157" spans="2:20" x14ac:dyDescent="0.2">
      <c r="B157" s="179" t="s">
        <v>162</v>
      </c>
      <c r="C157" s="176"/>
      <c r="D157" s="176"/>
      <c r="E157" s="176"/>
      <c r="F157" s="176"/>
      <c r="G157" s="176"/>
      <c r="H157" s="176"/>
      <c r="I157" s="176"/>
      <c r="J157" s="176"/>
      <c r="K157" s="176"/>
      <c r="L157" s="176"/>
      <c r="M157" s="176"/>
      <c r="N157" s="176"/>
      <c r="O157" s="176"/>
      <c r="P157" s="176"/>
      <c r="Q157" s="176"/>
      <c r="R157" s="176"/>
      <c r="T157" s="176"/>
    </row>
    <row r="158" spans="2:20" x14ac:dyDescent="0.2">
      <c r="B158" s="179" t="s">
        <v>164</v>
      </c>
      <c r="C158" s="176"/>
      <c r="D158" s="176"/>
      <c r="E158" s="176"/>
      <c r="F158" s="176"/>
      <c r="G158" s="176"/>
      <c r="H158" s="176"/>
      <c r="I158" s="176"/>
      <c r="J158" s="176"/>
      <c r="K158" s="176"/>
      <c r="L158" s="176"/>
      <c r="M158" s="176"/>
      <c r="N158" s="176"/>
      <c r="O158" s="176"/>
      <c r="P158" s="176"/>
      <c r="Q158" s="176"/>
      <c r="R158" s="176"/>
      <c r="T158" s="176"/>
    </row>
    <row r="159" spans="2:20" x14ac:dyDescent="0.2">
      <c r="B159" s="179" t="s">
        <v>46</v>
      </c>
      <c r="C159" s="176"/>
      <c r="D159" s="176"/>
      <c r="E159" s="176"/>
      <c r="F159" s="176"/>
      <c r="G159" s="176"/>
      <c r="H159" s="176"/>
      <c r="I159" s="176"/>
      <c r="J159" s="176"/>
      <c r="K159" s="176"/>
      <c r="L159" s="176"/>
      <c r="M159" s="176"/>
      <c r="N159" s="176"/>
      <c r="O159" s="176"/>
      <c r="P159" s="176"/>
      <c r="Q159" s="176"/>
      <c r="R159" s="176"/>
      <c r="T159" s="176"/>
    </row>
    <row r="160" spans="2:20" x14ac:dyDescent="0.2">
      <c r="B160" s="179" t="s">
        <v>54</v>
      </c>
      <c r="C160" s="176"/>
      <c r="D160" s="176"/>
      <c r="E160" s="176"/>
      <c r="F160" s="176"/>
      <c r="G160" s="176"/>
      <c r="H160" s="176"/>
      <c r="I160" s="176"/>
      <c r="J160" s="176"/>
      <c r="K160" s="176"/>
      <c r="L160" s="176"/>
      <c r="M160" s="176"/>
      <c r="N160" s="176"/>
      <c r="O160" s="176"/>
      <c r="P160" s="176"/>
      <c r="Q160" s="176"/>
      <c r="R160" s="176"/>
      <c r="T160" s="176"/>
    </row>
    <row r="161" spans="2:20" x14ac:dyDescent="0.2">
      <c r="B161" s="179" t="s">
        <v>45</v>
      </c>
      <c r="C161" s="176"/>
      <c r="D161" s="176"/>
      <c r="E161" s="176"/>
      <c r="F161" s="176"/>
      <c r="G161" s="176"/>
      <c r="H161" s="176"/>
      <c r="I161" s="176"/>
      <c r="J161" s="176"/>
      <c r="K161" s="176"/>
      <c r="L161" s="176"/>
      <c r="M161" s="176"/>
      <c r="N161" s="176"/>
      <c r="O161" s="176"/>
      <c r="P161" s="176"/>
      <c r="Q161" s="176"/>
      <c r="R161" s="176"/>
      <c r="T161" s="176"/>
    </row>
    <row r="162" spans="2:20" x14ac:dyDescent="0.2">
      <c r="B162" s="179" t="s">
        <v>47</v>
      </c>
      <c r="C162" s="176"/>
      <c r="D162" s="176"/>
      <c r="E162" s="176"/>
      <c r="F162" s="176"/>
      <c r="G162" s="176"/>
      <c r="H162" s="176"/>
      <c r="I162" s="176"/>
      <c r="J162" s="176"/>
      <c r="K162" s="176"/>
      <c r="L162" s="176"/>
      <c r="M162" s="176"/>
      <c r="N162" s="176"/>
      <c r="O162" s="176"/>
      <c r="P162" s="176"/>
      <c r="Q162" s="176"/>
      <c r="R162" s="176"/>
      <c r="T162" s="176"/>
    </row>
    <row r="163" spans="2:20" x14ac:dyDescent="0.2">
      <c r="B163" s="179" t="s">
        <v>113</v>
      </c>
      <c r="C163" s="176"/>
      <c r="D163" s="176"/>
      <c r="E163" s="176"/>
      <c r="F163" s="176"/>
      <c r="G163" s="176"/>
      <c r="H163" s="176"/>
      <c r="I163" s="176"/>
      <c r="J163" s="176"/>
      <c r="K163" s="176"/>
      <c r="L163" s="176"/>
      <c r="M163" s="176"/>
      <c r="N163" s="176"/>
      <c r="O163" s="176"/>
      <c r="P163" s="176"/>
      <c r="Q163" s="176"/>
      <c r="R163" s="176"/>
      <c r="T163" s="176"/>
    </row>
    <row r="164" spans="2:20" x14ac:dyDescent="0.2">
      <c r="B164" s="179" t="s">
        <v>111</v>
      </c>
      <c r="C164" s="176"/>
      <c r="D164" s="176"/>
      <c r="E164" s="176"/>
      <c r="F164" s="176"/>
      <c r="G164" s="176"/>
      <c r="H164" s="176"/>
      <c r="I164" s="176"/>
      <c r="J164" s="176"/>
      <c r="K164" s="176"/>
      <c r="L164" s="176"/>
      <c r="M164" s="176"/>
      <c r="N164" s="176"/>
      <c r="O164" s="176"/>
      <c r="P164" s="176"/>
      <c r="Q164" s="176"/>
      <c r="R164" s="176"/>
      <c r="T164" s="176"/>
    </row>
    <row r="165" spans="2:20" x14ac:dyDescent="0.2">
      <c r="B165" s="179" t="s">
        <v>40</v>
      </c>
      <c r="C165" s="176"/>
      <c r="D165" s="176"/>
      <c r="E165" s="176"/>
      <c r="F165" s="176"/>
      <c r="G165" s="176"/>
      <c r="H165" s="176"/>
      <c r="I165" s="176"/>
      <c r="J165" s="176"/>
      <c r="K165" s="176"/>
      <c r="L165" s="176"/>
      <c r="M165" s="176"/>
      <c r="N165" s="176"/>
      <c r="O165" s="176"/>
      <c r="P165" s="176"/>
      <c r="Q165" s="176"/>
      <c r="R165" s="176"/>
      <c r="T165" s="176"/>
    </row>
    <row r="166" spans="2:20" x14ac:dyDescent="0.2">
      <c r="B166" s="179" t="s">
        <v>110</v>
      </c>
      <c r="C166" s="176"/>
      <c r="D166" s="176"/>
      <c r="E166" s="176"/>
      <c r="F166" s="176"/>
      <c r="G166" s="176"/>
      <c r="H166" s="176"/>
      <c r="I166" s="176"/>
      <c r="J166" s="176"/>
      <c r="K166" s="176"/>
      <c r="L166" s="176"/>
      <c r="M166" s="176"/>
      <c r="N166" s="176"/>
      <c r="O166" s="176"/>
      <c r="P166" s="176"/>
      <c r="Q166" s="176"/>
      <c r="R166" s="176"/>
      <c r="T166" s="176"/>
    </row>
    <row r="167" spans="2:20" x14ac:dyDescent="0.2">
      <c r="B167" s="176"/>
      <c r="C167" s="176"/>
      <c r="D167" s="176"/>
      <c r="E167" s="176"/>
      <c r="F167" s="176"/>
      <c r="G167" s="176"/>
      <c r="H167" s="176"/>
      <c r="I167" s="176"/>
      <c r="J167" s="176"/>
      <c r="K167" s="176"/>
      <c r="L167" s="176"/>
      <c r="M167" s="176"/>
      <c r="N167" s="176"/>
      <c r="O167" s="176"/>
      <c r="P167" s="176"/>
      <c r="Q167" s="176"/>
      <c r="R167" s="176"/>
      <c r="T167" s="176"/>
    </row>
    <row r="168" spans="2:20" x14ac:dyDescent="0.2">
      <c r="B168" s="176"/>
      <c r="C168" s="176"/>
      <c r="D168" s="176"/>
      <c r="E168" s="176"/>
      <c r="F168" s="176"/>
      <c r="G168" s="176"/>
      <c r="H168" s="176"/>
      <c r="I168" s="176"/>
      <c r="J168" s="176"/>
      <c r="K168" s="176"/>
      <c r="L168" s="176"/>
      <c r="M168" s="176"/>
      <c r="N168" s="176"/>
      <c r="O168" s="176"/>
      <c r="P168" s="176"/>
      <c r="Q168" s="176"/>
      <c r="R168" s="176"/>
      <c r="T168" s="176"/>
    </row>
    <row r="169" spans="2:20" x14ac:dyDescent="0.2">
      <c r="B169" s="176"/>
      <c r="C169" s="176"/>
      <c r="D169" s="176"/>
      <c r="E169" s="176"/>
      <c r="F169" s="176"/>
      <c r="G169" s="176"/>
      <c r="H169" s="176"/>
      <c r="I169" s="176"/>
      <c r="J169" s="176"/>
      <c r="K169" s="176"/>
      <c r="L169" s="176"/>
      <c r="M169" s="176"/>
      <c r="N169" s="176"/>
      <c r="O169" s="176"/>
      <c r="P169" s="176"/>
      <c r="Q169" s="176"/>
      <c r="R169" s="176"/>
      <c r="T169" s="176"/>
    </row>
    <row r="170" spans="2:20" x14ac:dyDescent="0.2">
      <c r="B170" s="176" t="s">
        <v>181</v>
      </c>
      <c r="C170" s="176"/>
      <c r="D170" s="176"/>
      <c r="E170" s="176"/>
      <c r="F170" s="176"/>
      <c r="G170" s="176"/>
      <c r="H170" s="176"/>
      <c r="I170" s="176"/>
      <c r="J170" s="176"/>
      <c r="K170" s="176"/>
      <c r="L170" s="176"/>
      <c r="M170" s="176"/>
      <c r="N170" s="176"/>
      <c r="O170" s="176"/>
      <c r="P170" s="176"/>
      <c r="Q170" s="176"/>
      <c r="R170" s="176"/>
      <c r="T170" s="176"/>
    </row>
    <row r="171" spans="2:20" x14ac:dyDescent="0.2">
      <c r="B171" s="178" t="s">
        <v>66</v>
      </c>
      <c r="C171" s="176"/>
      <c r="D171" s="176"/>
      <c r="E171" s="176"/>
      <c r="F171" s="176"/>
      <c r="G171" s="176"/>
      <c r="H171" s="176"/>
      <c r="I171" s="176"/>
      <c r="J171" s="176"/>
      <c r="K171" s="176"/>
      <c r="L171" s="176"/>
      <c r="M171" s="176"/>
      <c r="N171" s="176"/>
      <c r="O171" s="176"/>
      <c r="P171" s="176"/>
      <c r="Q171" s="176"/>
      <c r="R171" s="176"/>
      <c r="T171" s="176"/>
    </row>
    <row r="172" spans="2:20" x14ac:dyDescent="0.2">
      <c r="B172" s="178" t="s">
        <v>85</v>
      </c>
      <c r="C172" s="176"/>
      <c r="D172" s="176"/>
      <c r="E172" s="176"/>
      <c r="F172" s="176"/>
      <c r="G172" s="176"/>
      <c r="H172" s="176"/>
      <c r="I172" s="176"/>
      <c r="J172" s="176"/>
      <c r="K172" s="176"/>
      <c r="L172" s="176"/>
      <c r="M172" s="176"/>
      <c r="N172" s="176"/>
      <c r="O172" s="176"/>
      <c r="P172" s="176"/>
      <c r="Q172" s="176"/>
      <c r="R172" s="176"/>
      <c r="T172" s="176"/>
    </row>
    <row r="173" spans="2:20" x14ac:dyDescent="0.2">
      <c r="B173" s="176"/>
      <c r="C173" s="176"/>
      <c r="D173" s="176"/>
      <c r="E173" s="176"/>
      <c r="F173" s="176"/>
      <c r="G173" s="176"/>
      <c r="H173" s="176"/>
      <c r="I173" s="176"/>
      <c r="J173" s="176"/>
      <c r="K173" s="176"/>
      <c r="L173" s="176"/>
      <c r="M173" s="176"/>
      <c r="N173" s="176"/>
      <c r="O173" s="176"/>
      <c r="P173" s="176"/>
      <c r="Q173" s="176"/>
      <c r="R173" s="176"/>
      <c r="T173" s="176"/>
    </row>
    <row r="174" spans="2:20" x14ac:dyDescent="0.2">
      <c r="B174" s="139"/>
      <c r="C174" s="176"/>
      <c r="D174" s="176"/>
      <c r="E174" s="176"/>
      <c r="F174" s="176"/>
      <c r="G174" s="176"/>
      <c r="H174" s="176"/>
      <c r="I174" s="176"/>
      <c r="J174" s="176"/>
      <c r="K174" s="176"/>
      <c r="L174" s="176"/>
      <c r="M174" s="176"/>
      <c r="N174" s="176"/>
      <c r="O174" s="176"/>
      <c r="P174" s="176"/>
      <c r="Q174" s="176"/>
      <c r="R174" s="176"/>
      <c r="T174" s="176"/>
    </row>
    <row r="175" spans="2:20" x14ac:dyDescent="0.2">
      <c r="B175" s="139"/>
      <c r="C175" s="176"/>
      <c r="D175" s="176"/>
      <c r="E175" s="176"/>
      <c r="F175" s="176"/>
      <c r="G175" s="176"/>
      <c r="H175" s="176"/>
      <c r="I175" s="176"/>
      <c r="J175" s="176"/>
      <c r="K175" s="176"/>
      <c r="L175" s="176"/>
      <c r="M175" s="176"/>
      <c r="N175" s="176"/>
      <c r="O175" s="176"/>
      <c r="P175" s="176"/>
      <c r="Q175" s="176"/>
      <c r="R175" s="176"/>
      <c r="T175" s="176"/>
    </row>
    <row r="176" spans="2:20" x14ac:dyDescent="0.2">
      <c r="B176" s="139"/>
      <c r="C176" s="176"/>
      <c r="D176" s="176"/>
      <c r="E176" s="176"/>
      <c r="F176" s="176"/>
      <c r="G176" s="176"/>
      <c r="H176" s="176"/>
      <c r="I176" s="176"/>
      <c r="J176" s="176"/>
      <c r="K176" s="176"/>
      <c r="L176" s="176"/>
      <c r="M176" s="176"/>
      <c r="N176" s="176"/>
      <c r="O176" s="176"/>
      <c r="P176" s="176"/>
      <c r="Q176" s="176"/>
      <c r="R176" s="176"/>
      <c r="T176" s="176"/>
    </row>
    <row r="177" spans="2:20" x14ac:dyDescent="0.2">
      <c r="B177" s="139"/>
      <c r="C177" s="176"/>
      <c r="D177" s="176"/>
      <c r="E177" s="176"/>
      <c r="F177" s="176"/>
      <c r="G177" s="176"/>
      <c r="H177" s="176"/>
      <c r="I177" s="176"/>
      <c r="J177" s="176"/>
      <c r="K177" s="176"/>
      <c r="L177" s="176"/>
      <c r="M177" s="176"/>
      <c r="N177" s="176"/>
      <c r="O177" s="176"/>
      <c r="P177" s="176"/>
      <c r="Q177" s="176"/>
      <c r="R177" s="176"/>
      <c r="T177" s="176"/>
    </row>
    <row r="178" spans="2:20" x14ac:dyDescent="0.2">
      <c r="B178" s="139"/>
      <c r="C178" s="176"/>
      <c r="D178" s="176"/>
      <c r="E178" s="176"/>
      <c r="F178" s="176"/>
      <c r="G178" s="176"/>
      <c r="H178" s="176"/>
      <c r="I178" s="176"/>
      <c r="J178" s="176"/>
      <c r="K178" s="176"/>
      <c r="L178" s="176"/>
      <c r="M178" s="176"/>
      <c r="N178" s="176"/>
      <c r="O178" s="176"/>
      <c r="P178" s="176"/>
      <c r="Q178" s="176"/>
      <c r="R178" s="176"/>
      <c r="T178" s="176"/>
    </row>
    <row r="179" spans="2:20" x14ac:dyDescent="0.2">
      <c r="B179" s="139"/>
      <c r="C179" s="176"/>
      <c r="D179" s="176"/>
      <c r="E179" s="176"/>
      <c r="F179" s="176"/>
      <c r="G179" s="176"/>
      <c r="H179" s="176"/>
      <c r="I179" s="176"/>
      <c r="J179" s="176"/>
      <c r="K179" s="176"/>
      <c r="L179" s="176"/>
      <c r="M179" s="176"/>
      <c r="N179" s="176"/>
      <c r="O179" s="176"/>
      <c r="P179" s="176"/>
      <c r="Q179" s="176"/>
      <c r="R179" s="176"/>
      <c r="T179" s="176"/>
    </row>
    <row r="180" spans="2:20" x14ac:dyDescent="0.2">
      <c r="B180" s="139"/>
      <c r="C180" s="176"/>
      <c r="D180" s="176"/>
      <c r="E180" s="176"/>
      <c r="F180" s="176"/>
      <c r="G180" s="176"/>
      <c r="H180" s="176"/>
      <c r="I180" s="176"/>
      <c r="J180" s="176"/>
      <c r="K180" s="176"/>
      <c r="L180" s="176"/>
      <c r="M180" s="176"/>
      <c r="N180" s="176"/>
      <c r="O180" s="176"/>
      <c r="P180" s="176"/>
      <c r="Q180" s="176"/>
      <c r="R180" s="176"/>
      <c r="T180" s="176"/>
    </row>
  </sheetData>
  <sheetProtection formatCells="0" formatColumns="0" formatRows="0" insertRows="0"/>
  <mergeCells count="78">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B52:P67"/>
    <mergeCell ref="A68:Q68"/>
    <mergeCell ref="B69:B76"/>
    <mergeCell ref="C69:P69"/>
    <mergeCell ref="C73:P73"/>
    <mergeCell ref="C77:P77"/>
    <mergeCell ref="C78:P78"/>
    <mergeCell ref="C71:P71"/>
    <mergeCell ref="C75:P75"/>
    <mergeCell ref="C70:P70"/>
    <mergeCell ref="C72:P72"/>
    <mergeCell ref="C74:P74"/>
    <mergeCell ref="C76:P76"/>
  </mergeCells>
  <conditionalFormatting sqref="P49">
    <cfRule type="cellIs" dxfId="44" priority="2" stopIfTrue="1" operator="equal">
      <formula>"0"</formula>
    </cfRule>
    <cfRule type="cellIs" dxfId="43" priority="3" stopIfTrue="1" operator="lessThanOrEqual">
      <formula>$S$5</formula>
    </cfRule>
    <cfRule type="cellIs" dxfId="42" priority="4" stopIfTrue="1" operator="greaterThanOrEqual">
      <formula>$S$2</formula>
    </cfRule>
    <cfRule type="cellIs" dxfId="41" priority="5" stopIfTrue="1" operator="between">
      <formula>$S$4</formula>
      <formula>$S$3</formula>
    </cfRule>
  </conditionalFormatting>
  <conditionalFormatting sqref="S2">
    <cfRule type="cellIs" dxfId="40" priority="1" stopIfTrue="1" operator="greaterThanOrEqual">
      <formula>0.95</formula>
    </cfRule>
  </conditionalFormatting>
  <dataValidations count="7">
    <dataValidation type="list" allowBlank="1" showInputMessage="1" showErrorMessage="1" sqref="C78:P78" xr:uid="{9E18DD28-84FC-4E5E-9DBE-BF32FC5EE49A}">
      <formula1>$B$171:$B$172</formula1>
    </dataValidation>
    <dataValidation type="list" allowBlank="1" showInputMessage="1" showErrorMessage="1" sqref="C12:P12" xr:uid="{1E29E3A2-B7D1-48D2-9327-6FCA3CC98A65}">
      <formula1>$B$140:$B$166</formula1>
    </dataValidation>
    <dataValidation type="list" allowBlank="1" showInputMessage="1" showErrorMessage="1" sqref="C10:I10" xr:uid="{2EFCD5EA-FE56-49A7-B28A-5230C8D20687}">
      <formula1>"2023,2024,2025,2026,2027"</formula1>
    </dataValidation>
    <dataValidation type="list" allowBlank="1" showInputMessage="1" showErrorMessage="1" sqref="N10:P10" xr:uid="{5CCA0297-752B-43E6-A3F1-2A693E1195D7}">
      <formula1>"Economicos,Eficiencia,Eficacia, Efectividad,Calidad"</formula1>
    </dataValidation>
    <dataValidation type="list" allowBlank="1" showInputMessage="1" showErrorMessage="1" sqref="C32:P32 C36:P36 C34:P34" xr:uid="{2CB3EA39-2876-44FC-8D4B-8A0F4B350B94}">
      <formula1>$Q$103:$Q$108</formula1>
    </dataValidation>
    <dataValidation type="list" allowBlank="1" showInputMessage="1" showErrorMessage="1" sqref="C18:P18" xr:uid="{8959DE5E-66F7-4971-AD33-39A48A1F87B8}">
      <formula1>$B$129:$B$136</formula1>
    </dataValidation>
    <dataValidation type="list" allowBlank="1" showInputMessage="1" showErrorMessage="1" sqref="B129:B135" xr:uid="{F8D4D30A-F28B-4C68-8C11-4C0FD900E346}">
      <formula1>$B$129:$B$135</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B404E-1BF1-4D1A-A653-BF0616EC0EE7}">
  <sheetPr>
    <tabColor rgb="FFFFC000"/>
  </sheetPr>
  <dimension ref="A1:AE76"/>
  <sheetViews>
    <sheetView topLeftCell="A6" zoomScale="115" zoomScaleNormal="115" workbookViewId="0">
      <selection activeCell="I10" sqref="I10"/>
    </sheetView>
  </sheetViews>
  <sheetFormatPr baseColWidth="10" defaultColWidth="11.42578125" defaultRowHeight="12.75" x14ac:dyDescent="0.2"/>
  <cols>
    <col min="1" max="1" width="28.5703125" style="79" customWidth="1"/>
    <col min="2" max="2" width="27" style="65" bestFit="1" customWidth="1"/>
    <col min="3" max="5" width="10.7109375" style="65" customWidth="1"/>
    <col min="6" max="6" width="12.42578125" style="65" customWidth="1"/>
    <col min="7" max="17" width="10.7109375" style="65" customWidth="1"/>
    <col min="18" max="18" width="13" style="65" customWidth="1"/>
    <col min="19" max="19" width="14.5703125" style="65" customWidth="1"/>
    <col min="20" max="20" width="16.7109375" style="65" customWidth="1"/>
    <col min="21" max="21" width="11.85546875" style="65" customWidth="1"/>
    <col min="22" max="22" width="13.42578125" style="65" customWidth="1"/>
    <col min="23" max="23" width="13.5703125" style="65" customWidth="1"/>
    <col min="24" max="24" width="14.7109375" style="65" customWidth="1"/>
    <col min="25" max="25" width="11.5703125" style="65" customWidth="1"/>
    <col min="26" max="26" width="14.140625" style="72" customWidth="1"/>
    <col min="27" max="27" width="11.42578125" style="72"/>
    <col min="28" max="28" width="19.42578125" style="72" customWidth="1"/>
    <col min="29" max="29" width="52.5703125" style="72" customWidth="1"/>
    <col min="30" max="16384" width="11.42578125" style="65"/>
  </cols>
  <sheetData>
    <row r="1" spans="1:31" ht="18" x14ac:dyDescent="0.25">
      <c r="A1" s="507"/>
      <c r="B1" s="508" t="s">
        <v>56</v>
      </c>
      <c r="C1" s="508"/>
      <c r="D1" s="508"/>
      <c r="E1" s="508"/>
      <c r="F1" s="508"/>
      <c r="G1" s="508"/>
      <c r="H1" s="508"/>
      <c r="I1" s="508"/>
      <c r="J1" s="508"/>
      <c r="K1" s="508"/>
      <c r="L1" s="508"/>
      <c r="M1" s="508"/>
      <c r="N1" s="508"/>
      <c r="O1" s="508"/>
      <c r="P1" s="508"/>
      <c r="Q1" s="508"/>
      <c r="R1" s="508"/>
      <c r="S1" s="508"/>
      <c r="T1" s="508"/>
      <c r="U1" s="508"/>
      <c r="V1" s="508"/>
      <c r="W1" s="508"/>
      <c r="X1" s="508"/>
      <c r="Y1" s="508"/>
      <c r="Z1" s="508"/>
      <c r="AA1" s="509" t="s">
        <v>57</v>
      </c>
      <c r="AB1" s="510"/>
      <c r="AC1" s="81"/>
      <c r="AD1" s="64"/>
      <c r="AE1" s="64"/>
    </row>
    <row r="2" spans="1:31" ht="18" x14ac:dyDescent="0.25">
      <c r="A2" s="507"/>
      <c r="B2" s="508" t="s">
        <v>87</v>
      </c>
      <c r="C2" s="508"/>
      <c r="D2" s="508"/>
      <c r="E2" s="508"/>
      <c r="F2" s="508"/>
      <c r="G2" s="508"/>
      <c r="H2" s="508"/>
      <c r="I2" s="508"/>
      <c r="J2" s="508"/>
      <c r="K2" s="508"/>
      <c r="L2" s="508"/>
      <c r="M2" s="508"/>
      <c r="N2" s="508"/>
      <c r="O2" s="508"/>
      <c r="P2" s="508"/>
      <c r="Q2" s="508"/>
      <c r="R2" s="508"/>
      <c r="S2" s="508"/>
      <c r="T2" s="508"/>
      <c r="U2" s="508"/>
      <c r="V2" s="508"/>
      <c r="W2" s="508"/>
      <c r="X2" s="508"/>
      <c r="Y2" s="508"/>
      <c r="Z2" s="508"/>
      <c r="AA2" s="509" t="s">
        <v>269</v>
      </c>
      <c r="AB2" s="510"/>
      <c r="AC2" s="81"/>
      <c r="AD2" s="64"/>
      <c r="AE2" s="64"/>
    </row>
    <row r="3" spans="1:31" ht="18" x14ac:dyDescent="0.25">
      <c r="A3" s="507"/>
      <c r="B3" s="508" t="s">
        <v>89</v>
      </c>
      <c r="C3" s="508"/>
      <c r="D3" s="508"/>
      <c r="E3" s="508"/>
      <c r="F3" s="508"/>
      <c r="G3" s="508"/>
      <c r="H3" s="508"/>
      <c r="I3" s="508"/>
      <c r="J3" s="508"/>
      <c r="K3" s="508"/>
      <c r="L3" s="508"/>
      <c r="M3" s="508"/>
      <c r="N3" s="508"/>
      <c r="O3" s="508"/>
      <c r="P3" s="508"/>
      <c r="Q3" s="508"/>
      <c r="R3" s="508"/>
      <c r="S3" s="508"/>
      <c r="T3" s="508"/>
      <c r="U3" s="508"/>
      <c r="V3" s="508"/>
      <c r="W3" s="508"/>
      <c r="X3" s="508"/>
      <c r="Y3" s="508"/>
      <c r="Z3" s="508"/>
      <c r="AA3" s="509" t="s">
        <v>270</v>
      </c>
      <c r="AB3" s="510"/>
      <c r="AC3" s="81"/>
      <c r="AD3" s="64"/>
      <c r="AE3" s="64"/>
    </row>
    <row r="4" spans="1:31" ht="18" x14ac:dyDescent="0.25">
      <c r="A4" s="507"/>
      <c r="B4" s="508" t="s">
        <v>91</v>
      </c>
      <c r="C4" s="508"/>
      <c r="D4" s="508"/>
      <c r="E4" s="508"/>
      <c r="F4" s="508"/>
      <c r="G4" s="508"/>
      <c r="H4" s="508"/>
      <c r="I4" s="508"/>
      <c r="J4" s="508"/>
      <c r="K4" s="508"/>
      <c r="L4" s="508"/>
      <c r="M4" s="508"/>
      <c r="N4" s="508"/>
      <c r="O4" s="508"/>
      <c r="P4" s="508"/>
      <c r="Q4" s="508"/>
      <c r="R4" s="508"/>
      <c r="S4" s="508"/>
      <c r="T4" s="508"/>
      <c r="U4" s="508"/>
      <c r="V4" s="508"/>
      <c r="W4" s="508"/>
      <c r="X4" s="508"/>
      <c r="Y4" s="508"/>
      <c r="Z4" s="508"/>
      <c r="AA4" s="510" t="s">
        <v>271</v>
      </c>
      <c r="AB4" s="510"/>
      <c r="AC4" s="81"/>
      <c r="AD4" s="66"/>
      <c r="AE4" s="66"/>
    </row>
    <row r="5" spans="1:31" ht="18" x14ac:dyDescent="0.25">
      <c r="A5" s="67"/>
      <c r="B5" s="68"/>
      <c r="C5" s="69"/>
      <c r="D5" s="69"/>
      <c r="E5" s="69"/>
      <c r="F5" s="69"/>
      <c r="G5" s="69"/>
      <c r="H5" s="69"/>
      <c r="I5" s="69"/>
      <c r="J5" s="69"/>
      <c r="K5" s="69"/>
      <c r="L5" s="69"/>
      <c r="M5" s="69"/>
      <c r="N5" s="69"/>
      <c r="O5" s="69"/>
      <c r="P5" s="69"/>
      <c r="Q5" s="69"/>
      <c r="R5" s="69"/>
      <c r="S5" s="69"/>
      <c r="T5" s="69"/>
      <c r="U5" s="69"/>
      <c r="V5" s="69"/>
      <c r="W5" s="70"/>
      <c r="X5" s="70"/>
      <c r="Y5" s="70"/>
      <c r="Z5" s="71"/>
      <c r="AA5" s="71"/>
      <c r="AC5" s="71"/>
      <c r="AD5" s="66"/>
      <c r="AE5" s="66"/>
    </row>
    <row r="6" spans="1:31" ht="15.75" x14ac:dyDescent="0.25">
      <c r="A6" s="73" t="s">
        <v>0</v>
      </c>
      <c r="B6" s="68"/>
      <c r="C6" s="513" t="str">
        <f>+[1]Poblamiento!C12:P12</f>
        <v>GESTION DEL TALENTO HUMANO</v>
      </c>
      <c r="D6" s="513"/>
      <c r="E6" s="513"/>
      <c r="F6" s="513"/>
      <c r="G6" s="513"/>
      <c r="H6" s="513"/>
      <c r="I6" s="513"/>
      <c r="J6" s="513"/>
      <c r="K6" s="513"/>
      <c r="L6" s="513"/>
      <c r="M6" s="513"/>
      <c r="N6" s="513"/>
      <c r="O6" s="513"/>
      <c r="P6" s="513"/>
      <c r="Q6" s="513"/>
      <c r="R6" s="513"/>
      <c r="S6" s="513"/>
      <c r="T6" s="513"/>
      <c r="U6" s="513"/>
      <c r="V6" s="513"/>
      <c r="W6" s="513"/>
      <c r="X6" s="513"/>
      <c r="Y6" s="513"/>
    </row>
    <row r="7" spans="1:31" x14ac:dyDescent="0.2">
      <c r="A7" s="67"/>
      <c r="B7" s="68"/>
      <c r="C7" s="68"/>
      <c r="D7" s="68"/>
      <c r="E7" s="68"/>
      <c r="F7" s="68"/>
      <c r="G7" s="68"/>
      <c r="H7" s="68"/>
      <c r="I7" s="68"/>
      <c r="J7" s="68"/>
      <c r="K7" s="68"/>
      <c r="L7" s="68"/>
      <c r="M7" s="68"/>
      <c r="N7" s="68"/>
      <c r="O7" s="68"/>
      <c r="P7" s="68"/>
      <c r="Q7" s="68"/>
      <c r="R7" s="68"/>
      <c r="S7" s="68"/>
      <c r="T7" s="68"/>
      <c r="U7" s="68"/>
      <c r="V7" s="68"/>
      <c r="W7" s="68"/>
      <c r="X7" s="68"/>
      <c r="Y7" s="68"/>
    </row>
    <row r="8" spans="1:31" s="74" customFormat="1" x14ac:dyDescent="0.2">
      <c r="A8" s="514" t="s">
        <v>92</v>
      </c>
      <c r="B8" s="514" t="s">
        <v>20</v>
      </c>
      <c r="C8" s="516" t="s">
        <v>241</v>
      </c>
      <c r="D8" s="517"/>
      <c r="E8" s="516" t="s">
        <v>242</v>
      </c>
      <c r="F8" s="517"/>
      <c r="G8" s="516" t="s">
        <v>243</v>
      </c>
      <c r="H8" s="517"/>
      <c r="I8" s="516" t="s">
        <v>244</v>
      </c>
      <c r="J8" s="517"/>
      <c r="K8" s="516" t="s">
        <v>245</v>
      </c>
      <c r="L8" s="517"/>
      <c r="M8" s="516" t="s">
        <v>246</v>
      </c>
      <c r="N8" s="517"/>
      <c r="O8" s="516" t="s">
        <v>247</v>
      </c>
      <c r="P8" s="517"/>
      <c r="Q8" s="516" t="s">
        <v>248</v>
      </c>
      <c r="R8" s="517"/>
      <c r="S8" s="516" t="s">
        <v>249</v>
      </c>
      <c r="T8" s="517"/>
      <c r="U8" s="516" t="s">
        <v>250</v>
      </c>
      <c r="V8" s="517"/>
      <c r="W8" s="516" t="s">
        <v>251</v>
      </c>
      <c r="X8" s="517"/>
      <c r="Y8" s="516" t="s">
        <v>252</v>
      </c>
      <c r="Z8" s="517"/>
      <c r="AA8" s="516" t="s">
        <v>321</v>
      </c>
      <c r="AB8" s="517"/>
      <c r="AC8" s="520" t="s">
        <v>94</v>
      </c>
    </row>
    <row r="9" spans="1:31" s="75" customFormat="1" ht="26.25" thickBot="1" x14ac:dyDescent="0.25">
      <c r="A9" s="515"/>
      <c r="B9" s="515"/>
      <c r="C9" s="182" t="s">
        <v>241</v>
      </c>
      <c r="D9" s="182" t="s">
        <v>253</v>
      </c>
      <c r="E9" s="182" t="s">
        <v>242</v>
      </c>
      <c r="F9" s="182" t="s">
        <v>254</v>
      </c>
      <c r="G9" s="182" t="s">
        <v>243</v>
      </c>
      <c r="H9" s="182" t="s">
        <v>255</v>
      </c>
      <c r="I9" s="182" t="s">
        <v>244</v>
      </c>
      <c r="J9" s="182" t="s">
        <v>256</v>
      </c>
      <c r="K9" s="182" t="s">
        <v>245</v>
      </c>
      <c r="L9" s="182" t="s">
        <v>257</v>
      </c>
      <c r="M9" s="182" t="s">
        <v>246</v>
      </c>
      <c r="N9" s="182" t="s">
        <v>258</v>
      </c>
      <c r="O9" s="182" t="s">
        <v>247</v>
      </c>
      <c r="P9" s="182" t="s">
        <v>259</v>
      </c>
      <c r="Q9" s="182" t="s">
        <v>248</v>
      </c>
      <c r="R9" s="182" t="s">
        <v>260</v>
      </c>
      <c r="S9" s="182" t="s">
        <v>249</v>
      </c>
      <c r="T9" s="182" t="s">
        <v>261</v>
      </c>
      <c r="U9" s="182" t="s">
        <v>250</v>
      </c>
      <c r="V9" s="182" t="s">
        <v>262</v>
      </c>
      <c r="W9" s="182" t="s">
        <v>251</v>
      </c>
      <c r="X9" s="182" t="s">
        <v>263</v>
      </c>
      <c r="Y9" s="182" t="s">
        <v>252</v>
      </c>
      <c r="Z9" s="182" t="s">
        <v>264</v>
      </c>
      <c r="AA9" s="182" t="s">
        <v>265</v>
      </c>
      <c r="AB9" s="182" t="s">
        <v>322</v>
      </c>
      <c r="AC9" s="521"/>
    </row>
    <row r="10" spans="1:31" x14ac:dyDescent="0.2">
      <c r="A10" s="522" t="s">
        <v>279</v>
      </c>
      <c r="B10" s="62" t="str">
        <f>+[1]Poblamiento!B40</f>
        <v>Cargos provistos</v>
      </c>
      <c r="C10" s="76">
        <v>681</v>
      </c>
      <c r="D10" s="511">
        <f>IF(C10=0,0,C10/C11)</f>
        <v>0.91164658634538154</v>
      </c>
      <c r="E10" s="76">
        <v>679</v>
      </c>
      <c r="F10" s="511">
        <f>IF(E10=0,0,E10/E11)</f>
        <v>0.90896921017402943</v>
      </c>
      <c r="G10" s="76">
        <v>681</v>
      </c>
      <c r="H10" s="511">
        <f>IF(G10=0,0,G10/G11)</f>
        <v>0.91164658634538154</v>
      </c>
      <c r="I10" s="76">
        <v>691</v>
      </c>
      <c r="J10" s="511">
        <f>IF(I10=0,0,I10/I11)</f>
        <v>0.92503346720214186</v>
      </c>
      <c r="K10" s="76"/>
      <c r="L10" s="511">
        <f>IF(K10=0,0,K10/K11)</f>
        <v>0</v>
      </c>
      <c r="M10" s="76"/>
      <c r="N10" s="511">
        <f>IF(M10=0,0,M10/M11)</f>
        <v>0</v>
      </c>
      <c r="O10" s="76"/>
      <c r="P10" s="511">
        <f>IF(O10=0,0,O10/O11)</f>
        <v>0</v>
      </c>
      <c r="Q10" s="76"/>
      <c r="R10" s="511">
        <f>IF(Q10=0,0,Q10/Q11)</f>
        <v>0</v>
      </c>
      <c r="S10" s="76"/>
      <c r="T10" s="511">
        <f>IF(S10=0,0,S10/S11)</f>
        <v>0</v>
      </c>
      <c r="U10" s="86"/>
      <c r="V10" s="511">
        <f>IF(U10=0,0,U10/U11)</f>
        <v>0</v>
      </c>
      <c r="W10" s="86"/>
      <c r="X10" s="511">
        <f>IF(W10=0,0,W10/W11)</f>
        <v>0</v>
      </c>
      <c r="Y10" s="86"/>
      <c r="Z10" s="511">
        <f>IF(Y10=0,0,Y10/Y11)</f>
        <v>0</v>
      </c>
      <c r="AA10" s="76">
        <f>AVERAGE(C10,E10,G10,I10,K10,M10,O10,Q10,S10,U10,W10,Y10)</f>
        <v>683</v>
      </c>
      <c r="AB10" s="511">
        <f>IF(AA10=0," ",AA10/AA11)</f>
        <v>0.91432396251673365</v>
      </c>
      <c r="AC10" s="518"/>
    </row>
    <row r="11" spans="1:31" ht="13.5" thickBot="1" x14ac:dyDescent="0.25">
      <c r="A11" s="523"/>
      <c r="B11" s="62" t="str">
        <f>+[1]Poblamiento!B41</f>
        <v>Total de cargos de la planta</v>
      </c>
      <c r="C11" s="116">
        <v>747</v>
      </c>
      <c r="D11" s="512"/>
      <c r="E11" s="116">
        <v>747</v>
      </c>
      <c r="F11" s="512"/>
      <c r="G11" s="116">
        <v>747</v>
      </c>
      <c r="H11" s="512"/>
      <c r="I11" s="116">
        <v>747</v>
      </c>
      <c r="J11" s="512"/>
      <c r="K11" s="116"/>
      <c r="L11" s="512"/>
      <c r="M11" s="116"/>
      <c r="N11" s="512"/>
      <c r="O11" s="78"/>
      <c r="P11" s="512"/>
      <c r="Q11" s="115"/>
      <c r="R11" s="512"/>
      <c r="S11" s="115"/>
      <c r="T11" s="512"/>
      <c r="U11" s="115"/>
      <c r="V11" s="512"/>
      <c r="W11" s="115"/>
      <c r="X11" s="512"/>
      <c r="Y11" s="115"/>
      <c r="Z11" s="512"/>
      <c r="AA11" s="77">
        <f>AVERAGE(C11,E11,G11,I11,K11,M11,O11,Q11,S11,U11,W11,Y11)</f>
        <v>747</v>
      </c>
      <c r="AB11" s="512"/>
      <c r="AC11" s="519"/>
    </row>
    <row r="12" spans="1:31" x14ac:dyDescent="0.2">
      <c r="F12" s="80"/>
      <c r="G12" s="80"/>
      <c r="H12" s="80"/>
      <c r="I12" s="80"/>
      <c r="J12" s="80"/>
      <c r="K12" s="80"/>
      <c r="L12" s="80"/>
      <c r="M12" s="80"/>
      <c r="N12" s="80"/>
      <c r="O12" s="80"/>
      <c r="P12" s="80"/>
      <c r="Q12" s="80"/>
      <c r="R12" s="80"/>
      <c r="S12" s="80"/>
      <c r="T12" s="80"/>
      <c r="U12" s="80"/>
      <c r="V12" s="80"/>
    </row>
    <row r="13" spans="1:31" x14ac:dyDescent="0.2">
      <c r="I13" s="84"/>
      <c r="AB13" s="65"/>
      <c r="AC13" s="80"/>
      <c r="AD13" s="80"/>
      <c r="AE13" s="80"/>
    </row>
    <row r="14" spans="1:31" x14ac:dyDescent="0.2">
      <c r="AB14" s="65"/>
      <c r="AC14" s="84"/>
      <c r="AE14" s="83"/>
    </row>
    <row r="15" spans="1:31" x14ac:dyDescent="0.2">
      <c r="AB15" s="65"/>
      <c r="AC15" s="84"/>
      <c r="AE15" s="85"/>
    </row>
    <row r="16" spans="1:31" x14ac:dyDescent="0.2">
      <c r="AB16" s="65"/>
      <c r="AC16" s="84"/>
      <c r="AE16" s="85"/>
    </row>
    <row r="70" spans="3:3" x14ac:dyDescent="0.2">
      <c r="C70" s="65">
        <f>RegistroPoblam!AC10</f>
        <v>0</v>
      </c>
    </row>
    <row r="72" spans="3:3" x14ac:dyDescent="0.2">
      <c r="C72" s="65">
        <f>RegistroPoblam!AC10</f>
        <v>0</v>
      </c>
    </row>
    <row r="74" spans="3:3" x14ac:dyDescent="0.2">
      <c r="C74" s="65">
        <f>RegistroPoblam!AC10</f>
        <v>0</v>
      </c>
    </row>
    <row r="76" spans="3:3" x14ac:dyDescent="0.2">
      <c r="C76" s="65">
        <f>RegistroPoblam!AC10</f>
        <v>0</v>
      </c>
    </row>
  </sheetData>
  <sheetProtection formatCells="0" formatColumns="0" formatRows="0" insertRows="0"/>
  <mergeCells count="41">
    <mergeCell ref="AA2:AB2"/>
    <mergeCell ref="AA3:AB3"/>
    <mergeCell ref="AA4:AB4"/>
    <mergeCell ref="A1:A4"/>
    <mergeCell ref="B1:Z1"/>
    <mergeCell ref="B2:Z2"/>
    <mergeCell ref="B3:Z3"/>
    <mergeCell ref="B4:Z4"/>
    <mergeCell ref="AA1:AB1"/>
    <mergeCell ref="AA8:AB8"/>
    <mergeCell ref="C6:Y6"/>
    <mergeCell ref="A8:A9"/>
    <mergeCell ref="B8:B9"/>
    <mergeCell ref="C8:D8"/>
    <mergeCell ref="E8:F8"/>
    <mergeCell ref="G8:H8"/>
    <mergeCell ref="I8:J8"/>
    <mergeCell ref="K8:L8"/>
    <mergeCell ref="M8:N8"/>
    <mergeCell ref="O8:P8"/>
    <mergeCell ref="AC10:AC11"/>
    <mergeCell ref="AC8:AC9"/>
    <mergeCell ref="A10:A11"/>
    <mergeCell ref="D10:D11"/>
    <mergeCell ref="F10:F11"/>
    <mergeCell ref="H10:H11"/>
    <mergeCell ref="J10:J11"/>
    <mergeCell ref="L10:L11"/>
    <mergeCell ref="N10:N11"/>
    <mergeCell ref="P10:P11"/>
    <mergeCell ref="R10:R11"/>
    <mergeCell ref="Q8:R8"/>
    <mergeCell ref="S8:T8"/>
    <mergeCell ref="U8:V8"/>
    <mergeCell ref="W8:X8"/>
    <mergeCell ref="Y8:Z8"/>
    <mergeCell ref="T10:T11"/>
    <mergeCell ref="V10:V11"/>
    <mergeCell ref="X10:X11"/>
    <mergeCell ref="Z10:Z11"/>
    <mergeCell ref="AB10:AB11"/>
  </mergeCells>
  <conditionalFormatting sqref="V10">
    <cfRule type="cellIs" dxfId="39" priority="1" stopIfTrue="1" operator="equal">
      <formula>"0"</formula>
    </cfRule>
    <cfRule type="cellIs" dxfId="38" priority="2" stopIfTrue="1" operator="lessThanOrEqual">
      <formula>#REF!</formula>
    </cfRule>
    <cfRule type="cellIs" dxfId="37" priority="3" stopIfTrue="1" operator="greaterThanOrEqual">
      <formula>#REF!</formula>
    </cfRule>
    <cfRule type="cellIs" dxfId="36" priority="4" stopIfTrue="1" operator="between">
      <formula>#REF!</formula>
      <formula>#REF!</formula>
    </cfRule>
  </conditionalFormatting>
  <pageMargins left="0.7" right="0.7" top="0.75" bottom="0.75" header="0.3" footer="0.3"/>
  <pageSetup orientation="portrait" r:id="rId1"/>
  <ignoredErrors>
    <ignoredError sqref="AB11" evalError="1"/>
  </ignoredError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11B1A-82CD-42F0-ACFB-FB30C6DB0A7B}">
  <sheetPr>
    <tabColor rgb="FF00B0F0"/>
  </sheetPr>
  <dimension ref="A1:AE180"/>
  <sheetViews>
    <sheetView zoomScale="80" zoomScaleNormal="80" workbookViewId="0">
      <selection activeCell="Q54" sqref="Q54"/>
    </sheetView>
  </sheetViews>
  <sheetFormatPr baseColWidth="10" defaultColWidth="11.42578125" defaultRowHeight="12.75" x14ac:dyDescent="0.2"/>
  <cols>
    <col min="1" max="1" width="3" style="144" customWidth="1"/>
    <col min="2" max="2" width="30" style="144" customWidth="1"/>
    <col min="3" max="3" width="16.7109375" style="144" customWidth="1"/>
    <col min="4" max="4" width="9" style="144" customWidth="1"/>
    <col min="5" max="5" width="8.28515625" style="144" bestFit="1" customWidth="1"/>
    <col min="6" max="6" width="9.7109375" style="144" bestFit="1" customWidth="1"/>
    <col min="7" max="7" width="8" style="144" bestFit="1" customWidth="1"/>
    <col min="8" max="8" width="8.5703125" style="144" customWidth="1"/>
    <col min="9" max="9" width="9.7109375" style="144" bestFit="1" customWidth="1"/>
    <col min="10" max="10" width="9.85546875" style="144" customWidth="1"/>
    <col min="11" max="11" width="10.7109375" style="144" customWidth="1"/>
    <col min="12" max="12" width="9.7109375" style="144" bestFit="1" customWidth="1"/>
    <col min="13" max="13" width="8.42578125" style="144" customWidth="1"/>
    <col min="14" max="14" width="7.85546875" style="144" bestFit="1" customWidth="1"/>
    <col min="15" max="15" width="11" style="144" customWidth="1"/>
    <col min="16" max="16" width="15.5703125" style="144" bestFit="1" customWidth="1"/>
    <col min="17" max="18" width="11.7109375" style="144" customWidth="1"/>
    <col min="19" max="19" width="11.42578125" style="145" customWidth="1"/>
    <col min="20" max="16384" width="11.42578125" style="144"/>
  </cols>
  <sheetData>
    <row r="1" spans="2:31" ht="13.5" thickBot="1" x14ac:dyDescent="0.25">
      <c r="B1" s="143"/>
      <c r="C1" s="143"/>
      <c r="D1" s="143"/>
      <c r="E1" s="143"/>
      <c r="F1" s="143"/>
      <c r="G1" s="143"/>
      <c r="H1" s="143"/>
      <c r="I1" s="143"/>
      <c r="J1" s="143"/>
      <c r="K1" s="143"/>
      <c r="L1" s="143"/>
      <c r="M1" s="143"/>
      <c r="N1" s="143"/>
      <c r="O1" s="143"/>
      <c r="P1" s="143"/>
    </row>
    <row r="2" spans="2:31" ht="16.5" customHeight="1" x14ac:dyDescent="0.2">
      <c r="B2" s="368"/>
      <c r="C2" s="371" t="s">
        <v>56</v>
      </c>
      <c r="D2" s="372"/>
      <c r="E2" s="372"/>
      <c r="F2" s="372"/>
      <c r="G2" s="372"/>
      <c r="H2" s="372"/>
      <c r="I2" s="372"/>
      <c r="J2" s="372"/>
      <c r="K2" s="372"/>
      <c r="L2" s="372"/>
      <c r="M2" s="373"/>
      <c r="N2" s="374" t="s">
        <v>178</v>
      </c>
      <c r="O2" s="375"/>
      <c r="P2" s="376"/>
      <c r="S2" s="146" t="str">
        <f>+C26</f>
        <v>Mayor o Igual a 20%</v>
      </c>
    </row>
    <row r="3" spans="2:31" ht="15.75" customHeight="1" x14ac:dyDescent="0.2">
      <c r="B3" s="369"/>
      <c r="C3" s="377" t="s">
        <v>58</v>
      </c>
      <c r="D3" s="378"/>
      <c r="E3" s="378"/>
      <c r="F3" s="378"/>
      <c r="G3" s="378"/>
      <c r="H3" s="378"/>
      <c r="I3" s="378"/>
      <c r="J3" s="378"/>
      <c r="K3" s="378"/>
      <c r="L3" s="378"/>
      <c r="M3" s="379"/>
      <c r="N3" s="380" t="s">
        <v>269</v>
      </c>
      <c r="O3" s="381"/>
      <c r="P3" s="382"/>
      <c r="S3" s="146">
        <v>9.9900000000000003E-2</v>
      </c>
    </row>
    <row r="4" spans="2:31" ht="15.75" customHeight="1" x14ac:dyDescent="0.2">
      <c r="B4" s="369"/>
      <c r="C4" s="377" t="s">
        <v>59</v>
      </c>
      <c r="D4" s="378"/>
      <c r="E4" s="378"/>
      <c r="F4" s="378"/>
      <c r="G4" s="378"/>
      <c r="H4" s="378"/>
      <c r="I4" s="378"/>
      <c r="J4" s="378"/>
      <c r="K4" s="378"/>
      <c r="L4" s="378"/>
      <c r="M4" s="379"/>
      <c r="N4" s="380" t="s">
        <v>179</v>
      </c>
      <c r="O4" s="381"/>
      <c r="P4" s="382"/>
      <c r="S4" s="146">
        <v>0.05</v>
      </c>
    </row>
    <row r="5" spans="2:31" ht="16.5" customHeight="1" thickBot="1" x14ac:dyDescent="0.25">
      <c r="B5" s="370"/>
      <c r="C5" s="383" t="s">
        <v>60</v>
      </c>
      <c r="D5" s="384"/>
      <c r="E5" s="384"/>
      <c r="F5" s="384"/>
      <c r="G5" s="384"/>
      <c r="H5" s="384"/>
      <c r="I5" s="384"/>
      <c r="J5" s="384"/>
      <c r="K5" s="384"/>
      <c r="L5" s="384"/>
      <c r="M5" s="385"/>
      <c r="N5" s="386" t="s">
        <v>61</v>
      </c>
      <c r="O5" s="387"/>
      <c r="P5" s="388"/>
      <c r="S5" s="146">
        <v>4.9999990000000001E-2</v>
      </c>
    </row>
    <row r="6" spans="2:31" ht="13.5" thickBot="1" x14ac:dyDescent="0.25">
      <c r="B6" s="143"/>
      <c r="C6" s="143"/>
      <c r="D6" s="143"/>
      <c r="E6" s="143"/>
      <c r="F6" s="143"/>
      <c r="G6" s="143"/>
      <c r="H6" s="143"/>
      <c r="I6" s="143"/>
      <c r="J6" s="143"/>
      <c r="K6" s="143"/>
      <c r="L6" s="143"/>
      <c r="M6" s="143"/>
      <c r="N6" s="143"/>
      <c r="O6" s="143"/>
      <c r="P6" s="143"/>
      <c r="S6" s="147"/>
    </row>
    <row r="7" spans="2:31" ht="12.75" customHeight="1" x14ac:dyDescent="0.2">
      <c r="B7" s="389" t="s">
        <v>65</v>
      </c>
      <c r="C7" s="390"/>
      <c r="D7" s="390"/>
      <c r="E7" s="390"/>
      <c r="F7" s="390"/>
      <c r="G7" s="390"/>
      <c r="H7" s="390"/>
      <c r="I7" s="390"/>
      <c r="J7" s="390"/>
      <c r="K7" s="390"/>
      <c r="L7" s="390"/>
      <c r="M7" s="390"/>
      <c r="N7" s="390"/>
      <c r="O7" s="390"/>
      <c r="P7" s="391"/>
      <c r="S7" s="147"/>
    </row>
    <row r="8" spans="2:31" ht="13.5" customHeight="1" thickBot="1" x14ac:dyDescent="0.25">
      <c r="B8" s="392"/>
      <c r="C8" s="393"/>
      <c r="D8" s="393"/>
      <c r="E8" s="393"/>
      <c r="F8" s="393"/>
      <c r="G8" s="393"/>
      <c r="H8" s="393"/>
      <c r="I8" s="393"/>
      <c r="J8" s="393"/>
      <c r="K8" s="393"/>
      <c r="L8" s="393"/>
      <c r="M8" s="393"/>
      <c r="N8" s="393"/>
      <c r="O8" s="393"/>
      <c r="P8" s="394"/>
    </row>
    <row r="9" spans="2:31" ht="6.75" customHeight="1" thickBot="1" x14ac:dyDescent="0.25">
      <c r="B9" s="395"/>
      <c r="C9" s="395"/>
      <c r="D9" s="395"/>
      <c r="E9" s="395"/>
      <c r="F9" s="395"/>
      <c r="G9" s="395"/>
      <c r="H9" s="395"/>
      <c r="I9" s="395"/>
      <c r="J9" s="395"/>
      <c r="K9" s="395"/>
      <c r="L9" s="395"/>
      <c r="M9" s="395"/>
      <c r="N9" s="395"/>
      <c r="O9" s="395"/>
      <c r="P9" s="395"/>
    </row>
    <row r="10" spans="2:31" ht="26.25" customHeight="1" thickBot="1" x14ac:dyDescent="0.25">
      <c r="B10" s="148" t="s">
        <v>83</v>
      </c>
      <c r="C10" s="396">
        <v>2025</v>
      </c>
      <c r="D10" s="397"/>
      <c r="E10" s="397"/>
      <c r="F10" s="397"/>
      <c r="G10" s="397"/>
      <c r="H10" s="397"/>
      <c r="I10" s="398"/>
      <c r="J10" s="399" t="s">
        <v>1</v>
      </c>
      <c r="K10" s="400"/>
      <c r="L10" s="400"/>
      <c r="M10" s="401"/>
      <c r="N10" s="402" t="s">
        <v>280</v>
      </c>
      <c r="O10" s="403"/>
      <c r="P10" s="404"/>
      <c r="AC10" s="149"/>
    </row>
    <row r="11" spans="2:31" ht="4.5" customHeight="1" thickBot="1" x14ac:dyDescent="0.25">
      <c r="B11" s="405"/>
      <c r="C11" s="406"/>
      <c r="D11" s="406"/>
      <c r="E11" s="406"/>
      <c r="F11" s="406"/>
      <c r="G11" s="406"/>
      <c r="H11" s="406"/>
      <c r="I11" s="406"/>
      <c r="J11" s="406"/>
      <c r="K11" s="406"/>
      <c r="L11" s="406"/>
      <c r="M11" s="406"/>
      <c r="N11" s="406"/>
      <c r="O11" s="406"/>
      <c r="P11" s="407"/>
    </row>
    <row r="12" spans="2:31" ht="15" thickBot="1" x14ac:dyDescent="0.25">
      <c r="B12" s="120" t="s">
        <v>0</v>
      </c>
      <c r="C12" s="408" t="s">
        <v>171</v>
      </c>
      <c r="D12" s="409"/>
      <c r="E12" s="409"/>
      <c r="F12" s="409"/>
      <c r="G12" s="409"/>
      <c r="H12" s="409"/>
      <c r="I12" s="409"/>
      <c r="J12" s="409"/>
      <c r="K12" s="409"/>
      <c r="L12" s="409"/>
      <c r="M12" s="409"/>
      <c r="N12" s="409"/>
      <c r="O12" s="409"/>
      <c r="P12" s="410"/>
    </row>
    <row r="13" spans="2:31" ht="4.5" customHeight="1" thickBot="1" x14ac:dyDescent="0.25">
      <c r="B13" s="411"/>
      <c r="C13" s="412"/>
      <c r="D13" s="412"/>
      <c r="E13" s="412"/>
      <c r="F13" s="412"/>
      <c r="G13" s="412"/>
      <c r="H13" s="412"/>
      <c r="I13" s="412"/>
      <c r="J13" s="412"/>
      <c r="K13" s="412"/>
      <c r="L13" s="412"/>
      <c r="M13" s="412"/>
      <c r="N13" s="412"/>
      <c r="O13" s="412"/>
      <c r="P13" s="413"/>
      <c r="AB13" s="128"/>
      <c r="AC13" s="150"/>
      <c r="AD13" s="150"/>
      <c r="AE13" s="150"/>
    </row>
    <row r="14" spans="2:31" ht="18" customHeight="1" thickBot="1" x14ac:dyDescent="0.25">
      <c r="B14" s="120" t="s">
        <v>6</v>
      </c>
      <c r="C14" s="396" t="s">
        <v>212</v>
      </c>
      <c r="D14" s="397"/>
      <c r="E14" s="397"/>
      <c r="F14" s="397"/>
      <c r="G14" s="397"/>
      <c r="H14" s="397"/>
      <c r="I14" s="397"/>
      <c r="J14" s="397"/>
      <c r="K14" s="397"/>
      <c r="L14" s="397"/>
      <c r="M14" s="397"/>
      <c r="N14" s="397"/>
      <c r="O14" s="397"/>
      <c r="P14" s="398"/>
      <c r="AB14" s="153"/>
      <c r="AC14" s="154"/>
      <c r="AD14" s="155"/>
      <c r="AE14" s="155"/>
    </row>
    <row r="15" spans="2:31" ht="4.5" customHeight="1" thickBot="1" x14ac:dyDescent="0.25">
      <c r="B15" s="414"/>
      <c r="C15" s="414"/>
      <c r="D15" s="414"/>
      <c r="E15" s="414"/>
      <c r="F15" s="414"/>
      <c r="G15" s="414"/>
      <c r="H15" s="414"/>
      <c r="I15" s="414"/>
      <c r="J15" s="414"/>
      <c r="K15" s="414"/>
      <c r="L15" s="414"/>
      <c r="M15" s="414"/>
      <c r="N15" s="414"/>
      <c r="O15" s="414"/>
      <c r="P15" s="415"/>
      <c r="AB15" s="128"/>
      <c r="AC15" s="130"/>
      <c r="AD15" s="129"/>
      <c r="AE15" s="129"/>
    </row>
    <row r="16" spans="2:31" ht="32.25" customHeight="1" thickBot="1" x14ac:dyDescent="0.25">
      <c r="B16" s="120" t="s">
        <v>25</v>
      </c>
      <c r="C16" s="416" t="s">
        <v>230</v>
      </c>
      <c r="D16" s="417"/>
      <c r="E16" s="417"/>
      <c r="F16" s="417"/>
      <c r="G16" s="417"/>
      <c r="H16" s="417"/>
      <c r="I16" s="417"/>
      <c r="J16" s="417"/>
      <c r="K16" s="417"/>
      <c r="L16" s="417"/>
      <c r="M16" s="417"/>
      <c r="N16" s="417"/>
      <c r="O16" s="417"/>
      <c r="P16" s="418"/>
      <c r="AB16" s="151"/>
      <c r="AC16" s="156"/>
      <c r="AD16" s="152"/>
      <c r="AE16" s="152"/>
    </row>
    <row r="17" spans="2:20" ht="4.5" customHeight="1" thickBot="1" x14ac:dyDescent="0.25">
      <c r="B17" s="411"/>
      <c r="C17" s="412"/>
      <c r="D17" s="412"/>
      <c r="E17" s="412"/>
      <c r="F17" s="412"/>
      <c r="G17" s="412"/>
      <c r="H17" s="412"/>
      <c r="I17" s="412"/>
      <c r="J17" s="412"/>
      <c r="K17" s="412"/>
      <c r="L17" s="412"/>
      <c r="M17" s="412"/>
      <c r="N17" s="412"/>
      <c r="O17" s="412"/>
      <c r="P17" s="413"/>
    </row>
    <row r="18" spans="2:20" ht="31.5" customHeight="1" thickBot="1" x14ac:dyDescent="0.25">
      <c r="B18" s="120" t="s">
        <v>11</v>
      </c>
      <c r="C18" s="419" t="s">
        <v>316</v>
      </c>
      <c r="D18" s="420"/>
      <c r="E18" s="420"/>
      <c r="F18" s="420"/>
      <c r="G18" s="420"/>
      <c r="H18" s="420"/>
      <c r="I18" s="420"/>
      <c r="J18" s="420"/>
      <c r="K18" s="420"/>
      <c r="L18" s="420"/>
      <c r="M18" s="420"/>
      <c r="N18" s="420"/>
      <c r="O18" s="420"/>
      <c r="P18" s="421"/>
    </row>
    <row r="19" spans="2:20" ht="4.5" customHeight="1" thickBot="1" x14ac:dyDescent="0.25">
      <c r="B19" s="422"/>
      <c r="C19" s="422"/>
      <c r="D19" s="422"/>
      <c r="E19" s="422"/>
      <c r="F19" s="422"/>
      <c r="G19" s="422"/>
      <c r="H19" s="422"/>
      <c r="I19" s="422"/>
      <c r="J19" s="422"/>
      <c r="K19" s="422"/>
      <c r="L19" s="422"/>
      <c r="M19" s="422"/>
      <c r="N19" s="422"/>
      <c r="O19" s="422"/>
      <c r="P19" s="422"/>
    </row>
    <row r="20" spans="2:20" ht="17.25" customHeight="1" thickBot="1" x14ac:dyDescent="0.25">
      <c r="B20" s="399" t="s">
        <v>26</v>
      </c>
      <c r="C20" s="400"/>
      <c r="D20" s="400"/>
      <c r="E20" s="400"/>
      <c r="F20" s="400"/>
      <c r="G20" s="400"/>
      <c r="H20" s="400"/>
      <c r="I20" s="400"/>
      <c r="J20" s="400"/>
      <c r="K20" s="400"/>
      <c r="L20" s="400"/>
      <c r="M20" s="400"/>
      <c r="N20" s="400"/>
      <c r="O20" s="400"/>
      <c r="P20" s="401"/>
    </row>
    <row r="21" spans="2:20" ht="4.5" customHeight="1" thickBot="1" x14ac:dyDescent="0.25">
      <c r="B21" s="423"/>
      <c r="C21" s="422"/>
      <c r="D21" s="422"/>
      <c r="E21" s="422"/>
      <c r="F21" s="422"/>
      <c r="G21" s="422"/>
      <c r="H21" s="422"/>
      <c r="I21" s="422"/>
      <c r="J21" s="422"/>
      <c r="K21" s="422"/>
      <c r="L21" s="422"/>
      <c r="M21" s="422"/>
      <c r="N21" s="422"/>
      <c r="O21" s="422"/>
      <c r="P21" s="424"/>
    </row>
    <row r="22" spans="2:20" ht="40.5" customHeight="1" thickBot="1" x14ac:dyDescent="0.25">
      <c r="B22" s="120" t="s">
        <v>3</v>
      </c>
      <c r="C22" s="425" t="s">
        <v>281</v>
      </c>
      <c r="D22" s="426"/>
      <c r="E22" s="426"/>
      <c r="F22" s="426"/>
      <c r="G22" s="426"/>
      <c r="H22" s="426"/>
      <c r="I22" s="426"/>
      <c r="J22" s="426"/>
      <c r="K22" s="426"/>
      <c r="L22" s="426"/>
      <c r="M22" s="426"/>
      <c r="N22" s="426"/>
      <c r="O22" s="426"/>
      <c r="P22" s="427"/>
      <c r="Q22" s="131"/>
      <c r="R22" s="131"/>
      <c r="S22" s="132"/>
      <c r="T22" s="131"/>
    </row>
    <row r="23" spans="2:20" ht="4.5" customHeight="1" thickBot="1" x14ac:dyDescent="0.25">
      <c r="B23" s="411"/>
      <c r="C23" s="412"/>
      <c r="D23" s="412"/>
      <c r="E23" s="412"/>
      <c r="F23" s="412"/>
      <c r="G23" s="412"/>
      <c r="H23" s="412"/>
      <c r="I23" s="412"/>
      <c r="J23" s="412"/>
      <c r="K23" s="412"/>
      <c r="L23" s="412"/>
      <c r="M23" s="412"/>
      <c r="N23" s="412"/>
      <c r="O23" s="412"/>
      <c r="P23" s="413"/>
    </row>
    <row r="24" spans="2:20" ht="137.25" customHeight="1" thickBot="1" x14ac:dyDescent="0.25">
      <c r="B24" s="120" t="s">
        <v>12</v>
      </c>
      <c r="C24" s="428" t="s">
        <v>225</v>
      </c>
      <c r="D24" s="429"/>
      <c r="E24" s="429"/>
      <c r="F24" s="429"/>
      <c r="G24" s="429"/>
      <c r="H24" s="429"/>
      <c r="I24" s="429"/>
      <c r="J24" s="429"/>
      <c r="K24" s="429"/>
      <c r="L24" s="429"/>
      <c r="M24" s="429"/>
      <c r="N24" s="429"/>
      <c r="O24" s="429"/>
      <c r="P24" s="430"/>
      <c r="Q24" s="157"/>
    </row>
    <row r="25" spans="2:20" ht="4.5" customHeight="1" thickBot="1" x14ac:dyDescent="0.25">
      <c r="B25" s="431"/>
      <c r="C25" s="432"/>
      <c r="D25" s="432"/>
      <c r="E25" s="432"/>
      <c r="F25" s="432"/>
      <c r="G25" s="432"/>
      <c r="H25" s="432"/>
      <c r="I25" s="432"/>
      <c r="J25" s="432"/>
      <c r="K25" s="432"/>
      <c r="L25" s="432"/>
      <c r="M25" s="432"/>
      <c r="N25" s="432"/>
      <c r="O25" s="432"/>
      <c r="P25" s="433"/>
    </row>
    <row r="26" spans="2:20" ht="13.5" customHeight="1" thickBot="1" x14ac:dyDescent="0.25">
      <c r="B26" s="121" t="s">
        <v>2</v>
      </c>
      <c r="C26" s="434" t="s">
        <v>327</v>
      </c>
      <c r="D26" s="435"/>
      <c r="E26" s="435"/>
      <c r="F26" s="435"/>
      <c r="G26" s="435"/>
      <c r="H26" s="435"/>
      <c r="I26" s="435"/>
      <c r="J26" s="435"/>
      <c r="K26" s="435"/>
      <c r="L26" s="435"/>
      <c r="M26" s="435"/>
      <c r="N26" s="435"/>
      <c r="O26" s="435"/>
      <c r="P26" s="436"/>
    </row>
    <row r="27" spans="2:20" ht="4.5" customHeight="1" thickBot="1" x14ac:dyDescent="0.25">
      <c r="B27" s="423"/>
      <c r="C27" s="422"/>
      <c r="D27" s="422"/>
      <c r="E27" s="422"/>
      <c r="F27" s="422"/>
      <c r="G27" s="422"/>
      <c r="H27" s="422"/>
      <c r="I27" s="422"/>
      <c r="J27" s="422"/>
      <c r="K27" s="422"/>
      <c r="L27" s="422"/>
      <c r="M27" s="422"/>
      <c r="N27" s="422"/>
      <c r="O27" s="422"/>
      <c r="P27" s="424"/>
    </row>
    <row r="28" spans="2:20" ht="12.75" customHeight="1" thickBot="1" x14ac:dyDescent="0.25">
      <c r="B28" s="121" t="s">
        <v>13</v>
      </c>
      <c r="C28" s="158" t="s">
        <v>14</v>
      </c>
      <c r="D28" s="437" t="s">
        <v>219</v>
      </c>
      <c r="E28" s="438"/>
      <c r="F28" s="438"/>
      <c r="G28" s="439"/>
      <c r="H28" s="440" t="s">
        <v>15</v>
      </c>
      <c r="I28" s="441"/>
      <c r="J28" s="442"/>
      <c r="K28" s="437" t="s">
        <v>217</v>
      </c>
      <c r="L28" s="438"/>
      <c r="M28" s="439"/>
      <c r="N28" s="443" t="s">
        <v>16</v>
      </c>
      <c r="O28" s="444"/>
      <c r="P28" s="159" t="s">
        <v>218</v>
      </c>
    </row>
    <row r="29" spans="2:20" ht="4.5" customHeight="1" thickBot="1" x14ac:dyDescent="0.25">
      <c r="B29" s="445"/>
      <c r="C29" s="446"/>
      <c r="D29" s="446"/>
      <c r="E29" s="446"/>
      <c r="F29" s="446"/>
      <c r="G29" s="446"/>
      <c r="H29" s="446"/>
      <c r="I29" s="446"/>
      <c r="J29" s="446"/>
      <c r="K29" s="446"/>
      <c r="L29" s="446"/>
      <c r="M29" s="446"/>
      <c r="N29" s="446"/>
      <c r="O29" s="446"/>
      <c r="P29" s="447"/>
    </row>
    <row r="30" spans="2:20" ht="13.5" thickBot="1" x14ac:dyDescent="0.25">
      <c r="B30" s="121" t="s">
        <v>7</v>
      </c>
      <c r="C30" s="448" t="s">
        <v>177</v>
      </c>
      <c r="D30" s="449"/>
      <c r="E30" s="449"/>
      <c r="F30" s="449"/>
      <c r="G30" s="449"/>
      <c r="H30" s="449"/>
      <c r="I30" s="449"/>
      <c r="J30" s="449"/>
      <c r="K30" s="449"/>
      <c r="L30" s="449"/>
      <c r="M30" s="449"/>
      <c r="N30" s="449"/>
      <c r="O30" s="449"/>
      <c r="P30" s="450"/>
    </row>
    <row r="31" spans="2:20" ht="4.5" customHeight="1" thickBot="1" x14ac:dyDescent="0.25">
      <c r="B31" s="411"/>
      <c r="C31" s="412"/>
      <c r="D31" s="412"/>
      <c r="E31" s="412"/>
      <c r="F31" s="412"/>
      <c r="G31" s="412"/>
      <c r="H31" s="412"/>
      <c r="I31" s="412"/>
      <c r="J31" s="412"/>
      <c r="K31" s="412"/>
      <c r="L31" s="412"/>
      <c r="M31" s="412"/>
      <c r="N31" s="412"/>
      <c r="O31" s="412"/>
      <c r="P31" s="413"/>
    </row>
    <row r="32" spans="2:20" ht="13.5" thickBot="1" x14ac:dyDescent="0.25">
      <c r="B32" s="121" t="s">
        <v>4</v>
      </c>
      <c r="C32" s="448" t="s">
        <v>71</v>
      </c>
      <c r="D32" s="449"/>
      <c r="E32" s="449"/>
      <c r="F32" s="449"/>
      <c r="G32" s="449"/>
      <c r="H32" s="449"/>
      <c r="I32" s="449"/>
      <c r="J32" s="449"/>
      <c r="K32" s="449"/>
      <c r="L32" s="449"/>
      <c r="M32" s="449"/>
      <c r="N32" s="449"/>
      <c r="O32" s="449"/>
      <c r="P32" s="450"/>
    </row>
    <row r="33" spans="2:16" ht="4.5" customHeight="1" thickBot="1" x14ac:dyDescent="0.25">
      <c r="B33" s="411"/>
      <c r="C33" s="412"/>
      <c r="D33" s="412"/>
      <c r="E33" s="412"/>
      <c r="F33" s="412"/>
      <c r="G33" s="412"/>
      <c r="H33" s="412"/>
      <c r="I33" s="412"/>
      <c r="J33" s="412"/>
      <c r="K33" s="412"/>
      <c r="L33" s="412"/>
      <c r="M33" s="412"/>
      <c r="N33" s="412"/>
      <c r="O33" s="412"/>
      <c r="P33" s="413"/>
    </row>
    <row r="34" spans="2:16" ht="13.5" thickBot="1" x14ac:dyDescent="0.25">
      <c r="B34" s="121" t="s">
        <v>23</v>
      </c>
      <c r="C34" s="448" t="s">
        <v>71</v>
      </c>
      <c r="D34" s="449"/>
      <c r="E34" s="449"/>
      <c r="F34" s="449"/>
      <c r="G34" s="449"/>
      <c r="H34" s="449"/>
      <c r="I34" s="449"/>
      <c r="J34" s="449"/>
      <c r="K34" s="449"/>
      <c r="L34" s="449"/>
      <c r="M34" s="449"/>
      <c r="N34" s="449"/>
      <c r="O34" s="449"/>
      <c r="P34" s="450"/>
    </row>
    <row r="35" spans="2:16" ht="4.5" customHeight="1" thickBot="1" x14ac:dyDescent="0.25">
      <c r="B35" s="411"/>
      <c r="C35" s="412"/>
      <c r="D35" s="412"/>
      <c r="E35" s="412"/>
      <c r="F35" s="412"/>
      <c r="G35" s="412"/>
      <c r="H35" s="412"/>
      <c r="I35" s="412"/>
      <c r="J35" s="412"/>
      <c r="K35" s="412"/>
      <c r="L35" s="412"/>
      <c r="M35" s="412"/>
      <c r="N35" s="412"/>
      <c r="O35" s="412"/>
      <c r="P35" s="413"/>
    </row>
    <row r="36" spans="2:16" ht="16.5" customHeight="1" thickBot="1" x14ac:dyDescent="0.25">
      <c r="B36" s="121" t="s">
        <v>64</v>
      </c>
      <c r="C36" s="448" t="s">
        <v>71</v>
      </c>
      <c r="D36" s="449"/>
      <c r="E36" s="449"/>
      <c r="F36" s="449"/>
      <c r="G36" s="449"/>
      <c r="H36" s="449"/>
      <c r="I36" s="449"/>
      <c r="J36" s="449"/>
      <c r="K36" s="449"/>
      <c r="L36" s="449"/>
      <c r="M36" s="449"/>
      <c r="N36" s="449"/>
      <c r="O36" s="449"/>
      <c r="P36" s="450"/>
    </row>
    <row r="37" spans="2:16" ht="4.5" customHeight="1" thickBot="1" x14ac:dyDescent="0.25">
      <c r="B37" s="160"/>
      <c r="C37" s="160"/>
      <c r="D37" s="160"/>
      <c r="E37" s="160"/>
      <c r="F37" s="160"/>
      <c r="G37" s="160"/>
      <c r="H37" s="160"/>
      <c r="I37" s="160"/>
      <c r="J37" s="160"/>
      <c r="K37" s="160"/>
      <c r="L37" s="160"/>
      <c r="M37" s="160"/>
      <c r="N37" s="160"/>
      <c r="O37" s="160"/>
      <c r="P37" s="160"/>
    </row>
    <row r="38" spans="2:16" ht="13.5" thickBot="1" x14ac:dyDescent="0.25">
      <c r="B38" s="451" t="s">
        <v>17</v>
      </c>
      <c r="C38" s="452"/>
      <c r="D38" s="452"/>
      <c r="E38" s="452"/>
      <c r="F38" s="452"/>
      <c r="G38" s="452"/>
      <c r="H38" s="452"/>
      <c r="I38" s="452"/>
      <c r="J38" s="452"/>
      <c r="K38" s="452"/>
      <c r="L38" s="452"/>
      <c r="M38" s="452"/>
      <c r="N38" s="452"/>
      <c r="O38" s="453"/>
      <c r="P38" s="454"/>
    </row>
    <row r="39" spans="2:16" ht="13.5" thickBot="1" x14ac:dyDescent="0.25">
      <c r="B39" s="161" t="s">
        <v>22</v>
      </c>
      <c r="C39" s="451" t="s">
        <v>18</v>
      </c>
      <c r="D39" s="452"/>
      <c r="E39" s="452"/>
      <c r="F39" s="452"/>
      <c r="G39" s="454"/>
      <c r="H39" s="451" t="s">
        <v>7</v>
      </c>
      <c r="I39" s="452"/>
      <c r="J39" s="452"/>
      <c r="K39" s="452"/>
      <c r="L39" s="454"/>
      <c r="M39" s="451" t="s">
        <v>19</v>
      </c>
      <c r="N39" s="452"/>
      <c r="O39" s="453"/>
      <c r="P39" s="454"/>
    </row>
    <row r="40" spans="2:16" ht="30" customHeight="1" x14ac:dyDescent="0.2">
      <c r="B40" s="133" t="s">
        <v>213</v>
      </c>
      <c r="C40" s="455" t="s">
        <v>215</v>
      </c>
      <c r="D40" s="456"/>
      <c r="E40" s="456"/>
      <c r="F40" s="456"/>
      <c r="G40" s="457"/>
      <c r="H40" s="455" t="s">
        <v>182</v>
      </c>
      <c r="I40" s="456"/>
      <c r="J40" s="456"/>
      <c r="K40" s="456"/>
      <c r="L40" s="457"/>
      <c r="M40" s="458" t="s">
        <v>299</v>
      </c>
      <c r="N40" s="459"/>
      <c r="O40" s="459"/>
      <c r="P40" s="460"/>
    </row>
    <row r="41" spans="2:16" ht="40.5" customHeight="1" x14ac:dyDescent="0.2">
      <c r="B41" s="134" t="s">
        <v>214</v>
      </c>
      <c r="C41" s="461" t="s">
        <v>215</v>
      </c>
      <c r="D41" s="462"/>
      <c r="E41" s="462"/>
      <c r="F41" s="462"/>
      <c r="G41" s="463"/>
      <c r="H41" s="461" t="s">
        <v>182</v>
      </c>
      <c r="I41" s="462"/>
      <c r="J41" s="462"/>
      <c r="K41" s="462"/>
      <c r="L41" s="463"/>
      <c r="M41" s="464" t="s">
        <v>299</v>
      </c>
      <c r="N41" s="465"/>
      <c r="O41" s="465"/>
      <c r="P41" s="466"/>
    </row>
    <row r="42" spans="2:16" ht="13.5" customHeight="1" x14ac:dyDescent="0.2">
      <c r="B42" s="162"/>
      <c r="C42" s="467"/>
      <c r="D42" s="468"/>
      <c r="E42" s="468"/>
      <c r="F42" s="468"/>
      <c r="G42" s="469"/>
      <c r="H42" s="467"/>
      <c r="I42" s="468"/>
      <c r="J42" s="468"/>
      <c r="K42" s="468"/>
      <c r="L42" s="469"/>
      <c r="M42" s="467"/>
      <c r="N42" s="468"/>
      <c r="O42" s="468"/>
      <c r="P42" s="470"/>
    </row>
    <row r="43" spans="2:16" ht="12.75" customHeight="1" x14ac:dyDescent="0.2">
      <c r="B43" s="162"/>
      <c r="C43" s="467"/>
      <c r="D43" s="468"/>
      <c r="E43" s="468"/>
      <c r="F43" s="468"/>
      <c r="G43" s="469"/>
      <c r="H43" s="467"/>
      <c r="I43" s="468"/>
      <c r="J43" s="468"/>
      <c r="K43" s="468"/>
      <c r="L43" s="469"/>
      <c r="M43" s="467"/>
      <c r="N43" s="468"/>
      <c r="O43" s="468"/>
      <c r="P43" s="470"/>
    </row>
    <row r="44" spans="2:16" ht="11.25" customHeight="1" thickBot="1" x14ac:dyDescent="0.25">
      <c r="B44" s="163"/>
      <c r="C44" s="471"/>
      <c r="D44" s="472"/>
      <c r="E44" s="472"/>
      <c r="F44" s="472"/>
      <c r="G44" s="473"/>
      <c r="H44" s="471"/>
      <c r="I44" s="472"/>
      <c r="J44" s="472"/>
      <c r="K44" s="472"/>
      <c r="L44" s="473"/>
      <c r="M44" s="471"/>
      <c r="N44" s="472"/>
      <c r="O44" s="472"/>
      <c r="P44" s="474"/>
    </row>
    <row r="45" spans="2:16" ht="4.5" customHeight="1" thickBot="1" x14ac:dyDescent="0.25">
      <c r="B45" s="164"/>
      <c r="C45" s="164"/>
      <c r="D45" s="164"/>
      <c r="E45" s="164"/>
      <c r="F45" s="164"/>
      <c r="G45" s="164"/>
      <c r="H45" s="164"/>
      <c r="I45" s="164"/>
      <c r="J45" s="164"/>
      <c r="K45" s="164"/>
      <c r="L45" s="164"/>
      <c r="M45" s="164"/>
      <c r="N45" s="164"/>
      <c r="O45" s="164"/>
      <c r="P45" s="164"/>
    </row>
    <row r="46" spans="2:16" ht="13.5" customHeight="1" thickBot="1" x14ac:dyDescent="0.25">
      <c r="B46" s="399" t="s">
        <v>8</v>
      </c>
      <c r="C46" s="400"/>
      <c r="D46" s="400"/>
      <c r="E46" s="400"/>
      <c r="F46" s="400"/>
      <c r="G46" s="400"/>
      <c r="H46" s="400"/>
      <c r="I46" s="400"/>
      <c r="J46" s="400"/>
      <c r="K46" s="400"/>
      <c r="L46" s="400"/>
      <c r="M46" s="400"/>
      <c r="N46" s="400"/>
      <c r="O46" s="400"/>
      <c r="P46" s="401"/>
    </row>
    <row r="47" spans="2:16" ht="4.5" customHeight="1" thickBot="1" x14ac:dyDescent="0.25">
      <c r="B47" s="165"/>
      <c r="C47" s="160"/>
      <c r="D47" s="160"/>
      <c r="E47" s="160"/>
      <c r="F47" s="160"/>
      <c r="G47" s="160"/>
      <c r="H47" s="160"/>
      <c r="I47" s="160"/>
      <c r="J47" s="160"/>
      <c r="K47" s="160"/>
      <c r="L47" s="160"/>
      <c r="M47" s="160"/>
      <c r="N47" s="160"/>
      <c r="O47" s="160"/>
      <c r="P47" s="166"/>
    </row>
    <row r="48" spans="2:16" ht="13.5" thickBot="1" x14ac:dyDescent="0.25">
      <c r="B48" s="475" t="s">
        <v>20</v>
      </c>
      <c r="C48" s="167" t="s">
        <v>9</v>
      </c>
      <c r="D48" s="168" t="s">
        <v>149</v>
      </c>
      <c r="E48" s="168" t="s">
        <v>150</v>
      </c>
      <c r="F48" s="168" t="s">
        <v>151</v>
      </c>
      <c r="G48" s="168" t="s">
        <v>152</v>
      </c>
      <c r="H48" s="168" t="s">
        <v>153</v>
      </c>
      <c r="I48" s="168" t="s">
        <v>154</v>
      </c>
      <c r="J48" s="168" t="s">
        <v>155</v>
      </c>
      <c r="K48" s="168" t="s">
        <v>156</v>
      </c>
      <c r="L48" s="168" t="s">
        <v>157</v>
      </c>
      <c r="M48" s="168" t="s">
        <v>158</v>
      </c>
      <c r="N48" s="168" t="s">
        <v>159</v>
      </c>
      <c r="O48" s="168" t="s">
        <v>160</v>
      </c>
      <c r="P48" s="169" t="s">
        <v>10</v>
      </c>
    </row>
    <row r="49" spans="2:16" ht="12.75" customHeight="1" thickBot="1" x14ac:dyDescent="0.25">
      <c r="B49" s="476"/>
      <c r="C49" s="167" t="s">
        <v>10</v>
      </c>
      <c r="D49" s="180"/>
      <c r="E49" s="180"/>
      <c r="F49" s="181">
        <f>RegistroNivel!D10</f>
        <v>0.2225</v>
      </c>
      <c r="G49" s="170"/>
      <c r="H49" s="170"/>
      <c r="I49" s="181" t="str">
        <f>RegistroNivel!F10</f>
        <v>0</v>
      </c>
      <c r="J49" s="170"/>
      <c r="K49" s="170"/>
      <c r="L49" s="181" t="str">
        <f>RegistroNivel!H10</f>
        <v>0</v>
      </c>
      <c r="M49" s="170"/>
      <c r="N49" s="170"/>
      <c r="O49" s="181" t="str">
        <f>RegistroNivel!J10</f>
        <v>0</v>
      </c>
      <c r="P49" s="171" t="str">
        <f>+RegistroNivel!L10</f>
        <v>0</v>
      </c>
    </row>
    <row r="50" spans="2:16" ht="4.5" customHeight="1" thickBot="1" x14ac:dyDescent="0.25">
      <c r="B50" s="172">
        <v>0.9</v>
      </c>
      <c r="C50" s="173"/>
      <c r="D50" s="173"/>
      <c r="E50" s="173"/>
      <c r="F50" s="135" t="str">
        <f>+$C$26</f>
        <v>Mayor o Igual a 20%</v>
      </c>
      <c r="G50" s="136"/>
      <c r="H50" s="136"/>
      <c r="I50" s="135" t="str">
        <f>+$C$26</f>
        <v>Mayor o Igual a 20%</v>
      </c>
      <c r="J50" s="173"/>
      <c r="K50" s="173"/>
      <c r="L50" s="135" t="str">
        <f>+$C$26</f>
        <v>Mayor o Igual a 20%</v>
      </c>
      <c r="M50" s="173"/>
      <c r="N50" s="173"/>
      <c r="O50" s="135" t="str">
        <f>+$C$26</f>
        <v>Mayor o Igual a 20%</v>
      </c>
      <c r="P50" s="135" t="str">
        <f>+$C$26</f>
        <v>Mayor o Igual a 20%</v>
      </c>
    </row>
    <row r="51" spans="2:16" ht="22.5" customHeight="1" thickBot="1" x14ac:dyDescent="0.25">
      <c r="B51" s="399" t="s">
        <v>21</v>
      </c>
      <c r="C51" s="400"/>
      <c r="D51" s="400"/>
      <c r="E51" s="400"/>
      <c r="F51" s="400"/>
      <c r="G51" s="400"/>
      <c r="H51" s="400"/>
      <c r="I51" s="400"/>
      <c r="J51" s="400"/>
      <c r="K51" s="400"/>
      <c r="L51" s="400"/>
      <c r="M51" s="400"/>
      <c r="N51" s="400"/>
      <c r="O51" s="400"/>
      <c r="P51" s="401"/>
    </row>
    <row r="52" spans="2:16" ht="12.75" customHeight="1" x14ac:dyDescent="0.2">
      <c r="B52" s="485"/>
      <c r="C52" s="486"/>
      <c r="D52" s="486"/>
      <c r="E52" s="486"/>
      <c r="F52" s="486"/>
      <c r="G52" s="486"/>
      <c r="H52" s="486"/>
      <c r="I52" s="486"/>
      <c r="J52" s="486"/>
      <c r="K52" s="486"/>
      <c r="L52" s="486"/>
      <c r="M52" s="486"/>
      <c r="N52" s="486"/>
      <c r="O52" s="486"/>
      <c r="P52" s="487"/>
    </row>
    <row r="53" spans="2:16" ht="12.75" customHeight="1" x14ac:dyDescent="0.2">
      <c r="B53" s="488"/>
      <c r="C53" s="489"/>
      <c r="D53" s="489"/>
      <c r="E53" s="489"/>
      <c r="F53" s="489"/>
      <c r="G53" s="489"/>
      <c r="H53" s="489"/>
      <c r="I53" s="489"/>
      <c r="J53" s="489"/>
      <c r="K53" s="489"/>
      <c r="L53" s="489"/>
      <c r="M53" s="489"/>
      <c r="N53" s="489"/>
      <c r="O53" s="489"/>
      <c r="P53" s="490"/>
    </row>
    <row r="54" spans="2:16" ht="12.75" customHeight="1" x14ac:dyDescent="0.2">
      <c r="B54" s="488"/>
      <c r="C54" s="489"/>
      <c r="D54" s="489"/>
      <c r="E54" s="489"/>
      <c r="F54" s="489"/>
      <c r="G54" s="489"/>
      <c r="H54" s="489"/>
      <c r="I54" s="489"/>
      <c r="J54" s="489"/>
      <c r="K54" s="489"/>
      <c r="L54" s="489"/>
      <c r="M54" s="489"/>
      <c r="N54" s="489"/>
      <c r="O54" s="489"/>
      <c r="P54" s="490"/>
    </row>
    <row r="55" spans="2:16" ht="12.75" customHeight="1" x14ac:dyDescent="0.2">
      <c r="B55" s="488"/>
      <c r="C55" s="489"/>
      <c r="D55" s="489"/>
      <c r="E55" s="489"/>
      <c r="F55" s="489"/>
      <c r="G55" s="489"/>
      <c r="H55" s="489"/>
      <c r="I55" s="489"/>
      <c r="J55" s="489"/>
      <c r="K55" s="489"/>
      <c r="L55" s="489"/>
      <c r="M55" s="489"/>
      <c r="N55" s="489"/>
      <c r="O55" s="489"/>
      <c r="P55" s="490"/>
    </row>
    <row r="56" spans="2:16" ht="12.75" customHeight="1" x14ac:dyDescent="0.2">
      <c r="B56" s="488"/>
      <c r="C56" s="489"/>
      <c r="D56" s="489"/>
      <c r="E56" s="489"/>
      <c r="F56" s="489"/>
      <c r="G56" s="489"/>
      <c r="H56" s="489"/>
      <c r="I56" s="489"/>
      <c r="J56" s="489"/>
      <c r="K56" s="489"/>
      <c r="L56" s="489"/>
      <c r="M56" s="489"/>
      <c r="N56" s="489"/>
      <c r="O56" s="489"/>
      <c r="P56" s="490"/>
    </row>
    <row r="57" spans="2:16" ht="12.75" customHeight="1" x14ac:dyDescent="0.2">
      <c r="B57" s="488"/>
      <c r="C57" s="489"/>
      <c r="D57" s="489"/>
      <c r="E57" s="489"/>
      <c r="F57" s="489"/>
      <c r="G57" s="489"/>
      <c r="H57" s="489"/>
      <c r="I57" s="489"/>
      <c r="J57" s="489"/>
      <c r="K57" s="489"/>
      <c r="L57" s="489"/>
      <c r="M57" s="489"/>
      <c r="N57" s="489"/>
      <c r="O57" s="489"/>
      <c r="P57" s="490"/>
    </row>
    <row r="58" spans="2:16" ht="12.75" customHeight="1" x14ac:dyDescent="0.2">
      <c r="B58" s="488"/>
      <c r="C58" s="489"/>
      <c r="D58" s="489"/>
      <c r="E58" s="489"/>
      <c r="F58" s="489"/>
      <c r="G58" s="489"/>
      <c r="H58" s="489"/>
      <c r="I58" s="489"/>
      <c r="J58" s="489"/>
      <c r="K58" s="489"/>
      <c r="L58" s="489"/>
      <c r="M58" s="489"/>
      <c r="N58" s="489"/>
      <c r="O58" s="489"/>
      <c r="P58" s="490"/>
    </row>
    <row r="59" spans="2:16" ht="12.75" customHeight="1" x14ac:dyDescent="0.2">
      <c r="B59" s="488"/>
      <c r="C59" s="489"/>
      <c r="D59" s="489"/>
      <c r="E59" s="489"/>
      <c r="F59" s="489"/>
      <c r="G59" s="489"/>
      <c r="H59" s="489"/>
      <c r="I59" s="489"/>
      <c r="J59" s="489"/>
      <c r="K59" s="489"/>
      <c r="L59" s="489"/>
      <c r="M59" s="489"/>
      <c r="N59" s="489"/>
      <c r="O59" s="489"/>
      <c r="P59" s="490"/>
    </row>
    <row r="60" spans="2:16" ht="12.75" customHeight="1" x14ac:dyDescent="0.2">
      <c r="B60" s="488"/>
      <c r="C60" s="489"/>
      <c r="D60" s="489"/>
      <c r="E60" s="489"/>
      <c r="F60" s="489"/>
      <c r="G60" s="489"/>
      <c r="H60" s="489"/>
      <c r="I60" s="489"/>
      <c r="J60" s="489"/>
      <c r="K60" s="489"/>
      <c r="L60" s="489"/>
      <c r="M60" s="489"/>
      <c r="N60" s="489"/>
      <c r="O60" s="489"/>
      <c r="P60" s="490"/>
    </row>
    <row r="61" spans="2:16" ht="12.75" customHeight="1" x14ac:dyDescent="0.2">
      <c r="B61" s="488"/>
      <c r="C61" s="489"/>
      <c r="D61" s="489"/>
      <c r="E61" s="489"/>
      <c r="F61" s="489"/>
      <c r="G61" s="489"/>
      <c r="H61" s="489"/>
      <c r="I61" s="489"/>
      <c r="J61" s="489"/>
      <c r="K61" s="489"/>
      <c r="L61" s="489"/>
      <c r="M61" s="489"/>
      <c r="N61" s="489"/>
      <c r="O61" s="489"/>
      <c r="P61" s="490"/>
    </row>
    <row r="62" spans="2:16" ht="12.75" customHeight="1" x14ac:dyDescent="0.2">
      <c r="B62" s="488"/>
      <c r="C62" s="489"/>
      <c r="D62" s="489"/>
      <c r="E62" s="489"/>
      <c r="F62" s="489"/>
      <c r="G62" s="489"/>
      <c r="H62" s="489"/>
      <c r="I62" s="489"/>
      <c r="J62" s="489"/>
      <c r="K62" s="489"/>
      <c r="L62" s="489"/>
      <c r="M62" s="489"/>
      <c r="N62" s="489"/>
      <c r="O62" s="489"/>
      <c r="P62" s="490"/>
    </row>
    <row r="63" spans="2:16" ht="12.75" customHeight="1" x14ac:dyDescent="0.2">
      <c r="B63" s="488"/>
      <c r="C63" s="489"/>
      <c r="D63" s="489"/>
      <c r="E63" s="489"/>
      <c r="F63" s="489"/>
      <c r="G63" s="489"/>
      <c r="H63" s="489"/>
      <c r="I63" s="489"/>
      <c r="J63" s="489"/>
      <c r="K63" s="489"/>
      <c r="L63" s="489"/>
      <c r="M63" s="489"/>
      <c r="N63" s="489"/>
      <c r="O63" s="489"/>
      <c r="P63" s="490"/>
    </row>
    <row r="64" spans="2:16" ht="12.75" customHeight="1" x14ac:dyDescent="0.2">
      <c r="B64" s="488"/>
      <c r="C64" s="489"/>
      <c r="D64" s="489"/>
      <c r="E64" s="489"/>
      <c r="F64" s="489"/>
      <c r="G64" s="489"/>
      <c r="H64" s="489"/>
      <c r="I64" s="489"/>
      <c r="J64" s="489"/>
      <c r="K64" s="489"/>
      <c r="L64" s="489"/>
      <c r="M64" s="489"/>
      <c r="N64" s="489"/>
      <c r="O64" s="489"/>
      <c r="P64" s="490"/>
    </row>
    <row r="65" spans="1:19" ht="12.75" customHeight="1" x14ac:dyDescent="0.2">
      <c r="B65" s="488"/>
      <c r="C65" s="489"/>
      <c r="D65" s="489"/>
      <c r="E65" s="489"/>
      <c r="F65" s="489"/>
      <c r="G65" s="489"/>
      <c r="H65" s="489"/>
      <c r="I65" s="489"/>
      <c r="J65" s="489"/>
      <c r="K65" s="489"/>
      <c r="L65" s="489"/>
      <c r="M65" s="489"/>
      <c r="N65" s="489"/>
      <c r="O65" s="489"/>
      <c r="P65" s="490"/>
    </row>
    <row r="66" spans="1:19" ht="12.75" customHeight="1" x14ac:dyDescent="0.2">
      <c r="B66" s="488"/>
      <c r="C66" s="489"/>
      <c r="D66" s="489"/>
      <c r="E66" s="489"/>
      <c r="F66" s="489"/>
      <c r="G66" s="489"/>
      <c r="H66" s="489"/>
      <c r="I66" s="489"/>
      <c r="J66" s="489"/>
      <c r="K66" s="489"/>
      <c r="L66" s="489"/>
      <c r="M66" s="489"/>
      <c r="N66" s="489"/>
      <c r="O66" s="489"/>
      <c r="P66" s="490"/>
    </row>
    <row r="67" spans="1:19" ht="13.5" customHeight="1" thickBot="1" x14ac:dyDescent="0.25">
      <c r="B67" s="491"/>
      <c r="C67" s="492"/>
      <c r="D67" s="492"/>
      <c r="E67" s="492"/>
      <c r="F67" s="492"/>
      <c r="G67" s="492"/>
      <c r="H67" s="492"/>
      <c r="I67" s="492"/>
      <c r="J67" s="492"/>
      <c r="K67" s="492"/>
      <c r="L67" s="492"/>
      <c r="M67" s="492"/>
      <c r="N67" s="492"/>
      <c r="O67" s="492"/>
      <c r="P67" s="493"/>
    </row>
    <row r="68" spans="1:19" s="174" customFormat="1" ht="4.5" customHeight="1" thickBot="1" x14ac:dyDescent="0.25">
      <c r="A68" s="494"/>
      <c r="B68" s="494"/>
      <c r="C68" s="494"/>
      <c r="D68" s="494"/>
      <c r="E68" s="494"/>
      <c r="F68" s="494"/>
      <c r="G68" s="494"/>
      <c r="H68" s="494"/>
      <c r="I68" s="494"/>
      <c r="J68" s="494"/>
      <c r="K68" s="494"/>
      <c r="L68" s="494"/>
      <c r="M68" s="494"/>
      <c r="N68" s="494"/>
      <c r="O68" s="494"/>
      <c r="P68" s="494"/>
      <c r="Q68" s="494"/>
      <c r="S68" s="175"/>
    </row>
    <row r="69" spans="1:19" ht="15" customHeight="1" x14ac:dyDescent="0.2">
      <c r="B69" s="495" t="s">
        <v>5</v>
      </c>
      <c r="C69" s="498" t="s">
        <v>185</v>
      </c>
      <c r="D69" s="499"/>
      <c r="E69" s="499"/>
      <c r="F69" s="499"/>
      <c r="G69" s="499"/>
      <c r="H69" s="499"/>
      <c r="I69" s="499"/>
      <c r="J69" s="499"/>
      <c r="K69" s="499"/>
      <c r="L69" s="499"/>
      <c r="M69" s="499"/>
      <c r="N69" s="499"/>
      <c r="O69" s="499"/>
      <c r="P69" s="500"/>
    </row>
    <row r="70" spans="1:19" ht="89.25" customHeight="1" thickBot="1" x14ac:dyDescent="0.25">
      <c r="B70" s="496"/>
      <c r="C70" s="504" t="s">
        <v>333</v>
      </c>
      <c r="D70" s="505"/>
      <c r="E70" s="505"/>
      <c r="F70" s="505"/>
      <c r="G70" s="505"/>
      <c r="H70" s="505"/>
      <c r="I70" s="505"/>
      <c r="J70" s="505"/>
      <c r="K70" s="505"/>
      <c r="L70" s="505"/>
      <c r="M70" s="505"/>
      <c r="N70" s="505"/>
      <c r="O70" s="505"/>
      <c r="P70" s="506"/>
    </row>
    <row r="71" spans="1:19" ht="15" customHeight="1" x14ac:dyDescent="0.2">
      <c r="B71" s="496"/>
      <c r="C71" s="498" t="s">
        <v>186</v>
      </c>
      <c r="D71" s="499"/>
      <c r="E71" s="499"/>
      <c r="F71" s="499"/>
      <c r="G71" s="499"/>
      <c r="H71" s="499"/>
      <c r="I71" s="499"/>
      <c r="J71" s="499"/>
      <c r="K71" s="499"/>
      <c r="L71" s="499"/>
      <c r="M71" s="499"/>
      <c r="N71" s="499"/>
      <c r="O71" s="499"/>
      <c r="P71" s="500"/>
    </row>
    <row r="72" spans="1:19" ht="89.25" customHeight="1" thickBot="1" x14ac:dyDescent="0.25">
      <c r="B72" s="496"/>
      <c r="C72" s="504"/>
      <c r="D72" s="505"/>
      <c r="E72" s="505"/>
      <c r="F72" s="505"/>
      <c r="G72" s="505"/>
      <c r="H72" s="505"/>
      <c r="I72" s="505"/>
      <c r="J72" s="505"/>
      <c r="K72" s="505"/>
      <c r="L72" s="505"/>
      <c r="M72" s="505"/>
      <c r="N72" s="505"/>
      <c r="O72" s="505"/>
      <c r="P72" s="506"/>
    </row>
    <row r="73" spans="1:19" ht="15" customHeight="1" x14ac:dyDescent="0.2">
      <c r="B73" s="496"/>
      <c r="C73" s="498" t="s">
        <v>187</v>
      </c>
      <c r="D73" s="499"/>
      <c r="E73" s="499"/>
      <c r="F73" s="499"/>
      <c r="G73" s="499"/>
      <c r="H73" s="499"/>
      <c r="I73" s="499"/>
      <c r="J73" s="499"/>
      <c r="K73" s="499"/>
      <c r="L73" s="499"/>
      <c r="M73" s="499"/>
      <c r="N73" s="499"/>
      <c r="O73" s="499"/>
      <c r="P73" s="500"/>
    </row>
    <row r="74" spans="1:19" ht="89.25" customHeight="1" thickBot="1" x14ac:dyDescent="0.25">
      <c r="B74" s="496"/>
      <c r="C74" s="477"/>
      <c r="D74" s="478"/>
      <c r="E74" s="478"/>
      <c r="F74" s="478"/>
      <c r="G74" s="478"/>
      <c r="H74" s="478"/>
      <c r="I74" s="478"/>
      <c r="J74" s="478"/>
      <c r="K74" s="478"/>
      <c r="L74" s="478"/>
      <c r="M74" s="478"/>
      <c r="N74" s="478"/>
      <c r="O74" s="478"/>
      <c r="P74" s="479"/>
    </row>
    <row r="75" spans="1:19" ht="15" customHeight="1" x14ac:dyDescent="0.2">
      <c r="B75" s="496"/>
      <c r="C75" s="498" t="s">
        <v>188</v>
      </c>
      <c r="D75" s="499"/>
      <c r="E75" s="499"/>
      <c r="F75" s="499"/>
      <c r="G75" s="499"/>
      <c r="H75" s="499"/>
      <c r="I75" s="499"/>
      <c r="J75" s="499"/>
      <c r="K75" s="499"/>
      <c r="L75" s="499"/>
      <c r="M75" s="499"/>
      <c r="N75" s="499"/>
      <c r="O75" s="499"/>
      <c r="P75" s="500"/>
    </row>
    <row r="76" spans="1:19" ht="89.25" customHeight="1" thickBot="1" x14ac:dyDescent="0.25">
      <c r="B76" s="497"/>
      <c r="C76" s="477"/>
      <c r="D76" s="478"/>
      <c r="E76" s="478"/>
      <c r="F76" s="478"/>
      <c r="G76" s="478"/>
      <c r="H76" s="478"/>
      <c r="I76" s="478"/>
      <c r="J76" s="478"/>
      <c r="K76" s="478"/>
      <c r="L76" s="478"/>
      <c r="M76" s="478"/>
      <c r="N76" s="478"/>
      <c r="O76" s="478"/>
      <c r="P76" s="479"/>
    </row>
    <row r="77" spans="1:19" ht="30.75" customHeight="1" thickBot="1" x14ac:dyDescent="0.25">
      <c r="B77" s="122" t="s">
        <v>63</v>
      </c>
      <c r="C77" s="480" t="s">
        <v>183</v>
      </c>
      <c r="D77" s="481"/>
      <c r="E77" s="481"/>
      <c r="F77" s="481"/>
      <c r="G77" s="481"/>
      <c r="H77" s="481"/>
      <c r="I77" s="481"/>
      <c r="J77" s="481"/>
      <c r="K77" s="481"/>
      <c r="L77" s="481"/>
      <c r="M77" s="481"/>
      <c r="N77" s="481"/>
      <c r="O77" s="481"/>
      <c r="P77" s="482"/>
    </row>
    <row r="78" spans="1:19" ht="27.75" customHeight="1" thickBot="1" x14ac:dyDescent="0.25">
      <c r="B78" s="122" t="s">
        <v>84</v>
      </c>
      <c r="C78" s="483" t="s">
        <v>85</v>
      </c>
      <c r="D78" s="483"/>
      <c r="E78" s="483"/>
      <c r="F78" s="483"/>
      <c r="G78" s="483"/>
      <c r="H78" s="483"/>
      <c r="I78" s="483"/>
      <c r="J78" s="483"/>
      <c r="K78" s="483"/>
      <c r="L78" s="483"/>
      <c r="M78" s="483"/>
      <c r="N78" s="483"/>
      <c r="O78" s="483"/>
      <c r="P78" s="484"/>
    </row>
    <row r="81" spans="3:19" x14ac:dyDescent="0.2">
      <c r="C81" s="149"/>
    </row>
    <row r="82" spans="3:19" hidden="1" x14ac:dyDescent="0.2">
      <c r="C82" s="144">
        <v>2018</v>
      </c>
    </row>
    <row r="83" spans="3:19" hidden="1" x14ac:dyDescent="0.2">
      <c r="C83" s="144">
        <v>2019</v>
      </c>
    </row>
    <row r="89" spans="3:19" s="176" customFormat="1" x14ac:dyDescent="0.2">
      <c r="S89" s="145"/>
    </row>
    <row r="90" spans="3:19" s="176" customFormat="1" x14ac:dyDescent="0.2">
      <c r="S90" s="145"/>
    </row>
    <row r="91" spans="3:19" s="176" customFormat="1" x14ac:dyDescent="0.2">
      <c r="S91" s="145"/>
    </row>
    <row r="92" spans="3:19" s="176" customFormat="1" x14ac:dyDescent="0.2">
      <c r="S92" s="145"/>
    </row>
    <row r="93" spans="3:19" s="176" customFormat="1" x14ac:dyDescent="0.2">
      <c r="S93" s="145"/>
    </row>
    <row r="94" spans="3:19" s="176" customFormat="1" x14ac:dyDescent="0.2">
      <c r="S94" s="145"/>
    </row>
    <row r="95" spans="3:19" s="176" customFormat="1" x14ac:dyDescent="0.2">
      <c r="D95" s="177"/>
      <c r="E95" s="177"/>
      <c r="F95" s="177"/>
      <c r="G95" s="177"/>
      <c r="H95" s="177"/>
      <c r="I95" s="177"/>
      <c r="S95" s="145"/>
    </row>
    <row r="96" spans="3:19" s="176" customFormat="1" x14ac:dyDescent="0.2">
      <c r="D96" s="177"/>
      <c r="E96" s="177"/>
      <c r="F96" s="177"/>
      <c r="G96" s="177"/>
      <c r="H96" s="177"/>
      <c r="I96" s="177"/>
      <c r="S96" s="145"/>
    </row>
    <row r="97" spans="2:19" s="176" customFormat="1" x14ac:dyDescent="0.2">
      <c r="B97" s="177"/>
      <c r="C97" s="177"/>
      <c r="D97" s="177"/>
      <c r="E97" s="177"/>
      <c r="F97" s="177"/>
      <c r="G97" s="177"/>
      <c r="H97" s="177"/>
      <c r="I97" s="177"/>
      <c r="S97" s="145"/>
    </row>
    <row r="98" spans="2:19" s="176" customFormat="1" x14ac:dyDescent="0.2">
      <c r="S98" s="145"/>
    </row>
    <row r="99" spans="2:19" s="176" customFormat="1" x14ac:dyDescent="0.2">
      <c r="S99" s="145"/>
    </row>
    <row r="100" spans="2:19" s="176" customFormat="1" x14ac:dyDescent="0.2">
      <c r="S100" s="145"/>
    </row>
    <row r="101" spans="2:19" s="176" customFormat="1" x14ac:dyDescent="0.2">
      <c r="S101" s="145"/>
    </row>
    <row r="102" spans="2:19" s="176" customFormat="1" x14ac:dyDescent="0.2">
      <c r="S102" s="145"/>
    </row>
    <row r="103" spans="2:19" s="176" customFormat="1" x14ac:dyDescent="0.2">
      <c r="Q103" s="178" t="s">
        <v>69</v>
      </c>
      <c r="S103" s="145"/>
    </row>
    <row r="104" spans="2:19" s="176" customFormat="1" x14ac:dyDescent="0.2">
      <c r="B104" s="178"/>
      <c r="C104" s="178"/>
      <c r="Q104" s="178" t="s">
        <v>70</v>
      </c>
      <c r="S104" s="145"/>
    </row>
    <row r="105" spans="2:19" s="176" customFormat="1" x14ac:dyDescent="0.2">
      <c r="B105" s="178"/>
      <c r="C105" s="178"/>
      <c r="Q105" s="178" t="s">
        <v>72</v>
      </c>
      <c r="S105" s="145"/>
    </row>
    <row r="106" spans="2:19" s="176" customFormat="1" x14ac:dyDescent="0.2">
      <c r="B106" s="178"/>
      <c r="C106" s="178"/>
      <c r="Q106" s="178" t="s">
        <v>71</v>
      </c>
      <c r="S106" s="145"/>
    </row>
    <row r="107" spans="2:19" s="176" customFormat="1" x14ac:dyDescent="0.2">
      <c r="C107" s="178"/>
      <c r="M107" s="178"/>
      <c r="Q107" s="178" t="s">
        <v>73</v>
      </c>
      <c r="S107" s="145"/>
    </row>
    <row r="108" spans="2:19" s="176" customFormat="1" x14ac:dyDescent="0.2">
      <c r="C108" s="178"/>
      <c r="N108" s="176" t="s">
        <v>67</v>
      </c>
      <c r="Q108" s="178" t="s">
        <v>74</v>
      </c>
      <c r="S108" s="145"/>
    </row>
    <row r="109" spans="2:19" s="176" customFormat="1" x14ac:dyDescent="0.2">
      <c r="C109" s="178"/>
      <c r="S109" s="145"/>
    </row>
    <row r="110" spans="2:19" s="176" customFormat="1" x14ac:dyDescent="0.2">
      <c r="C110" s="178"/>
      <c r="S110" s="145"/>
    </row>
    <row r="111" spans="2:19" s="176" customFormat="1" x14ac:dyDescent="0.2">
      <c r="S111" s="145"/>
    </row>
    <row r="112" spans="2:19" s="176" customFormat="1" x14ac:dyDescent="0.2">
      <c r="S112" s="145"/>
    </row>
    <row r="113" spans="2:19" s="176" customFormat="1" x14ac:dyDescent="0.2">
      <c r="Q113" s="178">
        <v>2015</v>
      </c>
      <c r="S113" s="145"/>
    </row>
    <row r="114" spans="2:19" s="176" customFormat="1" ht="12.75" customHeight="1" x14ac:dyDescent="0.2">
      <c r="Q114" s="178">
        <v>2016</v>
      </c>
      <c r="S114" s="145"/>
    </row>
    <row r="115" spans="2:19" s="176" customFormat="1" x14ac:dyDescent="0.2">
      <c r="Q115" s="178">
        <v>2017</v>
      </c>
      <c r="S115" s="145"/>
    </row>
    <row r="116" spans="2:19" s="176" customFormat="1" x14ac:dyDescent="0.2">
      <c r="Q116" s="178">
        <v>2018</v>
      </c>
      <c r="S116" s="145"/>
    </row>
    <row r="117" spans="2:19" s="176" customFormat="1" x14ac:dyDescent="0.2">
      <c r="S117" s="145"/>
    </row>
    <row r="118" spans="2:19" s="176" customFormat="1" x14ac:dyDescent="0.2">
      <c r="S118" s="145"/>
    </row>
    <row r="119" spans="2:19" s="176" customFormat="1" x14ac:dyDescent="0.2">
      <c r="B119" s="139"/>
      <c r="S119" s="145"/>
    </row>
    <row r="120" spans="2:19" s="176" customFormat="1" x14ac:dyDescent="0.2">
      <c r="B120" s="139"/>
      <c r="S120" s="145"/>
    </row>
    <row r="121" spans="2:19" s="176" customFormat="1" x14ac:dyDescent="0.2">
      <c r="B121" s="139"/>
      <c r="S121" s="145"/>
    </row>
    <row r="122" spans="2:19" s="176" customFormat="1" x14ac:dyDescent="0.2">
      <c r="B122" s="139"/>
      <c r="S122" s="145"/>
    </row>
    <row r="123" spans="2:19" s="176" customFormat="1" x14ac:dyDescent="0.2">
      <c r="B123" s="139"/>
      <c r="S123" s="145"/>
    </row>
    <row r="124" spans="2:19" s="176" customFormat="1" x14ac:dyDescent="0.2">
      <c r="B124" s="139"/>
      <c r="S124" s="145"/>
    </row>
    <row r="125" spans="2:19" s="176" customFormat="1" x14ac:dyDescent="0.2">
      <c r="B125" s="139"/>
      <c r="S125" s="145"/>
    </row>
    <row r="126" spans="2:19" s="176" customFormat="1" x14ac:dyDescent="0.2">
      <c r="B126" s="140"/>
      <c r="S126" s="145"/>
    </row>
    <row r="127" spans="2:19" s="176" customFormat="1" x14ac:dyDescent="0.2">
      <c r="B127" s="140"/>
      <c r="S127" s="145"/>
    </row>
    <row r="128" spans="2:19" s="176" customFormat="1" x14ac:dyDescent="0.2">
      <c r="S128" s="145"/>
    </row>
    <row r="129" spans="2:20" s="176" customFormat="1" x14ac:dyDescent="0.2">
      <c r="B129" s="123" t="s">
        <v>318</v>
      </c>
      <c r="S129" s="145"/>
    </row>
    <row r="130" spans="2:20" s="176" customFormat="1" x14ac:dyDescent="0.2">
      <c r="B130" s="123" t="s">
        <v>312</v>
      </c>
      <c r="S130" s="145"/>
    </row>
    <row r="131" spans="2:20" s="176" customFormat="1" x14ac:dyDescent="0.2">
      <c r="B131" s="123" t="s">
        <v>313</v>
      </c>
      <c r="S131" s="145"/>
    </row>
    <row r="132" spans="2:20" s="176" customFormat="1" x14ac:dyDescent="0.2">
      <c r="B132" s="123" t="s">
        <v>314</v>
      </c>
      <c r="S132" s="145"/>
    </row>
    <row r="133" spans="2:20" s="176" customFormat="1" ht="18" customHeight="1" x14ac:dyDescent="0.2">
      <c r="B133" s="124" t="s">
        <v>315</v>
      </c>
      <c r="S133" s="145"/>
    </row>
    <row r="134" spans="2:20" s="176" customFormat="1" ht="15.75" customHeight="1" x14ac:dyDescent="0.2">
      <c r="B134" s="141" t="s">
        <v>316</v>
      </c>
      <c r="S134" s="145"/>
    </row>
    <row r="135" spans="2:20" s="176" customFormat="1" ht="15.75" customHeight="1" x14ac:dyDescent="0.2">
      <c r="B135" s="141" t="s">
        <v>317</v>
      </c>
      <c r="S135" s="145"/>
    </row>
    <row r="136" spans="2:20" s="176" customFormat="1" x14ac:dyDescent="0.2">
      <c r="B136" s="141"/>
      <c r="S136" s="145"/>
    </row>
    <row r="137" spans="2:20" s="176" customFormat="1" x14ac:dyDescent="0.2">
      <c r="B137" s="139"/>
      <c r="S137" s="145"/>
    </row>
    <row r="138" spans="2:20" x14ac:dyDescent="0.2">
      <c r="B138" s="139"/>
      <c r="C138" s="176"/>
      <c r="D138" s="176"/>
      <c r="E138" s="176"/>
      <c r="F138" s="176"/>
      <c r="G138" s="176"/>
      <c r="H138" s="176"/>
      <c r="I138" s="176"/>
      <c r="J138" s="176"/>
      <c r="K138" s="176"/>
      <c r="L138" s="176"/>
      <c r="M138" s="176"/>
      <c r="N138" s="176"/>
      <c r="O138" s="176"/>
      <c r="P138" s="176"/>
      <c r="Q138" s="176"/>
      <c r="R138" s="176"/>
      <c r="T138" s="176"/>
    </row>
    <row r="139" spans="2:20" x14ac:dyDescent="0.2">
      <c r="B139" s="176" t="s">
        <v>29</v>
      </c>
      <c r="C139" s="176"/>
      <c r="D139" s="176"/>
      <c r="E139" s="176"/>
      <c r="F139" s="176"/>
      <c r="G139" s="176"/>
      <c r="H139" s="176"/>
      <c r="I139" s="176"/>
      <c r="J139" s="176"/>
      <c r="K139" s="176"/>
      <c r="L139" s="176"/>
      <c r="M139" s="176"/>
      <c r="N139" s="176"/>
      <c r="O139" s="176"/>
      <c r="P139" s="176"/>
      <c r="Q139" s="176"/>
      <c r="R139" s="176"/>
      <c r="T139" s="176"/>
    </row>
    <row r="140" spans="2:20" x14ac:dyDescent="0.2">
      <c r="B140" s="179" t="s">
        <v>55</v>
      </c>
      <c r="C140" s="176"/>
      <c r="D140" s="176"/>
      <c r="E140" s="176"/>
      <c r="F140" s="176"/>
      <c r="G140" s="176"/>
      <c r="H140" s="176"/>
      <c r="I140" s="176"/>
      <c r="J140" s="176"/>
      <c r="K140" s="176"/>
      <c r="L140" s="176"/>
      <c r="M140" s="176"/>
      <c r="N140" s="176"/>
      <c r="O140" s="176"/>
      <c r="P140" s="176"/>
      <c r="Q140" s="176"/>
      <c r="R140" s="176"/>
      <c r="T140" s="176"/>
    </row>
    <row r="141" spans="2:20" x14ac:dyDescent="0.2">
      <c r="B141" s="179" t="s">
        <v>166</v>
      </c>
      <c r="C141" s="176"/>
      <c r="D141" s="176"/>
      <c r="E141" s="176"/>
      <c r="F141" s="176"/>
      <c r="G141" s="176"/>
      <c r="H141" s="176"/>
      <c r="I141" s="176"/>
      <c r="J141" s="176"/>
      <c r="K141" s="176"/>
      <c r="L141" s="176"/>
      <c r="M141" s="176"/>
      <c r="N141" s="176"/>
      <c r="O141" s="176"/>
      <c r="P141" s="176"/>
      <c r="Q141" s="176"/>
      <c r="R141" s="176"/>
      <c r="T141" s="176"/>
    </row>
    <row r="142" spans="2:20" x14ac:dyDescent="0.2">
      <c r="B142" s="179" t="s">
        <v>39</v>
      </c>
      <c r="C142" s="176"/>
      <c r="D142" s="176"/>
      <c r="E142" s="176"/>
      <c r="F142" s="176"/>
      <c r="G142" s="176"/>
      <c r="H142" s="176"/>
      <c r="I142" s="176"/>
      <c r="J142" s="176"/>
      <c r="K142" s="176"/>
      <c r="L142" s="176"/>
      <c r="M142" s="176"/>
      <c r="N142" s="176"/>
      <c r="O142" s="176"/>
      <c r="P142" s="176"/>
      <c r="Q142" s="176"/>
      <c r="R142" s="176"/>
      <c r="T142" s="176"/>
    </row>
    <row r="143" spans="2:20" x14ac:dyDescent="0.2">
      <c r="B143" s="179" t="s">
        <v>172</v>
      </c>
      <c r="C143" s="176"/>
      <c r="D143" s="176"/>
      <c r="E143" s="176"/>
      <c r="F143" s="176"/>
      <c r="G143" s="176"/>
      <c r="H143" s="176"/>
      <c r="I143" s="176"/>
      <c r="J143" s="176"/>
      <c r="K143" s="176"/>
      <c r="L143" s="176"/>
      <c r="M143" s="176"/>
      <c r="N143" s="176"/>
      <c r="O143" s="176"/>
      <c r="P143" s="176"/>
      <c r="Q143" s="176"/>
      <c r="R143" s="176"/>
      <c r="T143" s="176"/>
    </row>
    <row r="144" spans="2:20" x14ac:dyDescent="0.2">
      <c r="B144" s="179" t="s">
        <v>112</v>
      </c>
      <c r="C144" s="176"/>
      <c r="D144" s="176"/>
      <c r="E144" s="176"/>
      <c r="F144" s="176"/>
      <c r="G144" s="176"/>
      <c r="H144" s="176"/>
      <c r="I144" s="176"/>
      <c r="J144" s="176"/>
      <c r="K144" s="176"/>
      <c r="L144" s="176"/>
      <c r="M144" s="176"/>
      <c r="N144" s="176"/>
      <c r="O144" s="176"/>
      <c r="P144" s="176"/>
      <c r="Q144" s="176"/>
      <c r="R144" s="176"/>
      <c r="T144" s="176"/>
    </row>
    <row r="145" spans="2:20" x14ac:dyDescent="0.2">
      <c r="B145" s="179" t="s">
        <v>174</v>
      </c>
      <c r="C145" s="176"/>
      <c r="D145" s="176"/>
      <c r="E145" s="176"/>
      <c r="F145" s="176"/>
      <c r="G145" s="176"/>
      <c r="H145" s="176"/>
      <c r="I145" s="176"/>
      <c r="J145" s="176"/>
      <c r="K145" s="176"/>
      <c r="L145" s="176"/>
      <c r="M145" s="176"/>
      <c r="N145" s="176"/>
      <c r="O145" s="176"/>
      <c r="P145" s="176"/>
      <c r="Q145" s="176"/>
      <c r="R145" s="176"/>
      <c r="T145" s="176"/>
    </row>
    <row r="146" spans="2:20" x14ac:dyDescent="0.2">
      <c r="B146" s="179" t="s">
        <v>53</v>
      </c>
      <c r="C146" s="176"/>
      <c r="D146" s="176"/>
      <c r="E146" s="176"/>
      <c r="F146" s="176"/>
      <c r="G146" s="176"/>
      <c r="H146" s="176"/>
      <c r="I146" s="176"/>
      <c r="J146" s="176"/>
      <c r="K146" s="176"/>
      <c r="L146" s="176"/>
      <c r="M146" s="176"/>
      <c r="N146" s="176"/>
      <c r="O146" s="176"/>
      <c r="P146" s="176"/>
      <c r="Q146" s="176"/>
      <c r="R146" s="176"/>
      <c r="T146" s="176"/>
    </row>
    <row r="147" spans="2:20" x14ac:dyDescent="0.2">
      <c r="B147" s="179" t="s">
        <v>163</v>
      </c>
      <c r="C147" s="176"/>
      <c r="D147" s="176"/>
      <c r="E147" s="176"/>
      <c r="F147" s="176"/>
      <c r="G147" s="176"/>
      <c r="H147" s="176"/>
      <c r="I147" s="176"/>
      <c r="J147" s="176"/>
      <c r="K147" s="176"/>
      <c r="L147" s="176"/>
      <c r="M147" s="176"/>
      <c r="N147" s="176"/>
      <c r="O147" s="176"/>
      <c r="P147" s="176"/>
      <c r="Q147" s="176"/>
      <c r="R147" s="176"/>
      <c r="T147" s="176"/>
    </row>
    <row r="148" spans="2:20" x14ac:dyDescent="0.2">
      <c r="B148" s="179" t="s">
        <v>167</v>
      </c>
      <c r="C148" s="176"/>
      <c r="D148" s="176"/>
      <c r="E148" s="176"/>
      <c r="F148" s="176"/>
      <c r="G148" s="176"/>
      <c r="H148" s="176"/>
      <c r="I148" s="176"/>
      <c r="J148" s="176"/>
      <c r="K148" s="176"/>
      <c r="L148" s="176"/>
      <c r="M148" s="176"/>
      <c r="N148" s="176"/>
      <c r="O148" s="176"/>
      <c r="P148" s="176"/>
      <c r="Q148" s="176"/>
      <c r="R148" s="176"/>
      <c r="T148" s="176"/>
    </row>
    <row r="149" spans="2:20" ht="25.5" x14ac:dyDescent="0.2">
      <c r="B149" s="142" t="s">
        <v>180</v>
      </c>
      <c r="C149" s="176"/>
      <c r="D149" s="176"/>
      <c r="E149" s="176"/>
      <c r="F149" s="176"/>
      <c r="G149" s="176"/>
      <c r="H149" s="176"/>
      <c r="I149" s="176"/>
      <c r="J149" s="176"/>
      <c r="K149" s="176"/>
      <c r="L149" s="176"/>
      <c r="M149" s="176"/>
      <c r="N149" s="176"/>
      <c r="O149" s="176"/>
      <c r="P149" s="176"/>
      <c r="Q149" s="176"/>
      <c r="R149" s="176"/>
      <c r="T149" s="176"/>
    </row>
    <row r="150" spans="2:20" x14ac:dyDescent="0.2">
      <c r="B150" s="179" t="s">
        <v>165</v>
      </c>
      <c r="C150" s="176"/>
      <c r="D150" s="176"/>
      <c r="E150" s="176"/>
      <c r="F150" s="176"/>
      <c r="G150" s="176"/>
      <c r="H150" s="176"/>
      <c r="I150" s="176"/>
      <c r="J150" s="176"/>
      <c r="K150" s="176"/>
      <c r="L150" s="176"/>
      <c r="M150" s="176"/>
      <c r="N150" s="176"/>
      <c r="O150" s="176"/>
      <c r="P150" s="176"/>
      <c r="Q150" s="176"/>
      <c r="R150" s="176"/>
      <c r="T150" s="176"/>
    </row>
    <row r="151" spans="2:20" x14ac:dyDescent="0.2">
      <c r="B151" s="179" t="s">
        <v>170</v>
      </c>
      <c r="C151" s="176"/>
      <c r="D151" s="176"/>
      <c r="E151" s="176"/>
      <c r="F151" s="176"/>
      <c r="G151" s="176"/>
      <c r="H151" s="176"/>
      <c r="I151" s="176"/>
      <c r="J151" s="176"/>
      <c r="K151" s="176"/>
      <c r="L151" s="176"/>
      <c r="M151" s="176"/>
      <c r="N151" s="176"/>
      <c r="O151" s="176"/>
      <c r="P151" s="176"/>
      <c r="Q151" s="176"/>
      <c r="R151" s="176"/>
      <c r="T151" s="176"/>
    </row>
    <row r="152" spans="2:20" x14ac:dyDescent="0.2">
      <c r="B152" s="179" t="s">
        <v>173</v>
      </c>
      <c r="C152" s="176"/>
      <c r="D152" s="176"/>
      <c r="E152" s="176"/>
      <c r="F152" s="176"/>
      <c r="G152" s="176"/>
      <c r="H152" s="176"/>
      <c r="I152" s="176"/>
      <c r="J152" s="176"/>
      <c r="K152" s="176"/>
      <c r="L152" s="176"/>
      <c r="M152" s="176"/>
      <c r="N152" s="176"/>
      <c r="O152" s="176"/>
      <c r="P152" s="176"/>
      <c r="Q152" s="176"/>
      <c r="R152" s="176"/>
      <c r="T152" s="176"/>
    </row>
    <row r="153" spans="2:20" x14ac:dyDescent="0.2">
      <c r="B153" s="179" t="s">
        <v>171</v>
      </c>
      <c r="C153" s="176"/>
      <c r="D153" s="176"/>
      <c r="E153" s="176"/>
      <c r="F153" s="176"/>
      <c r="G153" s="176"/>
      <c r="H153" s="176"/>
      <c r="I153" s="176"/>
      <c r="J153" s="176"/>
      <c r="K153" s="176"/>
      <c r="L153" s="176"/>
      <c r="M153" s="176"/>
      <c r="N153" s="176"/>
      <c r="O153" s="176"/>
      <c r="P153" s="176"/>
      <c r="Q153" s="176"/>
      <c r="R153" s="176"/>
      <c r="T153" s="176"/>
    </row>
    <row r="154" spans="2:20" x14ac:dyDescent="0.2">
      <c r="B154" s="179" t="s">
        <v>168</v>
      </c>
      <c r="C154" s="176"/>
      <c r="D154" s="176"/>
      <c r="E154" s="176"/>
      <c r="F154" s="176"/>
      <c r="G154" s="176"/>
      <c r="H154" s="176"/>
      <c r="I154" s="176"/>
      <c r="J154" s="176"/>
      <c r="K154" s="176"/>
      <c r="L154" s="176"/>
      <c r="M154" s="176"/>
      <c r="N154" s="176"/>
      <c r="O154" s="176"/>
      <c r="P154" s="176"/>
      <c r="Q154" s="176"/>
      <c r="R154" s="176"/>
      <c r="T154" s="176"/>
    </row>
    <row r="155" spans="2:20" x14ac:dyDescent="0.2">
      <c r="B155" s="179" t="s">
        <v>161</v>
      </c>
      <c r="C155" s="176"/>
      <c r="D155" s="176"/>
      <c r="E155" s="176"/>
      <c r="F155" s="176"/>
      <c r="G155" s="176"/>
      <c r="H155" s="176"/>
      <c r="I155" s="176"/>
      <c r="J155" s="176"/>
      <c r="K155" s="176"/>
      <c r="L155" s="176"/>
      <c r="M155" s="176"/>
      <c r="N155" s="176"/>
      <c r="O155" s="176"/>
      <c r="P155" s="176"/>
      <c r="Q155" s="176"/>
      <c r="R155" s="176"/>
      <c r="T155" s="176"/>
    </row>
    <row r="156" spans="2:20" x14ac:dyDescent="0.2">
      <c r="B156" s="179" t="s">
        <v>169</v>
      </c>
      <c r="C156" s="176"/>
      <c r="D156" s="176"/>
      <c r="E156" s="176"/>
      <c r="F156" s="176"/>
      <c r="G156" s="176"/>
      <c r="H156" s="176"/>
      <c r="I156" s="176"/>
      <c r="J156" s="176"/>
      <c r="K156" s="176"/>
      <c r="L156" s="176"/>
      <c r="M156" s="176"/>
      <c r="N156" s="176"/>
      <c r="O156" s="176"/>
      <c r="P156" s="176"/>
      <c r="Q156" s="176"/>
      <c r="R156" s="176"/>
      <c r="T156" s="176"/>
    </row>
    <row r="157" spans="2:20" x14ac:dyDescent="0.2">
      <c r="B157" s="179" t="s">
        <v>162</v>
      </c>
      <c r="C157" s="176"/>
      <c r="D157" s="176"/>
      <c r="E157" s="176"/>
      <c r="F157" s="176"/>
      <c r="G157" s="176"/>
      <c r="H157" s="176"/>
      <c r="I157" s="176"/>
      <c r="J157" s="176"/>
      <c r="K157" s="176"/>
      <c r="L157" s="176"/>
      <c r="M157" s="176"/>
      <c r="N157" s="176"/>
      <c r="O157" s="176"/>
      <c r="P157" s="176"/>
      <c r="Q157" s="176"/>
      <c r="R157" s="176"/>
      <c r="T157" s="176"/>
    </row>
    <row r="158" spans="2:20" x14ac:dyDescent="0.2">
      <c r="B158" s="179" t="s">
        <v>164</v>
      </c>
      <c r="C158" s="176"/>
      <c r="D158" s="176"/>
      <c r="E158" s="176"/>
      <c r="F158" s="176"/>
      <c r="G158" s="176"/>
      <c r="H158" s="176"/>
      <c r="I158" s="176"/>
      <c r="J158" s="176"/>
      <c r="K158" s="176"/>
      <c r="L158" s="176"/>
      <c r="M158" s="176"/>
      <c r="N158" s="176"/>
      <c r="O158" s="176"/>
      <c r="P158" s="176"/>
      <c r="Q158" s="176"/>
      <c r="R158" s="176"/>
      <c r="T158" s="176"/>
    </row>
    <row r="159" spans="2:20" x14ac:dyDescent="0.2">
      <c r="B159" s="179" t="s">
        <v>46</v>
      </c>
      <c r="C159" s="176"/>
      <c r="D159" s="176"/>
      <c r="E159" s="176"/>
      <c r="F159" s="176"/>
      <c r="G159" s="176"/>
      <c r="H159" s="176"/>
      <c r="I159" s="176"/>
      <c r="J159" s="176"/>
      <c r="K159" s="176"/>
      <c r="L159" s="176"/>
      <c r="M159" s="176"/>
      <c r="N159" s="176"/>
      <c r="O159" s="176"/>
      <c r="P159" s="176"/>
      <c r="Q159" s="176"/>
      <c r="R159" s="176"/>
      <c r="T159" s="176"/>
    </row>
    <row r="160" spans="2:20" x14ac:dyDescent="0.2">
      <c r="B160" s="179" t="s">
        <v>54</v>
      </c>
      <c r="C160" s="176"/>
      <c r="D160" s="176"/>
      <c r="E160" s="176"/>
      <c r="F160" s="176"/>
      <c r="G160" s="176"/>
      <c r="H160" s="176"/>
      <c r="I160" s="176"/>
      <c r="J160" s="176"/>
      <c r="K160" s="176"/>
      <c r="L160" s="176"/>
      <c r="M160" s="176"/>
      <c r="N160" s="176"/>
      <c r="O160" s="176"/>
      <c r="P160" s="176"/>
      <c r="Q160" s="176"/>
      <c r="R160" s="176"/>
      <c r="T160" s="176"/>
    </row>
    <row r="161" spans="2:20" x14ac:dyDescent="0.2">
      <c r="B161" s="179" t="s">
        <v>45</v>
      </c>
      <c r="C161" s="176"/>
      <c r="D161" s="176"/>
      <c r="E161" s="176"/>
      <c r="F161" s="176"/>
      <c r="G161" s="176"/>
      <c r="H161" s="176"/>
      <c r="I161" s="176"/>
      <c r="J161" s="176"/>
      <c r="K161" s="176"/>
      <c r="L161" s="176"/>
      <c r="M161" s="176"/>
      <c r="N161" s="176"/>
      <c r="O161" s="176"/>
      <c r="P161" s="176"/>
      <c r="Q161" s="176"/>
      <c r="R161" s="176"/>
      <c r="T161" s="176"/>
    </row>
    <row r="162" spans="2:20" x14ac:dyDescent="0.2">
      <c r="B162" s="179" t="s">
        <v>47</v>
      </c>
      <c r="C162" s="176"/>
      <c r="D162" s="176"/>
      <c r="E162" s="176"/>
      <c r="F162" s="176"/>
      <c r="G162" s="176"/>
      <c r="H162" s="176"/>
      <c r="I162" s="176"/>
      <c r="J162" s="176"/>
      <c r="K162" s="176"/>
      <c r="L162" s="176"/>
      <c r="M162" s="176"/>
      <c r="N162" s="176"/>
      <c r="O162" s="176"/>
      <c r="P162" s="176"/>
      <c r="Q162" s="176"/>
      <c r="R162" s="176"/>
      <c r="T162" s="176"/>
    </row>
    <row r="163" spans="2:20" x14ac:dyDescent="0.2">
      <c r="B163" s="179" t="s">
        <v>113</v>
      </c>
      <c r="C163" s="176"/>
      <c r="D163" s="176"/>
      <c r="E163" s="176"/>
      <c r="F163" s="176"/>
      <c r="G163" s="176"/>
      <c r="H163" s="176"/>
      <c r="I163" s="176"/>
      <c r="J163" s="176"/>
      <c r="K163" s="176"/>
      <c r="L163" s="176"/>
      <c r="M163" s="176"/>
      <c r="N163" s="176"/>
      <c r="O163" s="176"/>
      <c r="P163" s="176"/>
      <c r="Q163" s="176"/>
      <c r="R163" s="176"/>
      <c r="T163" s="176"/>
    </row>
    <row r="164" spans="2:20" x14ac:dyDescent="0.2">
      <c r="B164" s="179" t="s">
        <v>111</v>
      </c>
      <c r="C164" s="176"/>
      <c r="D164" s="176"/>
      <c r="E164" s="176"/>
      <c r="F164" s="176"/>
      <c r="G164" s="176"/>
      <c r="H164" s="176"/>
      <c r="I164" s="176"/>
      <c r="J164" s="176"/>
      <c r="K164" s="176"/>
      <c r="L164" s="176"/>
      <c r="M164" s="176"/>
      <c r="N164" s="176"/>
      <c r="O164" s="176"/>
      <c r="P164" s="176"/>
      <c r="Q164" s="176"/>
      <c r="R164" s="176"/>
      <c r="T164" s="176"/>
    </row>
    <row r="165" spans="2:20" x14ac:dyDescent="0.2">
      <c r="B165" s="179" t="s">
        <v>40</v>
      </c>
      <c r="C165" s="176"/>
      <c r="D165" s="176"/>
      <c r="E165" s="176"/>
      <c r="F165" s="176"/>
      <c r="G165" s="176"/>
      <c r="H165" s="176"/>
      <c r="I165" s="176"/>
      <c r="J165" s="176"/>
      <c r="K165" s="176"/>
      <c r="L165" s="176"/>
      <c r="M165" s="176"/>
      <c r="N165" s="176"/>
      <c r="O165" s="176"/>
      <c r="P165" s="176"/>
      <c r="Q165" s="176"/>
      <c r="R165" s="176"/>
      <c r="T165" s="176"/>
    </row>
    <row r="166" spans="2:20" x14ac:dyDescent="0.2">
      <c r="B166" s="179" t="s">
        <v>110</v>
      </c>
      <c r="C166" s="176"/>
      <c r="D166" s="176"/>
      <c r="E166" s="176"/>
      <c r="F166" s="176"/>
      <c r="G166" s="176"/>
      <c r="H166" s="176"/>
      <c r="I166" s="176"/>
      <c r="J166" s="176"/>
      <c r="K166" s="176"/>
      <c r="L166" s="176"/>
      <c r="M166" s="176"/>
      <c r="N166" s="176"/>
      <c r="O166" s="176"/>
      <c r="P166" s="176"/>
      <c r="Q166" s="176"/>
      <c r="R166" s="176"/>
      <c r="T166" s="176"/>
    </row>
    <row r="167" spans="2:20" x14ac:dyDescent="0.2">
      <c r="B167" s="176"/>
      <c r="C167" s="176"/>
      <c r="D167" s="176"/>
      <c r="E167" s="176"/>
      <c r="F167" s="176"/>
      <c r="G167" s="176"/>
      <c r="H167" s="176"/>
      <c r="I167" s="176"/>
      <c r="J167" s="176"/>
      <c r="K167" s="176"/>
      <c r="L167" s="176"/>
      <c r="M167" s="176"/>
      <c r="N167" s="176"/>
      <c r="O167" s="176"/>
      <c r="P167" s="176"/>
      <c r="Q167" s="176"/>
      <c r="R167" s="176"/>
      <c r="T167" s="176"/>
    </row>
    <row r="168" spans="2:20" x14ac:dyDescent="0.2">
      <c r="B168" s="176"/>
      <c r="C168" s="176"/>
      <c r="D168" s="176"/>
      <c r="E168" s="176"/>
      <c r="F168" s="176"/>
      <c r="G168" s="176"/>
      <c r="H168" s="176"/>
      <c r="I168" s="176"/>
      <c r="J168" s="176"/>
      <c r="K168" s="176"/>
      <c r="L168" s="176"/>
      <c r="M168" s="176"/>
      <c r="N168" s="176"/>
      <c r="O168" s="176"/>
      <c r="P168" s="176"/>
      <c r="Q168" s="176"/>
      <c r="R168" s="176"/>
      <c r="T168" s="176"/>
    </row>
    <row r="169" spans="2:20" x14ac:dyDescent="0.2">
      <c r="B169" s="176"/>
      <c r="C169" s="176"/>
      <c r="D169" s="176"/>
      <c r="E169" s="176"/>
      <c r="F169" s="176"/>
      <c r="G169" s="176"/>
      <c r="H169" s="176"/>
      <c r="I169" s="176"/>
      <c r="J169" s="176"/>
      <c r="K169" s="176"/>
      <c r="L169" s="176"/>
      <c r="M169" s="176"/>
      <c r="N169" s="176"/>
      <c r="O169" s="176"/>
      <c r="P169" s="176"/>
      <c r="Q169" s="176"/>
      <c r="R169" s="176"/>
      <c r="T169" s="176"/>
    </row>
    <row r="170" spans="2:20" x14ac:dyDescent="0.2">
      <c r="B170" s="176" t="s">
        <v>181</v>
      </c>
      <c r="C170" s="176"/>
      <c r="D170" s="176"/>
      <c r="E170" s="176"/>
      <c r="F170" s="176"/>
      <c r="G170" s="176"/>
      <c r="H170" s="176"/>
      <c r="I170" s="176"/>
      <c r="J170" s="176"/>
      <c r="K170" s="176"/>
      <c r="L170" s="176"/>
      <c r="M170" s="176"/>
      <c r="N170" s="176"/>
      <c r="O170" s="176"/>
      <c r="P170" s="176"/>
      <c r="Q170" s="176"/>
      <c r="R170" s="176"/>
      <c r="T170" s="176"/>
    </row>
    <row r="171" spans="2:20" x14ac:dyDescent="0.2">
      <c r="B171" s="178" t="s">
        <v>66</v>
      </c>
      <c r="C171" s="176"/>
      <c r="D171" s="176"/>
      <c r="E171" s="176"/>
      <c r="F171" s="176"/>
      <c r="G171" s="176"/>
      <c r="H171" s="176"/>
      <c r="I171" s="176"/>
      <c r="J171" s="176"/>
      <c r="K171" s="176"/>
      <c r="L171" s="176"/>
      <c r="M171" s="176"/>
      <c r="N171" s="176"/>
      <c r="O171" s="176"/>
      <c r="P171" s="176"/>
      <c r="Q171" s="176"/>
      <c r="R171" s="176"/>
      <c r="T171" s="176"/>
    </row>
    <row r="172" spans="2:20" x14ac:dyDescent="0.2">
      <c r="B172" s="178" t="s">
        <v>85</v>
      </c>
      <c r="C172" s="176"/>
      <c r="D172" s="176"/>
      <c r="E172" s="176"/>
      <c r="F172" s="176"/>
      <c r="G172" s="176"/>
      <c r="H172" s="176"/>
      <c r="I172" s="176"/>
      <c r="J172" s="176"/>
      <c r="K172" s="176"/>
      <c r="L172" s="176"/>
      <c r="M172" s="176"/>
      <c r="N172" s="176"/>
      <c r="O172" s="176"/>
      <c r="P172" s="176"/>
      <c r="Q172" s="176"/>
      <c r="R172" s="176"/>
      <c r="T172" s="176"/>
    </row>
    <row r="173" spans="2:20" x14ac:dyDescent="0.2">
      <c r="B173" s="176"/>
      <c r="C173" s="176"/>
      <c r="D173" s="176"/>
      <c r="E173" s="176"/>
      <c r="F173" s="176"/>
      <c r="G173" s="176"/>
      <c r="H173" s="176"/>
      <c r="I173" s="176"/>
      <c r="J173" s="176"/>
      <c r="K173" s="176"/>
      <c r="L173" s="176"/>
      <c r="M173" s="176"/>
      <c r="N173" s="176"/>
      <c r="O173" s="176"/>
      <c r="P173" s="176"/>
      <c r="Q173" s="176"/>
      <c r="R173" s="176"/>
      <c r="T173" s="176"/>
    </row>
    <row r="174" spans="2:20" x14ac:dyDescent="0.2">
      <c r="B174" s="139"/>
      <c r="C174" s="176"/>
      <c r="D174" s="176"/>
      <c r="E174" s="176"/>
      <c r="F174" s="176"/>
      <c r="G174" s="176"/>
      <c r="H174" s="176"/>
      <c r="I174" s="176"/>
      <c r="J174" s="176"/>
      <c r="K174" s="176"/>
      <c r="L174" s="176"/>
      <c r="M174" s="176"/>
      <c r="N174" s="176"/>
      <c r="O174" s="176"/>
      <c r="P174" s="176"/>
      <c r="Q174" s="176"/>
      <c r="R174" s="176"/>
      <c r="T174" s="176"/>
    </row>
    <row r="175" spans="2:20" x14ac:dyDescent="0.2">
      <c r="B175" s="139"/>
      <c r="C175" s="176"/>
      <c r="D175" s="176"/>
      <c r="E175" s="176"/>
      <c r="F175" s="176"/>
      <c r="G175" s="176"/>
      <c r="H175" s="176"/>
      <c r="I175" s="176"/>
      <c r="J175" s="176"/>
      <c r="K175" s="176"/>
      <c r="L175" s="176"/>
      <c r="M175" s="176"/>
      <c r="N175" s="176"/>
      <c r="O175" s="176"/>
      <c r="P175" s="176"/>
      <c r="Q175" s="176"/>
      <c r="R175" s="176"/>
      <c r="T175" s="176"/>
    </row>
    <row r="176" spans="2:20" x14ac:dyDescent="0.2">
      <c r="B176" s="139"/>
      <c r="C176" s="176"/>
      <c r="D176" s="176"/>
      <c r="E176" s="176"/>
      <c r="F176" s="176"/>
      <c r="G176" s="176"/>
      <c r="H176" s="176"/>
      <c r="I176" s="176"/>
      <c r="J176" s="176"/>
      <c r="K176" s="176"/>
      <c r="L176" s="176"/>
      <c r="M176" s="176"/>
      <c r="N176" s="176"/>
      <c r="O176" s="176"/>
      <c r="P176" s="176"/>
      <c r="Q176" s="176"/>
      <c r="R176" s="176"/>
      <c r="T176" s="176"/>
    </row>
    <row r="177" spans="2:20" x14ac:dyDescent="0.2">
      <c r="B177" s="139"/>
      <c r="C177" s="176"/>
      <c r="D177" s="176"/>
      <c r="E177" s="176"/>
      <c r="F177" s="176"/>
      <c r="G177" s="176"/>
      <c r="H177" s="176"/>
      <c r="I177" s="176"/>
      <c r="J177" s="176"/>
      <c r="K177" s="176"/>
      <c r="L177" s="176"/>
      <c r="M177" s="176"/>
      <c r="N177" s="176"/>
      <c r="O177" s="176"/>
      <c r="P177" s="176"/>
      <c r="Q177" s="176"/>
      <c r="R177" s="176"/>
      <c r="T177" s="176"/>
    </row>
    <row r="178" spans="2:20" x14ac:dyDescent="0.2">
      <c r="B178" s="139"/>
      <c r="C178" s="176"/>
      <c r="D178" s="176"/>
      <c r="E178" s="176"/>
      <c r="F178" s="176"/>
      <c r="G178" s="176"/>
      <c r="H178" s="176"/>
      <c r="I178" s="176"/>
      <c r="J178" s="176"/>
      <c r="K178" s="176"/>
      <c r="L178" s="176"/>
      <c r="M178" s="176"/>
      <c r="N178" s="176"/>
      <c r="O178" s="176"/>
      <c r="P178" s="176"/>
      <c r="Q178" s="176"/>
      <c r="R178" s="176"/>
      <c r="T178" s="176"/>
    </row>
    <row r="179" spans="2:20" x14ac:dyDescent="0.2">
      <c r="B179" s="139"/>
      <c r="C179" s="176"/>
      <c r="D179" s="176"/>
      <c r="E179" s="176"/>
      <c r="F179" s="176"/>
      <c r="G179" s="176"/>
      <c r="H179" s="176"/>
      <c r="I179" s="176"/>
      <c r="J179" s="176"/>
      <c r="K179" s="176"/>
      <c r="L179" s="176"/>
      <c r="M179" s="176"/>
      <c r="N179" s="176"/>
      <c r="O179" s="176"/>
      <c r="P179" s="176"/>
      <c r="Q179" s="176"/>
      <c r="R179" s="176"/>
      <c r="T179" s="176"/>
    </row>
    <row r="180" spans="2:20" x14ac:dyDescent="0.2">
      <c r="B180" s="139"/>
      <c r="C180" s="176"/>
      <c r="D180" s="176"/>
      <c r="E180" s="176"/>
      <c r="F180" s="176"/>
      <c r="G180" s="176"/>
      <c r="H180" s="176"/>
      <c r="I180" s="176"/>
      <c r="J180" s="176"/>
      <c r="K180" s="176"/>
      <c r="L180" s="176"/>
      <c r="M180" s="176"/>
      <c r="N180" s="176"/>
      <c r="O180" s="176"/>
      <c r="P180" s="176"/>
      <c r="Q180" s="176"/>
      <c r="R180" s="176"/>
      <c r="T180" s="176"/>
    </row>
  </sheetData>
  <sheetProtection formatCells="0" formatColumns="0" formatRows="0" insertRows="0"/>
  <mergeCells count="78">
    <mergeCell ref="C77:P77"/>
    <mergeCell ref="C78:P78"/>
    <mergeCell ref="H44:L44"/>
    <mergeCell ref="M44:P44"/>
    <mergeCell ref="B46:P46"/>
    <mergeCell ref="B48:B49"/>
    <mergeCell ref="B51:P51"/>
    <mergeCell ref="B52:P67"/>
    <mergeCell ref="A68:Q68"/>
    <mergeCell ref="C44:G44"/>
    <mergeCell ref="C75:P75"/>
    <mergeCell ref="C76:P76"/>
    <mergeCell ref="B69:B76"/>
    <mergeCell ref="C69:P69"/>
    <mergeCell ref="C70:P70"/>
    <mergeCell ref="C71:P71"/>
    <mergeCell ref="C42:G42"/>
    <mergeCell ref="H42:L42"/>
    <mergeCell ref="M42:P42"/>
    <mergeCell ref="C43:G43"/>
    <mergeCell ref="H43:L43"/>
    <mergeCell ref="M43:P43"/>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B25:P25"/>
    <mergeCell ref="C26:P26"/>
    <mergeCell ref="B27:P27"/>
    <mergeCell ref="D28:G28"/>
    <mergeCell ref="H28:J28"/>
    <mergeCell ref="K28:M28"/>
    <mergeCell ref="N28:O28"/>
    <mergeCell ref="B20:P20"/>
    <mergeCell ref="B21:P21"/>
    <mergeCell ref="C22:P22"/>
    <mergeCell ref="B23:P23"/>
    <mergeCell ref="C24:P24"/>
    <mergeCell ref="B15:P15"/>
    <mergeCell ref="C16:P16"/>
    <mergeCell ref="B17:P17"/>
    <mergeCell ref="C18:P18"/>
    <mergeCell ref="B19:P19"/>
    <mergeCell ref="C10:I10"/>
    <mergeCell ref="B11:P11"/>
    <mergeCell ref="C12:P12"/>
    <mergeCell ref="B13:P13"/>
    <mergeCell ref="C14:P14"/>
    <mergeCell ref="C72:P72"/>
    <mergeCell ref="C73:P73"/>
    <mergeCell ref="C74:P74"/>
    <mergeCell ref="B2:B5"/>
    <mergeCell ref="C2:M2"/>
    <mergeCell ref="N2:P2"/>
    <mergeCell ref="C3:M3"/>
    <mergeCell ref="N3:P3"/>
    <mergeCell ref="C4:M4"/>
    <mergeCell ref="N4:P4"/>
    <mergeCell ref="C5:M5"/>
    <mergeCell ref="N5:P5"/>
    <mergeCell ref="B7:P8"/>
    <mergeCell ref="B9:P9"/>
    <mergeCell ref="J10:M10"/>
    <mergeCell ref="N10:P10"/>
  </mergeCells>
  <conditionalFormatting sqref="P49">
    <cfRule type="cellIs" dxfId="35" priority="2" stopIfTrue="1" operator="equal">
      <formula>"0"</formula>
    </cfRule>
    <cfRule type="cellIs" dxfId="34" priority="3" stopIfTrue="1" operator="lessThanOrEqual">
      <formula>$S$5</formula>
    </cfRule>
    <cfRule type="cellIs" dxfId="33" priority="4" stopIfTrue="1" operator="greaterThanOrEqual">
      <formula>$S$2</formula>
    </cfRule>
    <cfRule type="cellIs" dxfId="32" priority="5" stopIfTrue="1" operator="between">
      <formula>$S$4</formula>
      <formula>$S$3</formula>
    </cfRule>
  </conditionalFormatting>
  <conditionalFormatting sqref="S2">
    <cfRule type="cellIs" dxfId="31" priority="1" stopIfTrue="1" operator="greaterThanOrEqual">
      <formula>0.95</formula>
    </cfRule>
  </conditionalFormatting>
  <dataValidations count="7">
    <dataValidation type="list" allowBlank="1" showInputMessage="1" showErrorMessage="1" sqref="C18:P18" xr:uid="{14E2D278-58A8-4752-B925-32BDBFEEE71B}">
      <formula1>$B$129:$B$136</formula1>
    </dataValidation>
    <dataValidation type="list" allowBlank="1" showInputMessage="1" showErrorMessage="1" sqref="C32:P32 C36:P36 C34:P34" xr:uid="{52C371CF-28D2-4DC1-9151-B3A295490327}">
      <formula1>$Q$103:$Q$108</formula1>
    </dataValidation>
    <dataValidation type="list" allowBlank="1" showInputMessage="1" showErrorMessage="1" sqref="N10:P10" xr:uid="{A2A5B64B-513E-4417-A588-4FD29D30DFC8}">
      <formula1>"Economicos,Eficiencia,Eficacia, Efectividad,Calidad"</formula1>
    </dataValidation>
    <dataValidation type="list" allowBlank="1" showInputMessage="1" showErrorMessage="1" sqref="C10:I10" xr:uid="{ADD9AD3A-8AE6-4152-9691-FCACBACB41C2}">
      <formula1>"2023,2024,2025,2026,2027"</formula1>
    </dataValidation>
    <dataValidation type="list" allowBlank="1" showInputMessage="1" showErrorMessage="1" sqref="C12:P12" xr:uid="{8BCC88F8-7F74-499F-B0E6-59FF41D035D9}">
      <formula1>$B$140:$B$166</formula1>
    </dataValidation>
    <dataValidation type="list" allowBlank="1" showInputMessage="1" showErrorMessage="1" sqref="C78:P78" xr:uid="{16561D1A-8CF3-4EC7-9C31-C5C5E9268A69}">
      <formula1>$B$171:$B$172</formula1>
    </dataValidation>
    <dataValidation type="list" allowBlank="1" showInputMessage="1" showErrorMessage="1" sqref="B129:B135" xr:uid="{84271B19-7488-48CD-A9D7-4850B4DBA633}">
      <formula1>$B$129:$B$135</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Indicadores vigencia 2024</Comentarios>
    <Fase xmlns="ff8e3638-9d45-4162-afb4-6d390653d547">a. Ficha Téncnica</Fase>
    <AverageRating xmlns="http://schemas.microsoft.com/sharepoint/v3" xsi:nil="true"/>
  </documentManagement>
</p:properties>
</file>

<file path=customXml/item6.xml><?xml version="1.0" encoding="utf-8"?>
<LongProperties xmlns="http://schemas.microsoft.com/office/2006/metadata/longProperties"/>
</file>

<file path=customXml/itemProps1.xml><?xml version="1.0" encoding="utf-8"?>
<ds:datastoreItem xmlns:ds="http://schemas.openxmlformats.org/officeDocument/2006/customXml" ds:itemID="{60966948-B706-4158-BED8-72A4458116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E4BD38-502B-4F47-8B8C-DBC13248B9B6}">
  <ds:schemaRefs>
    <ds:schemaRef ds:uri="office.server.policy"/>
  </ds:schemaRefs>
</ds:datastoreItem>
</file>

<file path=customXml/itemProps3.xml><?xml version="1.0" encoding="utf-8"?>
<ds:datastoreItem xmlns:ds="http://schemas.openxmlformats.org/officeDocument/2006/customXml" ds:itemID="{F8EC1C24-AC82-4D59-B9E4-D1042445487D}">
  <ds:schemaRefs>
    <ds:schemaRef ds:uri="http://schemas.microsoft.com/sharepoint/v3/contenttype/forms"/>
  </ds:schemaRefs>
</ds:datastoreItem>
</file>

<file path=customXml/itemProps4.xml><?xml version="1.0" encoding="utf-8"?>
<ds:datastoreItem xmlns:ds="http://schemas.openxmlformats.org/officeDocument/2006/customXml" ds:itemID="{09CB777E-AA7E-43F7-937B-232686197B4D}">
  <ds:schemaRefs>
    <ds:schemaRef ds:uri="http://schemas.microsoft.com/office/2006/metadata/customXsn"/>
  </ds:schemaRefs>
</ds:datastoreItem>
</file>

<file path=customXml/itemProps5.xml><?xml version="1.0" encoding="utf-8"?>
<ds:datastoreItem xmlns:ds="http://schemas.openxmlformats.org/officeDocument/2006/customXml" ds:itemID="{9A6162D2-A97A-4015-A836-933EEC17988D}">
  <ds:schemaRefs>
    <ds:schemaRef ds:uri="http://purl.org/dc/dcmitype/"/>
    <ds:schemaRef ds:uri="http://schemas.microsoft.com/sharepoint/v4"/>
    <ds:schemaRef ds:uri="http://schemas.microsoft.com/office/2006/metadata/properties"/>
    <ds:schemaRef ds:uri="ff8e3638-9d45-4162-afb4-6d390653d547"/>
    <ds:schemaRef ds:uri="http://schemas.microsoft.com/office/2006/documentManagement/types"/>
    <ds:schemaRef ds:uri="http://purl.org/dc/elements/1.1/"/>
    <ds:schemaRef ds:uri="http://purl.org/dc/terms/"/>
    <ds:schemaRef ds:uri="http://schemas.openxmlformats.org/package/2006/metadata/core-properties"/>
    <ds:schemaRef ds:uri="http://schemas.microsoft.com/office/infopath/2007/PartnerControls"/>
    <ds:schemaRef ds:uri="http://schemas.microsoft.com/sharepoint/v3"/>
    <ds:schemaRef ds:uri="http://www.w3.org/XML/1998/namespace"/>
  </ds:schemaRefs>
</ds:datastoreItem>
</file>

<file path=customXml/itemProps6.xml><?xml version="1.0" encoding="utf-8"?>
<ds:datastoreItem xmlns:ds="http://schemas.openxmlformats.org/officeDocument/2006/customXml" ds:itemID="{D6AC468B-6AAC-4DE3-859A-AAC1F2D494B9}">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Toma Posesion </vt:lpstr>
      <vt:lpstr>Registro Toma Poses </vt:lpstr>
      <vt:lpstr>Oport Termin Proc</vt:lpstr>
      <vt:lpstr>Regis Opor Term Pro</vt:lpstr>
      <vt:lpstr>TiempoCubrimientoVac</vt:lpstr>
      <vt:lpstr>RegistroTiempoCubrimientoVac</vt:lpstr>
      <vt:lpstr>Poblamiento</vt:lpstr>
      <vt:lpstr>RegistroPoblam</vt:lpstr>
      <vt:lpstr>NivelConocimiento</vt:lpstr>
      <vt:lpstr>RegistroNivel</vt:lpstr>
      <vt:lpstr>PlanBienestar</vt:lpstr>
      <vt:lpstr>RegistroBienestar</vt:lpstr>
      <vt:lpstr>EfectividadInducción</vt:lpstr>
      <vt:lpstr>RegistroInducción</vt:lpstr>
      <vt:lpstr>EficaciaSST</vt:lpstr>
      <vt:lpstr>RegistroSST</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Proceso Gestión del Talento Humano</dc:title>
  <dc:creator>hoslanders</dc:creator>
  <cp:lastModifiedBy>Carlos Alberto Poveda Hernandez</cp:lastModifiedBy>
  <cp:lastPrinted>2014-10-10T12:56:08Z</cp:lastPrinted>
  <dcterms:created xsi:type="dcterms:W3CDTF">2012-02-20T19:54:14Z</dcterms:created>
  <dcterms:modified xsi:type="dcterms:W3CDTF">2025-05-20T21:06:55Z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Fecha_Actualizacion">
    <vt:lpwstr>2021-01-31T00:00:00Z</vt:lpwstr>
  </property>
  <property fmtid="{D5CDD505-2E9C-101B-9397-08002B2CF9AE}" pid="4" name="Descripción Documento">
    <vt:lpwstr/>
  </property>
  <property fmtid="{D5CDD505-2E9C-101B-9397-08002B2CF9AE}" pid="5" name="Fecha">
    <vt:lpwstr>2021-01-31T00:00:00Z</vt:lpwstr>
  </property>
  <property fmtid="{D5CDD505-2E9C-101B-9397-08002B2CF9AE}" pid="6" name="Grupos_de_Proceso">
    <vt:lpwstr>Procesos de Apoyo</vt:lpwstr>
  </property>
  <property fmtid="{D5CDD505-2E9C-101B-9397-08002B2CF9AE}" pid="7" name="Dependencia_Nivel_Superior">
    <vt:lpwstr>Secretaría General</vt:lpwstr>
  </property>
  <property fmtid="{D5CDD505-2E9C-101B-9397-08002B2CF9AE}" pid="8" name="Procesos_SGI">
    <vt:lpwstr>Procesos de Apoyo - Gestión del Talento Humano</vt:lpwstr>
  </property>
  <property fmtid="{D5CDD505-2E9C-101B-9397-08002B2CF9AE}" pid="9" name="Tipo Documental">
    <vt:lpwstr>Indicadores</vt:lpwstr>
  </property>
  <property fmtid="{D5CDD505-2E9C-101B-9397-08002B2CF9AE}" pid="10" name="Ano Documento">
    <vt:lpwstr>2021</vt:lpwstr>
  </property>
  <property fmtid="{D5CDD505-2E9C-101B-9397-08002B2CF9AE}" pid="11" name="eDOCS AutoSave">
    <vt:lpwstr/>
  </property>
  <property fmtid="{D5CDD505-2E9C-101B-9397-08002B2CF9AE}" pid="12" name="_dlc_DocId">
    <vt:lpwstr>NV5X2DCNMZXR-1675502055-129</vt:lpwstr>
  </property>
  <property fmtid="{D5CDD505-2E9C-101B-9397-08002B2CF9AE}" pid="13" name="_dlc_DocIdItemGuid">
    <vt:lpwstr>dfb8eb56-899e-4774-935d-5515a985fa2c</vt:lpwstr>
  </property>
  <property fmtid="{D5CDD505-2E9C-101B-9397-08002B2CF9AE}" pid="14" name="_dlc_DocIdUrl">
    <vt:lpwstr>https://www.supersociedades.gov.co/nuestra_entidad/Planeacion/_layouts/15/DocIdRedir.aspx?ID=NV5X2DCNMZXR-1675502055-129, NV5X2DCNMZXR-1675502055-129</vt:lpwstr>
  </property>
  <property fmtid="{D5CDD505-2E9C-101B-9397-08002B2CF9AE}" pid="15" name="_Version">
    <vt:lpwstr>1</vt:lpwstr>
  </property>
  <property fmtid="{D5CDD505-2E9C-101B-9397-08002B2CF9AE}" pid="16" name="SeoMetaDescription">
    <vt:lpwstr/>
  </property>
  <property fmtid="{D5CDD505-2E9C-101B-9397-08002B2CF9AE}" pid="17" name="_activity">
    <vt:lpwstr/>
  </property>
</Properties>
</file>