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jmaya\Downloads\"/>
    </mc:Choice>
  </mc:AlternateContent>
  <xr:revisionPtr revIDLastSave="0" documentId="8_{F201C1F7-483E-482D-ADE9-EEF67816F919}" xr6:coauthVersionLast="47" xr6:coauthVersionMax="47" xr10:uidLastSave="{00000000-0000-0000-0000-000000000000}"/>
  <bookViews>
    <workbookView xWindow="-120" yWindow="-120" windowWidth="21840" windowHeight="13020" tabRatio="629" firstSheet="1" activeTab="1" xr2:uid="{00000000-000D-0000-FFFF-FFFF00000000}"/>
  </bookViews>
  <sheets>
    <sheet name="INDICADORES DTIC" sheetId="41" r:id="rId1"/>
    <sheet name="1.Optimiza_Aplicaciones" sheetId="11" r:id="rId2"/>
    <sheet name="Reg.Optimiza_Aplicaciones" sheetId="12" r:id="rId3"/>
    <sheet name="2.DisponibilidadST" sheetId="36" r:id="rId4"/>
    <sheet name="Reg_DisponibilidadST" sheetId="37" r:id="rId5"/>
    <sheet name="3. GestionSoporteTecnologico" sheetId="50" r:id="rId6"/>
    <sheet name="Reg_GestiónSoporteTecnologico" sheetId="51" r:id="rId7"/>
    <sheet name="4.Gestión de cambios" sheetId="24" r:id="rId8"/>
    <sheet name="Reg.Datos Gestión de Cambios" sheetId="25" r:id="rId9"/>
    <sheet name="5.Plan Sensibilizacion SI" sheetId="52" r:id="rId10"/>
    <sheet name="Reg.datos Plan Sensibilizacion" sheetId="5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5" l="1"/>
  <c r="I11" i="51"/>
  <c r="J11" i="51"/>
  <c r="E13" i="37"/>
  <c r="J11" i="53"/>
  <c r="O49" i="52" s="1"/>
  <c r="H11" i="53"/>
  <c r="L49" i="52" s="1"/>
  <c r="F11" i="53"/>
  <c r="I49" i="52" s="1"/>
  <c r="D11" i="53"/>
  <c r="F49" i="52" s="1"/>
  <c r="C9" i="53"/>
  <c r="P50" i="52"/>
  <c r="O50" i="52"/>
  <c r="L50" i="52"/>
  <c r="I50" i="52"/>
  <c r="F50" i="52"/>
  <c r="J10" i="51"/>
  <c r="B11" i="12"/>
  <c r="B10" i="12"/>
  <c r="D10" i="12"/>
  <c r="K11" i="12"/>
  <c r="K10" i="12"/>
  <c r="J10" i="12"/>
  <c r="H10" i="12"/>
  <c r="F10" i="12"/>
  <c r="P49" i="52" l="1"/>
  <c r="K11" i="53"/>
  <c r="N11" i="51" l="1"/>
  <c r="N10" i="51"/>
  <c r="M11" i="51" l="1"/>
  <c r="M10" i="51"/>
  <c r="J10" i="37" l="1"/>
  <c r="H10" i="37"/>
  <c r="O11" i="51"/>
  <c r="O10" i="51"/>
  <c r="H11" i="51"/>
  <c r="I10" i="51"/>
  <c r="H10" i="51"/>
  <c r="E11" i="51"/>
  <c r="D11" i="51"/>
  <c r="E10" i="51"/>
  <c r="D10" i="51"/>
  <c r="C11" i="51"/>
  <c r="C10" i="51"/>
  <c r="B6" i="12"/>
  <c r="C8" i="12"/>
  <c r="C8" i="51"/>
  <c r="C9" i="25"/>
  <c r="V14" i="51" l="1"/>
  <c r="V12" i="51"/>
  <c r="P15" i="51"/>
  <c r="P14" i="51"/>
  <c r="P13" i="51"/>
  <c r="P12" i="51"/>
  <c r="K15" i="51"/>
  <c r="K14" i="51"/>
  <c r="K13" i="51"/>
  <c r="K12" i="51"/>
  <c r="Q14" i="51" l="1"/>
  <c r="Q12" i="51"/>
  <c r="L12" i="51"/>
  <c r="L14" i="51"/>
  <c r="F12" i="51"/>
  <c r="W12" i="51" s="1"/>
  <c r="F14" i="51"/>
  <c r="W14" i="51" s="1"/>
  <c r="F15" i="51"/>
  <c r="F13" i="51"/>
  <c r="W13" i="51" l="1"/>
  <c r="G12" i="51"/>
  <c r="X12" i="51" s="1"/>
  <c r="W15" i="51"/>
  <c r="G14" i="51"/>
  <c r="X14" i="51" s="1"/>
  <c r="P12" i="25" l="1"/>
  <c r="P11" i="25"/>
  <c r="K12" i="25"/>
  <c r="K11" i="25"/>
  <c r="F12" i="25"/>
  <c r="P11" i="51"/>
  <c r="P10" i="51"/>
  <c r="K11" i="51"/>
  <c r="K10" i="51"/>
  <c r="F11" i="51"/>
  <c r="F10" i="51"/>
  <c r="K11" i="37"/>
  <c r="Q11" i="25" l="1"/>
  <c r="G10" i="51"/>
  <c r="F49" i="50" s="1"/>
  <c r="V10" i="51"/>
  <c r="O49" i="50" s="1"/>
  <c r="Q10" i="51"/>
  <c r="L49" i="50" s="1"/>
  <c r="L11" i="25"/>
  <c r="L10" i="51"/>
  <c r="I49" i="50" s="1"/>
  <c r="W10" i="51"/>
  <c r="W11" i="51"/>
  <c r="X10" i="51" l="1"/>
  <c r="P49" i="50" s="1"/>
  <c r="F11" i="25"/>
  <c r="G11" i="25" l="1"/>
  <c r="W11" i="25" s="1"/>
  <c r="F49" i="24" l="1"/>
  <c r="I49" i="24"/>
  <c r="O49" i="24" l="1"/>
  <c r="L49" i="24"/>
  <c r="P49" i="24" l="1"/>
  <c r="O46" i="11" l="1"/>
  <c r="L46" i="11"/>
  <c r="I46" i="11"/>
  <c r="B11" i="51"/>
  <c r="B10" i="51"/>
  <c r="P50" i="50"/>
  <c r="B11" i="37" l="1"/>
  <c r="B10" i="37"/>
  <c r="C8" i="37"/>
  <c r="B6" i="37"/>
  <c r="P50" i="36"/>
  <c r="O50" i="36"/>
  <c r="L50" i="36"/>
  <c r="I50" i="36"/>
  <c r="F50" i="36"/>
  <c r="I10" i="37" l="1"/>
  <c r="G10" i="37"/>
  <c r="E10" i="37"/>
  <c r="F10" i="37" s="1"/>
  <c r="I49" i="36" s="1"/>
  <c r="C10" i="37"/>
  <c r="O49" i="36"/>
  <c r="L49" i="36"/>
  <c r="D10" i="37" l="1"/>
  <c r="K10" i="37"/>
  <c r="F46" i="11"/>
  <c r="F49" i="36" l="1"/>
  <c r="L10" i="37"/>
  <c r="P49" i="36" s="1"/>
  <c r="P50" i="24"/>
  <c r="O50" i="24"/>
  <c r="L50" i="24"/>
  <c r="I50" i="24"/>
  <c r="F50" i="24"/>
  <c r="P47" i="11"/>
  <c r="O47" i="11"/>
  <c r="L47" i="11"/>
  <c r="I47" i="11"/>
  <c r="F47" i="11"/>
  <c r="P46" i="11" l="1"/>
  <c r="L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1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3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5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9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2CC081E2-5474-4E39-8F7D-59FBEEC419DF}">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<sst xmlns="http://schemas.openxmlformats.org/spreadsheetml/2006/main" count="823" uniqueCount="261">
  <si>
    <t>INDICE DE INDICADORES DIRECCION DE TECNOLOGIAS DE LA INFORMACIÓN Y LAS COMUNICACIONES</t>
  </si>
  <si>
    <t>No.</t>
  </si>
  <si>
    <t>NOMBRE INDICADOR</t>
  </si>
  <si>
    <t>RESPONSABLE DE MEDICION Y REPORTE</t>
  </si>
  <si>
    <t>FRECUENCIA DE MEDICION</t>
  </si>
  <si>
    <t>Optimización Sistemas de Información</t>
  </si>
  <si>
    <t>GIDAA</t>
  </si>
  <si>
    <t>TRIMESTRAL</t>
  </si>
  <si>
    <t>Disponibilidad de servicios tecnológicos</t>
  </si>
  <si>
    <t>GSAT</t>
  </si>
  <si>
    <t>Gestión de soporte tecnológico</t>
  </si>
  <si>
    <t>GSAT  (Mesa de soporte)</t>
  </si>
  <si>
    <t>Gestión de Cambios</t>
  </si>
  <si>
    <t>GSIF</t>
  </si>
  <si>
    <t>Plan Sensibilizacion SI</t>
  </si>
  <si>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</si>
  <si>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</si>
  <si>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</si>
  <si>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</si>
  <si>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</si>
  <si>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</si>
  <si>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</si>
  <si>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</si>
  <si>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</si>
  <si>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</si>
  <si>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</si>
  <si>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Eficiencia</t>
  </si>
  <si>
    <t>PROCESO</t>
  </si>
  <si>
    <t>GESTION DE INFRAESTRUCTURA Y TECNOLOGIAS DE INFORMACION</t>
  </si>
  <si>
    <t>NOMBRE DEL INDICADOR</t>
  </si>
  <si>
    <t>Optimización a los sistemas de información</t>
  </si>
  <si>
    <t>OBJETIVO DEL INDICADOR</t>
  </si>
  <si>
    <t>Medir el grado de implementación de los planes de mejoramiento</t>
  </si>
  <si>
    <t>OBJETIVO ESTRATEGICO</t>
  </si>
  <si>
    <t>Facilitar la experiencia de los usuarios frente a los servicios que presta la Entidad</t>
  </si>
  <si>
    <t>COMO SE MIDE EL INDICADOR</t>
  </si>
  <si>
    <t>FORMULACIÓN</t>
  </si>
  <si>
    <t>Mejoras realizadas = Número de mejoras completadas en el período x 100
Número de mejoras programadas a realizar en el período</t>
  </si>
  <si>
    <t>DEFINICIÓN DE LAS VARIABLES</t>
  </si>
  <si>
    <t>Mejoras completadas: corresponde a todas las acciones realizadas a los aplicativos o sistemas de información tales como: correcciones de errores, nuevas funciones, mejoras en el rendimiento, etc.</t>
  </si>
  <si>
    <t>META</t>
  </si>
  <si>
    <t>RANGO</t>
  </si>
  <si>
    <t>VERDE</t>
  </si>
  <si>
    <t>Mayor o igual a 80%</t>
  </si>
  <si>
    <t>AMARILLO</t>
  </si>
  <si>
    <t>Entre 60% y 70%</t>
  </si>
  <si>
    <t>ROJO</t>
  </si>
  <si>
    <t>Menor a 59%</t>
  </si>
  <si>
    <t>UNIDAD DE MEDIDA</t>
  </si>
  <si>
    <t>NUMERO</t>
  </si>
  <si>
    <t>FRECUENCIA DE SEGUIMIENTO</t>
  </si>
  <si>
    <t>PERIODO DE ANALISIS</t>
  </si>
  <si>
    <t>DATOS DE LAS VARIABLES</t>
  </si>
  <si>
    <t>NOMBRE DE LA VARIABLE</t>
  </si>
  <si>
    <t>FUENTE</t>
  </si>
  <si>
    <t>RESPONSABLE</t>
  </si>
  <si>
    <t>Número de mejoras completadas en el período.</t>
  </si>
  <si>
    <t>Resultados del seguimiento al plan de intervención a los sistemas de información</t>
  </si>
  <si>
    <t>Número</t>
  </si>
  <si>
    <t>Grupo de Innovación, Desarrollo y Arquitectura de Aplicaciones</t>
  </si>
  <si>
    <t>Número de mejoras programadas a realizar en el período.</t>
  </si>
  <si>
    <t>Plan de intervención a los sistemas de información</t>
  </si>
  <si>
    <t>MEDICIÓN</t>
  </si>
  <si>
    <t>DATOS</t>
  </si>
  <si>
    <t>MES</t>
  </si>
  <si>
    <t>ENE</t>
  </si>
  <si>
    <t>FEB</t>
  </si>
  <si>
    <t>MAR</t>
  </si>
  <si>
    <t>ABR</t>
  </si>
  <si>
    <t>MAY</t>
  </si>
  <si>
    <t>JUN</t>
  </si>
  <si>
    <t>JUL</t>
  </si>
  <si>
    <t>AGOS</t>
  </si>
  <si>
    <t>SEP</t>
  </si>
  <si>
    <t>OCT</t>
  </si>
  <si>
    <t>NOV</t>
  </si>
  <si>
    <t>DIC</t>
  </si>
  <si>
    <t>ACUMULADO</t>
  </si>
  <si>
    <t>RESULTADO</t>
  </si>
  <si>
    <t>GRAFICA DE INDICADOR</t>
  </si>
  <si>
    <t>ANALISIS DE INFORMACIÓN</t>
  </si>
  <si>
    <t>Análisis Trimestre 1:</t>
  </si>
  <si>
    <t xml:space="preserve">Durante el primer trimestre de 2025 se recibieron y/o documentaron 152 solicitudes entre historias de usuario, requerimientos, bugs/incidentes.  De este número se atendieron y cerraron 134.   Este avance permite la entrega de mejoras tecnologicas, usabilidad, corrección de errores que permiten aprovechar y prestar un mejor servicio a la ciudadanía.  </t>
  </si>
  <si>
    <t>Análisis Trimestre 2:</t>
  </si>
  <si>
    <t xml:space="preserve">Durante el segundo trimestre de 2025 se recibieron y/o documentaron 265 solicitudes entre historias de usuario, requerimientos, bugs/incidentes.  De este número  y de lo recibido al final del primer trimestre se atendieron y cerraron 277.   Este avance permite la entrega de mejoras tecnologicas, usabilidad, corrección de errores que permiten aprovechar y prestar un mejor servicio a la ciudadanía.  													</t>
  </si>
  <si>
    <t>Análisis Trimestre 3:</t>
  </si>
  <si>
    <t xml:space="preserve">Durante el tercer trimestre de 2025 se recibieron y/o documentaron 342 solicitudes entre historias de usuario, requerimientos, bugs/incidentes.  De este número  y de lo recibido al final del segundo trimestre se atendieron y cerraron 284 items, sin embargo un alto porcentaje del restante se encuentra en etapas avanzadas del ciclo de desarrollo.  Este avance permite la entrega de mejoras tecnologicas, usabilidad, corrección de errores que permiten aprovechar y prestar un mejor servicio a la ciudadanía.  													</t>
  </si>
  <si>
    <t>Análisis Trimestre 4:</t>
  </si>
  <si>
    <t>LIDER DEL PROCESO
(cargo)</t>
  </si>
  <si>
    <t>DIRECTORA DE TECNOLOGÍA DE LA INFORMACION Y LAS COMUNICACIONES</t>
  </si>
  <si>
    <t>ACCIÓN A TOMAR</t>
  </si>
  <si>
    <t>NINGUNA</t>
  </si>
  <si>
    <t>ANUAL</t>
  </si>
  <si>
    <t>SEMESTRAL</t>
  </si>
  <si>
    <t>CUATRIMESTRAL</t>
  </si>
  <si>
    <t>BIMESTRAL</t>
  </si>
  <si>
    <t xml:space="preserve">           </t>
  </si>
  <si>
    <t>MENSUAL</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</si>
  <si>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</si>
  <si>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</si>
  <si>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</si>
  <si>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</si>
  <si>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</si>
  <si>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</si>
  <si>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PROCESOS</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</si>
  <si>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</si>
  <si>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</si>
  <si>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</si>
  <si>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</si>
  <si>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</si>
  <si>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</si>
  <si>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</si>
  <si>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</si>
  <si>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</si>
  <si>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</si>
  <si>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</si>
  <si>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</si>
  <si>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</si>
  <si>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</si>
  <si>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</si>
  <si>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</si>
  <si>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</si>
  <si>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</si>
  <si>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</si>
  <si>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</si>
  <si>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</si>
  <si>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</si>
  <si>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</si>
  <si>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</si>
  <si>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</si>
  <si>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</si>
  <si>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TIPO DE ACCION</t>
  </si>
  <si>
    <t>ACCIÓN CORRECTIVA</t>
  </si>
  <si>
    <t>Codigo: GC-F-006</t>
  </si>
  <si>
    <t>SISTEMA DE GESTION INTEGRADO</t>
  </si>
  <si>
    <t>PROCESO:  GESTION INTEGRAL</t>
  </si>
  <si>
    <t>Version: 004</t>
  </si>
  <si>
    <t>FORMATO: DATOS INDICADORES PROCESOS</t>
  </si>
  <si>
    <t>Pagina 2 de 2</t>
  </si>
  <si>
    <t>GRUPO</t>
  </si>
  <si>
    <t>OBSERVACIONES</t>
  </si>
  <si>
    <t>TRIMESTRE I</t>
  </si>
  <si>
    <t>TOTAL
TRIMESTRE I</t>
  </si>
  <si>
    <t>TRIMESTRE II</t>
  </si>
  <si>
    <t>TOTAL
TRIMESTRE II</t>
  </si>
  <si>
    <t>TRIMESTRE III</t>
  </si>
  <si>
    <t>TOTAL
TRIMESTRE III</t>
  </si>
  <si>
    <t>TRIMESTRE IV</t>
  </si>
  <si>
    <t>TOTAL
TRIMESTRE IV</t>
  </si>
  <si>
    <t>TOTAL</t>
  </si>
  <si>
    <t>Conocer la disponibilidad de la infraestructura y los servicios tecnológicos de la Entidad</t>
  </si>
  <si>
    <r>
      <t>[(Horas Con Disponibilidad De La Plataforma Durante Un Periodo De Tiempo N - Horas de Indisponibilidad de la Plataforma en el mismo periodo</t>
    </r>
    <r>
      <rPr>
        <i/>
        <sz val="10"/>
        <rFont val="Arial"/>
        <family val="2"/>
      </rPr>
      <t>) / Total De Horas Del Periodo N] * 100</t>
    </r>
  </si>
  <si>
    <r>
      <rPr>
        <b/>
        <sz val="10"/>
        <rFont val="Arial"/>
        <family val="2"/>
      </rPr>
      <t>Plataforma</t>
    </r>
    <r>
      <rPr>
        <sz val="10"/>
        <rFont val="Arial"/>
        <family val="2"/>
      </rPr>
      <t xml:space="preserve">: Cantidad de servicios tecnológicos que se tienen a disposición de los usuarios internos y externos.
</t>
    </r>
    <r>
      <rPr>
        <b/>
        <sz val="10"/>
        <rFont val="Arial"/>
        <family val="2"/>
      </rPr>
      <t>Horas con disponibilidad</t>
    </r>
    <r>
      <rPr>
        <sz val="10"/>
        <rFont val="Arial"/>
        <family val="2"/>
      </rPr>
      <t xml:space="preserve">: Cantidad de horas disponibles en el periodo .
</t>
    </r>
    <r>
      <rPr>
        <b/>
        <sz val="10"/>
        <rFont val="Arial"/>
        <family val="2"/>
      </rPr>
      <t>Horas con Indisponibilidad</t>
    </r>
    <r>
      <rPr>
        <sz val="10"/>
        <rFont val="Arial"/>
        <family val="2"/>
      </rPr>
      <t xml:space="preserve">: Cantidad de horas indisponibles en el periodo de los servicios tecnológicos
</t>
    </r>
    <r>
      <rPr>
        <b/>
        <sz val="10"/>
        <rFont val="Arial"/>
        <family val="2"/>
      </rPr>
      <t>N</t>
    </r>
    <r>
      <rPr>
        <sz val="10"/>
        <rFont val="Arial"/>
        <family val="2"/>
      </rPr>
      <t>:</t>
    </r>
    <r>
      <rPr>
        <b/>
        <sz val="10"/>
        <rFont val="Arial"/>
        <family val="2"/>
      </rPr>
      <t>Total de horas del periodo=</t>
    </r>
    <r>
      <rPr>
        <sz val="10"/>
        <rFont val="Arial"/>
        <family val="2"/>
      </rPr>
      <t xml:space="preserve"> 720 horas del mes 
Durante el primer trimestre no se reportará este indicador debido a la contratación y configuración del sistema de apoyo de la mesa de ayuda.</t>
    </r>
  </si>
  <si>
    <t>Mayor o igual a 95%</t>
  </si>
  <si>
    <t>Entre 70% y 94,9%</t>
  </si>
  <si>
    <t>Menor a 70%</t>
  </si>
  <si>
    <t>PORCENTAJE</t>
  </si>
  <si>
    <t>Horas con disponibilidad</t>
  </si>
  <si>
    <t xml:space="preserve">No. De horas del periodo correspondiente a 720 horas mensuales </t>
  </si>
  <si>
    <t>HORAS</t>
  </si>
  <si>
    <t>Coordinador del Grupo de Sistemas y Arquitectura de Tecnología</t>
  </si>
  <si>
    <t>Horas con indisponibilidad</t>
  </si>
  <si>
    <t>Casos registrados en la mesa de ayuda</t>
  </si>
  <si>
    <t>PROMEDIO</t>
  </si>
  <si>
    <t xml:space="preserve">Se presentan ligeras afectaciones en la disponibilidad de servicios como el de middleware de SIRFIN por el comienzo del periodo de recepción de estados financieros, debido a tareas de mantenimiento que requieren un reinicio controlado de la capa de procesamiento. </t>
  </si>
  <si>
    <t>Se presentan problemas de intermitencia en la conexión VPN de los usuarios, errores en el registro de modulo de Insolvencia y problemas de los modulos de consultas, reportes, creación de borradores y fallas de acceso en el gestor documental Gedess, situaciones que fueron solventaras por los proveedores de los diferentes servicios mencionados</t>
  </si>
  <si>
    <t>Se presentan problemas  en el portal web, modulo de insolvencia y fallas varias en aplicativo Gedes, asi mismo se tuviron varias ventanas de mantenimiento programadas</t>
  </si>
  <si>
    <t>DIRECTOR DE TECNOLOGÍA DE LA INFORMACIÓN Y LAS COMUNICACIONES</t>
  </si>
  <si>
    <t>CONCILIACIÓN Y ARBITRAMENTO</t>
  </si>
  <si>
    <t>TRIMESTRE 1</t>
  </si>
  <si>
    <t>TOTAL TRIMESTRE 1</t>
  </si>
  <si>
    <t>TRIMESTRE 2</t>
  </si>
  <si>
    <t>TOTAL TRIMESTRE 2</t>
  </si>
  <si>
    <t>TRIMESTRE 3</t>
  </si>
  <si>
    <t>TOTAL TRIMESTRE 3</t>
  </si>
  <si>
    <t>TRIMESTRE 4</t>
  </si>
  <si>
    <t>TOTAL TRIMESTRE 4</t>
  </si>
  <si>
    <t>(En caso de registrar algo excepcional, diligencie este espacio)</t>
  </si>
  <si>
    <t>GRUPO DE SISTEMAS Y ARQUITECTURA DE TECNOLOGIA</t>
  </si>
  <si>
    <t>Se presentan problemas de degradación del portal web, ocasionados principalmente por la degradación de los servicios en cada uno de los dos nodos (Situación que se encuentra revisando el proveedor).</t>
  </si>
  <si>
    <t>Se presentan problemas de intermitencia en la conexión VPN de los usuarios, errores en el registro de modulo de Insolvencia y problemas de los modulos de consultas, reportes, creación de borradores y fallas de acceso en el gestor documental Gedess, situaciones que fueron solventaras por los proveedores de los diferentes servicios mencionados
Se presentan problemas  en el portal web, modulo de insolvencia y fallas varias en aplicativo Gedes, asi mismo se tuviron varias ventanas de mantenimiento programadas</t>
  </si>
  <si>
    <t>Lista de servicios tecnológicos</t>
  </si>
  <si>
    <t>Portal web, Intranet, expediente interno, expediente web, Baranda,  KACTUS, Sistema Gestion Documental, Auxiliares Justicia, SIIS, SIGS, Videoconferencia, salas audiencias, RED LAN, INTERNET, FIREWALL, CORREO, Documentos adicionales, STONE, STORM, SOFIA, BPM, Canales dedicados con regionales, Planta telefónica, Multicanal atención al ciudadano, equipos multifuncionales, SIRFIN, Módulo de Insolvencia, Formulario único de trámites</t>
  </si>
  <si>
    <t>Eficacia</t>
  </si>
  <si>
    <t>Gestión y soporte de los servicios de TI.</t>
  </si>
  <si>
    <t>Gestión y soporte de los servicios de TI a través de la mesa de ayuda</t>
  </si>
  <si>
    <t xml:space="preserve">(Número de ticket atendidos / Total de ticket solicitados)    * 100
</t>
  </si>
  <si>
    <r>
      <t xml:space="preserve">Una mesa de ayuda es un servicio centralizado que brinda asistencia a usuarios de la Entidad.  Su objetivo es resolver problemas técnicos, solicitudes y requerimientos, proporcionando respuestas rápidas y efectivas.
</t>
    </r>
    <r>
      <rPr>
        <b/>
        <sz val="10"/>
        <rFont val="Arial"/>
        <family val="2"/>
      </rPr>
      <t xml:space="preserve">
Número de ticket atendidos:</t>
    </r>
    <r>
      <rPr>
        <sz val="10"/>
        <rFont val="Arial"/>
        <family val="2"/>
      </rPr>
      <t xml:space="preserve"> Cantidad de solicitudes, incidentes, requerimientos atendidos por la mesa de ayuda frente a los servicios TI
</t>
    </r>
    <r>
      <rPr>
        <b/>
        <sz val="10"/>
        <rFont val="Arial"/>
        <family val="2"/>
      </rPr>
      <t>Número de ticket solicitados</t>
    </r>
    <r>
      <rPr>
        <sz val="10"/>
        <rFont val="Arial"/>
        <family val="2"/>
      </rPr>
      <t>: Cantidad de solicitudes, incidentes, requerimientos registrados por la mesa de ayuda frente a los servicios TI</t>
    </r>
  </si>
  <si>
    <t>Entre 90% y 94,9%</t>
  </si>
  <si>
    <t>Menor a 95%</t>
  </si>
  <si>
    <t>No. de Ticket de solicitudes atendidos</t>
  </si>
  <si>
    <t xml:space="preserve">Mesa de ayuda (Cantidad de requerimienos de hardware, software, seguridad, redes, etc) </t>
  </si>
  <si>
    <t>Numero de Ticket</t>
  </si>
  <si>
    <t>Coordinador del Grupo de Sistemas y Arquitectura de Tecnología y Coordinador de innovación, desarrollo y arquitectura de aplicaciones</t>
  </si>
  <si>
    <t>No. de Ticket de solicitudes registrados</t>
  </si>
  <si>
    <t>En el primer trimestre se registraron 5344 solicitudes y solo se alcanzaron a atender 5002 (93,60%) por causa de estructuración y contratación de la mesa de servicio.</t>
  </si>
  <si>
    <t>En el Segundo trimestre se registraron 5687 solicitudes y solo se alcanzaron a atender 5298 (93,16%) por causa de  contratación de la mesa de servicio.</t>
  </si>
  <si>
    <t>Durante el tercer trimestre se registraron 6.624 solicitudes en la Mesa de Ayuda, de las cuales se lograron atender 6.213 casos, alcanzando un nivel de cumplimiento del 93,80%. Se evidencia un incremento en el número de requerimientos frente a periodos anteriores, situación que está directamente relacionada con el proceso de renovación tecnológica en curso, el cual ha generado un aumento temporal en la demanda de soporte</t>
  </si>
  <si>
    <t>DIRECTORA DE TECNOLOGÍA DE LA INFORMACIÓN Y LAS COMUNICACIONES</t>
  </si>
  <si>
    <t>ENERO</t>
  </si>
  <si>
    <t>FEBRERO</t>
  </si>
  <si>
    <t>MARZO</t>
  </si>
  <si>
    <t>TOTAL T1</t>
  </si>
  <si>
    <t>ABRIL</t>
  </si>
  <si>
    <t>MAYO</t>
  </si>
  <si>
    <t>JUNIO</t>
  </si>
  <si>
    <t>TOTAL T2</t>
  </si>
  <si>
    <t>JULIO</t>
  </si>
  <si>
    <t>AGOSTO</t>
  </si>
  <si>
    <t>SEPTIEMBRE</t>
  </si>
  <si>
    <t>TOTAL T3</t>
  </si>
  <si>
    <t>OCTUBRE</t>
  </si>
  <si>
    <t>NOVIEMBRE</t>
  </si>
  <si>
    <t>DICIEMBRE</t>
  </si>
  <si>
    <t>TOTAL T4</t>
  </si>
  <si>
    <t>GRUPO DE SISTEMAS Y ARQUITECTURA DE TECNOLOGIA , GRUPO DE INNOVACION DESARROLLO Y ARQUITECTURA DE APLICACIONES y GRUPO DE SEGURIDAD E INFORMATICA FORENSE</t>
  </si>
  <si>
    <t xml:space="preserve">No. Ticket de solicitudes por incidentes atendidos </t>
  </si>
  <si>
    <t xml:space="preserve">No. Ticket de solicitudes por incidentes registrados </t>
  </si>
  <si>
    <t>No. Ticket de solicitudes por requerimientos atendidos</t>
  </si>
  <si>
    <t>No. Ticket de solicitudes por requerimientos registrados</t>
  </si>
  <si>
    <t>Gestión de cambios de servicios de TI</t>
  </si>
  <si>
    <t xml:space="preserve"> Mejorar la alineación de lo servicios de TI al negocio y contar con un proceso de gestión de cambios efectivo.</t>
  </si>
  <si>
    <t xml:space="preserve">[(Cambios aprobados comité mes - Cambios fallidos mes) / Cambios aprobados comité mes] * 100
 </t>
  </si>
  <si>
    <r>
      <t xml:space="preserve">La administración de Cambios asegura tener un completo control de los cambios a la infraestructura de TI, realizándolos con un mínimo de riesgo
</t>
    </r>
    <r>
      <rPr>
        <b/>
        <sz val="10"/>
        <rFont val="Arial"/>
        <family val="2"/>
      </rPr>
      <t>Cambios fallidos mes</t>
    </r>
    <r>
      <rPr>
        <sz val="10"/>
        <rFont val="Arial"/>
        <family val="2"/>
      </rPr>
      <t xml:space="preserve">: Cantidad de cambios que requieren de RollBack en el periodo de medición.
</t>
    </r>
    <r>
      <rPr>
        <b/>
        <sz val="10"/>
        <rFont val="Arial"/>
        <family val="2"/>
      </rPr>
      <t>Cambios aprobados comité mes</t>
    </r>
    <r>
      <rPr>
        <sz val="10"/>
        <rFont val="Arial"/>
        <family val="2"/>
      </rPr>
      <t xml:space="preserve">: Cantidad de cambios tramitados en comité de cambios en el periodo de medición.
</t>
    </r>
  </si>
  <si>
    <t>Mayor o igual a 85%</t>
  </si>
  <si>
    <t>Entre 75% y 84,9%</t>
  </si>
  <si>
    <t>Menor a 75%</t>
  </si>
  <si>
    <t>Cambios fallidos</t>
  </si>
  <si>
    <t xml:space="preserve">Comité de cambios </t>
  </si>
  <si>
    <t>Cantidad</t>
  </si>
  <si>
    <t>DTIC</t>
  </si>
  <si>
    <t>Cambios mes</t>
  </si>
  <si>
    <t xml:space="preserve">"En el primer trimestre se realizaron 41 cambios al ambiente productivo de los cuales no se presentaron inconvenientes llegando a un cumplimiento de 100%. "													</t>
  </si>
  <si>
    <t>En el segundo trimestre, se realizó rollback sobre dos cambios programado debido a la correccón de una incidencia presentada, lo que conllevó a volverlos a presentar días después y fueron exitosos - cumplimiento del 96,43%</t>
  </si>
  <si>
    <t>En el Tercer trimestre, se realizó rollback sobre tres cambios programado debido a la correccón de una incidencia presentada, lo que conllevó a volverlos a presentar días después y fueron exitosos - cumplimiento del 93,6%</t>
  </si>
  <si>
    <t xml:space="preserve">Cumplimiento plan de sensibilización </t>
  </si>
  <si>
    <t xml:space="preserve"> Medir el grado de cumplimiento sobre las actividades planteadas en el plan de sensiblización de la Entidad</t>
  </si>
  <si>
    <t xml:space="preserve">Actividades Ejecutadas satisfactoriamente / Actividades Programadas en el Plan de Sensibilización 
 </t>
  </si>
  <si>
    <t xml:space="preserve">Actividades ejecutadas satisfactoriamente se refiere a todas las actividades realizadas de acuerdo con el plan de sensibilización y el formato Cronograma de ejecución del plan de sensiblización 
Sensibilizaciones programadas en el plan de sensibilización </t>
  </si>
  <si>
    <t>Mayor a 90%</t>
  </si>
  <si>
    <t>Entre 65% y 90%</t>
  </si>
  <si>
    <t>Menor a 65%</t>
  </si>
  <si>
    <t>Actividades Ejecutadas satisfactoriamente</t>
  </si>
  <si>
    <t>Plan de sensibilizaciones y Cronograma de Ejecución</t>
  </si>
  <si>
    <t>Actividades ejecutadas satisfactoriamente</t>
  </si>
  <si>
    <t>Coordinador GSIF</t>
  </si>
  <si>
    <t xml:space="preserve">Actividades Programadas en el Plan de Sensibilización </t>
  </si>
  <si>
    <t>Plan de sensibilización</t>
  </si>
  <si>
    <t>Cantidad de Actividades programadas</t>
  </si>
  <si>
    <t>Durante le primer trimestre se realizó el cronograma de ejecución del plan de sensibilización de Seguridad, y se envio las piezas de las campañas y la definición de los piezas para el envio de alertas de seguridad cuando se presenten eventos que así lo ameriten</t>
  </si>
  <si>
    <t>Durante el Segundo trimestre se realizó el lanzamiento de la plaforma de capacitaciones a través de videos de seguridad digital de Defender se lanzaron 2 videos en el mes de acuerdo con la programación realizada, Se enviaron 1 alerta de seguridad y 2 infografias</t>
  </si>
  <si>
    <t>Durante el Tercer trimestre se realizó el lanzamiento de la plaforma de capacitaciones a través de videos de seguridad digital de Defender se lanzaron 4 cursos en el mes de acuerdo con la programación realizada, Se enviaron 2 alerta de seguridad y 3 infografias</t>
  </si>
  <si>
    <t>Durante el cuatro trimestre se ejecutaron las actividades planeadas, las cuales incluyeron campañas de sensibilización, cursos en la plataforma defender y alertas de virus o de intentos de fraude, se realizo la revisión de los video cursos realizados identificando que en promedio 615 personas realizaron los cursos y las evaluaciones.</t>
  </si>
  <si>
    <t>Durante el último trimestre del 2025 se gestionaron y documentaron 1.091 solicitudes correspondientes a historias de usuario, requerimientos y bugs/incidentes. De este total, incluyendo algunos items recibidos al cierre del tercer trimestre, se atendieron y cerraron 1.068 mejoras completadas, reflejando un nivel de cumplimiento significativo del indicador para la vigencia. Estas acciones se materializaron en correcciones de errores, incorporación de nuevas funcionalidades, mejoras de usabilidad y optimización del rendimiento de los sistemas de información, contribuyendo de manera directa al fortalecimiento de las plataformas tecnológicas y a la mejora en la prestación de los servicios a la ciudadanía, con lo cual se da cierre al indicador para el año en curso.</t>
  </si>
  <si>
    <t>SEGUNDO TIMESTRE:  Teniendo en cuenta que en el trimestre anterior se recibieron algunos requerimientos casi a l final del mismo. La atención de estos item se traslado para el segundo trimestre del año. 
TERCER TIMESTRE:  Durante este trimestre se documentaron una cantidad considerable de mejoras y nuevas funcionalidades sobre sistemas de información que están en proceso de moderinización, algunas de estas se encuentran en fase de pruebas al cierre del trimestre, debido a esto, el cierre definitivo de los mismo se hara durante el próximo trimestre. 
CUARTO TIMESTRE:  Durante este trimestre se da cierre a varios de los proyectos comprometidos para 2026, permitiendo así el fortalecimiento de los sistemas de información de la Entidad.</t>
  </si>
  <si>
    <t>Durante el periodo evaluado, se registraron inconvenientes en el portal web, así como diversas fallas en el aplicativo Gedes. Estos problemas afectaron la operatividad y el acceso a los servicios digitales ofrecidos., Adicionalmente, se llevaron a cabo varias ventanas de mantenimiento programadas. Estas intervenciones estuvieron planificadas con el objetivo de mejorar la estabilidad y el rendimiento de los sistemas, aunque implicaron la suspensión temporal de algunos servicios.</t>
  </si>
  <si>
    <t>Durante el cuarto trimestre se registraron 5.334 solicitudes en la Mesa de Ayuda, de las cuales se atendieron 4.815 casos, alcanzando un nivel de cumplimiento del 90,27%.
En comparación con el trimestre anterior, donde se registraron 6.624 solicitudes y se atendieron 6.213 casos, con un cumplimiento del 93,80%, se presenta una variación negativa de 3,53 puntos porcentuales. Esta diferencia obedece principalmente a la concentración de solicitudes propias del cierre de la vigencia y a la complejidad de algunos requerimientos.
A pesar de la disminución porcentual, el indicador del cuarto trimestre se mantiene por encima del 90%, evidenciando un desempeño operativo sólido y una gestión efectiva de la Mesa de Ayuda frente a la demanda de servicios.</t>
  </si>
  <si>
    <t>en el primer trimestre se recibieron 5344 solicitudes y solo se alcanzaron a atender 5002  (93,60%)por causa de estructuración y contratación de la mesa de servicio. 
En el Segundo trimestre se registraron 5687 solicitudes y solo se alcanzaron a atender 5298 (93,16%) por causa de  contratación de la mesa de servicio.	
Durante el tercer trimestre se registraron 6.624 solicitudes en la Mesa de Ayuda, de las cuales se lograron atender 6.213 casos, alcanzando un nivel de cumplimiento del 93,80%. Se evidencia un incremento en el número de requerimientos frente a periodos anteriores, situación que está directamente relacionada con el proceso de renovación tecnológica en curso, el cual ha generado un aumento temporal en la demanda de soporte
Durante el cuarto trimestre se registraron 5.334 solicitudes en la Mesa de Ayuda, de las cuales se atendieron 4.815 casos, alcanzando un nivel de cumplimiento del 90,27%.
En comparación con el trimestre anterior, donde se registraron 6.624 solicitudes y se atendieron 6.213 casos, con un cumplimiento del 93,80%, se presenta una variación negativa de 3,53 puntos porcentuales. Esta diferencia obedece principalmente a la concentración de solicitudes propias del cierre de la vigencia y a la complejidad de algunos requerimientos.
A pesar de la disminución porcentual, el indicador del cuarto trimestre se mantiene por encima del 90%, evidenciando un desempeño operativo sólido y una gestión efectiva de la Mesa de Ayuda frente a la demanda de servicios.</t>
  </si>
  <si>
    <t>"En el cuarto trimestre se realizaron 49 cambios al ambiente productivo de los cuales no se presentaron inconvenientes llegando a un cumplimiento de 100%."</t>
  </si>
  <si>
    <t>En el primer trimestre se realizaron 41 cambios al ambiente productivo de los cuales no se presentaron inconvenientes llegando a un cumplimiento de 100%. 
En el segundo trimestre, se presentaron 2 rollback sobre dos cambios programado debido a la correccón de una incidencia presentada, lo que conllevó a volverlo a presentar días después y fueron exitosos, así mismo se  cumplimiento del 96.43%
En el Tercer trimestre, se realizó rollback sobre tres cambios programado debido a la correccón de una incidencia presentada, lo que conllevó a volverlos a presentar días después y fueron exitosos - cumplimiento del 93,6%
En el cuarto trimestre se realizaron 49 cambios al ambiente productivo de los cuales no se presentaron inconvenientes llegando a un cumplimiento de 100%.</t>
  </si>
  <si>
    <t>Durante le primer trimestre se realizó el cronograma de ejecución del plan de sensibilización de Seguridad, y se envio las piezas de las campañas y la definición de los piezas para el envio de alertas de seguridad cuando se presenten eventos que así lo ameriten
Durante el Segundo trimestre se realizó el lanzamiento de la plaforma de capacitaciones a través de videos de seguridad digital de Defender se lanzaron 2 videos en el mes de acuerdo con la programación realizada, Se enviaron 1 alerta de seguridad y 2 infografias
Durante el Tercer trimestre se realizó el lanzamiento de la plaforma de capacitaciones a través de videos de seguridad digital de Defender se lanzaron 4 cursos en el mes de acuerdo con la programación realizada, Se enviaron 2 alerta de seguridad y 3 infografias
Durante el cuatro trimestre se ejecutaron las actividades planeadas, las cuales incluyeron campañas de sensibilización, cursos en la plataforma defender y alertas de virus o de intentos de fraude, se realizo la revisión de los video cursos realizados identificando que en promedio 615 personas realizaron los cursos y las evaluaciones.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</si>
</sst>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2" x14ac:knownFonts="1">
    <font>
      <sz val="10"/>
      <name val="Arial"/>
    </font>
    <font>
      <sz val="10"/>
      <name val="Arial"/>
      <family val="2"/>
    </font>
    <font>
      <b/>
      <sz val="10"/>
      <name val="Arial"/>
      <family val="2"/>
    </font>
    <font>
      <b/>
      <sz val="10"/>
      <color indexed="9"/>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12"/>
      <name val="Arial"/>
      <family val="2"/>
    </font>
    <font>
      <i/>
      <sz val="10"/>
      <name val="Arial"/>
      <family val="2"/>
    </font>
    <font>
      <sz val="14"/>
      <name val="Arial"/>
      <family val="2"/>
    </font>
    <font>
      <u/>
      <sz val="10"/>
      <color theme="10"/>
      <name val="Arial"/>
      <family val="2"/>
    </font>
    <font>
      <sz val="11"/>
      <name val="Arial"/>
      <family val="2"/>
    </font>
    <font>
      <sz val="11"/>
      <color theme="0"/>
      <name val="Arial"/>
      <family val="2"/>
    </font>
    <font>
      <sz val="11"/>
      <color rgb="FFFF0000"/>
      <name val="Arial"/>
      <family val="2"/>
    </font>
    <font>
      <b/>
      <sz val="11"/>
      <name val="Arial"/>
      <family val="2"/>
    </font>
    <font>
      <b/>
      <sz val="12"/>
      <color theme="0"/>
      <name val="Arial"/>
      <family val="2"/>
    </font>
    <font>
      <sz val="11"/>
      <name val="Cambria"/>
      <family val="2"/>
      <scheme val="major"/>
    </font>
    <font>
      <b/>
      <sz val="14"/>
      <color indexed="9"/>
      <name val="Verdana"/>
      <family val="2"/>
    </font>
    <font>
      <b/>
      <sz val="10"/>
      <color indexed="9"/>
      <name val="Verdana"/>
      <family val="2"/>
    </font>
    <font>
      <b/>
      <sz val="10"/>
      <name val="Verdana"/>
      <family val="2"/>
    </font>
    <font>
      <sz val="10"/>
      <name val="Verdana"/>
      <family val="2"/>
    </font>
    <font>
      <b/>
      <sz val="11"/>
      <color theme="0"/>
      <name val="Verdana"/>
      <family val="2"/>
    </font>
    <font>
      <b/>
      <sz val="10"/>
      <color theme="0"/>
      <name val="Verdana"/>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96284B"/>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1" fillId="0" borderId="0"/>
    <xf numFmtId="0" fontId="4" fillId="23" borderId="4" applyNumberFormat="0" applyFont="0" applyAlignment="0" applyProtection="0"/>
    <xf numFmtId="9" fontId="23" fillId="0" borderId="0" applyFont="0" applyFill="0" applyBorder="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0" fillId="0" borderId="7" applyNumberFormat="0" applyFill="0" applyAlignment="0" applyProtection="0"/>
    <xf numFmtId="0" fontId="19" fillId="0" borderId="8" applyNumberFormat="0" applyFill="0" applyAlignment="0" applyProtection="0"/>
    <xf numFmtId="9" fontId="1" fillId="0" borderId="0" applyFont="0" applyFill="0" applyBorder="0" applyAlignment="0" applyProtection="0"/>
    <xf numFmtId="0" fontId="39" fillId="0" borderId="0" applyNumberFormat="0" applyFill="0" applyBorder="0" applyAlignment="0" applyProtection="0"/>
  </cellStyleXfs>
  <cellXfs count="408">
    <xf numFmtId="0" fontId="0" fillId="0" borderId="0" xfId="0"/>
    <xf numFmtId="0" fontId="0" fillId="24" borderId="0" xfId="0" applyFill="1"/>
    <xf numFmtId="0" fontId="3" fillId="24" borderId="11" xfId="0" applyFont="1" applyFill="1" applyBorder="1" applyAlignment="1">
      <alignment horizontal="center"/>
    </xf>
    <xf numFmtId="0" fontId="3" fillId="24" borderId="12" xfId="0" applyFont="1" applyFill="1" applyBorder="1" applyAlignment="1">
      <alignment horizontal="center"/>
    </xf>
    <xf numFmtId="0" fontId="3" fillId="24" borderId="13" xfId="0" applyFont="1" applyFill="1" applyBorder="1" applyAlignment="1">
      <alignment horizontal="center"/>
    </xf>
    <xf numFmtId="0" fontId="3" fillId="24" borderId="0" xfId="0" applyFont="1" applyFill="1" applyAlignment="1">
      <alignment horizontal="center"/>
    </xf>
    <xf numFmtId="0" fontId="3" fillId="24" borderId="14" xfId="0" applyFont="1" applyFill="1" applyBorder="1" applyAlignment="1">
      <alignment horizontal="center"/>
    </xf>
    <xf numFmtId="0" fontId="2" fillId="24" borderId="16" xfId="0" applyFont="1" applyFill="1" applyBorder="1" applyAlignment="1">
      <alignment horizontal="center"/>
    </xf>
    <xf numFmtId="0" fontId="1" fillId="24" borderId="0" xfId="0" applyFont="1" applyFill="1"/>
    <xf numFmtId="0" fontId="32" fillId="24" borderId="0" xfId="0" applyFont="1" applyFill="1"/>
    <xf numFmtId="0" fontId="0" fillId="24" borderId="0" xfId="0" applyFill="1" applyProtection="1">
      <protection locked="0"/>
    </xf>
    <xf numFmtId="0" fontId="32" fillId="24" borderId="0" xfId="0" applyFont="1" applyFill="1" applyProtection="1">
      <protection locked="0"/>
    </xf>
    <xf numFmtId="0" fontId="1" fillId="24" borderId="0" xfId="0" applyFont="1" applyFill="1" applyProtection="1">
      <protection locked="0"/>
    </xf>
    <xf numFmtId="0" fontId="0" fillId="0" borderId="0" xfId="0" applyProtection="1">
      <protection locked="0"/>
    </xf>
    <xf numFmtId="0" fontId="0" fillId="24" borderId="0" xfId="0" applyFill="1" applyAlignment="1" applyProtection="1">
      <alignment wrapText="1"/>
      <protection locked="0"/>
    </xf>
    <xf numFmtId="0" fontId="33" fillId="24" borderId="0" xfId="0" applyFont="1" applyFill="1" applyProtection="1">
      <protection locked="0"/>
    </xf>
    <xf numFmtId="0" fontId="33" fillId="28" borderId="0" xfId="0" applyFont="1" applyFill="1" applyProtection="1">
      <protection locked="0"/>
    </xf>
    <xf numFmtId="0" fontId="2" fillId="24" borderId="15" xfId="32" applyFont="1" applyFill="1" applyBorder="1"/>
    <xf numFmtId="0" fontId="2" fillId="24" borderId="21" xfId="32" applyFont="1" applyFill="1" applyBorder="1" applyAlignment="1">
      <alignment horizontal="center"/>
    </xf>
    <xf numFmtId="0" fontId="2" fillId="24" borderId="23" xfId="32" applyFont="1" applyFill="1" applyBorder="1" applyAlignment="1">
      <alignment horizontal="center"/>
    </xf>
    <xf numFmtId="0" fontId="2" fillId="24" borderId="19" xfId="32" applyFont="1" applyFill="1" applyBorder="1" applyAlignment="1">
      <alignment horizontal="center"/>
    </xf>
    <xf numFmtId="0" fontId="2" fillId="24" borderId="14" xfId="32" applyFont="1" applyFill="1" applyBorder="1"/>
    <xf numFmtId="165" fontId="2" fillId="29" borderId="17" xfId="34" applyNumberFormat="1" applyFont="1" applyFill="1" applyBorder="1" applyAlignment="1" applyProtection="1">
      <alignment horizontal="center"/>
    </xf>
    <xf numFmtId="165" fontId="2" fillId="24" borderId="17" xfId="34" applyNumberFormat="1" applyFont="1" applyFill="1" applyBorder="1" applyAlignment="1" applyProtection="1">
      <alignment horizontal="center"/>
    </xf>
    <xf numFmtId="0" fontId="3" fillId="24" borderId="24" xfId="0" applyFont="1" applyFill="1" applyBorder="1"/>
    <xf numFmtId="9" fontId="3" fillId="24" borderId="24" xfId="0" applyNumberFormat="1" applyFont="1" applyFill="1" applyBorder="1"/>
    <xf numFmtId="0" fontId="20" fillId="0" borderId="0" xfId="0" applyFont="1" applyProtection="1">
      <protection locked="0"/>
    </xf>
    <xf numFmtId="0" fontId="21"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9" xfId="0" applyFont="1" applyFill="1" applyBorder="1"/>
    <xf numFmtId="0" fontId="34" fillId="24" borderId="0" xfId="0" applyFont="1" applyFill="1"/>
    <xf numFmtId="0" fontId="32" fillId="0" borderId="0" xfId="0" applyFont="1"/>
    <xf numFmtId="0" fontId="0" fillId="28" borderId="0" xfId="0" applyFill="1"/>
    <xf numFmtId="0" fontId="20" fillId="0" borderId="0" xfId="0" applyFont="1"/>
    <xf numFmtId="0" fontId="21" fillId="0" borderId="0" xfId="0" applyFont="1"/>
    <xf numFmtId="0" fontId="2" fillId="0" borderId="0" xfId="0" applyFont="1" applyAlignment="1">
      <alignment horizontal="center"/>
    </xf>
    <xf numFmtId="0" fontId="2" fillId="0" borderId="0" xfId="0" applyFont="1" applyAlignment="1">
      <alignment horizontal="center" vertical="center"/>
    </xf>
    <xf numFmtId="0" fontId="31" fillId="24" borderId="0" xfId="0" applyFont="1" applyFill="1" applyProtection="1">
      <protection locked="0"/>
    </xf>
    <xf numFmtId="0" fontId="32" fillId="28" borderId="0" xfId="0" applyFont="1" applyFill="1" applyProtection="1">
      <protection locked="0"/>
    </xf>
    <xf numFmtId="0" fontId="32" fillId="28" borderId="0" xfId="0" applyFont="1" applyFill="1" applyAlignment="1" applyProtection="1">
      <alignment vertical="center" wrapText="1"/>
      <protection locked="0"/>
    </xf>
    <xf numFmtId="0" fontId="32" fillId="28" borderId="0" xfId="0" applyFont="1" applyFill="1" applyAlignment="1" applyProtection="1">
      <alignment horizontal="center" vertical="center" wrapText="1"/>
      <protection locked="0"/>
    </xf>
    <xf numFmtId="0" fontId="33" fillId="28" borderId="0" xfId="0" applyFont="1" applyFill="1" applyAlignment="1" applyProtection="1">
      <alignment horizontal="center" vertical="center" wrapText="1"/>
      <protection locked="0"/>
    </xf>
    <xf numFmtId="0" fontId="33" fillId="28" borderId="0" xfId="0" applyFont="1" applyFill="1" applyAlignment="1" applyProtection="1">
      <alignment vertical="center" wrapText="1"/>
      <protection locked="0"/>
    </xf>
    <xf numFmtId="0" fontId="1" fillId="28" borderId="0" xfId="0" applyFont="1" applyFill="1" applyProtection="1">
      <protection locked="0"/>
    </xf>
    <xf numFmtId="0" fontId="2" fillId="28" borderId="0" xfId="0" applyFont="1" applyFill="1" applyProtection="1">
      <protection locked="0"/>
    </xf>
    <xf numFmtId="0" fontId="36" fillId="0" borderId="25" xfId="0" applyFont="1" applyBorder="1" applyAlignment="1" applyProtection="1">
      <alignment horizontal="center" vertical="center" wrapText="1"/>
      <protection locked="0"/>
    </xf>
    <xf numFmtId="0" fontId="1" fillId="24" borderId="20" xfId="32" applyFill="1" applyBorder="1" applyAlignment="1">
      <alignment horizontal="center" vertical="center" wrapText="1"/>
    </xf>
    <xf numFmtId="0" fontId="1" fillId="24" borderId="16" xfId="32" applyFill="1" applyBorder="1" applyAlignment="1">
      <alignment horizontal="center" vertical="center" wrapText="1"/>
    </xf>
    <xf numFmtId="0" fontId="38" fillId="0" borderId="25" xfId="0" applyFont="1" applyBorder="1" applyAlignment="1" applyProtection="1">
      <alignment horizontal="center" vertical="center" wrapText="1"/>
      <protection locked="0"/>
    </xf>
    <xf numFmtId="3" fontId="38" fillId="0" borderId="25" xfId="0" applyNumberFormat="1" applyFont="1" applyBorder="1" applyAlignment="1" applyProtection="1">
      <alignment horizontal="center" vertical="center" wrapText="1"/>
      <protection locked="0"/>
    </xf>
    <xf numFmtId="0" fontId="2" fillId="0" borderId="41" xfId="0" applyFont="1" applyBorder="1" applyAlignment="1">
      <alignment horizontal="center"/>
    </xf>
    <xf numFmtId="0" fontId="2" fillId="0" borderId="57" xfId="0" applyFont="1" applyBorder="1" applyAlignment="1">
      <alignment horizontal="center"/>
    </xf>
    <xf numFmtId="0" fontId="2" fillId="0" borderId="39" xfId="0" applyFont="1" applyBorder="1" applyAlignment="1">
      <alignment horizontal="center"/>
    </xf>
    <xf numFmtId="0" fontId="0" fillId="0" borderId="37" xfId="0" applyBorder="1"/>
    <xf numFmtId="0" fontId="39" fillId="0" borderId="25" xfId="43" applyFill="1" applyBorder="1"/>
    <xf numFmtId="0" fontId="1" fillId="0" borderId="35" xfId="0" applyFont="1" applyBorder="1" applyAlignment="1">
      <alignment horizontal="center"/>
    </xf>
    <xf numFmtId="0" fontId="1" fillId="0" borderId="25" xfId="0" applyFont="1" applyBorder="1"/>
    <xf numFmtId="0" fontId="33" fillId="28" borderId="0" xfId="0" applyFont="1" applyFill="1" applyAlignment="1" applyProtection="1">
      <alignment horizontal="left" vertical="center"/>
      <protection locked="0"/>
    </xf>
    <xf numFmtId="165" fontId="2" fillId="29" borderId="17" xfId="42" applyNumberFormat="1" applyFont="1" applyFill="1" applyBorder="1" applyAlignment="1" applyProtection="1">
      <alignment horizontal="center" vertical="center"/>
    </xf>
    <xf numFmtId="165" fontId="2" fillId="29" borderId="18" xfId="42" applyNumberFormat="1" applyFont="1" applyFill="1" applyBorder="1" applyAlignment="1" applyProtection="1">
      <alignment horizontal="center" vertical="center"/>
    </xf>
    <xf numFmtId="10" fontId="2" fillId="29" borderId="17" xfId="42" applyNumberFormat="1" applyFont="1" applyFill="1" applyBorder="1" applyAlignment="1" applyProtection="1">
      <alignment horizontal="center" vertical="center"/>
    </xf>
    <xf numFmtId="165" fontId="2" fillId="24" borderId="17" xfId="42" applyNumberFormat="1" applyFont="1" applyFill="1" applyBorder="1" applyAlignment="1" applyProtection="1">
      <alignment horizontal="center" vertical="center"/>
    </xf>
    <xf numFmtId="9" fontId="2" fillId="29" borderId="17" xfId="34" applyFont="1" applyFill="1" applyBorder="1" applyAlignment="1" applyProtection="1">
      <alignment horizontal="center" vertical="center"/>
    </xf>
    <xf numFmtId="10" fontId="2" fillId="29" borderId="18" xfId="42" applyNumberFormat="1" applyFont="1" applyFill="1" applyBorder="1" applyAlignment="1" applyProtection="1">
      <alignment horizontal="center" vertical="center"/>
    </xf>
    <xf numFmtId="165" fontId="2" fillId="0" borderId="17" xfId="42" applyNumberFormat="1" applyFont="1" applyFill="1" applyBorder="1" applyAlignment="1" applyProtection="1">
      <alignment horizontal="center" vertical="center"/>
    </xf>
    <xf numFmtId="0" fontId="40" fillId="0" borderId="25" xfId="0" applyFont="1" applyBorder="1" applyAlignment="1" applyProtection="1">
      <alignment horizontal="center" vertical="center" wrapText="1"/>
      <protection locked="0"/>
    </xf>
    <xf numFmtId="165" fontId="2" fillId="0" borderId="17" xfId="34" applyNumberFormat="1" applyFont="1" applyFill="1" applyBorder="1" applyAlignment="1" applyProtection="1">
      <alignment horizontal="center"/>
    </xf>
    <xf numFmtId="0" fontId="40" fillId="0" borderId="0" xfId="0" applyFont="1"/>
    <xf numFmtId="0" fontId="41" fillId="24" borderId="0" xfId="0" applyFont="1" applyFill="1"/>
    <xf numFmtId="0" fontId="42" fillId="24" borderId="0" xfId="0" applyFont="1" applyFill="1"/>
    <xf numFmtId="0" fontId="43" fillId="0" borderId="0" xfId="0" applyFont="1"/>
    <xf numFmtId="0" fontId="40" fillId="28" borderId="0" xfId="0" applyFont="1" applyFill="1" applyAlignment="1">
      <alignment horizontal="center" vertical="center"/>
    </xf>
    <xf numFmtId="0" fontId="40" fillId="28" borderId="0" xfId="0" applyFont="1" applyFill="1"/>
    <xf numFmtId="0" fontId="43" fillId="28" borderId="0" xfId="0" applyFont="1" applyFill="1" applyAlignment="1">
      <alignment horizontal="center"/>
    </xf>
    <xf numFmtId="0" fontId="40" fillId="28" borderId="0" xfId="0" applyFont="1" applyFill="1" applyAlignment="1">
      <alignment horizontal="left"/>
    </xf>
    <xf numFmtId="0" fontId="43" fillId="28" borderId="0" xfId="0" applyFont="1" applyFill="1" applyAlignment="1">
      <alignment horizontal="center" vertical="center"/>
    </xf>
    <xf numFmtId="0" fontId="40" fillId="28" borderId="0" xfId="0" applyFont="1" applyFill="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0" fontId="40" fillId="0" borderId="25" xfId="0" applyFont="1" applyBorder="1" applyAlignment="1">
      <alignment horizontal="center" vertical="center" wrapText="1"/>
    </xf>
    <xf numFmtId="0" fontId="40" fillId="0" borderId="25" xfId="32" applyFont="1" applyBorder="1" applyAlignment="1">
      <alignment horizontal="center" vertical="center" wrapText="1"/>
    </xf>
    <xf numFmtId="0" fontId="40" fillId="0" borderId="0" xfId="0" applyFont="1" applyAlignment="1">
      <alignment horizontal="center" vertical="center"/>
    </xf>
    <xf numFmtId="0" fontId="40" fillId="24" borderId="0" xfId="0" applyFont="1" applyFill="1"/>
    <xf numFmtId="0" fontId="0" fillId="28" borderId="0" xfId="0" applyFill="1" applyAlignment="1">
      <alignment horizontal="center" vertical="center"/>
    </xf>
    <xf numFmtId="0" fontId="21" fillId="28" borderId="0" xfId="0" applyFont="1" applyFill="1" applyAlignment="1">
      <alignment horizontal="center"/>
    </xf>
    <xf numFmtId="0" fontId="0" fillId="28" borderId="0" xfId="0" applyFill="1" applyAlignment="1">
      <alignment horizontal="left"/>
    </xf>
    <xf numFmtId="0" fontId="22" fillId="28" borderId="0" xfId="0" applyFont="1" applyFill="1" applyAlignment="1">
      <alignment horizontal="center" vertical="center"/>
    </xf>
    <xf numFmtId="0" fontId="1" fillId="0" borderId="25" xfId="0" applyFont="1" applyBorder="1" applyAlignment="1">
      <alignment horizontal="center" vertical="center" wrapText="1"/>
    </xf>
    <xf numFmtId="0" fontId="1" fillId="24" borderId="25" xfId="0" applyFont="1" applyFill="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wrapText="1"/>
    </xf>
    <xf numFmtId="0" fontId="2" fillId="28" borderId="0" xfId="32" applyFont="1" applyFill="1" applyAlignment="1">
      <alignment vertical="center" wrapText="1"/>
    </xf>
    <xf numFmtId="0" fontId="1" fillId="28" borderId="0" xfId="32" applyFill="1" applyAlignment="1">
      <alignment vertical="center"/>
    </xf>
    <xf numFmtId="0" fontId="1" fillId="0" borderId="0" xfId="32" applyAlignment="1">
      <alignment vertical="center"/>
    </xf>
    <xf numFmtId="0" fontId="1" fillId="24" borderId="0" xfId="0" applyFont="1" applyFill="1" applyAlignment="1">
      <alignment vertical="center"/>
    </xf>
    <xf numFmtId="0" fontId="0" fillId="24" borderId="0" xfId="0" applyFill="1" applyAlignment="1">
      <alignment vertical="center"/>
    </xf>
    <xf numFmtId="0" fontId="32" fillId="24" borderId="0" xfId="0" applyFont="1" applyFill="1" applyAlignment="1">
      <alignment vertical="center"/>
    </xf>
    <xf numFmtId="0" fontId="2" fillId="24" borderId="17" xfId="32" applyFont="1" applyFill="1" applyBorder="1" applyAlignment="1">
      <alignment horizontal="center"/>
    </xf>
    <xf numFmtId="0" fontId="0" fillId="24" borderId="0" xfId="0" applyFill="1" applyAlignment="1">
      <alignment wrapText="1"/>
    </xf>
    <xf numFmtId="0" fontId="1" fillId="28" borderId="0" xfId="0" applyFont="1" applyFill="1"/>
    <xf numFmtId="0" fontId="32" fillId="28" borderId="0" xfId="0" applyFont="1" applyFill="1"/>
    <xf numFmtId="0" fontId="31" fillId="24" borderId="0" xfId="0" applyFont="1" applyFill="1"/>
    <xf numFmtId="0" fontId="33" fillId="24" borderId="0" xfId="0" applyFont="1" applyFill="1"/>
    <xf numFmtId="0" fontId="33" fillId="28" borderId="0" xfId="0" applyFont="1" applyFill="1"/>
    <xf numFmtId="0" fontId="2" fillId="28" borderId="0" xfId="0" applyFont="1" applyFill="1"/>
    <xf numFmtId="0" fontId="32" fillId="28" borderId="0" xfId="0" applyFont="1" applyFill="1" applyAlignment="1">
      <alignment vertical="center" wrapText="1"/>
    </xf>
    <xf numFmtId="0" fontId="32" fillId="28" borderId="0" xfId="0" applyFont="1" applyFill="1" applyAlignment="1">
      <alignment horizontal="center" vertical="center" wrapText="1"/>
    </xf>
    <xf numFmtId="0" fontId="33" fillId="28" borderId="0" xfId="0" applyFont="1" applyFill="1" applyAlignment="1">
      <alignment horizontal="left" vertical="center"/>
    </xf>
    <xf numFmtId="0" fontId="33" fillId="28" borderId="0" xfId="0" applyFont="1" applyFill="1" applyAlignment="1">
      <alignment horizontal="center" vertical="center" wrapText="1"/>
    </xf>
    <xf numFmtId="0" fontId="33" fillId="28" borderId="0" xfId="0" applyFont="1" applyFill="1" applyAlignment="1">
      <alignment vertical="center" wrapText="1"/>
    </xf>
    <xf numFmtId="0" fontId="22" fillId="28" borderId="0" xfId="0" applyFont="1" applyFill="1"/>
    <xf numFmtId="0" fontId="2" fillId="24" borderId="20" xfId="0" applyFont="1" applyFill="1" applyBorder="1" applyAlignment="1">
      <alignment horizontal="center"/>
    </xf>
    <xf numFmtId="0" fontId="2" fillId="24" borderId="15" xfId="32" applyFont="1" applyFill="1" applyBorder="1" applyAlignment="1">
      <alignment vertical="center"/>
    </xf>
    <xf numFmtId="0" fontId="2" fillId="24" borderId="21" xfId="32" applyFont="1" applyFill="1" applyBorder="1" applyAlignment="1">
      <alignment horizontal="center" vertical="center"/>
    </xf>
    <xf numFmtId="0" fontId="2" fillId="24" borderId="23" xfId="32" applyFont="1" applyFill="1" applyBorder="1" applyAlignment="1">
      <alignment horizontal="center" vertical="center"/>
    </xf>
    <xf numFmtId="0" fontId="2" fillId="24" borderId="19" xfId="32" applyFont="1" applyFill="1" applyBorder="1" applyAlignment="1">
      <alignment horizontal="center" vertical="center"/>
    </xf>
    <xf numFmtId="0" fontId="2" fillId="24" borderId="14" xfId="32" applyFont="1" applyFill="1" applyBorder="1" applyAlignment="1">
      <alignment vertical="center"/>
    </xf>
    <xf numFmtId="0" fontId="2" fillId="24" borderId="17" xfId="32" applyFont="1" applyFill="1" applyBorder="1" applyAlignment="1">
      <alignment horizontal="center" vertical="center"/>
    </xf>
    <xf numFmtId="0" fontId="1" fillId="0" borderId="0" xfId="0" applyFont="1"/>
    <xf numFmtId="0" fontId="1" fillId="0" borderId="27" xfId="0" applyFont="1" applyBorder="1"/>
    <xf numFmtId="0" fontId="1" fillId="0" borderId="28" xfId="0" applyFont="1" applyBorder="1"/>
    <xf numFmtId="0" fontId="35" fillId="24" borderId="0" xfId="0" applyFont="1" applyFill="1"/>
    <xf numFmtId="0" fontId="32" fillId="24" borderId="0" xfId="0" applyFont="1" applyFill="1" applyAlignment="1">
      <alignment vertical="center" wrapText="1"/>
    </xf>
    <xf numFmtId="0" fontId="32" fillId="24" borderId="0" xfId="0" applyFont="1" applyFill="1" applyAlignment="1">
      <alignment horizontal="center" vertical="center" wrapText="1"/>
    </xf>
    <xf numFmtId="0" fontId="33" fillId="24" borderId="0" xfId="0" applyFont="1" applyFill="1" applyAlignment="1">
      <alignment horizontal="center" vertical="center" wrapText="1"/>
    </xf>
    <xf numFmtId="0" fontId="33" fillId="24" borderId="0" xfId="0" applyFont="1" applyFill="1" applyAlignment="1">
      <alignment vertical="center" wrapText="1"/>
    </xf>
    <xf numFmtId="0" fontId="1" fillId="24" borderId="0" xfId="0" applyFont="1" applyFill="1" applyAlignment="1">
      <alignment vertical="center" wrapText="1"/>
    </xf>
    <xf numFmtId="0" fontId="1" fillId="0" borderId="25" xfId="32" applyBorder="1" applyAlignment="1">
      <alignment horizontal="center" vertical="center" wrapText="1"/>
    </xf>
    <xf numFmtId="3" fontId="38" fillId="0" borderId="25" xfId="0" applyNumberFormat="1" applyFont="1" applyBorder="1" applyAlignment="1">
      <alignment horizontal="center" vertical="center" wrapText="1"/>
    </xf>
    <xf numFmtId="3" fontId="0" fillId="0" borderId="25" xfId="0" applyNumberFormat="1" applyBorder="1" applyAlignment="1">
      <alignment horizontal="center" vertical="center" wrapText="1"/>
    </xf>
    <xf numFmtId="0" fontId="1" fillId="24" borderId="20" xfId="32" applyFill="1" applyBorder="1" applyAlignment="1">
      <alignment vertical="center" wrapText="1"/>
    </xf>
    <xf numFmtId="0" fontId="1" fillId="24" borderId="16" xfId="32" applyFill="1" applyBorder="1" applyAlignment="1">
      <alignment vertical="center" wrapText="1"/>
    </xf>
    <xf numFmtId="0" fontId="36" fillId="0" borderId="25" xfId="0" applyFont="1" applyBorder="1" applyAlignment="1">
      <alignment horizontal="center" vertical="center" wrapText="1"/>
    </xf>
    <xf numFmtId="1" fontId="36" fillId="0" borderId="25" xfId="0" applyNumberFormat="1" applyFont="1" applyBorder="1" applyAlignment="1">
      <alignment horizontal="center" vertical="center" wrapText="1"/>
    </xf>
    <xf numFmtId="165" fontId="1" fillId="24" borderId="0" xfId="0" applyNumberFormat="1" applyFont="1" applyFill="1"/>
    <xf numFmtId="165" fontId="2" fillId="32" borderId="17" xfId="34" applyNumberFormat="1" applyFont="1" applyFill="1" applyBorder="1" applyAlignment="1" applyProtection="1">
      <alignment horizontal="center"/>
    </xf>
    <xf numFmtId="0" fontId="45" fillId="24" borderId="16" xfId="32" applyFont="1" applyFill="1" applyBorder="1" applyAlignment="1" applyProtection="1">
      <alignment vertical="center" wrapText="1"/>
      <protection locked="0"/>
    </xf>
    <xf numFmtId="0" fontId="47" fillId="33" borderId="10" xfId="32" applyFont="1" applyFill="1" applyBorder="1" applyAlignment="1">
      <alignment horizontal="center" vertical="distributed" wrapText="1"/>
    </xf>
    <xf numFmtId="0" fontId="47" fillId="33" borderId="10" xfId="32" applyFont="1" applyFill="1" applyBorder="1" applyAlignment="1">
      <alignment vertical="center" wrapText="1"/>
    </xf>
    <xf numFmtId="0" fontId="47" fillId="24" borderId="11" xfId="32" applyFont="1" applyFill="1" applyBorder="1" applyAlignment="1">
      <alignment horizontal="center"/>
    </xf>
    <xf numFmtId="0" fontId="47" fillId="33" borderId="10" xfId="32" applyFont="1" applyFill="1" applyBorder="1"/>
    <xf numFmtId="0" fontId="48" fillId="25" borderId="9" xfId="32" applyFont="1" applyFill="1" applyBorder="1" applyAlignment="1">
      <alignment horizontal="center" wrapText="1"/>
    </xf>
    <xf numFmtId="0" fontId="48" fillId="24" borderId="10" xfId="32" applyFont="1" applyFill="1" applyBorder="1" applyAlignment="1">
      <alignment horizontal="center"/>
    </xf>
    <xf numFmtId="0" fontId="47" fillId="33" borderId="10" xfId="32" applyFont="1" applyFill="1" applyBorder="1" applyAlignment="1">
      <alignment vertical="center"/>
    </xf>
    <xf numFmtId="0" fontId="47" fillId="33" borderId="10" xfId="32" applyFont="1" applyFill="1" applyBorder="1" applyAlignment="1">
      <alignment horizontal="center" vertical="center" wrapText="1"/>
    </xf>
    <xf numFmtId="0" fontId="47" fillId="33" borderId="10" xfId="32" applyFont="1" applyFill="1" applyBorder="1" applyAlignment="1">
      <alignment horizontal="center"/>
    </xf>
    <xf numFmtId="0" fontId="47" fillId="33" borderId="10" xfId="32" applyFont="1" applyFill="1" applyBorder="1" applyAlignment="1">
      <alignment horizontal="center" vertical="center"/>
    </xf>
    <xf numFmtId="0" fontId="47" fillId="33" borderId="12" xfId="32" applyFont="1" applyFill="1" applyBorder="1" applyAlignment="1">
      <alignment horizontal="center"/>
    </xf>
    <xf numFmtId="0" fontId="47" fillId="33" borderId="9" xfId="0" applyFont="1" applyFill="1" applyBorder="1" applyAlignment="1">
      <alignment vertical="center" wrapText="1"/>
    </xf>
    <xf numFmtId="0" fontId="51" fillId="33" borderId="22" xfId="0" applyFont="1" applyFill="1" applyBorder="1" applyAlignment="1">
      <alignment horizontal="center" vertical="center" wrapText="1"/>
    </xf>
    <xf numFmtId="0" fontId="1" fillId="24" borderId="20" xfId="0" applyFont="1" applyFill="1" applyBorder="1" applyAlignment="1">
      <alignment vertical="center" wrapText="1"/>
    </xf>
    <xf numFmtId="0" fontId="1" fillId="24" borderId="16" xfId="0" applyFont="1" applyFill="1" applyBorder="1" applyAlignment="1">
      <alignment vertical="center" wrapText="1"/>
    </xf>
    <xf numFmtId="0" fontId="0" fillId="0" borderId="59" xfId="0" applyBorder="1"/>
    <xf numFmtId="10" fontId="0" fillId="24" borderId="0" xfId="0" applyNumberFormat="1" applyFill="1"/>
    <xf numFmtId="0" fontId="2" fillId="28" borderId="0" xfId="0" applyFont="1" applyFill="1" applyAlignment="1">
      <alignment horizontal="center"/>
    </xf>
    <xf numFmtId="0" fontId="49" fillId="24" borderId="27" xfId="32" applyFont="1" applyFill="1" applyBorder="1" applyAlignment="1">
      <alignment horizontal="center"/>
    </xf>
    <xf numFmtId="0" fontId="49" fillId="24" borderId="0" xfId="32" applyFont="1" applyFill="1" applyAlignment="1">
      <alignment horizontal="center"/>
    </xf>
    <xf numFmtId="0" fontId="49" fillId="24" borderId="28" xfId="32" applyFont="1" applyFill="1" applyBorder="1" applyAlignment="1">
      <alignment horizont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29" fillId="0" borderId="50" xfId="0" applyFont="1" applyBorder="1" applyAlignment="1">
      <alignment vertical="center"/>
    </xf>
    <xf numFmtId="0" fontId="29" fillId="0" borderId="21" xfId="0" applyFont="1" applyBorder="1" applyAlignment="1">
      <alignment vertical="center"/>
    </xf>
    <xf numFmtId="0" fontId="29" fillId="0" borderId="19" xfId="0" applyFont="1" applyBorder="1" applyAlignment="1">
      <alignment vertical="center"/>
    </xf>
    <xf numFmtId="0" fontId="28" fillId="0" borderId="16" xfId="0" applyFont="1" applyBorder="1" applyAlignment="1">
      <alignment horizontal="center" vertical="center"/>
    </xf>
    <xf numFmtId="0" fontId="28" fillId="0" borderId="25" xfId="0" applyFont="1" applyBorder="1" applyAlignment="1">
      <alignment horizontal="center" vertical="center"/>
    </xf>
    <xf numFmtId="0" fontId="28" fillId="0" borderId="51" xfId="0" applyFont="1" applyBorder="1" applyAlignment="1">
      <alignment horizontal="center" vertical="center"/>
    </xf>
    <xf numFmtId="0" fontId="29" fillId="0" borderId="37" xfId="0" applyFont="1" applyBorder="1" applyAlignment="1">
      <alignment vertical="center"/>
    </xf>
    <xf numFmtId="0" fontId="29" fillId="0" borderId="25" xfId="0" applyFont="1" applyBorder="1" applyAlignment="1">
      <alignment vertical="center"/>
    </xf>
    <xf numFmtId="0" fontId="29" fillId="0" borderId="51" xfId="0" applyFont="1" applyBorder="1" applyAlignment="1">
      <alignment vertical="center"/>
    </xf>
    <xf numFmtId="0" fontId="28" fillId="0" borderId="14"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9" fillId="0" borderId="32" xfId="0" applyFont="1" applyBorder="1" applyAlignment="1">
      <alignment vertical="center"/>
    </xf>
    <xf numFmtId="0" fontId="29" fillId="0" borderId="17" xfId="0" applyFont="1" applyBorder="1" applyAlignment="1">
      <alignment vertical="center"/>
    </xf>
    <xf numFmtId="0" fontId="29" fillId="0" borderId="18" xfId="0" applyFont="1" applyBorder="1" applyAlignment="1">
      <alignment vertical="center"/>
    </xf>
    <xf numFmtId="0" fontId="46" fillId="33" borderId="12" xfId="32" applyFont="1" applyFill="1" applyBorder="1" applyAlignment="1">
      <alignment horizontal="center" vertical="center" wrapText="1"/>
    </xf>
    <xf numFmtId="0" fontId="46" fillId="33" borderId="11" xfId="32" applyFont="1" applyFill="1" applyBorder="1" applyAlignment="1">
      <alignment horizontal="center" vertical="center" wrapText="1"/>
    </xf>
    <xf numFmtId="0" fontId="46" fillId="33" borderId="13" xfId="32" applyFont="1" applyFill="1" applyBorder="1" applyAlignment="1">
      <alignment horizontal="center" vertical="center" wrapText="1"/>
    </xf>
    <xf numFmtId="0" fontId="46" fillId="33" borderId="29" xfId="32" applyFont="1" applyFill="1" applyBorder="1" applyAlignment="1">
      <alignment horizontal="center" vertical="center" wrapText="1"/>
    </xf>
    <xf numFmtId="0" fontId="46" fillId="33" borderId="30" xfId="32" applyFont="1" applyFill="1" applyBorder="1" applyAlignment="1">
      <alignment horizontal="center" vertical="center" wrapText="1"/>
    </xf>
    <xf numFmtId="0" fontId="46" fillId="33" borderId="31" xfId="32" applyFont="1" applyFill="1" applyBorder="1" applyAlignment="1">
      <alignment horizontal="center" vertical="center" wrapText="1"/>
    </xf>
    <xf numFmtId="0" fontId="3" fillId="24" borderId="0" xfId="0" applyFont="1" applyFill="1" applyAlignment="1">
      <alignment horizontal="center" vertical="center" wrapText="1"/>
    </xf>
    <xf numFmtId="0" fontId="48" fillId="0" borderId="9" xfId="32" applyFont="1" applyBorder="1" applyAlignment="1">
      <alignment horizontal="center" vertical="distributed"/>
    </xf>
    <xf numFmtId="0" fontId="48" fillId="0" borderId="24" xfId="32" applyFont="1" applyBorder="1" applyAlignment="1">
      <alignment horizontal="center" vertical="distributed"/>
    </xf>
    <xf numFmtId="0" fontId="48" fillId="0" borderId="26" xfId="32" applyFont="1" applyBorder="1" applyAlignment="1">
      <alignment horizontal="center" vertical="distributed"/>
    </xf>
    <xf numFmtId="0" fontId="47" fillId="33" borderId="9" xfId="32" applyFont="1" applyFill="1" applyBorder="1" applyAlignment="1">
      <alignment horizontal="center" vertical="distributed"/>
    </xf>
    <xf numFmtId="0" fontId="47" fillId="33" borderId="24" xfId="32" applyFont="1" applyFill="1" applyBorder="1" applyAlignment="1">
      <alignment horizontal="center" vertical="distributed"/>
    </xf>
    <xf numFmtId="0" fontId="49" fillId="0" borderId="9" xfId="32" applyFont="1" applyBorder="1" applyAlignment="1">
      <alignment horizontal="center" vertical="center"/>
    </xf>
    <xf numFmtId="0" fontId="49" fillId="0" borderId="24" xfId="32" applyFont="1" applyBorder="1" applyAlignment="1">
      <alignment horizontal="center" vertical="center"/>
    </xf>
    <xf numFmtId="0" fontId="49" fillId="0" borderId="26" xfId="32" applyFont="1" applyBorder="1" applyAlignment="1">
      <alignment horizontal="center" vertical="center"/>
    </xf>
    <xf numFmtId="0" fontId="47" fillId="24" borderId="9" xfId="32" applyFont="1" applyFill="1" applyBorder="1" applyAlignment="1">
      <alignment horizontal="center"/>
    </xf>
    <xf numFmtId="0" fontId="47" fillId="24" borderId="24" xfId="32" applyFont="1" applyFill="1" applyBorder="1" applyAlignment="1">
      <alignment horizontal="center"/>
    </xf>
    <xf numFmtId="0" fontId="47" fillId="24" borderId="26" xfId="32" applyFont="1" applyFill="1" applyBorder="1" applyAlignment="1">
      <alignment horizontal="center"/>
    </xf>
    <xf numFmtId="0" fontId="48" fillId="24" borderId="24" xfId="32" applyFont="1" applyFill="1" applyBorder="1" applyAlignment="1">
      <alignment horizontal="center"/>
    </xf>
    <xf numFmtId="0" fontId="48" fillId="24" borderId="26" xfId="32" applyFont="1" applyFill="1" applyBorder="1" applyAlignment="1">
      <alignment horizontal="center"/>
    </xf>
    <xf numFmtId="0" fontId="47" fillId="24" borderId="12" xfId="32" applyFont="1" applyFill="1" applyBorder="1" applyAlignment="1">
      <alignment horizontal="center"/>
    </xf>
    <xf numFmtId="0" fontId="47" fillId="24" borderId="11" xfId="32" applyFont="1" applyFill="1" applyBorder="1" applyAlignment="1">
      <alignment horizontal="center"/>
    </xf>
    <xf numFmtId="0" fontId="47" fillId="24" borderId="13" xfId="32" applyFont="1" applyFill="1" applyBorder="1" applyAlignment="1">
      <alignment horizontal="center"/>
    </xf>
    <xf numFmtId="0" fontId="49" fillId="0" borderId="9" xfId="32" applyFont="1" applyBorder="1" applyAlignment="1">
      <alignment horizontal="center" vertical="center" wrapText="1"/>
    </xf>
    <xf numFmtId="0" fontId="49" fillId="0" borderId="24" xfId="32" applyFont="1" applyBorder="1" applyAlignment="1">
      <alignment horizontal="center" vertical="center" wrapText="1"/>
    </xf>
    <xf numFmtId="0" fontId="49" fillId="0" borderId="26" xfId="32" applyFont="1" applyBorder="1" applyAlignment="1">
      <alignment horizontal="center" vertical="center" wrapText="1"/>
    </xf>
    <xf numFmtId="0" fontId="48" fillId="0" borderId="9" xfId="32" applyFont="1" applyBorder="1" applyAlignment="1">
      <alignment horizontal="center" vertical="center" wrapText="1"/>
    </xf>
    <xf numFmtId="0" fontId="48" fillId="0" borderId="24" xfId="32" applyFont="1" applyBorder="1" applyAlignment="1">
      <alignment horizontal="center" vertical="center" wrapText="1"/>
    </xf>
    <xf numFmtId="0" fontId="48" fillId="0" borderId="26" xfId="32" applyFont="1" applyBorder="1" applyAlignment="1">
      <alignment horizontal="center" vertical="center" wrapText="1"/>
    </xf>
    <xf numFmtId="0" fontId="47" fillId="0" borderId="11" xfId="32" applyFont="1" applyBorder="1" applyAlignment="1">
      <alignment horizontal="center"/>
    </xf>
    <xf numFmtId="0" fontId="47" fillId="33" borderId="9" xfId="32" applyFont="1" applyFill="1" applyBorder="1" applyAlignment="1">
      <alignment horizontal="center" vertical="center"/>
    </xf>
    <xf numFmtId="0" fontId="47" fillId="33" borderId="24" xfId="32" applyFont="1" applyFill="1" applyBorder="1" applyAlignment="1">
      <alignment horizontal="center" vertical="center"/>
    </xf>
    <xf numFmtId="0" fontId="47" fillId="33" borderId="26" xfId="32" applyFont="1" applyFill="1" applyBorder="1" applyAlignment="1">
      <alignment horizontal="center" vertical="center"/>
    </xf>
    <xf numFmtId="0" fontId="47" fillId="0" borderId="9" xfId="32" applyFont="1" applyBorder="1" applyAlignment="1">
      <alignment horizontal="center"/>
    </xf>
    <xf numFmtId="0" fontId="47" fillId="0" borderId="24" xfId="32" applyFont="1" applyBorder="1" applyAlignment="1">
      <alignment horizontal="center"/>
    </xf>
    <xf numFmtId="0" fontId="47" fillId="0" borderId="26" xfId="32" applyFont="1" applyBorder="1" applyAlignment="1">
      <alignment horizontal="center"/>
    </xf>
    <xf numFmtId="0" fontId="49" fillId="24" borderId="9" xfId="32" applyFont="1" applyFill="1" applyBorder="1" applyAlignment="1">
      <alignment horizontal="center" vertical="center" wrapText="1"/>
    </xf>
    <xf numFmtId="0" fontId="49" fillId="24" borderId="24" xfId="32" applyFont="1" applyFill="1" applyBorder="1" applyAlignment="1">
      <alignment horizontal="center" vertical="center"/>
    </xf>
    <xf numFmtId="0" fontId="49" fillId="24" borderId="26" xfId="32" applyFont="1" applyFill="1" applyBorder="1" applyAlignment="1">
      <alignment horizontal="center" vertical="center"/>
    </xf>
    <xf numFmtId="0" fontId="48" fillId="24" borderId="9" xfId="32" applyFont="1" applyFill="1" applyBorder="1" applyAlignment="1">
      <alignment horizontal="center" wrapText="1"/>
    </xf>
    <xf numFmtId="0" fontId="48" fillId="0" borderId="9" xfId="32" applyFont="1" applyBorder="1" applyAlignment="1">
      <alignment horizontal="justify" vertical="center" wrapText="1"/>
    </xf>
    <xf numFmtId="0" fontId="49" fillId="0" borderId="24" xfId="32" applyFont="1" applyBorder="1" applyAlignment="1">
      <alignment horizontal="justify" vertical="center"/>
    </xf>
    <xf numFmtId="0" fontId="49" fillId="0" borderId="26" xfId="32" applyFont="1" applyBorder="1" applyAlignment="1">
      <alignment horizontal="justify" vertical="center"/>
    </xf>
    <xf numFmtId="9" fontId="48" fillId="24" borderId="9" xfId="32" applyNumberFormat="1" applyFont="1" applyFill="1" applyBorder="1" applyAlignment="1">
      <alignment horizontal="center" wrapText="1"/>
    </xf>
    <xf numFmtId="0" fontId="48" fillId="24" borderId="24" xfId="32" applyFont="1" applyFill="1" applyBorder="1" applyAlignment="1">
      <alignment horizontal="center" wrapText="1"/>
    </xf>
    <xf numFmtId="0" fontId="48" fillId="24" borderId="26" xfId="32" applyFont="1" applyFill="1" applyBorder="1" applyAlignment="1">
      <alignment horizontal="center" wrapText="1"/>
    </xf>
    <xf numFmtId="0" fontId="47" fillId="0" borderId="27" xfId="32" applyFont="1" applyBorder="1" applyAlignment="1">
      <alignment horizontal="center"/>
    </xf>
    <xf numFmtId="0" fontId="47" fillId="0" borderId="0" xfId="32" applyFont="1" applyAlignment="1">
      <alignment horizontal="center"/>
    </xf>
    <xf numFmtId="0" fontId="47" fillId="0" borderId="28" xfId="32" applyFont="1" applyBorder="1" applyAlignment="1">
      <alignment horizontal="center"/>
    </xf>
    <xf numFmtId="0" fontId="48" fillId="26" borderId="24" xfId="32" applyFont="1" applyFill="1" applyBorder="1" applyAlignment="1">
      <alignment horizontal="center" wrapText="1"/>
    </xf>
    <xf numFmtId="0" fontId="48" fillId="27" borderId="9" xfId="32" applyFont="1" applyFill="1" applyBorder="1" applyAlignment="1">
      <alignment horizontal="center" vertical="center" wrapText="1"/>
    </xf>
    <xf numFmtId="0" fontId="48" fillId="27" borderId="26" xfId="32" applyFont="1" applyFill="1" applyBorder="1" applyAlignment="1">
      <alignment horizontal="center" vertical="center" wrapText="1"/>
    </xf>
    <xf numFmtId="0" fontId="47" fillId="0" borderId="12" xfId="32" applyFont="1" applyBorder="1" applyAlignment="1">
      <alignment horizontal="center"/>
    </xf>
    <xf numFmtId="0" fontId="47" fillId="0" borderId="13" xfId="32" applyFont="1" applyBorder="1" applyAlignment="1">
      <alignment horizontal="center"/>
    </xf>
    <xf numFmtId="0" fontId="48" fillId="24" borderId="9" xfId="32" applyFont="1" applyFill="1" applyBorder="1" applyAlignment="1">
      <alignment horizontal="center"/>
    </xf>
    <xf numFmtId="0" fontId="47" fillId="33" borderId="43" xfId="32" applyFont="1" applyFill="1" applyBorder="1" applyAlignment="1">
      <alignment horizontal="center"/>
    </xf>
    <xf numFmtId="0" fontId="47" fillId="33" borderId="44" xfId="32" applyFont="1" applyFill="1" applyBorder="1" applyAlignment="1">
      <alignment horizontal="center"/>
    </xf>
    <xf numFmtId="0" fontId="47" fillId="33" borderId="45" xfId="32" applyFont="1" applyFill="1" applyBorder="1" applyAlignment="1">
      <alignment horizontal="center"/>
    </xf>
    <xf numFmtId="0" fontId="47" fillId="33" borderId="46" xfId="32" applyFont="1" applyFill="1" applyBorder="1" applyAlignment="1">
      <alignment horizontal="center"/>
    </xf>
    <xf numFmtId="0" fontId="47" fillId="33" borderId="9" xfId="32" applyFont="1" applyFill="1" applyBorder="1" applyAlignment="1">
      <alignment horizontal="center"/>
    </xf>
    <xf numFmtId="0" fontId="47" fillId="33" borderId="24" xfId="32" applyFont="1" applyFill="1" applyBorder="1" applyAlignment="1">
      <alignment horizontal="center"/>
    </xf>
    <xf numFmtId="0" fontId="47" fillId="33" borderId="26" xfId="32" applyFont="1" applyFill="1" applyBorder="1" applyAlignment="1">
      <alignment horizontal="center"/>
    </xf>
    <xf numFmtId="0" fontId="47" fillId="33" borderId="33" xfId="32" applyFont="1" applyFill="1" applyBorder="1" applyAlignment="1">
      <alignment horizontal="left" vertical="center" wrapText="1"/>
    </xf>
    <xf numFmtId="0" fontId="47" fillId="33" borderId="34" xfId="32" applyFont="1" applyFill="1" applyBorder="1" applyAlignment="1">
      <alignment horizontal="left" vertical="center" wrapText="1"/>
    </xf>
    <xf numFmtId="0" fontId="45" fillId="24" borderId="25" xfId="32" applyFont="1" applyFill="1" applyBorder="1" applyAlignment="1" applyProtection="1">
      <alignment horizontal="center" vertical="center" wrapText="1"/>
      <protection locked="0"/>
    </xf>
    <xf numFmtId="0" fontId="45" fillId="24" borderId="51" xfId="32" applyFont="1" applyFill="1" applyBorder="1" applyAlignment="1" applyProtection="1">
      <alignment horizontal="center" vertical="center" wrapText="1"/>
      <protection locked="0"/>
    </xf>
    <xf numFmtId="0" fontId="1" fillId="0" borderId="29" xfId="0" applyFont="1" applyBorder="1" applyAlignment="1">
      <alignment horizontal="justify" vertical="center" wrapText="1"/>
    </xf>
    <xf numFmtId="0" fontId="1" fillId="0" borderId="30" xfId="0" applyFont="1" applyBorder="1" applyAlignment="1">
      <alignment horizontal="justify" vertical="center" wrapText="1"/>
    </xf>
    <xf numFmtId="0" fontId="2" fillId="24" borderId="9" xfId="32" applyFont="1" applyFill="1" applyBorder="1" applyAlignment="1">
      <alignment horizontal="center" vertical="center"/>
    </xf>
    <xf numFmtId="0" fontId="2" fillId="24" borderId="24" xfId="32" applyFont="1" applyFill="1" applyBorder="1" applyAlignment="1">
      <alignment horizontal="center" vertical="center"/>
    </xf>
    <xf numFmtId="0" fontId="2" fillId="24" borderId="26" xfId="32" applyFont="1" applyFill="1" applyBorder="1" applyAlignment="1">
      <alignment horizontal="center" vertical="center"/>
    </xf>
    <xf numFmtId="0" fontId="2" fillId="0" borderId="24" xfId="32" applyFont="1" applyBorder="1" applyAlignment="1" applyProtection="1">
      <alignment horizontal="center" vertical="center" wrapText="1"/>
      <protection locked="0"/>
    </xf>
    <xf numFmtId="0" fontId="2" fillId="0" borderId="26" xfId="32" applyFont="1" applyBorder="1" applyAlignment="1" applyProtection="1">
      <alignment horizontal="center" vertical="center" wrapText="1"/>
      <protection locked="0"/>
    </xf>
    <xf numFmtId="0" fontId="24" fillId="24" borderId="12" xfId="0" applyFont="1" applyFill="1" applyBorder="1" applyAlignment="1">
      <alignment horizontal="center" vertical="center"/>
    </xf>
    <xf numFmtId="0" fontId="24" fillId="24" borderId="11" xfId="0" applyFont="1" applyFill="1" applyBorder="1" applyAlignment="1">
      <alignment horizontal="center" vertical="center"/>
    </xf>
    <xf numFmtId="0" fontId="24" fillId="24" borderId="13" xfId="0" applyFont="1" applyFill="1" applyBorder="1" applyAlignment="1">
      <alignment horizontal="center" vertical="center"/>
    </xf>
    <xf numFmtId="0" fontId="24" fillId="24" borderId="27" xfId="0" applyFont="1" applyFill="1" applyBorder="1" applyAlignment="1">
      <alignment horizontal="center" vertical="center"/>
    </xf>
    <xf numFmtId="0" fontId="24" fillId="24" borderId="0" xfId="0" applyFont="1" applyFill="1" applyAlignment="1">
      <alignment horizontal="center" vertical="center"/>
    </xf>
    <xf numFmtId="0" fontId="24" fillId="24" borderId="28" xfId="0" applyFont="1" applyFill="1" applyBorder="1" applyAlignment="1">
      <alignment horizontal="center" vertical="center"/>
    </xf>
    <xf numFmtId="0" fontId="24" fillId="24" borderId="29" xfId="0" applyFont="1" applyFill="1" applyBorder="1" applyAlignment="1">
      <alignment horizontal="center" vertical="center"/>
    </xf>
    <xf numFmtId="0" fontId="24" fillId="24" borderId="30" xfId="0" applyFont="1" applyFill="1" applyBorder="1" applyAlignment="1">
      <alignment horizontal="center" vertical="center"/>
    </xf>
    <xf numFmtId="0" fontId="24" fillId="24" borderId="31" xfId="0" applyFont="1" applyFill="1" applyBorder="1" applyAlignment="1">
      <alignment horizontal="center" vertical="center"/>
    </xf>
    <xf numFmtId="0" fontId="1" fillId="0" borderId="0" xfId="0" applyFont="1" applyAlignment="1">
      <alignment horizontal="center"/>
    </xf>
    <xf numFmtId="0" fontId="47" fillId="33" borderId="33" xfId="0" applyFont="1" applyFill="1" applyBorder="1" applyAlignment="1">
      <alignment horizontal="left" vertical="center" wrapText="1"/>
    </xf>
    <xf numFmtId="0" fontId="47" fillId="33" borderId="52" xfId="0" applyFont="1" applyFill="1" applyBorder="1" applyAlignment="1">
      <alignment horizontal="left" vertical="center" wrapText="1"/>
    </xf>
    <xf numFmtId="0" fontId="47" fillId="33" borderId="34" xfId="0" applyFont="1" applyFill="1" applyBorder="1" applyAlignment="1">
      <alignment horizontal="left" vertical="center" wrapText="1"/>
    </xf>
    <xf numFmtId="0" fontId="2" fillId="28" borderId="12" xfId="32" applyFont="1" applyFill="1" applyBorder="1" applyAlignment="1">
      <alignment horizontal="left" vertical="top" wrapText="1"/>
    </xf>
    <xf numFmtId="0" fontId="2" fillId="28" borderId="11" xfId="32" applyFont="1" applyFill="1" applyBorder="1" applyAlignment="1">
      <alignment horizontal="left" vertical="top" wrapText="1"/>
    </xf>
    <xf numFmtId="0" fontId="2" fillId="28" borderId="13" xfId="32" applyFont="1" applyFill="1" applyBorder="1" applyAlignment="1">
      <alignment horizontal="left" vertical="top" wrapText="1"/>
    </xf>
    <xf numFmtId="0" fontId="1" fillId="0" borderId="27"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8" xfId="32" applyBorder="1" applyAlignment="1" applyProtection="1">
      <alignment horizontal="justify" vertical="center" wrapText="1"/>
      <protection locked="0"/>
    </xf>
    <xf numFmtId="0" fontId="2" fillId="28" borderId="53" xfId="32" applyFont="1" applyFill="1" applyBorder="1" applyAlignment="1">
      <alignment horizontal="left" vertical="top" wrapText="1"/>
    </xf>
    <xf numFmtId="0" fontId="2" fillId="28" borderId="54" xfId="32" applyFont="1" applyFill="1" applyBorder="1" applyAlignment="1">
      <alignment horizontal="left" vertical="top" wrapText="1"/>
    </xf>
    <xf numFmtId="0" fontId="2" fillId="28" borderId="55" xfId="32" applyFont="1" applyFill="1" applyBorder="1" applyAlignment="1">
      <alignment horizontal="left" vertical="top" wrapText="1"/>
    </xf>
    <xf numFmtId="0" fontId="0" fillId="0" borderId="25" xfId="0"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1" fillId="0" borderId="25" xfId="0" applyFont="1" applyBorder="1" applyAlignment="1">
      <alignment horizontal="left" vertical="center"/>
    </xf>
    <xf numFmtId="0" fontId="0" fillId="0" borderId="25" xfId="0" applyBorder="1" applyAlignment="1">
      <alignment horizontal="left" vertical="center"/>
    </xf>
    <xf numFmtId="165" fontId="2" fillId="0" borderId="44" xfId="34" applyNumberFormat="1" applyFont="1" applyFill="1" applyBorder="1" applyAlignment="1" applyProtection="1">
      <alignment horizontal="center" vertical="center"/>
    </xf>
    <xf numFmtId="165" fontId="2" fillId="0" borderId="56" xfId="34" applyNumberFormat="1" applyFont="1" applyFill="1" applyBorder="1" applyAlignment="1" applyProtection="1">
      <alignment horizontal="center" vertical="center"/>
    </xf>
    <xf numFmtId="0" fontId="50" fillId="33" borderId="22" xfId="0" applyFont="1" applyFill="1" applyBorder="1" applyAlignment="1">
      <alignment horizontal="center" vertical="center" wrapText="1"/>
    </xf>
    <xf numFmtId="0" fontId="50" fillId="33" borderId="56" xfId="0" applyFont="1" applyFill="1" applyBorder="1" applyAlignment="1">
      <alignment horizontal="center" vertical="center" wrapText="1"/>
    </xf>
    <xf numFmtId="0" fontId="50" fillId="33" borderId="25"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57" xfId="0" applyFont="1" applyBorder="1" applyAlignment="1">
      <alignment horizontal="center" vertical="center" wrapText="1"/>
    </xf>
    <xf numFmtId="10" fontId="2" fillId="0" borderId="22" xfId="0" applyNumberFormat="1" applyFont="1" applyBorder="1" applyAlignment="1">
      <alignment horizontal="center" vertical="center" wrapText="1"/>
    </xf>
    <xf numFmtId="10" fontId="2" fillId="0" borderId="57"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1" fillId="0" borderId="58" xfId="0" applyFont="1" applyBorder="1" applyAlignment="1">
      <alignment horizontal="left" vertical="top" wrapText="1"/>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42" xfId="0" applyFont="1" applyBorder="1" applyAlignment="1">
      <alignment horizontal="left" vertical="top" wrapText="1"/>
    </xf>
    <xf numFmtId="0" fontId="2" fillId="24" borderId="25" xfId="0" applyFont="1" applyFill="1" applyBorder="1" applyAlignment="1">
      <alignment horizontal="center" vertical="center"/>
    </xf>
    <xf numFmtId="0" fontId="2" fillId="24" borderId="51" xfId="0" applyFont="1" applyFill="1" applyBorder="1" applyAlignment="1">
      <alignment horizontal="center" vertical="center"/>
    </xf>
    <xf numFmtId="0" fontId="2" fillId="0" borderId="30" xfId="32" applyFont="1" applyBorder="1" applyAlignment="1" applyProtection="1">
      <alignment horizontal="center" vertical="center" wrapText="1"/>
      <protection locked="0"/>
    </xf>
    <xf numFmtId="0" fontId="2" fillId="0" borderId="31" xfId="32" applyFont="1" applyBorder="1" applyAlignment="1" applyProtection="1">
      <alignment horizontal="center" vertical="center" wrapText="1"/>
      <protection locked="0"/>
    </xf>
    <xf numFmtId="0" fontId="2" fillId="0" borderId="0" xfId="32" applyFont="1" applyAlignment="1" applyProtection="1">
      <alignment horizontal="justify" vertical="center" wrapText="1"/>
      <protection locked="0"/>
    </xf>
    <xf numFmtId="0" fontId="2" fillId="0" borderId="28" xfId="32" applyFont="1" applyBorder="1" applyAlignment="1" applyProtection="1">
      <alignment horizontal="justify" vertical="center" wrapText="1"/>
      <protection locked="0"/>
    </xf>
    <xf numFmtId="0" fontId="2" fillId="24" borderId="57" xfId="0" applyFont="1" applyFill="1" applyBorder="1" applyAlignment="1">
      <alignment horizontal="center"/>
    </xf>
    <xf numFmtId="0" fontId="2" fillId="24" borderId="60" xfId="0" applyFont="1" applyFill="1" applyBorder="1" applyAlignment="1">
      <alignment horizontal="center"/>
    </xf>
    <xf numFmtId="0" fontId="2" fillId="24" borderId="25" xfId="0" applyFont="1" applyFill="1" applyBorder="1" applyAlignment="1">
      <alignment horizontal="center"/>
    </xf>
    <xf numFmtId="0" fontId="2" fillId="24" borderId="51" xfId="0" applyFont="1" applyFill="1" applyBorder="1" applyAlignment="1">
      <alignment horizontal="center"/>
    </xf>
    <xf numFmtId="0" fontId="3" fillId="24" borderId="17" xfId="0" applyFont="1" applyFill="1" applyBorder="1" applyAlignment="1">
      <alignment horizontal="center"/>
    </xf>
    <xf numFmtId="0" fontId="3" fillId="24" borderId="18" xfId="0" applyFont="1" applyFill="1" applyBorder="1" applyAlignment="1">
      <alignment horizontal="center"/>
    </xf>
    <xf numFmtId="0" fontId="1" fillId="24" borderId="39" xfId="32" applyFill="1" applyBorder="1" applyAlignment="1">
      <alignment horizontal="center" vertical="center" wrapText="1"/>
    </xf>
    <xf numFmtId="0" fontId="1" fillId="24" borderId="40" xfId="32" applyFill="1" applyBorder="1" applyAlignment="1">
      <alignment horizontal="center" vertical="center" wrapText="1"/>
    </xf>
    <xf numFmtId="0" fontId="1" fillId="24" borderId="41" xfId="32" applyFill="1" applyBorder="1" applyAlignment="1">
      <alignment horizontal="center" vertical="center" wrapText="1"/>
    </xf>
    <xf numFmtId="0" fontId="1" fillId="24" borderId="39" xfId="32" applyFill="1" applyBorder="1" applyAlignment="1">
      <alignment horizontal="center" vertical="center"/>
    </xf>
    <xf numFmtId="0" fontId="1" fillId="24" borderId="40" xfId="32" applyFill="1" applyBorder="1" applyAlignment="1">
      <alignment horizontal="center" vertical="center"/>
    </xf>
    <xf numFmtId="0" fontId="1" fillId="24" borderId="41" xfId="32" applyFill="1" applyBorder="1" applyAlignment="1">
      <alignment horizontal="center" vertical="center"/>
    </xf>
    <xf numFmtId="0" fontId="1" fillId="24" borderId="42" xfId="32" applyFill="1" applyBorder="1" applyAlignment="1">
      <alignment horizontal="center" vertical="center" wrapText="1"/>
    </xf>
    <xf numFmtId="0" fontId="1" fillId="24" borderId="35" xfId="32" applyFill="1" applyBorder="1" applyAlignment="1">
      <alignment horizontal="center" vertical="center" wrapText="1"/>
    </xf>
    <xf numFmtId="0" fontId="1" fillId="24" borderId="36" xfId="32" applyFill="1" applyBorder="1" applyAlignment="1">
      <alignment horizontal="center" vertical="center" wrapText="1"/>
    </xf>
    <xf numFmtId="0" fontId="1" fillId="24" borderId="37" xfId="32" applyFill="1" applyBorder="1" applyAlignment="1">
      <alignment horizontal="center" vertical="center" wrapText="1"/>
    </xf>
    <xf numFmtId="0" fontId="1" fillId="24" borderId="35" xfId="32" applyFill="1" applyBorder="1" applyAlignment="1">
      <alignment horizontal="center" vertical="center"/>
    </xf>
    <xf numFmtId="0" fontId="1" fillId="24" borderId="36" xfId="32" applyFill="1" applyBorder="1" applyAlignment="1">
      <alignment horizontal="center" vertical="center"/>
    </xf>
    <xf numFmtId="0" fontId="1" fillId="24" borderId="37" xfId="32" applyFill="1" applyBorder="1" applyAlignment="1">
      <alignment horizontal="center" vertical="center"/>
    </xf>
    <xf numFmtId="0" fontId="1" fillId="24" borderId="38" xfId="32" applyFill="1" applyBorder="1" applyAlignment="1">
      <alignment horizontal="center" vertical="center" wrapText="1"/>
    </xf>
    <xf numFmtId="0" fontId="36" fillId="0" borderId="25" xfId="0" applyFont="1" applyBorder="1" applyAlignment="1" applyProtection="1">
      <alignment horizontal="left" vertical="top" wrapText="1"/>
      <protection locked="0"/>
    </xf>
    <xf numFmtId="0" fontId="1" fillId="0" borderId="25" xfId="0" applyFont="1" applyBorder="1" applyAlignment="1">
      <alignment horizontal="center" vertical="center" wrapText="1"/>
    </xf>
    <xf numFmtId="10" fontId="38" fillId="0" borderId="25" xfId="42" applyNumberFormat="1" applyFont="1" applyFill="1" applyBorder="1" applyAlignment="1" applyProtection="1">
      <alignment horizontal="center" vertical="center" wrapText="1"/>
    </xf>
    <xf numFmtId="0" fontId="22" fillId="28" borderId="0" xfId="0" applyFont="1" applyFill="1" applyAlignment="1">
      <alignment horizontal="left"/>
    </xf>
    <xf numFmtId="0" fontId="2" fillId="24" borderId="35" xfId="0" applyFont="1" applyFill="1" applyBorder="1" applyAlignment="1">
      <alignment horizontal="center" vertical="center"/>
    </xf>
    <xf numFmtId="0" fontId="2" fillId="24" borderId="36" xfId="0" applyFont="1" applyFill="1" applyBorder="1" applyAlignment="1">
      <alignment horizontal="center" vertical="center"/>
    </xf>
    <xf numFmtId="0" fontId="2" fillId="24" borderId="38" xfId="0" applyFont="1" applyFill="1" applyBorder="1" applyAlignment="1">
      <alignment horizontal="center" vertical="center"/>
    </xf>
    <xf numFmtId="0" fontId="2" fillId="0" borderId="64" xfId="32" applyFont="1" applyBorder="1" applyAlignment="1" applyProtection="1">
      <alignment horizontal="center" vertical="center" wrapText="1"/>
      <protection locked="0"/>
    </xf>
    <xf numFmtId="0" fontId="2" fillId="0" borderId="65" xfId="32" applyFont="1" applyBorder="1" applyAlignment="1" applyProtection="1">
      <alignment horizontal="center" vertical="center" wrapText="1"/>
      <protection locked="0"/>
    </xf>
    <xf numFmtId="0" fontId="1" fillId="0" borderId="63" xfId="32" applyBorder="1" applyAlignment="1" applyProtection="1">
      <alignment horizontal="justify" vertical="center" wrapText="1"/>
      <protection locked="0"/>
    </xf>
    <xf numFmtId="0" fontId="1" fillId="0" borderId="40" xfId="32" applyBorder="1" applyAlignment="1" applyProtection="1">
      <alignment horizontal="justify" vertical="center" wrapText="1"/>
      <protection locked="0"/>
    </xf>
    <xf numFmtId="0" fontId="1" fillId="0" borderId="42" xfId="32" applyBorder="1" applyAlignment="1" applyProtection="1">
      <alignment horizontal="justify" vertical="center" wrapText="1"/>
      <protection locked="0"/>
    </xf>
    <xf numFmtId="10" fontId="43" fillId="0" borderId="25" xfId="42" applyNumberFormat="1" applyFont="1" applyFill="1" applyBorder="1" applyAlignment="1" applyProtection="1">
      <alignment horizontal="center" vertical="center"/>
    </xf>
    <xf numFmtId="0" fontId="30" fillId="0" borderId="25" xfId="0" applyFont="1" applyBorder="1" applyAlignment="1">
      <alignment horizontal="center" vertical="center" wrapText="1"/>
    </xf>
    <xf numFmtId="10" fontId="43" fillId="30" borderId="25" xfId="0" applyNumberFormat="1" applyFont="1" applyFill="1" applyBorder="1" applyAlignment="1">
      <alignment horizontal="center" vertical="center" wrapText="1"/>
    </xf>
    <xf numFmtId="0" fontId="50" fillId="33" borderId="35" xfId="0" applyFont="1" applyFill="1" applyBorder="1" applyAlignment="1">
      <alignment horizontal="center" vertical="center" wrapText="1"/>
    </xf>
    <xf numFmtId="0" fontId="50" fillId="33" borderId="36" xfId="0" applyFont="1" applyFill="1" applyBorder="1" applyAlignment="1">
      <alignment horizontal="center" vertical="center" wrapText="1"/>
    </xf>
    <xf numFmtId="0" fontId="50" fillId="33" borderId="37" xfId="0" applyFont="1" applyFill="1" applyBorder="1" applyAlignment="1">
      <alignment horizontal="center" vertical="center" wrapText="1"/>
    </xf>
    <xf numFmtId="0" fontId="40" fillId="0" borderId="25" xfId="0" applyFont="1" applyBorder="1" applyAlignment="1">
      <alignment horizontal="center" vertical="center" wrapText="1"/>
    </xf>
    <xf numFmtId="0" fontId="40" fillId="0" borderId="58" xfId="0" applyFont="1" applyBorder="1" applyAlignment="1" applyProtection="1">
      <alignment horizontal="left" vertical="top" wrapText="1"/>
      <protection locked="0"/>
    </xf>
    <xf numFmtId="0" fontId="40" fillId="0" borderId="54" xfId="0" applyFont="1" applyBorder="1" applyAlignment="1" applyProtection="1">
      <alignment horizontal="left" vertical="top" wrapText="1"/>
      <protection locked="0"/>
    </xf>
    <xf numFmtId="0" fontId="40" fillId="0" borderId="59" xfId="0" applyFont="1" applyBorder="1" applyAlignment="1" applyProtection="1">
      <alignment horizontal="left" vertical="top" wrapText="1"/>
      <protection locked="0"/>
    </xf>
    <xf numFmtId="0" fontId="40" fillId="0" borderId="61"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62" xfId="0" applyFont="1" applyBorder="1" applyAlignment="1" applyProtection="1">
      <alignment horizontal="left" vertical="top" wrapText="1"/>
      <protection locked="0"/>
    </xf>
    <xf numFmtId="0" fontId="0" fillId="0" borderId="61" xfId="0" applyBorder="1" applyAlignment="1">
      <alignment horizontal="left" vertical="top" wrapText="1"/>
    </xf>
    <xf numFmtId="0" fontId="0" fillId="0" borderId="0" xfId="0" applyAlignment="1">
      <alignment horizontal="left" vertical="top" wrapText="1"/>
    </xf>
    <xf numFmtId="0" fontId="0" fillId="0" borderId="62"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47" fillId="33" borderId="9" xfId="32" applyFont="1" applyFill="1" applyBorder="1" applyAlignment="1">
      <alignment vertical="center"/>
    </xf>
    <xf numFmtId="0" fontId="47" fillId="33" borderId="24" xfId="32" applyFont="1" applyFill="1" applyBorder="1" applyAlignment="1">
      <alignment vertical="center"/>
    </xf>
    <xf numFmtId="0" fontId="47" fillId="33" borderId="26" xfId="32" applyFont="1" applyFill="1" applyBorder="1" applyAlignment="1">
      <alignment vertical="center"/>
    </xf>
    <xf numFmtId="0" fontId="1" fillId="0" borderId="29" xfId="32" applyBorder="1" applyAlignment="1" applyProtection="1">
      <alignment horizontal="justify" vertical="center" wrapText="1"/>
      <protection locked="0"/>
    </xf>
    <xf numFmtId="0" fontId="1" fillId="0" borderId="30" xfId="32" applyBorder="1" applyAlignment="1" applyProtection="1">
      <alignment horizontal="justify" vertical="center" wrapText="1"/>
      <protection locked="0"/>
    </xf>
    <xf numFmtId="0" fontId="1" fillId="0" borderId="31" xfId="32" applyBorder="1" applyAlignment="1" applyProtection="1">
      <alignment horizontal="justify" vertical="center" wrapText="1"/>
      <protection locked="0"/>
    </xf>
    <xf numFmtId="0" fontId="2" fillId="24" borderId="9" xfId="32" applyFont="1" applyFill="1" applyBorder="1" applyAlignment="1" applyProtection="1">
      <alignment horizontal="center" vertical="center"/>
      <protection locked="0"/>
    </xf>
    <xf numFmtId="0" fontId="2" fillId="24" borderId="24" xfId="32" applyFont="1" applyFill="1" applyBorder="1" applyAlignment="1" applyProtection="1">
      <alignment horizontal="center" vertical="center"/>
      <protection locked="0"/>
    </xf>
    <xf numFmtId="0" fontId="2" fillId="24" borderId="26" xfId="32" applyFont="1" applyFill="1" applyBorder="1" applyAlignment="1" applyProtection="1">
      <alignment horizontal="center" vertical="center"/>
      <protection locked="0"/>
    </xf>
    <xf numFmtId="0" fontId="1" fillId="0" borderId="0" xfId="0" applyFont="1" applyAlignment="1" applyProtection="1">
      <alignment horizontal="center"/>
      <protection locked="0"/>
    </xf>
    <xf numFmtId="0" fontId="2" fillId="28" borderId="12" xfId="32" applyFont="1" applyFill="1" applyBorder="1" applyAlignment="1" applyProtection="1">
      <alignment horizontal="left" vertical="top" wrapText="1"/>
      <protection locked="0"/>
    </xf>
    <xf numFmtId="0" fontId="2" fillId="28" borderId="11" xfId="32" applyFont="1" applyFill="1" applyBorder="1" applyAlignment="1" applyProtection="1">
      <alignment horizontal="left" vertical="top" wrapText="1"/>
      <protection locked="0"/>
    </xf>
    <xf numFmtId="0" fontId="2" fillId="28" borderId="13" xfId="32" applyFont="1" applyFill="1" applyBorder="1" applyAlignment="1" applyProtection="1">
      <alignment horizontal="left" vertical="top" wrapText="1"/>
      <protection locked="0"/>
    </xf>
    <xf numFmtId="0" fontId="2" fillId="28" borderId="53" xfId="32" applyFont="1" applyFill="1" applyBorder="1" applyAlignment="1" applyProtection="1">
      <alignment horizontal="left" vertical="top" wrapText="1"/>
      <protection locked="0"/>
    </xf>
    <xf numFmtId="0" fontId="2" fillId="28" borderId="54" xfId="32" applyFont="1" applyFill="1" applyBorder="1" applyAlignment="1" applyProtection="1">
      <alignment horizontal="left" vertical="top" wrapText="1"/>
      <protection locked="0"/>
    </xf>
    <xf numFmtId="0" fontId="2" fillId="28" borderId="55" xfId="32" applyFont="1" applyFill="1" applyBorder="1" applyAlignment="1" applyProtection="1">
      <alignment horizontal="left" vertical="top" wrapText="1"/>
      <protection locked="0"/>
    </xf>
    <xf numFmtId="0" fontId="36" fillId="0" borderId="25" xfId="0" applyFont="1" applyBorder="1" applyAlignment="1">
      <alignment horizontal="center" vertical="center" wrapText="1"/>
    </xf>
    <xf numFmtId="10" fontId="22" fillId="0" borderId="22" xfId="0" applyNumberFormat="1" applyFont="1" applyBorder="1" applyAlignment="1">
      <alignment horizontal="center" vertical="center" wrapText="1"/>
    </xf>
    <xf numFmtId="10" fontId="22" fillId="0" borderId="57" xfId="0" applyNumberFormat="1" applyFont="1" applyBorder="1" applyAlignment="1">
      <alignment horizontal="center" vertical="center" wrapText="1"/>
    </xf>
    <xf numFmtId="0" fontId="51" fillId="33" borderId="35" xfId="0" applyFont="1" applyFill="1" applyBorder="1" applyAlignment="1">
      <alignment horizontal="center" vertical="center" wrapText="1"/>
    </xf>
    <xf numFmtId="0" fontId="51" fillId="33" borderId="36" xfId="0" applyFont="1" applyFill="1" applyBorder="1" applyAlignment="1">
      <alignment horizontal="center" vertical="center" wrapText="1"/>
    </xf>
    <xf numFmtId="0" fontId="51" fillId="33" borderId="37" xfId="0" applyFont="1" applyFill="1" applyBorder="1" applyAlignment="1">
      <alignment horizontal="center" vertical="center" wrapText="1"/>
    </xf>
    <xf numFmtId="10" fontId="44" fillId="31" borderId="22" xfId="0" applyNumberFormat="1" applyFont="1" applyFill="1" applyBorder="1" applyAlignment="1">
      <alignment horizontal="center" vertical="center" wrapText="1"/>
    </xf>
    <xf numFmtId="10" fontId="44" fillId="31" borderId="57" xfId="0" applyNumberFormat="1" applyFont="1" applyFill="1" applyBorder="1" applyAlignment="1">
      <alignment horizontal="center" vertical="center" wrapText="1"/>
    </xf>
    <xf numFmtId="0" fontId="1" fillId="0" borderId="58"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59" xfId="0" applyFont="1" applyBorder="1" applyAlignment="1" applyProtection="1">
      <alignment horizontal="left" vertical="top" wrapText="1"/>
      <protection locked="0"/>
    </xf>
    <xf numFmtId="0" fontId="1" fillId="0" borderId="39"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35" xfId="0" applyFont="1" applyBorder="1" applyAlignment="1">
      <alignment horizontal="left" vertical="center"/>
    </xf>
    <xf numFmtId="0" fontId="0" fillId="0" borderId="37" xfId="0" applyBorder="1" applyAlignment="1">
      <alignment horizontal="left" vertical="center"/>
    </xf>
    <xf numFmtId="0" fontId="1" fillId="0" borderId="37" xfId="0" applyFont="1" applyBorder="1" applyAlignment="1">
      <alignment horizontal="left" vertical="center"/>
    </xf>
    <xf numFmtId="0" fontId="1" fillId="24" borderId="39" xfId="0" applyFont="1" applyFill="1" applyBorder="1" applyAlignment="1">
      <alignment horizontal="center" vertical="center" wrapText="1"/>
    </xf>
    <xf numFmtId="0" fontId="1" fillId="24" borderId="40" xfId="0" applyFont="1" applyFill="1" applyBorder="1" applyAlignment="1">
      <alignment horizontal="center" vertical="center" wrapText="1"/>
    </xf>
    <xf numFmtId="0" fontId="1" fillId="24" borderId="41" xfId="0" applyFont="1" applyFill="1" applyBorder="1" applyAlignment="1">
      <alignment horizontal="center" vertical="center" wrapText="1"/>
    </xf>
    <xf numFmtId="0" fontId="1" fillId="24" borderId="25" xfId="0" applyFont="1" applyFill="1" applyBorder="1" applyAlignment="1">
      <alignment horizontal="center" vertical="center"/>
    </xf>
    <xf numFmtId="0" fontId="1" fillId="24" borderId="25" xfId="0" applyFont="1" applyFill="1" applyBorder="1" applyAlignment="1">
      <alignment horizontal="center" vertical="center" wrapText="1"/>
    </xf>
    <xf numFmtId="0" fontId="1" fillId="24" borderId="51" xfId="0" applyFont="1" applyFill="1" applyBorder="1" applyAlignment="1">
      <alignment horizontal="center" vertical="center" wrapText="1"/>
    </xf>
    <xf numFmtId="0" fontId="1" fillId="24" borderId="39" xfId="0" applyFont="1" applyFill="1" applyBorder="1" applyAlignment="1">
      <alignment horizontal="center" vertical="center"/>
    </xf>
    <xf numFmtId="0" fontId="1" fillId="24" borderId="40" xfId="0" applyFont="1" applyFill="1" applyBorder="1" applyAlignment="1">
      <alignment horizontal="center" vertical="center"/>
    </xf>
    <xf numFmtId="0" fontId="1" fillId="24" borderId="41" xfId="0" applyFont="1" applyFill="1" applyBorder="1" applyAlignment="1">
      <alignment horizontal="center" vertical="center"/>
    </xf>
    <xf numFmtId="0" fontId="2" fillId="0" borderId="29" xfId="32" applyFont="1"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2" fillId="0" borderId="31" xfId="32" applyFont="1" applyBorder="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51" fillId="33" borderId="58" xfId="0" applyFont="1" applyFill="1" applyBorder="1" applyAlignment="1">
      <alignment horizontal="center" vertical="center" wrapText="1"/>
    </xf>
    <xf numFmtId="0" fontId="51" fillId="33" borderId="54" xfId="0" applyFont="1" applyFill="1" applyBorder="1" applyAlignment="1">
      <alignment horizontal="center" vertical="center" wrapText="1"/>
    </xf>
    <xf numFmtId="0" fontId="51" fillId="33" borderId="59" xfId="0" applyFont="1" applyFill="1" applyBorder="1" applyAlignment="1">
      <alignment horizontal="center" vertical="center" wrapText="1"/>
    </xf>
    <xf numFmtId="0" fontId="51" fillId="33" borderId="39" xfId="0" applyFont="1" applyFill="1" applyBorder="1" applyAlignment="1">
      <alignment horizontal="center" vertical="center" wrapText="1"/>
    </xf>
    <xf numFmtId="0" fontId="51" fillId="33" borderId="40" xfId="0" applyFont="1" applyFill="1" applyBorder="1" applyAlignment="1">
      <alignment horizontal="center" vertical="center" wrapText="1"/>
    </xf>
    <xf numFmtId="0" fontId="51" fillId="33" borderId="41"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3" builtinId="8"/>
    <cellStyle name="Incorrecto" xfId="30" builtinId="27" customBuiltin="1"/>
    <cellStyle name="Neutral" xfId="31" builtinId="28" customBuiltin="1"/>
    <cellStyle name="Normal" xfId="0" builtinId="0"/>
    <cellStyle name="Normal 2" xfId="32" xr:uid="{00000000-0005-0000-0000-000021000000}"/>
    <cellStyle name="Notas" xfId="33" builtinId="10" customBuiltin="1"/>
    <cellStyle name="Porcentaje" xfId="34" builtinId="5"/>
    <cellStyle name="Porcentaje 2" xfId="42" xr:uid="{00000000-0005-0000-0000-000024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61">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'1.Optimiza_Aplicaciones'!$C$46</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('1.Optimiza_Aplicaciones'!$F$45,'1.Optimiza_Aplicaciones'!$I$45,'1.Optimiza_Aplicaciones'!$L$45,'1.Optimiza_Aplicaciones'!$O$45,'1.Optimiza_Aplicaciones'!$P$45)</c:f>
              <c:strCache>
                <c:ptCount val="5"/>
                <c:pt idx="0">
                  <c:v>MAR</c:v>
                </c:pt>
                <c:pt idx="1">
                  <c:v>JUN</c:v>
                </c:pt>
                <c:pt idx="2">
                  <c:v>SEP</c:v>
                </c:pt>
                <c:pt idx="3">
                  <c:v>DIC</c:v>
                </c:pt>
                <c:pt idx="4">
                  <c:v>ACUMULADO</c:v>
                </c:pt>
              </c:strCache>
            </c:strRef>
          </c:cat>
          <c:val>
            <c:numRef>
              <c:f>('1.Optimiza_Aplicaciones'!$F$46,'1.Optimiza_Aplicaciones'!$I$46,'1.Optimiza_Aplicaciones'!$L$46,'1.Optimiza_Aplicaciones'!$O$46,'1.Optimiza_Aplicaciones'!$P$46)</c:f>
              <c:numCache>
                <c:formatCode>0.0%</c:formatCode>
                <c:ptCount val="5"/>
                <c:pt idx="0">
                  <c:v>0.88157894736842102</c:v>
                </c:pt>
                <c:pt idx="1">
                  <c:v>1.0452830188679245</c:v>
                </c:pt>
                <c:pt idx="2">
                  <c:v>0.83040935672514615</c:v>
                </c:pt>
                <c:pt idx="3">
                  <c:v>0.97891842346471125</c:v>
                </c:pt>
                <c:pt idx="4">
                  <c:v>0.95297297297297301</c:v>
                </c:pt>
              </c:numCache>
            </c:numRef>
          </c:val>
          <c:extLst>
            <c:ext xmlns:c16="http://schemas.microsoft.com/office/drawing/2014/chart" uri="{C3380CC4-5D6E-409C-BE32-E72D297353CC}">
              <c16:uniqueId val="{00000000-455B-4E38-A4D7-1B46454A7A1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('1.Optimiza_Aplicaciones'!$F$45,'1.Optimiza_Aplicaciones'!$I$45,'1.Optimiza_Aplicaciones'!$L$45,'1.Optimiza_Aplicaciones'!$O$45,'1.Optimiza_Aplicaciones'!$P$45)</c:f>
              <c:strCache>
                <c:ptCount val="5"/>
                <c:pt idx="0">
                  <c:v>MAR</c:v>
                </c:pt>
                <c:pt idx="1">
                  <c:v>JUN</c:v>
                </c:pt>
                <c:pt idx="2">
                  <c:v>SEP</c:v>
                </c:pt>
                <c:pt idx="3">
                  <c:v>DIC</c:v>
                </c:pt>
                <c:pt idx="4">
                  <c:v>ACUMULADO</c:v>
                </c:pt>
              </c:strCache>
            </c:strRef>
          </c:cat>
          <c:val>
            <c:numRef>
              <c:f>('1.Optimiza_Aplicaciones'!$F$47,'1.Optimiza_Aplicaciones'!$I$47,'1.Optimiza_Aplicaciones'!$L$47,'1.Optimiza_Aplicaciones'!$O$47,'1.Optimiza_Aplicaciones'!$P$47)</c:f>
              <c:numCache>
                <c:formatCode>0%</c:formatCode>
                <c:ptCount val="5"/>
                <c:pt idx="0">
                  <c:v>0.8</c:v>
                </c:pt>
                <c:pt idx="1">
                  <c:v>0.8</c:v>
                </c:pt>
                <c:pt idx="2">
                  <c:v>0.8</c:v>
                </c:pt>
                <c:pt idx="3">
                  <c:v>0.8</c:v>
                </c:pt>
                <c:pt idx="4">
                  <c:v>0.8</c:v>
                </c:pt>
              </c:numCache>
            </c:numRef>
          </c:val>
          <c:smooth val="0"/>
          <c:extLst>
            <c:ext xmlns:c16="http://schemas.microsoft.com/office/drawing/2014/chart" uri="{C3380CC4-5D6E-409C-BE32-E72D297353CC}">
              <c16:uniqueId val="{00000001-455B-4E38-A4D7-1B46454A7A1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'2.DisponibilidadST'!$C$49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('2.DisponibilidadST'!$F$48,'2.DisponibilidadST'!$I$48,'2.DisponibilidadST'!$L$48,'2.DisponibilidadST'!$O$48,'2.DisponibilidadST'!$P$48)</c:f>
              <c:strCache>
                <c:ptCount val="5"/>
                <c:pt idx="0">
                  <c:v>MAR</c:v>
                </c:pt>
                <c:pt idx="1">
                  <c:v>JUN</c:v>
                </c:pt>
                <c:pt idx="2">
                  <c:v>SEP</c:v>
                </c:pt>
                <c:pt idx="3">
                  <c:v>DIC</c:v>
                </c:pt>
                <c:pt idx="4">
                  <c:v>PROMEDIO</c:v>
                </c:pt>
              </c:strCache>
            </c:strRef>
          </c:cat>
          <c:val>
            <c:numRef>
              <c:f>('2.DisponibilidadST'!$F$49,'2.DisponibilidadST'!$I$49,'2.DisponibilidadST'!$L$49,'2.DisponibilidadST'!$O$49,'2.DisponibilidadST'!$P$49)</c:f>
              <c:numCache>
                <c:formatCode>0.00%</c:formatCode>
                <c:ptCount val="5"/>
                <c:pt idx="0">
                  <c:v>0.99939552469135806</c:v>
                </c:pt>
                <c:pt idx="1">
                  <c:v>0.9955266975308642</c:v>
                </c:pt>
                <c:pt idx="2">
                  <c:v>0.99746064814814805</c:v>
                </c:pt>
                <c:pt idx="3" formatCode="0%">
                  <c:v>0.99952160493827158</c:v>
                </c:pt>
                <c:pt idx="4">
                  <c:v>0.99797611882716053</c:v>
                </c:pt>
              </c:numCache>
            </c:numRef>
          </c:val>
          <c:extLst>
            <c:ext xmlns:c16="http://schemas.microsoft.com/office/drawing/2014/chart" uri="{C3380CC4-5D6E-409C-BE32-E72D297353CC}">
              <c16:uniqueId val="{00000000-3023-44E1-B743-A8583C7685A6}"/>
            </c:ext>
          </c:extLst>
        </c:ser>
        <c:dLbls>
          <c:showLegendKey val="0"/>
          <c:showVal val="0"/>
          <c:showCatName val="0"/>
          <c:showSerName val="0"/>
          <c:showPercent val="0"/>
          <c:showBubbleSize val="0"/>
        </c:dLbls>
        <c:gapWidth val="75"/>
        <c:axId val="478243272"/>
        <c:axId val="1"/>
      </c:barChart>
      <c:lineChart>
        <c:grouping val="standard"/>
        <c:varyColors val="0"/>
        <c:ser>
          <c:idx val="1"/>
          <c:order val="1"/>
          <c:tx>
            <c:v>META</c:v>
          </c:tx>
          <c:marker>
            <c:symbol val="none"/>
          </c:marker>
          <c:cat>
            <c:strRef>
              <c:f>('2.DisponibilidadST'!$F$48,'2.DisponibilidadST'!$I$48,'2.DisponibilidadST'!$L$48,'2.DisponibilidadST'!$O$48,'2.DisponibilidadST'!$P$48)</c:f>
              <c:strCache>
                <c:ptCount val="5"/>
                <c:pt idx="0">
                  <c:v>MAR</c:v>
                </c:pt>
                <c:pt idx="1">
                  <c:v>JUN</c:v>
                </c:pt>
                <c:pt idx="2">
                  <c:v>SEP</c:v>
                </c:pt>
                <c:pt idx="3">
                  <c:v>DIC</c:v>
                </c:pt>
                <c:pt idx="4">
                  <c:v>PROMEDIO</c:v>
                </c:pt>
              </c:strCache>
            </c:strRef>
          </c:cat>
          <c:val>
            <c:numRef>
              <c:f>('2.DisponibilidadST'!$F$50,'2.DisponibilidadST'!$I$50,'2.DisponibilidadST'!$L$50,'2.DisponibilidadST'!$O$50,'2.DisponibilidadST'!$P$50)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3023-44E1-B743-A8583C7685A6}"/>
            </c:ext>
          </c:extLst>
        </c:ser>
        <c:dLbls>
          <c:showLegendKey val="0"/>
          <c:showVal val="0"/>
          <c:showCatName val="0"/>
          <c:showSerName val="0"/>
          <c:showPercent val="0"/>
          <c:showBubbleSize val="0"/>
        </c:dLbls>
        <c:marker val="1"/>
        <c:smooth val="0"/>
        <c:axId val="478243272"/>
        <c:axId val="1"/>
      </c:lineChart>
      <c:catAx>
        <c:axId val="4782432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8243272"/>
        <c:crosses val="autoZero"/>
        <c:crossBetween val="between"/>
      </c:valAx>
    </c:plotArea>
    <c:legend>
      <c:legendPos val="r"/>
      <c:layout>
        <c:manualLayout>
          <c:xMode val="edge"/>
          <c:yMode val="edge"/>
          <c:x val="0.36194609820113949"/>
          <c:y val="0.87398703733461891"/>
          <c:w val="0.27610915923888274"/>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GestionSoporteTecnologico'!$C$49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GestionSoporteTecnologico'!$F$48,'3. GestionSoporteTecnologico'!$I$48,'3. GestionSoporteTecnologico'!$L$48,'3. GestionSoporteTecnologico'!$O$48,'3. GestionSoporteTecnologico'!$P$48)</c:f>
              <c:strCache>
                <c:ptCount val="5"/>
                <c:pt idx="0">
                  <c:v>MAR</c:v>
                </c:pt>
                <c:pt idx="1">
                  <c:v>JUN</c:v>
                </c:pt>
                <c:pt idx="2">
                  <c:v>SEP</c:v>
                </c:pt>
                <c:pt idx="3">
                  <c:v>DIC</c:v>
                </c:pt>
                <c:pt idx="4">
                  <c:v>PROMEDIO</c:v>
                </c:pt>
              </c:strCache>
            </c:strRef>
          </c:cat>
          <c:val>
            <c:numRef>
              <c:f>('3. GestionSoporteTecnologico'!$F$49,'3. GestionSoporteTecnologico'!$I$49,'3. GestionSoporteTecnologico'!$L$49,'3. GestionSoporteTecnologico'!$O$49,'3. GestionSoporteTecnologico'!$P$49)</c:f>
              <c:numCache>
                <c:formatCode>0.0%</c:formatCode>
                <c:ptCount val="5"/>
                <c:pt idx="0">
                  <c:v>0.93600299401197606</c:v>
                </c:pt>
                <c:pt idx="1">
                  <c:v>0.93159838227536484</c:v>
                </c:pt>
                <c:pt idx="2">
                  <c:v>0.93795289855072461</c:v>
                </c:pt>
                <c:pt idx="3">
                  <c:v>0.90269966254218226</c:v>
                </c:pt>
                <c:pt idx="4">
                  <c:v>0.92706348434506192</c:v>
                </c:pt>
              </c:numCache>
            </c:numRef>
          </c:val>
          <c:extLst>
            <c:ext xmlns:c16="http://schemas.microsoft.com/office/drawing/2014/chart" uri="{C3380CC4-5D6E-409C-BE32-E72D297353CC}">
              <c16:uniqueId val="{00000000-1350-4390-92B9-00826D291394}"/>
            </c:ext>
          </c:extLst>
        </c:ser>
        <c:dLbls>
          <c:showLegendKey val="0"/>
          <c:showVal val="0"/>
          <c:showCatName val="0"/>
          <c:showSerName val="0"/>
          <c:showPercent val="0"/>
          <c:showBubbleSize val="0"/>
        </c:dLbls>
        <c:gapWidth val="75"/>
        <c:axId val="475650840"/>
        <c:axId val="1"/>
      </c:barChart>
      <c:lineChart>
        <c:grouping val="standard"/>
        <c:varyColors val="0"/>
        <c:ser>
          <c:idx val="1"/>
          <c:order val="1"/>
          <c:tx>
            <c:v>META</c:v>
          </c:tx>
          <c:marker>
            <c:symbol val="none"/>
          </c:marker>
          <c:cat>
            <c:strRef>
              <c:f>('3. GestionSoporteTecnologico'!$F$48,'3. GestionSoporteTecnologico'!$I$48,'3. GestionSoporteTecnologico'!$L$48,'3. GestionSoporteTecnologico'!$O$48,'3. GestionSoporteTecnologico'!$P$48)</c:f>
              <c:strCache>
                <c:ptCount val="5"/>
                <c:pt idx="0">
                  <c:v>MAR</c:v>
                </c:pt>
                <c:pt idx="1">
                  <c:v>JUN</c:v>
                </c:pt>
                <c:pt idx="2">
                  <c:v>SEP</c:v>
                </c:pt>
                <c:pt idx="3">
                  <c:v>DIC</c:v>
                </c:pt>
                <c:pt idx="4">
                  <c:v>PROMEDIO</c:v>
                </c:pt>
              </c:strCache>
            </c:strRef>
          </c:cat>
          <c:val>
            <c:numRef>
              <c:f>('3. GestionSoporteTecnologico'!$F$50,'3. GestionSoporteTecnologico'!$I$50,'3. GestionSoporteTecnologico'!$L$50,'3. GestionSoporteTecnologico'!$O$50,'3. GestionSoporteTecnologico'!$P$50)</c:f>
              <c:numCache>
                <c:formatCode>General</c:formatCode>
                <c:ptCount val="5"/>
                <c:pt idx="4" formatCode="0%">
                  <c:v>0.95</c:v>
                </c:pt>
              </c:numCache>
            </c:numRef>
          </c:val>
          <c:smooth val="0"/>
          <c:extLst>
            <c:ext xmlns:c16="http://schemas.microsoft.com/office/drawing/2014/chart" uri="{C3380CC4-5D6E-409C-BE32-E72D297353CC}">
              <c16:uniqueId val="{00000001-1350-4390-92B9-00826D291394}"/>
            </c:ext>
          </c:extLst>
        </c:ser>
        <c:dLbls>
          <c:showLegendKey val="0"/>
          <c:showVal val="0"/>
          <c:showCatName val="0"/>
          <c:showSerName val="0"/>
          <c:showPercent val="0"/>
          <c:showBubbleSize val="0"/>
        </c:dLbls>
        <c:marker val="1"/>
        <c:smooth val="0"/>
        <c:axId val="475650840"/>
        <c:axId val="1"/>
      </c:lineChart>
      <c:catAx>
        <c:axId val="4756508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5650840"/>
        <c:crosses val="autoZero"/>
        <c:crossBetween val="between"/>
      </c:valAx>
    </c:plotArea>
    <c:legend>
      <c:legendPos val="r"/>
      <c:layout>
        <c:manualLayout>
          <c:xMode val="edge"/>
          <c:yMode val="edge"/>
          <c:x val="0.36194618365454606"/>
          <c:y val="0.87398703733461891"/>
          <c:w val="0.27610908245215032"/>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41456134855574E-2"/>
          <c:y val="3.3075987452787912E-2"/>
          <c:w val="0.77224314038934438"/>
          <c:h val="0.80404242152657746"/>
        </c:manualLayout>
      </c:layout>
      <c:barChart>
        <c:barDir val="col"/>
        <c:grouping val="clustered"/>
        <c:varyColors val="0"/>
        <c:ser>
          <c:idx val="0"/>
          <c:order val="0"/>
          <c:tx>
            <c:strRef>
              <c:f>'4.Gestión de cambios'!$C$49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('4.Gestión de cambios'!$F$48,'4.Gestión de cambios'!$I$48,'4.Gestión de cambios'!$L$48,'4.Gestión de cambios'!$O$48,'4.Gestión de cambios'!$P$48)</c:f>
              <c:strCache>
                <c:ptCount val="5"/>
                <c:pt idx="0">
                  <c:v>MAR</c:v>
                </c:pt>
                <c:pt idx="1">
                  <c:v>JUN</c:v>
                </c:pt>
                <c:pt idx="2">
                  <c:v>SEP</c:v>
                </c:pt>
                <c:pt idx="3">
                  <c:v>DIC</c:v>
                </c:pt>
                <c:pt idx="4">
                  <c:v>PROMEDIO</c:v>
                </c:pt>
              </c:strCache>
            </c:strRef>
          </c:cat>
          <c:val>
            <c:numRef>
              <c:f>('4.Gestión de cambios'!$F$49,'4.Gestión de cambios'!$I$49,'4.Gestión de cambios'!$L$49,'4.Gestión de cambios'!$O$49,'4.Gestión de cambios'!$P$49)</c:f>
              <c:numCache>
                <c:formatCode>0.0%</c:formatCode>
                <c:ptCount val="5"/>
                <c:pt idx="0">
                  <c:v>1</c:v>
                </c:pt>
                <c:pt idx="1">
                  <c:v>0.9642857142857143</c:v>
                </c:pt>
                <c:pt idx="2">
                  <c:v>0.93617021276595747</c:v>
                </c:pt>
                <c:pt idx="3">
                  <c:v>1</c:v>
                </c:pt>
                <c:pt idx="4">
                  <c:v>0.97511398176291797</c:v>
                </c:pt>
              </c:numCache>
            </c:numRef>
          </c:val>
          <c:extLst>
            <c:ext xmlns:c16="http://schemas.microsoft.com/office/drawing/2014/chart" uri="{C3380CC4-5D6E-409C-BE32-E72D297353CC}">
              <c16:uniqueId val="{00000000-FB75-4ED3-A1F4-15F69E8F3529}"/>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('4.Gestión de cambios'!$F$48,'4.Gestión de cambios'!$I$48,'4.Gestión de cambios'!$L$48,'4.Gestión de cambios'!$O$48,'4.Gestión de cambios'!$P$48)</c:f>
              <c:strCache>
                <c:ptCount val="5"/>
                <c:pt idx="0">
                  <c:v>MAR</c:v>
                </c:pt>
                <c:pt idx="1">
                  <c:v>JUN</c:v>
                </c:pt>
                <c:pt idx="2">
                  <c:v>SEP</c:v>
                </c:pt>
                <c:pt idx="3">
                  <c:v>DIC</c:v>
                </c:pt>
                <c:pt idx="4">
                  <c:v>PROMEDIO</c:v>
                </c:pt>
              </c:strCache>
            </c:strRef>
          </c:cat>
          <c:val>
            <c:numRef>
              <c:f>('4.Gestión de cambios'!$F$50,'4.Gestión de cambios'!$I$50,'4.Gestión de cambios'!$L$50,'4.Gestión de cambios'!$O$50,'4.Gestión de cambios'!$P$50)</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FB75-4ED3-A1F4-15F69E8F3529}"/>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41456134855574E-2"/>
          <c:y val="3.3075987452787912E-2"/>
          <c:w val="0.77224314038934438"/>
          <c:h val="0.80404242152657746"/>
        </c:manualLayout>
      </c:layout>
      <c:barChart>
        <c:barDir val="col"/>
        <c:grouping val="clustered"/>
        <c:varyColors val="0"/>
        <c:ser>
          <c:idx val="0"/>
          <c:order val="0"/>
          <c:tx>
            <c:strRef>
              <c:f>'5.Plan Sensibilizacion SI'!$C$49</c:f>
              <c:strCache>
                <c:ptCount val="1"/>
                <c:pt idx="0">
                  <c:v>RESULTADO</c:v>
                </c:pt>
              </c:strCache>
            </c:strRef>
          </c:tx>
          <c:invertIfNegative val="0"/>
          <c:cat>
            <c:strRef>
              <c:f>('5.Plan Sensibilizacion SI'!$F$48,'5.Plan Sensibilizacion SI'!$I$48,'5.Plan Sensibilizacion SI'!$L$48,'5.Plan Sensibilizacion SI'!$O$48,'5.Plan Sensibilizacion SI'!$P$48)</c:f>
              <c:strCache>
                <c:ptCount val="5"/>
                <c:pt idx="0">
                  <c:v>MAR</c:v>
                </c:pt>
                <c:pt idx="1">
                  <c:v>JUN</c:v>
                </c:pt>
                <c:pt idx="2">
                  <c:v>SEP</c:v>
                </c:pt>
                <c:pt idx="3">
                  <c:v>DIC</c:v>
                </c:pt>
                <c:pt idx="4">
                  <c:v>PROMEDIO</c:v>
                </c:pt>
              </c:strCache>
            </c:strRef>
          </c:cat>
          <c:val>
            <c:numRef>
              <c:f>('5.Plan Sensibilizacion SI'!$F$49,'5.Plan Sensibilizacion SI'!$I$49,'5.Plan Sensibilizacion SI'!$L$49,'5.Plan Sensibilizacion SI'!$O$49,'5.Plan Sensibilizacion SI'!$P$49)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BC96-4D30-B23A-85096541DB9E}"/>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('5.Plan Sensibilizacion SI'!$F$48,'5.Plan Sensibilizacion SI'!$I$48,'5.Plan Sensibilizacion SI'!$L$48,'5.Plan Sensibilizacion SI'!$O$48,'5.Plan Sensibilizacion SI'!$P$48)</c:f>
              <c:strCache>
                <c:ptCount val="5"/>
                <c:pt idx="0">
                  <c:v>MAR</c:v>
                </c:pt>
                <c:pt idx="1">
                  <c:v>JUN</c:v>
                </c:pt>
                <c:pt idx="2">
                  <c:v>SEP</c:v>
                </c:pt>
                <c:pt idx="3">
                  <c:v>DIC</c:v>
                </c:pt>
                <c:pt idx="4">
                  <c:v>PROMEDIO</c:v>
                </c:pt>
              </c:strCache>
            </c:strRef>
          </c:cat>
          <c:val>
            <c:numRef>
              <c:f>('5.Plan Sensibilizacion SI'!$F$50,'5.Plan Sensibilizacion SI'!$I$50,'5.Plan Sensibilizacion SI'!$L$50,'5.Plan Sensibilizacion SI'!$O$50,'5.Plan Sensibilizacion SI'!$P$50)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BC96-4D30-B23A-85096541DB9E}"/>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ICADORES DTIC'!A1"/><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ICADORES DTIC'!A1"/><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ICADORES DTIC'!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ICADORES DTIC'!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DICADORES DTIC'!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6" name="Marco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twoCellAnchor editAs="oneCell">
    <xdr:from>
      <xdr:col>1</xdr:col>
      <xdr:colOff>304800</xdr:colOff>
      <xdr:row>0</xdr:row>
      <xdr:rowOff>28575</xdr:rowOff>
    </xdr:from>
    <xdr:to>
      <xdr:col>1</xdr:col>
      <xdr:colOff>1609725</xdr:colOff>
      <xdr:row>4</xdr:row>
      <xdr:rowOff>125463</xdr:rowOff>
    </xdr:to>
    <xdr:pic>
      <xdr:nvPicPr>
        <xdr:cNvPr id="4" name="Imagen 3">
          <a:extLst>
            <a:ext uri="{FF2B5EF4-FFF2-40B4-BE49-F238E27FC236}">
              <a16:creationId xmlns:a16="http://schemas.microsoft.com/office/drawing/2014/main" id="{5B9637DE-4440-4AAB-ADC4-0E7A8B0E2D4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67" t="6025" r="8367" b="19231"/>
        <a:stretch/>
      </xdr:blipFill>
      <xdr:spPr bwMode="auto">
        <a:xfrm>
          <a:off x="333375" y="28575"/>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7DEBEB2-2F92-44D2-9F2C-A34689574BB8}"/>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457A1402-169C-0E4B-57CC-07AABDF0DB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F4D1AEA-CAA2-0420-D0E7-ECF4B9A204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5693DF60-33FE-4F99-B7AA-45AB47DAAB2F}"/>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95774E52-E354-CF27-048C-5A81423F22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7515209A-C34E-20B6-A597-E721453224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5075EE06-8110-45AF-927F-D8EADF77BE55}"/>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18B8B24B-5CEF-7D2D-B1EC-069DDCDBCD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2AF6987-9855-EE23-BBE1-6B60F70C793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4C4A9E7A-10C7-4091-8296-B81A02E517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56E43C1C-122E-7B55-60FC-C67712710E1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E0B87E8-B090-14C8-7048-3CC9A2869F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C27B5F97-4C24-4780-B48F-DF870A34504C}"/>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D86C541A-0216-D0C2-B53E-C181488345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38EEE82-F7B2-8411-E939-A5CDDC5DD7C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48EF03A1-4E67-4020-8AEF-7918FEB27497}"/>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203E7E6E-9D63-ABEE-619E-16FE1AD6CA7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150F518-496A-80FD-47B0-F1F218693C8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9674D667-9074-4C7C-A476-C000BF918067}"/>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96255095-EA3D-F524-81FC-00806D7440C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2ED19334-1A9E-982F-5049-6AC57CB2454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758005E6-8312-480B-938E-A2E4D40FF12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FB4096FE-202D-0095-3E63-DDE0EF9661F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CBC05F4-FAEE-FEDF-2048-ABEC49697E3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DDD51092-6535-4810-92D0-B55DAE819964}"/>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A7676B93-8896-3726-18F7-BFA7CB18F91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904489D-5FCC-2959-2257-56A0B1D01EE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8F7CC358-58AB-4E71-8E7A-41B9BCE544A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D4A22981-445E-6AA8-0B6F-9B1C3EE7EE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295D3F5-559C-33E6-B3E2-64A2B79D5AE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EA70BAFE-B889-4904-AEFD-E23786F32568}"/>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7625BFB6-112F-44A6-6A70-7164E34C766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E79CC02-5435-8E41-B5CF-A0D2B76FD89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CB54B220-39BF-4009-87CC-C33EB1795993}"/>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3D1306A8-AF72-FF77-411D-BB7140FAB4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1D75F54E-DFFF-00E5-7AC9-224E03B1DCB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48027E97-99AF-49D0-B14E-12903A0E8078}"/>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34E51F99-D5FA-DDE2-6B16-76E3F9477B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6874D7D-42B0-57EB-B4B8-69BBD7ABD3C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77A1A98E-F42D-46B1-AD90-55D02C622C54}"/>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37C17F97-7D03-67CD-F3C5-FE3E5B379A8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9C9FBEE-5405-5903-0DD6-5C384960E8C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29006AA7-DAD2-4E2B-9382-13D75644F19E}"/>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A81B699D-1396-61DB-D21C-312B6974A27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10B91D21-B07F-49B4-125C-2A26980F2BB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12700</xdr:colOff>
      <xdr:row>0</xdr:row>
      <xdr:rowOff>139700</xdr:rowOff>
    </xdr:from>
    <xdr:to>
      <xdr:col>1</xdr:col>
      <xdr:colOff>133118</xdr:colOff>
      <xdr:row>3</xdr:row>
      <xdr:rowOff>152400</xdr:rowOff>
    </xdr:to>
    <xdr:pic>
      <xdr:nvPicPr>
        <xdr:cNvPr id="47" name="Imagen 46">
          <a:extLst>
            <a:ext uri="{FF2B5EF4-FFF2-40B4-BE49-F238E27FC236}">
              <a16:creationId xmlns:a16="http://schemas.microsoft.com/office/drawing/2014/main" id="{4071FB2A-2E8C-4492-8389-58A3710BDC8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00" y="139700"/>
          <a:ext cx="2025418" cy="11557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2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2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2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2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2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2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2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2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2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2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2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2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2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2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2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2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2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2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2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2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2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165100</xdr:colOff>
      <xdr:row>0</xdr:row>
      <xdr:rowOff>292100</xdr:rowOff>
    </xdr:from>
    <xdr:to>
      <xdr:col>0</xdr:col>
      <xdr:colOff>1748631</xdr:colOff>
      <xdr:row>3</xdr:row>
      <xdr:rowOff>52660</xdr:rowOff>
    </xdr:to>
    <xdr:pic>
      <xdr:nvPicPr>
        <xdr:cNvPr id="49" name="Imagen 48">
          <a:extLst>
            <a:ext uri="{FF2B5EF4-FFF2-40B4-BE49-F238E27FC236}">
              <a16:creationId xmlns:a16="http://schemas.microsoft.com/office/drawing/2014/main" id="{73EC0CE5-84BB-492B-B063-C3FE154CF2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5100" y="2921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0603852" y="1613418"/>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twoCellAnchor editAs="oneCell">
    <xdr:from>
      <xdr:col>1</xdr:col>
      <xdr:colOff>314325</xdr:colOff>
      <xdr:row>1</xdr:row>
      <xdr:rowOff>19050</xdr:rowOff>
    </xdr:from>
    <xdr:to>
      <xdr:col>1</xdr:col>
      <xdr:colOff>1619250</xdr:colOff>
      <xdr:row>4</xdr:row>
      <xdr:rowOff>154038</xdr:rowOff>
    </xdr:to>
    <xdr:pic>
      <xdr:nvPicPr>
        <xdr:cNvPr id="5" name="Imagen 4">
          <a:extLst>
            <a:ext uri="{FF2B5EF4-FFF2-40B4-BE49-F238E27FC236}">
              <a16:creationId xmlns:a16="http://schemas.microsoft.com/office/drawing/2014/main" id="{B50E97FC-7B70-44F0-81A7-A6B278C56C8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67" t="6025" r="8367" b="19231"/>
        <a:stretch/>
      </xdr:blipFill>
      <xdr:spPr bwMode="auto">
        <a:xfrm>
          <a:off x="409575" y="57150"/>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4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4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4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4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4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4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4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4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4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4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4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4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4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4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4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4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4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4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4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4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4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4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400-000030000000}"/>
            </a:ext>
          </a:extLst>
        </xdr:cNvPr>
        <xdr:cNvGrpSpPr>
          <a:grpSpLocks/>
        </xdr:cNvGrpSpPr>
      </xdr:nvGrpSpPr>
      <xdr:grpSpPr bwMode="auto">
        <a:xfrm>
          <a:off x="37084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4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400-00003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400-000033000000}"/>
            </a:ext>
          </a:extLst>
        </xdr:cNvPr>
        <xdr:cNvGrpSpPr>
          <a:grpSpLocks/>
        </xdr:cNvGrpSpPr>
      </xdr:nvGrpSpPr>
      <xdr:grpSpPr bwMode="auto">
        <a:xfrm>
          <a:off x="37084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4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400-00003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400-000036000000}"/>
            </a:ext>
          </a:extLst>
        </xdr:cNvPr>
        <xdr:cNvGrpSpPr>
          <a:grpSpLocks/>
        </xdr:cNvGrpSpPr>
      </xdr:nvGrpSpPr>
      <xdr:grpSpPr bwMode="auto">
        <a:xfrm>
          <a:off x="37084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4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400-00003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400-000039000000}"/>
            </a:ext>
          </a:extLst>
        </xdr:cNvPr>
        <xdr:cNvGrpSpPr>
          <a:grpSpLocks/>
        </xdr:cNvGrpSpPr>
      </xdr:nvGrpSpPr>
      <xdr:grpSpPr bwMode="auto">
        <a:xfrm>
          <a:off x="37084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4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400-00003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400-00003C000000}"/>
            </a:ext>
          </a:extLst>
        </xdr:cNvPr>
        <xdr:cNvGrpSpPr>
          <a:grpSpLocks/>
        </xdr:cNvGrpSpPr>
      </xdr:nvGrpSpPr>
      <xdr:grpSpPr bwMode="auto">
        <a:xfrm>
          <a:off x="37084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4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400-00003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400-00003F000000}"/>
            </a:ext>
          </a:extLst>
        </xdr:cNvPr>
        <xdr:cNvGrpSpPr>
          <a:grpSpLocks/>
        </xdr:cNvGrpSpPr>
      </xdr:nvGrpSpPr>
      <xdr:grpSpPr bwMode="auto">
        <a:xfrm>
          <a:off x="37084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4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400-00004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400-000042000000}"/>
            </a:ext>
          </a:extLst>
        </xdr:cNvPr>
        <xdr:cNvGrpSpPr>
          <a:grpSpLocks/>
        </xdr:cNvGrpSpPr>
      </xdr:nvGrpSpPr>
      <xdr:grpSpPr bwMode="auto">
        <a:xfrm>
          <a:off x="37084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4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400-00004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400-000045000000}"/>
            </a:ext>
          </a:extLst>
        </xdr:cNvPr>
        <xdr:cNvGrpSpPr>
          <a:grpSpLocks/>
        </xdr:cNvGrpSpPr>
      </xdr:nvGrpSpPr>
      <xdr:grpSpPr bwMode="auto">
        <a:xfrm>
          <a:off x="37084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4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400-00004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400-000048000000}"/>
            </a:ext>
          </a:extLst>
        </xdr:cNvPr>
        <xdr:cNvGrpSpPr>
          <a:grpSpLocks/>
        </xdr:cNvGrpSpPr>
      </xdr:nvGrpSpPr>
      <xdr:grpSpPr bwMode="auto">
        <a:xfrm>
          <a:off x="37084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4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400-00004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400-00004B000000}"/>
            </a:ext>
          </a:extLst>
        </xdr:cNvPr>
        <xdr:cNvGrpSpPr>
          <a:grpSpLocks/>
        </xdr:cNvGrpSpPr>
      </xdr:nvGrpSpPr>
      <xdr:grpSpPr bwMode="auto">
        <a:xfrm>
          <a:off x="37084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4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400-00004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400-00004E000000}"/>
            </a:ext>
          </a:extLst>
        </xdr:cNvPr>
        <xdr:cNvGrpSpPr>
          <a:grpSpLocks/>
        </xdr:cNvGrpSpPr>
      </xdr:nvGrpSpPr>
      <xdr:grpSpPr bwMode="auto">
        <a:xfrm>
          <a:off x="37084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4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400-00005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400-000051000000}"/>
            </a:ext>
          </a:extLst>
        </xdr:cNvPr>
        <xdr:cNvGrpSpPr>
          <a:grpSpLocks/>
        </xdr:cNvGrpSpPr>
      </xdr:nvGrpSpPr>
      <xdr:grpSpPr bwMode="auto">
        <a:xfrm>
          <a:off x="37084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4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400-00005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400-000054000000}"/>
            </a:ext>
          </a:extLst>
        </xdr:cNvPr>
        <xdr:cNvGrpSpPr>
          <a:grpSpLocks/>
        </xdr:cNvGrpSpPr>
      </xdr:nvGrpSpPr>
      <xdr:grpSpPr bwMode="auto">
        <a:xfrm>
          <a:off x="37084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4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400-00005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400-000057000000}"/>
            </a:ext>
          </a:extLst>
        </xdr:cNvPr>
        <xdr:cNvGrpSpPr>
          <a:grpSpLocks/>
        </xdr:cNvGrpSpPr>
      </xdr:nvGrpSpPr>
      <xdr:grpSpPr bwMode="auto">
        <a:xfrm>
          <a:off x="37084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4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400-00005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400-00005A000000}"/>
            </a:ext>
          </a:extLst>
        </xdr:cNvPr>
        <xdr:cNvGrpSpPr>
          <a:grpSpLocks/>
        </xdr:cNvGrpSpPr>
      </xdr:nvGrpSpPr>
      <xdr:grpSpPr bwMode="auto">
        <a:xfrm>
          <a:off x="37084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4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400-00005C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165100</xdr:colOff>
      <xdr:row>0</xdr:row>
      <xdr:rowOff>317500</xdr:rowOff>
    </xdr:from>
    <xdr:to>
      <xdr:col>0</xdr:col>
      <xdr:colOff>1748631</xdr:colOff>
      <xdr:row>3</xdr:row>
      <xdr:rowOff>78060</xdr:rowOff>
    </xdr:to>
    <xdr:pic>
      <xdr:nvPicPr>
        <xdr:cNvPr id="47" name="Imagen 46">
          <a:extLst>
            <a:ext uri="{FF2B5EF4-FFF2-40B4-BE49-F238E27FC236}">
              <a16:creationId xmlns:a16="http://schemas.microsoft.com/office/drawing/2014/main" id="{AF7A4424-20A6-4F50-BF96-161E0C1373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5100" y="3175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417320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twoCellAnchor editAs="oneCell">
    <xdr:from>
      <xdr:col>1</xdr:col>
      <xdr:colOff>466725</xdr:colOff>
      <xdr:row>1</xdr:row>
      <xdr:rowOff>9525</xdr:rowOff>
    </xdr:from>
    <xdr:to>
      <xdr:col>1</xdr:col>
      <xdr:colOff>1771650</xdr:colOff>
      <xdr:row>4</xdr:row>
      <xdr:rowOff>144513</xdr:rowOff>
    </xdr:to>
    <xdr:pic>
      <xdr:nvPicPr>
        <xdr:cNvPr id="5" name="Imagen 4">
          <a:extLst>
            <a:ext uri="{FF2B5EF4-FFF2-40B4-BE49-F238E27FC236}">
              <a16:creationId xmlns:a16="http://schemas.microsoft.com/office/drawing/2014/main" id="{7C0CFFB6-F924-48E5-AE87-024F55C0942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67" t="6025" r="8367" b="19231"/>
        <a:stretch/>
      </xdr:blipFill>
      <xdr:spPr bwMode="auto">
        <a:xfrm>
          <a:off x="581025" y="47625"/>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3909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600-000005000000}"/>
            </a:ext>
          </a:extLst>
        </xdr:cNvPr>
        <xdr:cNvGrpSpPr>
          <a:grpSpLocks/>
        </xdr:cNvGrpSpPr>
      </xdr:nvGrpSpPr>
      <xdr:grpSpPr bwMode="auto">
        <a:xfrm>
          <a:off x="33909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600-000008000000}"/>
            </a:ext>
          </a:extLst>
        </xdr:cNvPr>
        <xdr:cNvGrpSpPr>
          <a:grpSpLocks/>
        </xdr:cNvGrpSpPr>
      </xdr:nvGrpSpPr>
      <xdr:grpSpPr bwMode="auto">
        <a:xfrm>
          <a:off x="33909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600-00000B000000}"/>
            </a:ext>
          </a:extLst>
        </xdr:cNvPr>
        <xdr:cNvGrpSpPr>
          <a:grpSpLocks/>
        </xdr:cNvGrpSpPr>
      </xdr:nvGrpSpPr>
      <xdr:grpSpPr bwMode="auto">
        <a:xfrm>
          <a:off x="33909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600-00000E000000}"/>
            </a:ext>
          </a:extLst>
        </xdr:cNvPr>
        <xdr:cNvGrpSpPr>
          <a:grpSpLocks/>
        </xdr:cNvGrpSpPr>
      </xdr:nvGrpSpPr>
      <xdr:grpSpPr bwMode="auto">
        <a:xfrm>
          <a:off x="33909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600-000011000000}"/>
            </a:ext>
          </a:extLst>
        </xdr:cNvPr>
        <xdr:cNvGrpSpPr>
          <a:grpSpLocks/>
        </xdr:cNvGrpSpPr>
      </xdr:nvGrpSpPr>
      <xdr:grpSpPr bwMode="auto">
        <a:xfrm>
          <a:off x="33909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600-000014000000}"/>
            </a:ext>
          </a:extLst>
        </xdr:cNvPr>
        <xdr:cNvGrpSpPr>
          <a:grpSpLocks/>
        </xdr:cNvGrpSpPr>
      </xdr:nvGrpSpPr>
      <xdr:grpSpPr bwMode="auto">
        <a:xfrm>
          <a:off x="33909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600-000017000000}"/>
            </a:ext>
          </a:extLst>
        </xdr:cNvPr>
        <xdr:cNvGrpSpPr>
          <a:grpSpLocks/>
        </xdr:cNvGrpSpPr>
      </xdr:nvGrpSpPr>
      <xdr:grpSpPr bwMode="auto">
        <a:xfrm>
          <a:off x="33909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600-00001A000000}"/>
            </a:ext>
          </a:extLst>
        </xdr:cNvPr>
        <xdr:cNvGrpSpPr>
          <a:grpSpLocks/>
        </xdr:cNvGrpSpPr>
      </xdr:nvGrpSpPr>
      <xdr:grpSpPr bwMode="auto">
        <a:xfrm>
          <a:off x="33909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600-00001D000000}"/>
            </a:ext>
          </a:extLst>
        </xdr:cNvPr>
        <xdr:cNvGrpSpPr>
          <a:grpSpLocks/>
        </xdr:cNvGrpSpPr>
      </xdr:nvGrpSpPr>
      <xdr:grpSpPr bwMode="auto">
        <a:xfrm>
          <a:off x="33909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600-000020000000}"/>
            </a:ext>
          </a:extLst>
        </xdr:cNvPr>
        <xdr:cNvGrpSpPr>
          <a:grpSpLocks/>
        </xdr:cNvGrpSpPr>
      </xdr:nvGrpSpPr>
      <xdr:grpSpPr bwMode="auto">
        <a:xfrm>
          <a:off x="33909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600-000023000000}"/>
            </a:ext>
          </a:extLst>
        </xdr:cNvPr>
        <xdr:cNvGrpSpPr>
          <a:grpSpLocks/>
        </xdr:cNvGrpSpPr>
      </xdr:nvGrpSpPr>
      <xdr:grpSpPr bwMode="auto">
        <a:xfrm>
          <a:off x="33909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600-000026000000}"/>
            </a:ext>
          </a:extLst>
        </xdr:cNvPr>
        <xdr:cNvGrpSpPr>
          <a:grpSpLocks/>
        </xdr:cNvGrpSpPr>
      </xdr:nvGrpSpPr>
      <xdr:grpSpPr bwMode="auto">
        <a:xfrm>
          <a:off x="33909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600-000029000000}"/>
            </a:ext>
          </a:extLst>
        </xdr:cNvPr>
        <xdr:cNvGrpSpPr>
          <a:grpSpLocks/>
        </xdr:cNvGrpSpPr>
      </xdr:nvGrpSpPr>
      <xdr:grpSpPr bwMode="auto">
        <a:xfrm>
          <a:off x="33909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600-00002C000000}"/>
            </a:ext>
          </a:extLst>
        </xdr:cNvPr>
        <xdr:cNvGrpSpPr>
          <a:grpSpLocks/>
        </xdr:cNvGrpSpPr>
      </xdr:nvGrpSpPr>
      <xdr:grpSpPr bwMode="auto">
        <a:xfrm>
          <a:off x="33909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600-000030000000}"/>
            </a:ext>
          </a:extLst>
        </xdr:cNvPr>
        <xdr:cNvGrpSpPr>
          <a:grpSpLocks/>
        </xdr:cNvGrpSpPr>
      </xdr:nvGrpSpPr>
      <xdr:grpSpPr bwMode="auto">
        <a:xfrm>
          <a:off x="33909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6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600-00003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600-000033000000}"/>
            </a:ext>
          </a:extLst>
        </xdr:cNvPr>
        <xdr:cNvGrpSpPr>
          <a:grpSpLocks/>
        </xdr:cNvGrpSpPr>
      </xdr:nvGrpSpPr>
      <xdr:grpSpPr bwMode="auto">
        <a:xfrm>
          <a:off x="33909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6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600-00003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600-000036000000}"/>
            </a:ext>
          </a:extLst>
        </xdr:cNvPr>
        <xdr:cNvGrpSpPr>
          <a:grpSpLocks/>
        </xdr:cNvGrpSpPr>
      </xdr:nvGrpSpPr>
      <xdr:grpSpPr bwMode="auto">
        <a:xfrm>
          <a:off x="33909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6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600-00003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600-000039000000}"/>
            </a:ext>
          </a:extLst>
        </xdr:cNvPr>
        <xdr:cNvGrpSpPr>
          <a:grpSpLocks/>
        </xdr:cNvGrpSpPr>
      </xdr:nvGrpSpPr>
      <xdr:grpSpPr bwMode="auto">
        <a:xfrm>
          <a:off x="33909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6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600-00003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600-00003C000000}"/>
            </a:ext>
          </a:extLst>
        </xdr:cNvPr>
        <xdr:cNvGrpSpPr>
          <a:grpSpLocks/>
        </xdr:cNvGrpSpPr>
      </xdr:nvGrpSpPr>
      <xdr:grpSpPr bwMode="auto">
        <a:xfrm>
          <a:off x="33909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6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600-00003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600-00003F000000}"/>
            </a:ext>
          </a:extLst>
        </xdr:cNvPr>
        <xdr:cNvGrpSpPr>
          <a:grpSpLocks/>
        </xdr:cNvGrpSpPr>
      </xdr:nvGrpSpPr>
      <xdr:grpSpPr bwMode="auto">
        <a:xfrm>
          <a:off x="33909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6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600-00004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600-000042000000}"/>
            </a:ext>
          </a:extLst>
        </xdr:cNvPr>
        <xdr:cNvGrpSpPr>
          <a:grpSpLocks/>
        </xdr:cNvGrpSpPr>
      </xdr:nvGrpSpPr>
      <xdr:grpSpPr bwMode="auto">
        <a:xfrm>
          <a:off x="33909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6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600-00004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600-000045000000}"/>
            </a:ext>
          </a:extLst>
        </xdr:cNvPr>
        <xdr:cNvGrpSpPr>
          <a:grpSpLocks/>
        </xdr:cNvGrpSpPr>
      </xdr:nvGrpSpPr>
      <xdr:grpSpPr bwMode="auto">
        <a:xfrm>
          <a:off x="33909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6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600-00004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600-000048000000}"/>
            </a:ext>
          </a:extLst>
        </xdr:cNvPr>
        <xdr:cNvGrpSpPr>
          <a:grpSpLocks/>
        </xdr:cNvGrpSpPr>
      </xdr:nvGrpSpPr>
      <xdr:grpSpPr bwMode="auto">
        <a:xfrm>
          <a:off x="33909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6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600-00004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600-00004B000000}"/>
            </a:ext>
          </a:extLst>
        </xdr:cNvPr>
        <xdr:cNvGrpSpPr>
          <a:grpSpLocks/>
        </xdr:cNvGrpSpPr>
      </xdr:nvGrpSpPr>
      <xdr:grpSpPr bwMode="auto">
        <a:xfrm>
          <a:off x="33909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6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600-00004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600-00004E000000}"/>
            </a:ext>
          </a:extLst>
        </xdr:cNvPr>
        <xdr:cNvGrpSpPr>
          <a:grpSpLocks/>
        </xdr:cNvGrpSpPr>
      </xdr:nvGrpSpPr>
      <xdr:grpSpPr bwMode="auto">
        <a:xfrm>
          <a:off x="33909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6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600-00005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600-000051000000}"/>
            </a:ext>
          </a:extLst>
        </xdr:cNvPr>
        <xdr:cNvGrpSpPr>
          <a:grpSpLocks/>
        </xdr:cNvGrpSpPr>
      </xdr:nvGrpSpPr>
      <xdr:grpSpPr bwMode="auto">
        <a:xfrm>
          <a:off x="33909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6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600-00005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600-000054000000}"/>
            </a:ext>
          </a:extLst>
        </xdr:cNvPr>
        <xdr:cNvGrpSpPr>
          <a:grpSpLocks/>
        </xdr:cNvGrpSpPr>
      </xdr:nvGrpSpPr>
      <xdr:grpSpPr bwMode="auto">
        <a:xfrm>
          <a:off x="33909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6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600-00005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600-000057000000}"/>
            </a:ext>
          </a:extLst>
        </xdr:cNvPr>
        <xdr:cNvGrpSpPr>
          <a:grpSpLocks/>
        </xdr:cNvGrpSpPr>
      </xdr:nvGrpSpPr>
      <xdr:grpSpPr bwMode="auto">
        <a:xfrm>
          <a:off x="33909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6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600-00005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600-00005A000000}"/>
            </a:ext>
          </a:extLst>
        </xdr:cNvPr>
        <xdr:cNvGrpSpPr>
          <a:grpSpLocks/>
        </xdr:cNvGrpSpPr>
      </xdr:nvGrpSpPr>
      <xdr:grpSpPr bwMode="auto">
        <a:xfrm>
          <a:off x="33909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6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600-00005C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228600</xdr:rowOff>
    </xdr:from>
    <xdr:to>
      <xdr:col>1</xdr:col>
      <xdr:colOff>72231</xdr:colOff>
      <xdr:row>2</xdr:row>
      <xdr:rowOff>370160</xdr:rowOff>
    </xdr:to>
    <xdr:pic>
      <xdr:nvPicPr>
        <xdr:cNvPr id="47" name="Imagen 46">
          <a:extLst>
            <a:ext uri="{FF2B5EF4-FFF2-40B4-BE49-F238E27FC236}">
              <a16:creationId xmlns:a16="http://schemas.microsoft.com/office/drawing/2014/main" id="{3B8FA756-C57C-4DBA-B0A3-E67BCE2E98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0" y="228600"/>
          <a:ext cx="1583531" cy="90356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twoCellAnchor editAs="oneCell">
    <xdr:from>
      <xdr:col>1</xdr:col>
      <xdr:colOff>352425</xdr:colOff>
      <xdr:row>1</xdr:row>
      <xdr:rowOff>28575</xdr:rowOff>
    </xdr:from>
    <xdr:to>
      <xdr:col>1</xdr:col>
      <xdr:colOff>1657350</xdr:colOff>
      <xdr:row>4</xdr:row>
      <xdr:rowOff>163563</xdr:rowOff>
    </xdr:to>
    <xdr:pic>
      <xdr:nvPicPr>
        <xdr:cNvPr id="6" name="Imagen 5">
          <a:extLst>
            <a:ext uri="{FF2B5EF4-FFF2-40B4-BE49-F238E27FC236}">
              <a16:creationId xmlns:a16="http://schemas.microsoft.com/office/drawing/2014/main" id="{D48C11AA-82E2-4A7E-A8C4-F98CFDDE630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67" t="6025" r="8367" b="19231"/>
        <a:stretch/>
      </xdr:blipFill>
      <xdr:spPr bwMode="auto">
        <a:xfrm>
          <a:off x="409575" y="66675"/>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A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A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A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A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A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A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A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A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A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A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A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A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A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A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A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A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A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A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A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A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A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A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A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A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A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A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A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A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A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A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A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A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A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A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A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A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A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A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A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A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A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A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12700</xdr:colOff>
      <xdr:row>0</xdr:row>
      <xdr:rowOff>139700</xdr:rowOff>
    </xdr:from>
    <xdr:to>
      <xdr:col>1</xdr:col>
      <xdr:colOff>133118</xdr:colOff>
      <xdr:row>3</xdr:row>
      <xdr:rowOff>152400</xdr:rowOff>
    </xdr:to>
    <xdr:pic>
      <xdr:nvPicPr>
        <xdr:cNvPr id="49" name="Imagen 48">
          <a:extLst>
            <a:ext uri="{FF2B5EF4-FFF2-40B4-BE49-F238E27FC236}">
              <a16:creationId xmlns:a16="http://schemas.microsoft.com/office/drawing/2014/main" id="{025983B1-9D26-4F23-B50F-5A04301AFA8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00" y="139700"/>
          <a:ext cx="2025418" cy="11557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1 Gráfico">
          <a:extLst>
            <a:ext uri="{FF2B5EF4-FFF2-40B4-BE49-F238E27FC236}">
              <a16:creationId xmlns:a16="http://schemas.microsoft.com/office/drawing/2014/main" id="{F65786AB-4361-4E62-882E-E52E180B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3" name="Marco 2">
          <a:hlinkClick xmlns:r="http://schemas.openxmlformats.org/officeDocument/2006/relationships" r:id="rId2"/>
          <a:extLst>
            <a:ext uri="{FF2B5EF4-FFF2-40B4-BE49-F238E27FC236}">
              <a16:creationId xmlns:a16="http://schemas.microsoft.com/office/drawing/2014/main" id="{26D88F5A-3372-4447-B388-357C75917D0B}"/>
            </a:ext>
          </a:extLst>
        </xdr:cNvPr>
        <xdr:cNvSpPr/>
      </xdr:nvSpPr>
      <xdr:spPr>
        <a:xfrm>
          <a:off x="10753725" y="1343025"/>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twoCellAnchor editAs="oneCell">
    <xdr:from>
      <xdr:col>1</xdr:col>
      <xdr:colOff>352425</xdr:colOff>
      <xdr:row>1</xdr:row>
      <xdr:rowOff>28575</xdr:rowOff>
    </xdr:from>
    <xdr:to>
      <xdr:col>1</xdr:col>
      <xdr:colOff>1657350</xdr:colOff>
      <xdr:row>4</xdr:row>
      <xdr:rowOff>163563</xdr:rowOff>
    </xdr:to>
    <xdr:pic>
      <xdr:nvPicPr>
        <xdr:cNvPr id="4" name="Imagen 3">
          <a:extLst>
            <a:ext uri="{FF2B5EF4-FFF2-40B4-BE49-F238E27FC236}">
              <a16:creationId xmlns:a16="http://schemas.microsoft.com/office/drawing/2014/main" id="{11E4D5BB-5311-4F45-944F-00175229840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67" t="6025" r="8367" b="19231"/>
        <a:stretch/>
      </xdr:blipFill>
      <xdr:spPr bwMode="auto">
        <a:xfrm>
          <a:off x="409575" y="66675"/>
          <a:ext cx="1304925" cy="744588"/>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D9" totalsRowShown="0" headerRowDxfId="60" dataDxfId="58" headerRowBorderDxfId="59" tableBorderDxfId="57" totalsRowBorderDxfId="56">
  <autoFilter ref="A4:D9" xr:uid="{00000000-0009-0000-0100-000001000000}"/>
  <tableColumns count="4">
    <tableColumn id="1" xr3:uid="{00000000-0010-0000-0000-000001000000}" name="No." dataDxfId="55"/>
    <tableColumn id="2" xr3:uid="{00000000-0010-0000-0000-000002000000}" name="NOMBRE INDICADOR" dataDxfId="54" dataCellStyle="Hipervínculo"/>
    <tableColumn id="3" xr3:uid="{00000000-0010-0000-0000-000003000000}" name="RESPONSABLE DE MEDICION Y REPORTE" dataDxfId="53"/>
    <tableColumn id="4" xr3:uid="{00000000-0010-0000-0000-000004000000}" name="FRECUENCIA DE MEDICION" dataDxfId="52"/>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X22"/>
  <sheetViews>
    <sheetView zoomScaleNormal="100" workbookViewId="0">
      <selection activeCell="B14" sqref="B14"/>
    </sheetView>
  </sheetViews>
  <sheetFormatPr baseColWidth="10" defaultColWidth="11.42578125" defaultRowHeight="16.5" customHeight="1" x14ac:dyDescent="0.2"/>
  <cols>
    <col min="1" max="1" width="12.28515625" customWidth="1"/>
    <col min="2" max="2" width="46" customWidth="1"/>
    <col min="3" max="3" width="46.42578125" bestFit="1" customWidth="1"/>
    <col min="4" max="4" width="27.85546875" customWidth="1"/>
    <col min="5" max="24" width="11.42578125" style="35"/>
  </cols>
  <sheetData>
    <row r="1" spans="1:4" ht="16.5" customHeight="1" x14ac:dyDescent="0.2">
      <c r="A1" s="35"/>
      <c r="B1" s="35"/>
      <c r="C1" s="35"/>
      <c r="D1" s="35"/>
    </row>
    <row r="2" spans="1:4" ht="16.5" customHeight="1" x14ac:dyDescent="0.2">
      <c r="A2" s="157" t="s">
        <v>0</v>
      </c>
      <c r="B2" s="157"/>
      <c r="C2" s="157"/>
      <c r="D2" s="157"/>
    </row>
    <row r="3" spans="1:4" ht="16.5" customHeight="1" x14ac:dyDescent="0.2">
      <c r="A3" s="35"/>
      <c r="B3" s="35"/>
      <c r="C3" s="35"/>
      <c r="D3" s="35"/>
    </row>
    <row r="4" spans="1:4" ht="16.5" customHeight="1" x14ac:dyDescent="0.2">
      <c r="A4" s="53" t="s">
        <v>1</v>
      </c>
      <c r="B4" s="54" t="s">
        <v>2</v>
      </c>
      <c r="C4" s="54" t="s">
        <v>3</v>
      </c>
      <c r="D4" s="55" t="s">
        <v>4</v>
      </c>
    </row>
    <row r="5" spans="1:4" ht="16.5" customHeight="1" x14ac:dyDescent="0.2">
      <c r="A5" s="56">
        <v>1</v>
      </c>
      <c r="B5" s="57" t="s">
        <v>5</v>
      </c>
      <c r="C5" s="59" t="s">
        <v>6</v>
      </c>
      <c r="D5" s="58" t="s">
        <v>7</v>
      </c>
    </row>
    <row r="6" spans="1:4" ht="16.5" customHeight="1" x14ac:dyDescent="0.2">
      <c r="A6" s="56">
        <v>2</v>
      </c>
      <c r="B6" s="57" t="s">
        <v>8</v>
      </c>
      <c r="C6" s="59" t="s">
        <v>9</v>
      </c>
      <c r="D6" s="58" t="s">
        <v>7</v>
      </c>
    </row>
    <row r="7" spans="1:4" ht="16.5" customHeight="1" x14ac:dyDescent="0.2">
      <c r="A7" s="56">
        <v>3</v>
      </c>
      <c r="B7" s="57" t="s">
        <v>10</v>
      </c>
      <c r="C7" s="59" t="s">
        <v>11</v>
      </c>
      <c r="D7" s="58" t="s">
        <v>7</v>
      </c>
    </row>
    <row r="8" spans="1:4" ht="16.5" customHeight="1" x14ac:dyDescent="0.2">
      <c r="A8" s="56">
        <v>4</v>
      </c>
      <c r="B8" s="57" t="s">
        <v>12</v>
      </c>
      <c r="C8" s="59" t="s">
        <v>13</v>
      </c>
      <c r="D8" s="58" t="s">
        <v>7</v>
      </c>
    </row>
    <row r="9" spans="1:4" s="35" customFormat="1" ht="16.5" customHeight="1" x14ac:dyDescent="0.2">
      <c r="A9" s="155">
        <v>5</v>
      </c>
      <c r="B9" s="57" t="s">
        <v>14</v>
      </c>
      <c r="C9" s="59" t="s">
        <v>13</v>
      </c>
      <c r="D9" s="58" t="s">
        <v>7</v>
      </c>
    </row>
    <row r="10" spans="1:4" s="35" customFormat="1" ht="16.5" customHeight="1" x14ac:dyDescent="0.2"/>
    <row r="11" spans="1:4" s="35" customFormat="1" ht="16.5" customHeight="1" x14ac:dyDescent="0.2"/>
    <row r="12" spans="1:4" s="35" customFormat="1" ht="16.5" customHeight="1" x14ac:dyDescent="0.2"/>
    <row r="13" spans="1:4" s="35" customFormat="1" ht="16.5" customHeight="1" x14ac:dyDescent="0.2"/>
    <row r="14" spans="1:4" s="35" customFormat="1" ht="16.5" customHeight="1" x14ac:dyDescent="0.2"/>
    <row r="15" spans="1:4" s="35" customFormat="1" ht="16.5" customHeight="1" x14ac:dyDescent="0.2"/>
    <row r="16" spans="1:4" s="35" customFormat="1" ht="16.5" customHeight="1" x14ac:dyDescent="0.2"/>
    <row r="17" s="35" customFormat="1" ht="16.5" customHeight="1" x14ac:dyDescent="0.2"/>
    <row r="18" s="35" customFormat="1" ht="16.5" customHeight="1" x14ac:dyDescent="0.2"/>
    <row r="19" s="35" customFormat="1" ht="16.5" customHeight="1" x14ac:dyDescent="0.2"/>
    <row r="20" s="35" customFormat="1" ht="16.5" customHeight="1" x14ac:dyDescent="0.2"/>
    <row r="21" s="35" customFormat="1" ht="16.5" customHeight="1" x14ac:dyDescent="0.2"/>
    <row r="22" s="35" customFormat="1" ht="16.5" customHeight="1" x14ac:dyDescent="0.2"/>
  </sheetData>
  <mergeCells count="1">
    <mergeCell ref="A2:D2"/>
  </mergeCells>
  <hyperlinks>
    <hyperlink ref="B5" location="'1.Optimiza_Aplicaciones'!A1" display="Optimización Sistemas de Información" xr:uid="{00000000-0004-0000-0000-000000000000}"/>
    <hyperlink ref="B6" location="'2.DisponibilidadST'!A1" display="Implementación PETI" xr:uid="{00000000-0004-0000-0000-000001000000}"/>
    <hyperlink ref="B7" location="'3. GestionSoporteTecnologico'!A1" display="Acciones MEJORA FURAG" xr:uid="{00000000-0004-0000-0000-000002000000}"/>
    <hyperlink ref="B8" location="'4.Gestión de cambios'!A1" display="Gestión de Cambios" xr:uid="{00000000-0004-0000-0000-000004000000}"/>
    <hyperlink ref="B9" location="'5.Plan Sensibilizacion SI'!A1" display="Plan Sensibilizacion SI" xr:uid="{47E4C9CE-27C7-4148-BA32-D8E78BE97FC8}"/>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6C3F-9AFC-4030-A92C-0A07A71B2C2D}">
  <sheetPr>
    <tabColor theme="0"/>
    <pageSetUpPr fitToPage="1"/>
  </sheetPr>
  <dimension ref="A1:S189"/>
  <sheetViews>
    <sheetView topLeftCell="A40" zoomScaleNormal="100" workbookViewId="0">
      <selection activeCell="O49" sqref="O49"/>
    </sheetView>
  </sheetViews>
  <sheetFormatPr baseColWidth="10" defaultColWidth="11.42578125" defaultRowHeight="12.75" x14ac:dyDescent="0.2"/>
  <cols>
    <col min="1" max="1" width="0.85546875" style="10" customWidth="1"/>
    <col min="2" max="2" width="30" style="10" customWidth="1"/>
    <col min="3" max="3" width="16.85546875" style="10" customWidth="1"/>
    <col min="4" max="5" width="7" style="10" bestFit="1" customWidth="1"/>
    <col min="6" max="6" width="20.7109375" style="10" bestFit="1" customWidth="1"/>
    <col min="7" max="7" width="5.42578125" style="10" bestFit="1" customWidth="1"/>
    <col min="8" max="8" width="5.140625" style="10" bestFit="1" customWidth="1"/>
    <col min="9" max="9" width="20.7109375" style="10" bestFit="1" customWidth="1"/>
    <col min="10" max="10" width="4.140625" style="10" bestFit="1" customWidth="1"/>
    <col min="11" max="11" width="6.42578125" style="10" bestFit="1" customWidth="1"/>
    <col min="12" max="12" width="20.7109375" style="10" bestFit="1" customWidth="1"/>
    <col min="13" max="13" width="8.42578125" style="10" customWidth="1"/>
    <col min="14" max="14" width="6.42578125" style="10" customWidth="1"/>
    <col min="15" max="16" width="20.7109375" style="10" bestFit="1" customWidth="1"/>
    <col min="17" max="18" width="11.7109375" style="10" customWidth="1"/>
    <col min="19" max="19" width="9" style="9" hidden="1" customWidth="1"/>
    <col min="20" max="16384" width="11.42578125" style="10"/>
  </cols>
  <sheetData>
    <row r="1" spans="1:19" ht="3" customHeight="1" thickBot="1" x14ac:dyDescent="0.25">
      <c r="B1" s="1"/>
      <c r="C1" s="1"/>
      <c r="D1" s="1"/>
      <c r="E1" s="1"/>
      <c r="F1" s="1"/>
      <c r="G1" s="1"/>
      <c r="H1" s="1"/>
      <c r="I1" s="1"/>
      <c r="J1" s="1"/>
      <c r="K1" s="1"/>
      <c r="L1" s="1"/>
      <c r="M1" s="1"/>
      <c r="N1" s="1"/>
      <c r="O1" s="1"/>
      <c r="P1" s="1"/>
    </row>
    <row r="2" spans="1:19" ht="16.5" customHeight="1" x14ac:dyDescent="0.2">
      <c r="B2" s="161"/>
      <c r="C2" s="164" t="s">
        <v>15</v>
      </c>
      <c r="D2" s="165"/>
      <c r="E2" s="165"/>
      <c r="F2" s="165"/>
      <c r="G2" s="165"/>
      <c r="H2" s="165"/>
      <c r="I2" s="165"/>
      <c r="J2" s="165"/>
      <c r="K2" s="165"/>
      <c r="L2" s="165"/>
      <c r="M2" s="166"/>
      <c r="N2" s="167" t="s">
        <v>16</v>
      </c>
      <c r="O2" s="168"/>
      <c r="P2" s="169"/>
      <c r="S2" s="33">
        <v>0.1</v>
      </c>
    </row>
    <row r="3" spans="1:19" ht="15.75" customHeight="1" x14ac:dyDescent="0.2">
      <c r="B3" s="162"/>
      <c r="C3" s="170" t="s">
        <v>17</v>
      </c>
      <c r="D3" s="171"/>
      <c r="E3" s="171"/>
      <c r="F3" s="171"/>
      <c r="G3" s="171"/>
      <c r="H3" s="171"/>
      <c r="I3" s="171"/>
      <c r="J3" s="171"/>
      <c r="K3" s="171"/>
      <c r="L3" s="171"/>
      <c r="M3" s="172"/>
      <c r="N3" s="173" t="s">
        <v>18</v>
      </c>
      <c r="O3" s="174"/>
      <c r="P3" s="175"/>
      <c r="S3" s="33">
        <v>0.2</v>
      </c>
    </row>
    <row r="4" spans="1:19" ht="15.75" customHeight="1" x14ac:dyDescent="0.2">
      <c r="B4" s="162"/>
      <c r="C4" s="170" t="s">
        <v>19</v>
      </c>
      <c r="D4" s="171"/>
      <c r="E4" s="171"/>
      <c r="F4" s="171"/>
      <c r="G4" s="171"/>
      <c r="H4" s="171"/>
      <c r="I4" s="171"/>
      <c r="J4" s="171"/>
      <c r="K4" s="171"/>
      <c r="L4" s="171"/>
      <c r="M4" s="172"/>
      <c r="N4" s="173" t="s">
        <v>20</v>
      </c>
      <c r="O4" s="174"/>
      <c r="P4" s="175"/>
      <c r="S4" s="33">
        <v>0.1</v>
      </c>
    </row>
    <row r="5" spans="1:19" ht="16.5" customHeight="1" thickBot="1" x14ac:dyDescent="0.25">
      <c r="B5" s="163"/>
      <c r="C5" s="176" t="s">
        <v>21</v>
      </c>
      <c r="D5" s="177"/>
      <c r="E5" s="177"/>
      <c r="F5" s="177"/>
      <c r="G5" s="177"/>
      <c r="H5" s="177"/>
      <c r="I5" s="177"/>
      <c r="J5" s="177"/>
      <c r="K5" s="177"/>
      <c r="L5" s="177"/>
      <c r="M5" s="178"/>
      <c r="N5" s="179" t="s">
        <v>22</v>
      </c>
      <c r="O5" s="180"/>
      <c r="P5" s="181"/>
      <c r="S5" s="33">
        <v>0.21</v>
      </c>
    </row>
    <row r="6" spans="1:19" ht="5.25" customHeight="1" thickBot="1" x14ac:dyDescent="0.25">
      <c r="B6" s="1"/>
      <c r="C6" s="1"/>
      <c r="D6" s="1"/>
      <c r="E6" s="1"/>
      <c r="F6" s="1"/>
      <c r="G6" s="1"/>
      <c r="H6" s="1"/>
      <c r="I6" s="1"/>
      <c r="J6" s="1"/>
      <c r="K6" s="1"/>
      <c r="L6" s="1"/>
      <c r="M6" s="1"/>
      <c r="N6" s="1"/>
      <c r="O6" s="1"/>
      <c r="P6" s="1"/>
      <c r="S6" s="33"/>
    </row>
    <row r="7" spans="1:19" ht="12.75" customHeight="1" x14ac:dyDescent="0.2">
      <c r="A7" s="12"/>
      <c r="B7" s="182" t="s">
        <v>23</v>
      </c>
      <c r="C7" s="183"/>
      <c r="D7" s="183"/>
      <c r="E7" s="183"/>
      <c r="F7" s="183"/>
      <c r="G7" s="183"/>
      <c r="H7" s="183"/>
      <c r="I7" s="183"/>
      <c r="J7" s="183"/>
      <c r="K7" s="183"/>
      <c r="L7" s="183"/>
      <c r="M7" s="183"/>
      <c r="N7" s="183"/>
      <c r="O7" s="183"/>
      <c r="P7" s="184"/>
      <c r="Q7" s="12"/>
      <c r="S7" s="33"/>
    </row>
    <row r="8" spans="1:19" ht="13.5" customHeight="1" thickBot="1" x14ac:dyDescent="0.25">
      <c r="A8" s="12"/>
      <c r="B8" s="185"/>
      <c r="C8" s="186"/>
      <c r="D8" s="186"/>
      <c r="E8" s="186"/>
      <c r="F8" s="186"/>
      <c r="G8" s="186"/>
      <c r="H8" s="186"/>
      <c r="I8" s="186"/>
      <c r="J8" s="186"/>
      <c r="K8" s="186"/>
      <c r="L8" s="186"/>
      <c r="M8" s="186"/>
      <c r="N8" s="186"/>
      <c r="O8" s="186"/>
      <c r="P8" s="187"/>
      <c r="Q8" s="12"/>
    </row>
    <row r="9" spans="1:19" ht="6.75" customHeight="1" thickBot="1" x14ac:dyDescent="0.25">
      <c r="A9" s="12"/>
      <c r="B9" s="188"/>
      <c r="C9" s="188"/>
      <c r="D9" s="188"/>
      <c r="E9" s="188"/>
      <c r="F9" s="188"/>
      <c r="G9" s="188"/>
      <c r="H9" s="188"/>
      <c r="I9" s="188"/>
      <c r="J9" s="188"/>
      <c r="K9" s="188"/>
      <c r="L9" s="188"/>
      <c r="M9" s="188"/>
      <c r="N9" s="188"/>
      <c r="O9" s="188"/>
      <c r="P9" s="188"/>
      <c r="Q9" s="12"/>
    </row>
    <row r="10" spans="1:19" ht="26.25" customHeight="1" thickBot="1" x14ac:dyDescent="0.25">
      <c r="A10" s="12"/>
      <c r="B10" s="140" t="s">
        <v>24</v>
      </c>
      <c r="C10" s="189">
        <v>2025</v>
      </c>
      <c r="D10" s="190"/>
      <c r="E10" s="190"/>
      <c r="F10" s="190"/>
      <c r="G10" s="190"/>
      <c r="H10" s="190"/>
      <c r="I10" s="191"/>
      <c r="J10" s="192" t="s">
        <v>25</v>
      </c>
      <c r="K10" s="193"/>
      <c r="L10" s="193"/>
      <c r="M10" s="193"/>
      <c r="N10" s="194" t="s">
        <v>183</v>
      </c>
      <c r="O10" s="195"/>
      <c r="P10" s="196"/>
      <c r="Q10" s="12"/>
    </row>
    <row r="11" spans="1:19" ht="4.5" customHeight="1" thickBot="1" x14ac:dyDescent="0.25">
      <c r="A11" s="12"/>
      <c r="B11" s="158"/>
      <c r="C11" s="159"/>
      <c r="D11" s="159"/>
      <c r="E11" s="159"/>
      <c r="F11" s="159"/>
      <c r="G11" s="159"/>
      <c r="H11" s="159"/>
      <c r="I11" s="159"/>
      <c r="J11" s="159"/>
      <c r="K11" s="159"/>
      <c r="L11" s="159"/>
      <c r="M11" s="159"/>
      <c r="N11" s="159"/>
      <c r="O11" s="159"/>
      <c r="P11" s="160"/>
      <c r="Q11" s="12"/>
    </row>
    <row r="12" spans="1:19" ht="13.5" thickBot="1" x14ac:dyDescent="0.25">
      <c r="A12" s="12"/>
      <c r="B12" s="147" t="s">
        <v>27</v>
      </c>
      <c r="C12" s="200" t="s">
        <v>28</v>
      </c>
      <c r="D12" s="200"/>
      <c r="E12" s="200"/>
      <c r="F12" s="200"/>
      <c r="G12" s="200"/>
      <c r="H12" s="200"/>
      <c r="I12" s="200"/>
      <c r="J12" s="200"/>
      <c r="K12" s="200"/>
      <c r="L12" s="200"/>
      <c r="M12" s="200"/>
      <c r="N12" s="200"/>
      <c r="O12" s="200"/>
      <c r="P12" s="201"/>
      <c r="Q12" s="12"/>
    </row>
    <row r="13" spans="1:19" ht="4.5" customHeight="1" thickBot="1" x14ac:dyDescent="0.25">
      <c r="A13" s="12"/>
      <c r="B13" s="202"/>
      <c r="C13" s="203"/>
      <c r="D13" s="203"/>
      <c r="E13" s="203"/>
      <c r="F13" s="203"/>
      <c r="G13" s="203"/>
      <c r="H13" s="203"/>
      <c r="I13" s="203"/>
      <c r="J13" s="203"/>
      <c r="K13" s="203"/>
      <c r="L13" s="203"/>
      <c r="M13" s="203"/>
      <c r="N13" s="203"/>
      <c r="O13" s="203"/>
      <c r="P13" s="204"/>
      <c r="Q13" s="12"/>
    </row>
    <row r="14" spans="1:19" ht="18" customHeight="1" thickBot="1" x14ac:dyDescent="0.25">
      <c r="A14" s="12"/>
      <c r="B14" s="147" t="s">
        <v>29</v>
      </c>
      <c r="C14" s="194" t="s">
        <v>235</v>
      </c>
      <c r="D14" s="195"/>
      <c r="E14" s="195"/>
      <c r="F14" s="195"/>
      <c r="G14" s="195"/>
      <c r="H14" s="195"/>
      <c r="I14" s="195"/>
      <c r="J14" s="195"/>
      <c r="K14" s="195"/>
      <c r="L14" s="195"/>
      <c r="M14" s="195"/>
      <c r="N14" s="195"/>
      <c r="O14" s="195"/>
      <c r="P14" s="196"/>
      <c r="Q14" s="12"/>
    </row>
    <row r="15" spans="1:19" ht="4.5" customHeight="1" thickBot="1" x14ac:dyDescent="0.25">
      <c r="A15" s="12"/>
      <c r="B15" s="197"/>
      <c r="C15" s="198"/>
      <c r="D15" s="198"/>
      <c r="E15" s="198"/>
      <c r="F15" s="198"/>
      <c r="G15" s="198"/>
      <c r="H15" s="198"/>
      <c r="I15" s="198"/>
      <c r="J15" s="198"/>
      <c r="K15" s="198"/>
      <c r="L15" s="198"/>
      <c r="M15" s="198"/>
      <c r="N15" s="198"/>
      <c r="O15" s="198"/>
      <c r="P15" s="199"/>
      <c r="Q15" s="12"/>
    </row>
    <row r="16" spans="1:19" ht="32.25" customHeight="1" thickBot="1" x14ac:dyDescent="0.25">
      <c r="A16" s="12"/>
      <c r="B16" s="147" t="s">
        <v>31</v>
      </c>
      <c r="C16" s="205" t="s">
        <v>236</v>
      </c>
      <c r="D16" s="206"/>
      <c r="E16" s="206"/>
      <c r="F16" s="206"/>
      <c r="G16" s="206"/>
      <c r="H16" s="206"/>
      <c r="I16" s="206"/>
      <c r="J16" s="206"/>
      <c r="K16" s="206"/>
      <c r="L16" s="206"/>
      <c r="M16" s="206"/>
      <c r="N16" s="206"/>
      <c r="O16" s="206"/>
      <c r="P16" s="207"/>
      <c r="Q16" s="12"/>
    </row>
    <row r="17" spans="1:17" ht="4.5" customHeight="1" thickBot="1" x14ac:dyDescent="0.25">
      <c r="A17" s="12"/>
      <c r="B17" s="197"/>
      <c r="C17" s="198"/>
      <c r="D17" s="198"/>
      <c r="E17" s="198"/>
      <c r="F17" s="198"/>
      <c r="G17" s="198"/>
      <c r="H17" s="198"/>
      <c r="I17" s="198"/>
      <c r="J17" s="198"/>
      <c r="K17" s="198"/>
      <c r="L17" s="198"/>
      <c r="M17" s="198"/>
      <c r="N17" s="198"/>
      <c r="O17" s="198"/>
      <c r="P17" s="199"/>
      <c r="Q17" s="12"/>
    </row>
    <row r="18" spans="1:17" ht="26.25" customHeight="1" thickBot="1" x14ac:dyDescent="0.25">
      <c r="A18" s="12"/>
      <c r="B18" s="147" t="s">
        <v>33</v>
      </c>
      <c r="C18" s="208" t="s">
        <v>101</v>
      </c>
      <c r="D18" s="209"/>
      <c r="E18" s="209"/>
      <c r="F18" s="209"/>
      <c r="G18" s="209"/>
      <c r="H18" s="209"/>
      <c r="I18" s="209"/>
      <c r="J18" s="209"/>
      <c r="K18" s="209"/>
      <c r="L18" s="209"/>
      <c r="M18" s="209"/>
      <c r="N18" s="209"/>
      <c r="O18" s="209"/>
      <c r="P18" s="210"/>
      <c r="Q18" s="12"/>
    </row>
    <row r="19" spans="1:17" ht="4.5" customHeight="1" thickBot="1" x14ac:dyDescent="0.25">
      <c r="A19" s="12"/>
      <c r="B19" s="211"/>
      <c r="C19" s="211"/>
      <c r="D19" s="211"/>
      <c r="E19" s="211"/>
      <c r="F19" s="211"/>
      <c r="G19" s="211"/>
      <c r="H19" s="211"/>
      <c r="I19" s="211"/>
      <c r="J19" s="211"/>
      <c r="K19" s="211"/>
      <c r="L19" s="211"/>
      <c r="M19" s="211"/>
      <c r="N19" s="211"/>
      <c r="O19" s="211"/>
      <c r="P19" s="211"/>
      <c r="Q19" s="12"/>
    </row>
    <row r="20" spans="1:17" ht="17.25" customHeight="1" thickBot="1" x14ac:dyDescent="0.25">
      <c r="A20" s="12"/>
      <c r="B20" s="356" t="s">
        <v>35</v>
      </c>
      <c r="C20" s="357"/>
      <c r="D20" s="357"/>
      <c r="E20" s="357"/>
      <c r="F20" s="357"/>
      <c r="G20" s="357"/>
      <c r="H20" s="357"/>
      <c r="I20" s="357"/>
      <c r="J20" s="357"/>
      <c r="K20" s="357"/>
      <c r="L20" s="357"/>
      <c r="M20" s="357"/>
      <c r="N20" s="357"/>
      <c r="O20" s="357"/>
      <c r="P20" s="358"/>
      <c r="Q20" s="12"/>
    </row>
    <row r="21" spans="1:17" ht="4.5" customHeight="1" thickBot="1" x14ac:dyDescent="0.25">
      <c r="A21" s="12"/>
      <c r="B21" s="215"/>
      <c r="C21" s="216"/>
      <c r="D21" s="216"/>
      <c r="E21" s="216"/>
      <c r="F21" s="216"/>
      <c r="G21" s="216"/>
      <c r="H21" s="216"/>
      <c r="I21" s="216"/>
      <c r="J21" s="216"/>
      <c r="K21" s="216"/>
      <c r="L21" s="216"/>
      <c r="M21" s="216"/>
      <c r="N21" s="216"/>
      <c r="O21" s="216"/>
      <c r="P21" s="217"/>
      <c r="Q21" s="12"/>
    </row>
    <row r="22" spans="1:17" ht="51" customHeight="1" thickBot="1" x14ac:dyDescent="0.25">
      <c r="A22" s="12"/>
      <c r="B22" s="147" t="s">
        <v>36</v>
      </c>
      <c r="C22" s="218" t="s">
        <v>237</v>
      </c>
      <c r="D22" s="219"/>
      <c r="E22" s="219"/>
      <c r="F22" s="219"/>
      <c r="G22" s="219"/>
      <c r="H22" s="219"/>
      <c r="I22" s="219"/>
      <c r="J22" s="219"/>
      <c r="K22" s="219"/>
      <c r="L22" s="219"/>
      <c r="M22" s="219"/>
      <c r="N22" s="219"/>
      <c r="O22" s="219"/>
      <c r="P22" s="220"/>
      <c r="Q22" s="12"/>
    </row>
    <row r="23" spans="1:17" ht="4.5" customHeight="1" thickBot="1" x14ac:dyDescent="0.25">
      <c r="A23" s="12"/>
      <c r="B23" s="197"/>
      <c r="C23" s="198"/>
      <c r="D23" s="198"/>
      <c r="E23" s="198"/>
      <c r="F23" s="198"/>
      <c r="G23" s="198"/>
      <c r="H23" s="198"/>
      <c r="I23" s="198"/>
      <c r="J23" s="198"/>
      <c r="K23" s="198"/>
      <c r="L23" s="198"/>
      <c r="M23" s="198"/>
      <c r="N23" s="198"/>
      <c r="O23" s="198"/>
      <c r="P23" s="199"/>
      <c r="Q23" s="12"/>
    </row>
    <row r="24" spans="1:17" ht="61.5" customHeight="1" thickBot="1" x14ac:dyDescent="0.25">
      <c r="A24" s="12"/>
      <c r="B24" s="147" t="s">
        <v>38</v>
      </c>
      <c r="C24" s="222" t="s">
        <v>238</v>
      </c>
      <c r="D24" s="223"/>
      <c r="E24" s="223"/>
      <c r="F24" s="223"/>
      <c r="G24" s="223"/>
      <c r="H24" s="223"/>
      <c r="I24" s="223"/>
      <c r="J24" s="223"/>
      <c r="K24" s="223"/>
      <c r="L24" s="223"/>
      <c r="M24" s="223"/>
      <c r="N24" s="223"/>
      <c r="O24" s="223"/>
      <c r="P24" s="224"/>
      <c r="Q24" s="12"/>
    </row>
    <row r="25" spans="1:17" ht="4.5" customHeight="1" thickBot="1" x14ac:dyDescent="0.25">
      <c r="A25" s="12"/>
      <c r="B25" s="197"/>
      <c r="C25" s="198"/>
      <c r="D25" s="198"/>
      <c r="E25" s="198"/>
      <c r="F25" s="198"/>
      <c r="G25" s="198"/>
      <c r="H25" s="198"/>
      <c r="I25" s="198"/>
      <c r="J25" s="198"/>
      <c r="K25" s="198"/>
      <c r="L25" s="198"/>
      <c r="M25" s="198"/>
      <c r="N25" s="198"/>
      <c r="O25" s="198"/>
      <c r="P25" s="199"/>
      <c r="Q25" s="12"/>
    </row>
    <row r="26" spans="1:17" ht="13.5" customHeight="1" thickBot="1" x14ac:dyDescent="0.25">
      <c r="A26" s="12"/>
      <c r="B26" s="148" t="s">
        <v>40</v>
      </c>
      <c r="C26" s="225">
        <v>0.9</v>
      </c>
      <c r="D26" s="226"/>
      <c r="E26" s="226"/>
      <c r="F26" s="226"/>
      <c r="G26" s="226"/>
      <c r="H26" s="226"/>
      <c r="I26" s="226"/>
      <c r="J26" s="226"/>
      <c r="K26" s="226"/>
      <c r="L26" s="226"/>
      <c r="M26" s="226"/>
      <c r="N26" s="226"/>
      <c r="O26" s="226"/>
      <c r="P26" s="227"/>
      <c r="Q26" s="12"/>
    </row>
    <row r="27" spans="1:17" ht="4.5" customHeight="1" thickBot="1" x14ac:dyDescent="0.25">
      <c r="A27" s="12"/>
      <c r="B27" s="228"/>
      <c r="C27" s="229"/>
      <c r="D27" s="229"/>
      <c r="E27" s="229"/>
      <c r="F27" s="229"/>
      <c r="G27" s="229"/>
      <c r="H27" s="229"/>
      <c r="I27" s="229"/>
      <c r="J27" s="229"/>
      <c r="K27" s="229"/>
      <c r="L27" s="229"/>
      <c r="M27" s="229"/>
      <c r="N27" s="229"/>
      <c r="O27" s="229"/>
      <c r="P27" s="230"/>
      <c r="Q27" s="12"/>
    </row>
    <row r="28" spans="1:17" ht="12.75" customHeight="1" thickBot="1" x14ac:dyDescent="0.25">
      <c r="A28" s="12"/>
      <c r="B28" s="148" t="s">
        <v>41</v>
      </c>
      <c r="C28" s="144" t="s">
        <v>42</v>
      </c>
      <c r="D28" s="221" t="s">
        <v>239</v>
      </c>
      <c r="E28" s="226"/>
      <c r="F28" s="226"/>
      <c r="G28" s="227"/>
      <c r="H28" s="231" t="s">
        <v>44</v>
      </c>
      <c r="I28" s="231"/>
      <c r="J28" s="231"/>
      <c r="K28" s="221" t="s">
        <v>240</v>
      </c>
      <c r="L28" s="226"/>
      <c r="M28" s="227"/>
      <c r="N28" s="232" t="s">
        <v>46</v>
      </c>
      <c r="O28" s="233"/>
      <c r="P28" s="145" t="s">
        <v>241</v>
      </c>
      <c r="Q28" s="12"/>
    </row>
    <row r="29" spans="1:17" ht="4.5" customHeight="1" thickBot="1" x14ac:dyDescent="0.25">
      <c r="A29" s="12"/>
      <c r="B29" s="234"/>
      <c r="C29" s="211"/>
      <c r="D29" s="211"/>
      <c r="E29" s="211"/>
      <c r="F29" s="211"/>
      <c r="G29" s="211"/>
      <c r="H29" s="211"/>
      <c r="I29" s="211"/>
      <c r="J29" s="211"/>
      <c r="K29" s="211"/>
      <c r="L29" s="211"/>
      <c r="M29" s="211"/>
      <c r="N29" s="211"/>
      <c r="O29" s="211"/>
      <c r="P29" s="235"/>
      <c r="Q29" s="12"/>
    </row>
    <row r="30" spans="1:17" ht="13.5" thickBot="1" x14ac:dyDescent="0.25">
      <c r="A30" s="12"/>
      <c r="B30" s="148" t="s">
        <v>48</v>
      </c>
      <c r="C30" s="236" t="s">
        <v>156</v>
      </c>
      <c r="D30" s="200"/>
      <c r="E30" s="200"/>
      <c r="F30" s="200"/>
      <c r="G30" s="200"/>
      <c r="H30" s="200"/>
      <c r="I30" s="200"/>
      <c r="J30" s="200"/>
      <c r="K30" s="200"/>
      <c r="L30" s="200"/>
      <c r="M30" s="200"/>
      <c r="N30" s="200"/>
      <c r="O30" s="200"/>
      <c r="P30" s="201"/>
      <c r="Q30" s="12"/>
    </row>
    <row r="31" spans="1:17" ht="4.5" customHeight="1" thickBot="1" x14ac:dyDescent="0.25">
      <c r="A31" s="12"/>
      <c r="B31" s="197"/>
      <c r="C31" s="198"/>
      <c r="D31" s="198"/>
      <c r="E31" s="198"/>
      <c r="F31" s="198"/>
      <c r="G31" s="198"/>
      <c r="H31" s="198"/>
      <c r="I31" s="198"/>
      <c r="J31" s="198"/>
      <c r="K31" s="198"/>
      <c r="L31" s="198"/>
      <c r="M31" s="198"/>
      <c r="N31" s="198"/>
      <c r="O31" s="198"/>
      <c r="P31" s="199"/>
      <c r="Q31" s="12"/>
    </row>
    <row r="32" spans="1:17" ht="13.5" thickBot="1" x14ac:dyDescent="0.25">
      <c r="A32" s="12"/>
      <c r="B32" s="148" t="s">
        <v>4</v>
      </c>
      <c r="C32" s="221" t="s">
        <v>7</v>
      </c>
      <c r="D32" s="200"/>
      <c r="E32" s="200"/>
      <c r="F32" s="200"/>
      <c r="G32" s="200"/>
      <c r="H32" s="200"/>
      <c r="I32" s="200"/>
      <c r="J32" s="200"/>
      <c r="K32" s="200"/>
      <c r="L32" s="200"/>
      <c r="M32" s="200"/>
      <c r="N32" s="200"/>
      <c r="O32" s="200"/>
      <c r="P32" s="201"/>
      <c r="Q32" s="12"/>
    </row>
    <row r="33" spans="1:17" ht="4.5" customHeight="1" thickBot="1" x14ac:dyDescent="0.25">
      <c r="A33" s="12"/>
      <c r="B33" s="197"/>
      <c r="C33" s="198"/>
      <c r="D33" s="198"/>
      <c r="E33" s="198"/>
      <c r="F33" s="198"/>
      <c r="G33" s="198"/>
      <c r="H33" s="198"/>
      <c r="I33" s="198"/>
      <c r="J33" s="198"/>
      <c r="K33" s="198"/>
      <c r="L33" s="198"/>
      <c r="M33" s="198"/>
      <c r="N33" s="198"/>
      <c r="O33" s="198"/>
      <c r="P33" s="199"/>
      <c r="Q33" s="12"/>
    </row>
    <row r="34" spans="1:17" ht="13.5" thickBot="1" x14ac:dyDescent="0.25">
      <c r="A34" s="12"/>
      <c r="B34" s="148" t="s">
        <v>50</v>
      </c>
      <c r="C34" s="221" t="s">
        <v>7</v>
      </c>
      <c r="D34" s="200"/>
      <c r="E34" s="200"/>
      <c r="F34" s="200"/>
      <c r="G34" s="200"/>
      <c r="H34" s="200"/>
      <c r="I34" s="200"/>
      <c r="J34" s="200"/>
      <c r="K34" s="200"/>
      <c r="L34" s="200"/>
      <c r="M34" s="200"/>
      <c r="N34" s="200"/>
      <c r="O34" s="200"/>
      <c r="P34" s="201"/>
      <c r="Q34" s="12"/>
    </row>
    <row r="35" spans="1:17" ht="4.5" customHeight="1" thickBot="1" x14ac:dyDescent="0.25">
      <c r="A35" s="12"/>
      <c r="B35" s="202"/>
      <c r="C35" s="203"/>
      <c r="D35" s="203"/>
      <c r="E35" s="203"/>
      <c r="F35" s="203"/>
      <c r="G35" s="203"/>
      <c r="H35" s="203"/>
      <c r="I35" s="203"/>
      <c r="J35" s="203"/>
      <c r="K35" s="203"/>
      <c r="L35" s="203"/>
      <c r="M35" s="203"/>
      <c r="N35" s="203"/>
      <c r="O35" s="203"/>
      <c r="P35" s="204"/>
      <c r="Q35" s="12"/>
    </row>
    <row r="36" spans="1:17" ht="16.5" customHeight="1" thickBot="1" x14ac:dyDescent="0.25">
      <c r="A36" s="12"/>
      <c r="B36" s="149" t="s">
        <v>51</v>
      </c>
      <c r="C36" s="236" t="s">
        <v>7</v>
      </c>
      <c r="D36" s="200"/>
      <c r="E36" s="200"/>
      <c r="F36" s="200"/>
      <c r="G36" s="200"/>
      <c r="H36" s="200"/>
      <c r="I36" s="200"/>
      <c r="J36" s="200"/>
      <c r="K36" s="200"/>
      <c r="L36" s="200"/>
      <c r="M36" s="200"/>
      <c r="N36" s="200"/>
      <c r="O36" s="200"/>
      <c r="P36" s="201"/>
      <c r="Q36" s="12"/>
    </row>
    <row r="37" spans="1:17" ht="4.5" customHeight="1" thickBot="1" x14ac:dyDescent="0.25">
      <c r="A37" s="12"/>
      <c r="B37" s="142"/>
      <c r="C37" s="142"/>
      <c r="D37" s="142"/>
      <c r="E37" s="142"/>
      <c r="F37" s="142"/>
      <c r="G37" s="142"/>
      <c r="H37" s="142"/>
      <c r="I37" s="142"/>
      <c r="J37" s="142"/>
      <c r="K37" s="142"/>
      <c r="L37" s="142"/>
      <c r="M37" s="142"/>
      <c r="N37" s="142"/>
      <c r="O37" s="142"/>
      <c r="P37" s="142"/>
      <c r="Q37" s="12"/>
    </row>
    <row r="38" spans="1:17" ht="13.5" thickBot="1" x14ac:dyDescent="0.25">
      <c r="A38" s="12"/>
      <c r="B38" s="237" t="s">
        <v>52</v>
      </c>
      <c r="C38" s="238"/>
      <c r="D38" s="238"/>
      <c r="E38" s="238"/>
      <c r="F38" s="238"/>
      <c r="G38" s="238"/>
      <c r="H38" s="238"/>
      <c r="I38" s="238"/>
      <c r="J38" s="238"/>
      <c r="K38" s="238"/>
      <c r="L38" s="238"/>
      <c r="M38" s="238"/>
      <c r="N38" s="238"/>
      <c r="O38" s="239"/>
      <c r="P38" s="240"/>
      <c r="Q38" s="12"/>
    </row>
    <row r="39" spans="1:17" x14ac:dyDescent="0.2">
      <c r="A39" s="12"/>
      <c r="B39" s="150" t="s">
        <v>53</v>
      </c>
      <c r="C39" s="237" t="s">
        <v>54</v>
      </c>
      <c r="D39" s="238"/>
      <c r="E39" s="238"/>
      <c r="F39" s="238"/>
      <c r="G39" s="240"/>
      <c r="H39" s="237" t="s">
        <v>48</v>
      </c>
      <c r="I39" s="238"/>
      <c r="J39" s="238"/>
      <c r="K39" s="238"/>
      <c r="L39" s="240"/>
      <c r="M39" s="237" t="s">
        <v>55</v>
      </c>
      <c r="N39" s="238"/>
      <c r="O39" s="239"/>
      <c r="P39" s="240"/>
      <c r="Q39" s="12"/>
    </row>
    <row r="40" spans="1:17" ht="54" customHeight="1" x14ac:dyDescent="0.2">
      <c r="A40" s="12"/>
      <c r="B40" s="153" t="s">
        <v>242</v>
      </c>
      <c r="C40" s="389" t="s">
        <v>243</v>
      </c>
      <c r="D40" s="390"/>
      <c r="E40" s="390"/>
      <c r="F40" s="390"/>
      <c r="G40" s="391"/>
      <c r="H40" s="392" t="s">
        <v>244</v>
      </c>
      <c r="I40" s="392"/>
      <c r="J40" s="392"/>
      <c r="K40" s="392"/>
      <c r="L40" s="392"/>
      <c r="M40" s="393" t="s">
        <v>245</v>
      </c>
      <c r="N40" s="393"/>
      <c r="O40" s="393"/>
      <c r="P40" s="394"/>
      <c r="Q40" s="12"/>
    </row>
    <row r="41" spans="1:17" ht="55.5" customHeight="1" x14ac:dyDescent="0.2">
      <c r="A41" s="12"/>
      <c r="B41" s="154" t="s">
        <v>246</v>
      </c>
      <c r="C41" s="395" t="s">
        <v>247</v>
      </c>
      <c r="D41" s="396"/>
      <c r="E41" s="396"/>
      <c r="F41" s="396"/>
      <c r="G41" s="397"/>
      <c r="H41" s="392" t="s">
        <v>248</v>
      </c>
      <c r="I41" s="392"/>
      <c r="J41" s="392"/>
      <c r="K41" s="392"/>
      <c r="L41" s="392"/>
      <c r="M41" s="393" t="s">
        <v>245</v>
      </c>
      <c r="N41" s="393"/>
      <c r="O41" s="393"/>
      <c r="P41" s="394"/>
      <c r="Q41" s="12"/>
    </row>
    <row r="42" spans="1:17" ht="13.5" customHeight="1" x14ac:dyDescent="0.2">
      <c r="A42" s="12"/>
      <c r="B42" s="7"/>
      <c r="C42" s="307"/>
      <c r="D42" s="307"/>
      <c r="E42" s="307"/>
      <c r="F42" s="307"/>
      <c r="G42" s="307"/>
      <c r="H42" s="307"/>
      <c r="I42" s="307"/>
      <c r="J42" s="307"/>
      <c r="K42" s="307"/>
      <c r="L42" s="307"/>
      <c r="M42" s="307"/>
      <c r="N42" s="307"/>
      <c r="O42" s="307"/>
      <c r="P42" s="308"/>
      <c r="Q42" s="12"/>
    </row>
    <row r="43" spans="1:17" ht="12.75" customHeight="1" x14ac:dyDescent="0.2">
      <c r="A43" s="12"/>
      <c r="B43" s="7"/>
      <c r="C43" s="307"/>
      <c r="D43" s="307"/>
      <c r="E43" s="307"/>
      <c r="F43" s="307"/>
      <c r="G43" s="307"/>
      <c r="H43" s="307"/>
      <c r="I43" s="307"/>
      <c r="J43" s="307"/>
      <c r="K43" s="307"/>
      <c r="L43" s="307"/>
      <c r="M43" s="307"/>
      <c r="N43" s="307"/>
      <c r="O43" s="307"/>
      <c r="P43" s="308"/>
      <c r="Q43" s="12"/>
    </row>
    <row r="44" spans="1:17" ht="11.25" customHeight="1" thickBot="1" x14ac:dyDescent="0.25">
      <c r="A44" s="12"/>
      <c r="B44" s="6"/>
      <c r="C44" s="309"/>
      <c r="D44" s="309"/>
      <c r="E44" s="309"/>
      <c r="F44" s="309"/>
      <c r="G44" s="309"/>
      <c r="H44" s="309"/>
      <c r="I44" s="309"/>
      <c r="J44" s="309"/>
      <c r="K44" s="309"/>
      <c r="L44" s="309"/>
      <c r="M44" s="309"/>
      <c r="N44" s="309"/>
      <c r="O44" s="309"/>
      <c r="P44" s="310"/>
      <c r="Q44" s="12"/>
    </row>
    <row r="45" spans="1:17" ht="4.5" customHeight="1" thickBot="1" x14ac:dyDescent="0.25">
      <c r="A45" s="12"/>
      <c r="B45" s="5"/>
      <c r="C45" s="5"/>
      <c r="D45" s="5"/>
      <c r="E45" s="5"/>
      <c r="F45" s="5"/>
      <c r="G45" s="5"/>
      <c r="H45" s="5"/>
      <c r="I45" s="5"/>
      <c r="J45" s="5"/>
      <c r="K45" s="5"/>
      <c r="L45" s="5"/>
      <c r="M45" s="5"/>
      <c r="N45" s="5"/>
      <c r="O45" s="5"/>
      <c r="P45" s="5"/>
      <c r="Q45" s="12"/>
    </row>
    <row r="46" spans="1:17" ht="13.5" customHeight="1" thickBot="1" x14ac:dyDescent="0.25">
      <c r="A46" s="12"/>
      <c r="B46" s="241" t="s">
        <v>62</v>
      </c>
      <c r="C46" s="242"/>
      <c r="D46" s="242"/>
      <c r="E46" s="242"/>
      <c r="F46" s="242"/>
      <c r="G46" s="242"/>
      <c r="H46" s="242"/>
      <c r="I46" s="242"/>
      <c r="J46" s="242"/>
      <c r="K46" s="242"/>
      <c r="L46" s="242"/>
      <c r="M46" s="242"/>
      <c r="N46" s="242"/>
      <c r="O46" s="242"/>
      <c r="P46" s="243"/>
      <c r="Q46" s="12"/>
    </row>
    <row r="47" spans="1:17" ht="4.5" customHeight="1" thickBot="1" x14ac:dyDescent="0.25">
      <c r="A47" s="12"/>
      <c r="B47" s="3"/>
      <c r="C47" s="2"/>
      <c r="D47" s="2"/>
      <c r="E47" s="2"/>
      <c r="F47" s="2"/>
      <c r="G47" s="2"/>
      <c r="H47" s="2"/>
      <c r="I47" s="2"/>
      <c r="J47" s="2"/>
      <c r="K47" s="2"/>
      <c r="L47" s="2"/>
      <c r="M47" s="2"/>
      <c r="N47" s="2"/>
      <c r="O47" s="2"/>
      <c r="P47" s="4"/>
      <c r="Q47" s="12"/>
    </row>
    <row r="48" spans="1:17" x14ac:dyDescent="0.2">
      <c r="A48" s="12"/>
      <c r="B48" s="244" t="s">
        <v>63</v>
      </c>
      <c r="C48" s="17" t="s">
        <v>64</v>
      </c>
      <c r="D48" s="18" t="s">
        <v>65</v>
      </c>
      <c r="E48" s="18" t="s">
        <v>66</v>
      </c>
      <c r="F48" s="18" t="s">
        <v>67</v>
      </c>
      <c r="G48" s="18" t="s">
        <v>68</v>
      </c>
      <c r="H48" s="18" t="s">
        <v>69</v>
      </c>
      <c r="I48" s="18" t="s">
        <v>70</v>
      </c>
      <c r="J48" s="18" t="s">
        <v>71</v>
      </c>
      <c r="K48" s="18" t="s">
        <v>72</v>
      </c>
      <c r="L48" s="18" t="s">
        <v>73</v>
      </c>
      <c r="M48" s="18" t="s">
        <v>74</v>
      </c>
      <c r="N48" s="18" t="s">
        <v>75</v>
      </c>
      <c r="O48" s="19" t="s">
        <v>76</v>
      </c>
      <c r="P48" s="20" t="s">
        <v>163</v>
      </c>
      <c r="Q48" s="12"/>
    </row>
    <row r="49" spans="1:17" ht="13.5" thickBot="1" x14ac:dyDescent="0.25">
      <c r="A49" s="12"/>
      <c r="B49" s="245"/>
      <c r="C49" s="21" t="s">
        <v>78</v>
      </c>
      <c r="D49" s="69"/>
      <c r="E49" s="69"/>
      <c r="F49" s="22">
        <f>'Reg.datos Plan Sensibilizacion'!D11</f>
        <v>1</v>
      </c>
      <c r="G49" s="23"/>
      <c r="H49" s="23"/>
      <c r="I49" s="22">
        <f>'Reg.datos Plan Sensibilizacion'!F11</f>
        <v>1</v>
      </c>
      <c r="J49" s="23"/>
      <c r="K49" s="23"/>
      <c r="L49" s="22">
        <f>'Reg.datos Plan Sensibilizacion'!H11</f>
        <v>1</v>
      </c>
      <c r="M49" s="23"/>
      <c r="N49" s="23"/>
      <c r="O49" s="22">
        <f>'Reg.datos Plan Sensibilizacion'!J11</f>
        <v>1</v>
      </c>
      <c r="P49" s="22">
        <f>AVERAGE(F49:O49)</f>
        <v>1</v>
      </c>
      <c r="Q49" s="12"/>
    </row>
    <row r="50" spans="1:17" ht="4.5" customHeight="1" thickBot="1" x14ac:dyDescent="0.25">
      <c r="A50" s="12"/>
      <c r="B50" s="32">
        <v>0.9</v>
      </c>
      <c r="C50" s="24"/>
      <c r="D50" s="24"/>
      <c r="E50" s="24"/>
      <c r="F50" s="25">
        <f>+$C$26</f>
        <v>0.9</v>
      </c>
      <c r="G50" s="24"/>
      <c r="H50" s="24"/>
      <c r="I50" s="25">
        <f>+$C$26</f>
        <v>0.9</v>
      </c>
      <c r="J50" s="24"/>
      <c r="K50" s="24"/>
      <c r="L50" s="25">
        <f>+$C$26</f>
        <v>0.9</v>
      </c>
      <c r="M50" s="24"/>
      <c r="N50" s="24"/>
      <c r="O50" s="25">
        <f>+$C$26</f>
        <v>0.9</v>
      </c>
      <c r="P50" s="25">
        <f>+$C$26</f>
        <v>0.9</v>
      </c>
      <c r="Q50" s="12"/>
    </row>
    <row r="51" spans="1:17" ht="22.5" customHeight="1" thickBot="1" x14ac:dyDescent="0.25">
      <c r="A51" s="12"/>
      <c r="B51" s="241" t="s">
        <v>79</v>
      </c>
      <c r="C51" s="242"/>
      <c r="D51" s="242"/>
      <c r="E51" s="242"/>
      <c r="F51" s="242"/>
      <c r="G51" s="242"/>
      <c r="H51" s="242"/>
      <c r="I51" s="242"/>
      <c r="J51" s="242"/>
      <c r="K51" s="242"/>
      <c r="L51" s="242"/>
      <c r="M51" s="242"/>
      <c r="N51" s="242"/>
      <c r="O51" s="242"/>
      <c r="P51" s="243"/>
      <c r="Q51" s="12"/>
    </row>
    <row r="52" spans="1:17" x14ac:dyDescent="0.2">
      <c r="A52" s="12"/>
      <c r="B52" s="255"/>
      <c r="C52" s="256"/>
      <c r="D52" s="256"/>
      <c r="E52" s="256"/>
      <c r="F52" s="256"/>
      <c r="G52" s="256"/>
      <c r="H52" s="256"/>
      <c r="I52" s="256"/>
      <c r="J52" s="256"/>
      <c r="K52" s="256"/>
      <c r="L52" s="256"/>
      <c r="M52" s="256"/>
      <c r="N52" s="256"/>
      <c r="O52" s="256"/>
      <c r="P52" s="257"/>
      <c r="Q52" s="12"/>
    </row>
    <row r="53" spans="1:17" x14ac:dyDescent="0.2">
      <c r="A53" s="12"/>
      <c r="B53" s="258"/>
      <c r="C53" s="259"/>
      <c r="D53" s="259"/>
      <c r="E53" s="259"/>
      <c r="F53" s="259"/>
      <c r="G53" s="259"/>
      <c r="H53" s="259"/>
      <c r="I53" s="259"/>
      <c r="J53" s="259"/>
      <c r="K53" s="259"/>
      <c r="L53" s="259"/>
      <c r="M53" s="259"/>
      <c r="N53" s="259"/>
      <c r="O53" s="259"/>
      <c r="P53" s="260"/>
      <c r="Q53" s="12"/>
    </row>
    <row r="54" spans="1:17" x14ac:dyDescent="0.2">
      <c r="A54" s="12"/>
      <c r="B54" s="258"/>
      <c r="C54" s="259"/>
      <c r="D54" s="259"/>
      <c r="E54" s="259"/>
      <c r="F54" s="259"/>
      <c r="G54" s="259"/>
      <c r="H54" s="259"/>
      <c r="I54" s="259"/>
      <c r="J54" s="259"/>
      <c r="K54" s="259"/>
      <c r="L54" s="259"/>
      <c r="M54" s="259"/>
      <c r="N54" s="259"/>
      <c r="O54" s="259"/>
      <c r="P54" s="260"/>
      <c r="Q54" s="12"/>
    </row>
    <row r="55" spans="1:17" x14ac:dyDescent="0.2">
      <c r="A55" s="12"/>
      <c r="B55" s="258"/>
      <c r="C55" s="259"/>
      <c r="D55" s="259"/>
      <c r="E55" s="259"/>
      <c r="F55" s="259"/>
      <c r="G55" s="259"/>
      <c r="H55" s="259"/>
      <c r="I55" s="259"/>
      <c r="J55" s="259"/>
      <c r="K55" s="259"/>
      <c r="L55" s="259"/>
      <c r="M55" s="259"/>
      <c r="N55" s="259"/>
      <c r="O55" s="259"/>
      <c r="P55" s="260"/>
      <c r="Q55" s="12"/>
    </row>
    <row r="56" spans="1:17" x14ac:dyDescent="0.2">
      <c r="A56" s="12"/>
      <c r="B56" s="258"/>
      <c r="C56" s="259"/>
      <c r="D56" s="259"/>
      <c r="E56" s="259"/>
      <c r="F56" s="259"/>
      <c r="G56" s="259"/>
      <c r="H56" s="259"/>
      <c r="I56" s="259"/>
      <c r="J56" s="259"/>
      <c r="K56" s="259"/>
      <c r="L56" s="259"/>
      <c r="M56" s="259"/>
      <c r="N56" s="259"/>
      <c r="O56" s="259"/>
      <c r="P56" s="260"/>
      <c r="Q56" s="12"/>
    </row>
    <row r="57" spans="1:17" x14ac:dyDescent="0.2">
      <c r="A57" s="12"/>
      <c r="B57" s="258"/>
      <c r="C57" s="259"/>
      <c r="D57" s="259"/>
      <c r="E57" s="259"/>
      <c r="F57" s="259"/>
      <c r="G57" s="259"/>
      <c r="H57" s="259"/>
      <c r="I57" s="259"/>
      <c r="J57" s="259"/>
      <c r="K57" s="259"/>
      <c r="L57" s="259"/>
      <c r="M57" s="259"/>
      <c r="N57" s="259"/>
      <c r="O57" s="259"/>
      <c r="P57" s="260"/>
      <c r="Q57" s="12"/>
    </row>
    <row r="58" spans="1:17" x14ac:dyDescent="0.2">
      <c r="A58" s="12"/>
      <c r="B58" s="258"/>
      <c r="C58" s="259"/>
      <c r="D58" s="259"/>
      <c r="E58" s="259"/>
      <c r="F58" s="259"/>
      <c r="G58" s="259"/>
      <c r="H58" s="259"/>
      <c r="I58" s="259"/>
      <c r="J58" s="259"/>
      <c r="K58" s="259"/>
      <c r="L58" s="259"/>
      <c r="M58" s="259"/>
      <c r="N58" s="259"/>
      <c r="O58" s="259"/>
      <c r="P58" s="260"/>
      <c r="Q58" s="12"/>
    </row>
    <row r="59" spans="1:17" x14ac:dyDescent="0.2">
      <c r="A59" s="12"/>
      <c r="B59" s="258"/>
      <c r="C59" s="259"/>
      <c r="D59" s="259"/>
      <c r="E59" s="259"/>
      <c r="F59" s="259"/>
      <c r="G59" s="259"/>
      <c r="H59" s="259"/>
      <c r="I59" s="259"/>
      <c r="J59" s="259"/>
      <c r="K59" s="259"/>
      <c r="L59" s="259"/>
      <c r="M59" s="259"/>
      <c r="N59" s="259"/>
      <c r="O59" s="259"/>
      <c r="P59" s="260"/>
      <c r="Q59" s="12"/>
    </row>
    <row r="60" spans="1:17" x14ac:dyDescent="0.2">
      <c r="A60" s="12"/>
      <c r="B60" s="258"/>
      <c r="C60" s="259"/>
      <c r="D60" s="259"/>
      <c r="E60" s="259"/>
      <c r="F60" s="259"/>
      <c r="G60" s="259"/>
      <c r="H60" s="259"/>
      <c r="I60" s="259"/>
      <c r="J60" s="259"/>
      <c r="K60" s="259"/>
      <c r="L60" s="259"/>
      <c r="M60" s="259"/>
      <c r="N60" s="259"/>
      <c r="O60" s="259"/>
      <c r="P60" s="260"/>
      <c r="Q60" s="12"/>
    </row>
    <row r="61" spans="1:17" x14ac:dyDescent="0.2">
      <c r="A61" s="12"/>
      <c r="B61" s="258"/>
      <c r="C61" s="259"/>
      <c r="D61" s="259"/>
      <c r="E61" s="259"/>
      <c r="F61" s="259"/>
      <c r="G61" s="259"/>
      <c r="H61" s="259"/>
      <c r="I61" s="259"/>
      <c r="J61" s="259"/>
      <c r="K61" s="259"/>
      <c r="L61" s="259"/>
      <c r="M61" s="259"/>
      <c r="N61" s="259"/>
      <c r="O61" s="259"/>
      <c r="P61" s="260"/>
      <c r="Q61" s="12"/>
    </row>
    <row r="62" spans="1:17" x14ac:dyDescent="0.2">
      <c r="A62" s="12"/>
      <c r="B62" s="258"/>
      <c r="C62" s="259"/>
      <c r="D62" s="259"/>
      <c r="E62" s="259"/>
      <c r="F62" s="259"/>
      <c r="G62" s="259"/>
      <c r="H62" s="259"/>
      <c r="I62" s="259"/>
      <c r="J62" s="259"/>
      <c r="K62" s="259"/>
      <c r="L62" s="259"/>
      <c r="M62" s="259"/>
      <c r="N62" s="259"/>
      <c r="O62" s="259"/>
      <c r="P62" s="260"/>
      <c r="Q62" s="12"/>
    </row>
    <row r="63" spans="1:17" x14ac:dyDescent="0.2">
      <c r="A63" s="12"/>
      <c r="B63" s="258"/>
      <c r="C63" s="259"/>
      <c r="D63" s="259"/>
      <c r="E63" s="259"/>
      <c r="F63" s="259"/>
      <c r="G63" s="259"/>
      <c r="H63" s="259"/>
      <c r="I63" s="259"/>
      <c r="J63" s="259"/>
      <c r="K63" s="259"/>
      <c r="L63" s="259"/>
      <c r="M63" s="259"/>
      <c r="N63" s="259"/>
      <c r="O63" s="259"/>
      <c r="P63" s="260"/>
      <c r="Q63" s="12"/>
    </row>
    <row r="64" spans="1:17" x14ac:dyDescent="0.2">
      <c r="A64" s="12"/>
      <c r="B64" s="258"/>
      <c r="C64" s="259"/>
      <c r="D64" s="259"/>
      <c r="E64" s="259"/>
      <c r="F64" s="259"/>
      <c r="G64" s="259"/>
      <c r="H64" s="259"/>
      <c r="I64" s="259"/>
      <c r="J64" s="259"/>
      <c r="K64" s="259"/>
      <c r="L64" s="259"/>
      <c r="M64" s="259"/>
      <c r="N64" s="259"/>
      <c r="O64" s="259"/>
      <c r="P64" s="260"/>
      <c r="Q64" s="12"/>
    </row>
    <row r="65" spans="1:19" x14ac:dyDescent="0.2">
      <c r="A65" s="12"/>
      <c r="B65" s="258"/>
      <c r="C65" s="259"/>
      <c r="D65" s="259"/>
      <c r="E65" s="259"/>
      <c r="F65" s="259"/>
      <c r="G65" s="259"/>
      <c r="H65" s="259"/>
      <c r="I65" s="259"/>
      <c r="J65" s="259"/>
      <c r="K65" s="259"/>
      <c r="L65" s="259"/>
      <c r="M65" s="259"/>
      <c r="N65" s="259"/>
      <c r="O65" s="259"/>
      <c r="P65" s="260"/>
      <c r="Q65" s="12"/>
    </row>
    <row r="66" spans="1:19" x14ac:dyDescent="0.2">
      <c r="A66" s="12"/>
      <c r="B66" s="258"/>
      <c r="C66" s="259"/>
      <c r="D66" s="259"/>
      <c r="E66" s="259"/>
      <c r="F66" s="259"/>
      <c r="G66" s="259"/>
      <c r="H66" s="259"/>
      <c r="I66" s="259"/>
      <c r="J66" s="259"/>
      <c r="K66" s="259"/>
      <c r="L66" s="259"/>
      <c r="M66" s="259"/>
      <c r="N66" s="259"/>
      <c r="O66" s="259"/>
      <c r="P66" s="260"/>
      <c r="Q66" s="12"/>
    </row>
    <row r="67" spans="1:19" ht="13.5" thickBot="1" x14ac:dyDescent="0.25">
      <c r="A67" s="12"/>
      <c r="B67" s="261"/>
      <c r="C67" s="262"/>
      <c r="D67" s="262"/>
      <c r="E67" s="262"/>
      <c r="F67" s="262"/>
      <c r="G67" s="262"/>
      <c r="H67" s="262"/>
      <c r="I67" s="262"/>
      <c r="J67" s="262"/>
      <c r="K67" s="262"/>
      <c r="L67" s="262"/>
      <c r="M67" s="262"/>
      <c r="N67" s="262"/>
      <c r="O67" s="262"/>
      <c r="P67" s="263"/>
      <c r="Q67" s="12"/>
    </row>
    <row r="68" spans="1:19" s="13" customFormat="1" ht="4.5" customHeight="1" thickBot="1" x14ac:dyDescent="0.25">
      <c r="A68" s="365"/>
      <c r="B68" s="365"/>
      <c r="C68" s="365"/>
      <c r="D68" s="365"/>
      <c r="E68" s="365"/>
      <c r="F68" s="365"/>
      <c r="G68" s="365"/>
      <c r="H68" s="365"/>
      <c r="I68" s="365"/>
      <c r="J68" s="365"/>
      <c r="K68" s="365"/>
      <c r="L68" s="365"/>
      <c r="M68" s="365"/>
      <c r="N68" s="365"/>
      <c r="O68" s="365"/>
      <c r="P68" s="365"/>
      <c r="Q68" s="365"/>
      <c r="S68" s="34"/>
    </row>
    <row r="69" spans="1:19" ht="15" customHeight="1" x14ac:dyDescent="0.2">
      <c r="A69" s="12"/>
      <c r="B69" s="265" t="s">
        <v>80</v>
      </c>
      <c r="C69" s="366" t="s">
        <v>81</v>
      </c>
      <c r="D69" s="367"/>
      <c r="E69" s="367"/>
      <c r="F69" s="367"/>
      <c r="G69" s="367"/>
      <c r="H69" s="367"/>
      <c r="I69" s="367"/>
      <c r="J69" s="367"/>
      <c r="K69" s="367"/>
      <c r="L69" s="367"/>
      <c r="M69" s="367"/>
      <c r="N69" s="367"/>
      <c r="O69" s="367"/>
      <c r="P69" s="368"/>
      <c r="Q69" s="12"/>
    </row>
    <row r="70" spans="1:19" ht="49.5" customHeight="1" x14ac:dyDescent="0.2">
      <c r="A70" s="12"/>
      <c r="B70" s="266"/>
      <c r="C70" s="401" t="s">
        <v>249</v>
      </c>
      <c r="D70" s="303"/>
      <c r="E70" s="303"/>
      <c r="F70" s="303"/>
      <c r="G70" s="303"/>
      <c r="H70" s="303"/>
      <c r="I70" s="303"/>
      <c r="J70" s="303"/>
      <c r="K70" s="303"/>
      <c r="L70" s="303"/>
      <c r="M70" s="303"/>
      <c r="N70" s="303"/>
      <c r="O70" s="303"/>
      <c r="P70" s="304"/>
      <c r="Q70" s="12"/>
    </row>
    <row r="71" spans="1:19" ht="15" customHeight="1" x14ac:dyDescent="0.2">
      <c r="A71" s="12"/>
      <c r="B71" s="266"/>
      <c r="C71" s="369" t="s">
        <v>83</v>
      </c>
      <c r="D71" s="370"/>
      <c r="E71" s="370"/>
      <c r="F71" s="370"/>
      <c r="G71" s="370"/>
      <c r="H71" s="370"/>
      <c r="I71" s="370"/>
      <c r="J71" s="370"/>
      <c r="K71" s="370"/>
      <c r="L71" s="370"/>
      <c r="M71" s="370"/>
      <c r="N71" s="370"/>
      <c r="O71" s="370"/>
      <c r="P71" s="371"/>
      <c r="Q71" s="12"/>
    </row>
    <row r="72" spans="1:19" ht="49.5" customHeight="1" x14ac:dyDescent="0.2">
      <c r="A72" s="12"/>
      <c r="B72" s="266"/>
      <c r="C72" s="401" t="s">
        <v>250</v>
      </c>
      <c r="D72" s="303"/>
      <c r="E72" s="303"/>
      <c r="F72" s="303"/>
      <c r="G72" s="303"/>
      <c r="H72" s="303"/>
      <c r="I72" s="303"/>
      <c r="J72" s="303"/>
      <c r="K72" s="303"/>
      <c r="L72" s="303"/>
      <c r="M72" s="303"/>
      <c r="N72" s="303"/>
      <c r="O72" s="303"/>
      <c r="P72" s="304"/>
      <c r="Q72" s="12"/>
    </row>
    <row r="73" spans="1:19" ht="18" customHeight="1" x14ac:dyDescent="0.2">
      <c r="A73" s="12"/>
      <c r="B73" s="266"/>
      <c r="C73" s="369" t="s">
        <v>85</v>
      </c>
      <c r="D73" s="370"/>
      <c r="E73" s="370"/>
      <c r="F73" s="370"/>
      <c r="G73" s="370"/>
      <c r="H73" s="370"/>
      <c r="I73" s="370"/>
      <c r="J73" s="370"/>
      <c r="K73" s="370"/>
      <c r="L73" s="370"/>
      <c r="M73" s="370"/>
      <c r="N73" s="370"/>
      <c r="O73" s="370"/>
      <c r="P73" s="371"/>
      <c r="Q73" s="12"/>
    </row>
    <row r="74" spans="1:19" ht="49.5" customHeight="1" x14ac:dyDescent="0.2">
      <c r="A74" s="12"/>
      <c r="B74" s="266"/>
      <c r="C74" s="401" t="s">
        <v>251</v>
      </c>
      <c r="D74" s="303"/>
      <c r="E74" s="303"/>
      <c r="F74" s="303"/>
      <c r="G74" s="303"/>
      <c r="H74" s="303"/>
      <c r="I74" s="303"/>
      <c r="J74" s="303"/>
      <c r="K74" s="303"/>
      <c r="L74" s="303"/>
      <c r="M74" s="303"/>
      <c r="N74" s="303"/>
      <c r="O74" s="303"/>
      <c r="P74" s="304"/>
      <c r="Q74" s="12"/>
    </row>
    <row r="75" spans="1:19" ht="17.25" customHeight="1" x14ac:dyDescent="0.2">
      <c r="A75" s="12"/>
      <c r="B75" s="266"/>
      <c r="C75" s="369" t="s">
        <v>87</v>
      </c>
      <c r="D75" s="370"/>
      <c r="E75" s="370"/>
      <c r="F75" s="370"/>
      <c r="G75" s="370"/>
      <c r="H75" s="370"/>
      <c r="I75" s="370"/>
      <c r="J75" s="370"/>
      <c r="K75" s="370"/>
      <c r="L75" s="370"/>
      <c r="M75" s="370"/>
      <c r="N75" s="370"/>
      <c r="O75" s="370"/>
      <c r="P75" s="371"/>
      <c r="Q75" s="12"/>
    </row>
    <row r="76" spans="1:19" ht="49.5" customHeight="1" x14ac:dyDescent="0.2">
      <c r="A76" s="12"/>
      <c r="B76" s="267"/>
      <c r="C76" s="398" t="s">
        <v>252</v>
      </c>
      <c r="D76" s="399"/>
      <c r="E76" s="399"/>
      <c r="F76" s="399"/>
      <c r="G76" s="399"/>
      <c r="H76" s="399"/>
      <c r="I76" s="399"/>
      <c r="J76" s="399"/>
      <c r="K76" s="399"/>
      <c r="L76" s="399"/>
      <c r="M76" s="399"/>
      <c r="N76" s="399"/>
      <c r="O76" s="399"/>
      <c r="P76" s="400"/>
      <c r="Q76" s="12"/>
    </row>
    <row r="77" spans="1:19" ht="30.75" customHeight="1" thickBot="1" x14ac:dyDescent="0.25">
      <c r="A77" s="12"/>
      <c r="B77" s="151" t="s">
        <v>88</v>
      </c>
      <c r="C77" s="362" t="s">
        <v>167</v>
      </c>
      <c r="D77" s="363"/>
      <c r="E77" s="363"/>
      <c r="F77" s="363"/>
      <c r="G77" s="363"/>
      <c r="H77" s="363"/>
      <c r="I77" s="363"/>
      <c r="J77" s="363"/>
      <c r="K77" s="363"/>
      <c r="L77" s="363"/>
      <c r="M77" s="363"/>
      <c r="N77" s="363"/>
      <c r="O77" s="363"/>
      <c r="P77" s="364"/>
      <c r="Q77" s="12"/>
    </row>
    <row r="78" spans="1:19" ht="27.75" customHeight="1" thickBot="1" x14ac:dyDescent="0.25">
      <c r="A78" s="12"/>
      <c r="B78" s="151" t="s">
        <v>90</v>
      </c>
      <c r="C78" s="253" t="s">
        <v>91</v>
      </c>
      <c r="D78" s="253"/>
      <c r="E78" s="253"/>
      <c r="F78" s="253"/>
      <c r="G78" s="253"/>
      <c r="H78" s="253"/>
      <c r="I78" s="253"/>
      <c r="J78" s="253"/>
      <c r="K78" s="253"/>
      <c r="L78" s="253"/>
      <c r="M78" s="253"/>
      <c r="N78" s="253"/>
      <c r="O78" s="253"/>
      <c r="P78" s="254"/>
      <c r="Q78" s="12"/>
    </row>
    <row r="81" spans="2:19" x14ac:dyDescent="0.2">
      <c r="C81" s="14"/>
    </row>
    <row r="82" spans="2:19" hidden="1" x14ac:dyDescent="0.2">
      <c r="C82" s="10">
        <v>2018</v>
      </c>
    </row>
    <row r="83" spans="2:19" hidden="1" x14ac:dyDescent="0.2">
      <c r="C83" s="10">
        <v>2019</v>
      </c>
    </row>
    <row r="89" spans="2:19" s="11" customFormat="1" x14ac:dyDescent="0.2">
      <c r="S89" s="9"/>
    </row>
    <row r="90" spans="2:19" s="11" customFormat="1" x14ac:dyDescent="0.2">
      <c r="B90" s="46"/>
      <c r="C90" s="46"/>
      <c r="D90" s="46"/>
      <c r="E90" s="46"/>
      <c r="F90" s="46"/>
      <c r="G90" s="46"/>
      <c r="H90" s="46"/>
      <c r="I90" s="46"/>
      <c r="J90" s="46"/>
      <c r="K90" s="46"/>
      <c r="L90" s="46"/>
      <c r="M90" s="46"/>
      <c r="N90" s="46"/>
      <c r="O90" s="46"/>
      <c r="S90" s="9"/>
    </row>
    <row r="91" spans="2:19" s="11" customFormat="1" x14ac:dyDescent="0.2">
      <c r="B91" s="46"/>
      <c r="C91" s="46"/>
      <c r="D91" s="46"/>
      <c r="E91" s="46"/>
      <c r="F91" s="46"/>
      <c r="G91" s="46"/>
      <c r="H91" s="46"/>
      <c r="I91" s="46"/>
      <c r="J91" s="46"/>
      <c r="K91" s="46"/>
      <c r="L91" s="46"/>
      <c r="M91" s="46"/>
      <c r="N91" s="46"/>
      <c r="O91" s="46"/>
      <c r="S91" s="9"/>
    </row>
    <row r="92" spans="2:19" s="11" customFormat="1" x14ac:dyDescent="0.2">
      <c r="B92" s="46"/>
      <c r="C92" s="46"/>
      <c r="D92" s="46"/>
      <c r="E92" s="46"/>
      <c r="F92" s="46"/>
      <c r="G92" s="46"/>
      <c r="H92" s="46"/>
      <c r="I92" s="46"/>
      <c r="J92" s="46"/>
      <c r="K92" s="46"/>
      <c r="L92" s="46"/>
      <c r="M92" s="46"/>
      <c r="N92" s="46"/>
      <c r="O92" s="46"/>
      <c r="S92" s="9"/>
    </row>
    <row r="93" spans="2:19" s="11" customFormat="1" x14ac:dyDescent="0.2">
      <c r="B93" s="46"/>
      <c r="C93" s="46"/>
      <c r="D93" s="46"/>
      <c r="E93" s="46"/>
      <c r="F93" s="46"/>
      <c r="G93" s="46"/>
      <c r="H93" s="46"/>
      <c r="I93" s="46"/>
      <c r="J93" s="46"/>
      <c r="K93" s="46"/>
      <c r="L93" s="46"/>
      <c r="M93" s="46"/>
      <c r="N93" s="46"/>
      <c r="O93" s="46"/>
      <c r="S93" s="9"/>
    </row>
    <row r="94" spans="2:19" s="11" customFormat="1" x14ac:dyDescent="0.2">
      <c r="B94" s="41"/>
      <c r="C94" s="41"/>
      <c r="D94" s="41"/>
      <c r="E94" s="41"/>
      <c r="F94" s="41"/>
      <c r="G94" s="46"/>
      <c r="H94" s="46"/>
      <c r="I94" s="46"/>
      <c r="J94" s="46"/>
      <c r="K94" s="46"/>
      <c r="L94" s="46"/>
      <c r="M94" s="46"/>
      <c r="N94" s="46"/>
      <c r="O94" s="46"/>
      <c r="S94" s="9"/>
    </row>
    <row r="95" spans="2:19" s="11" customFormat="1" x14ac:dyDescent="0.2">
      <c r="B95" s="41"/>
      <c r="C95" s="41"/>
      <c r="D95" s="41"/>
      <c r="E95" s="41"/>
      <c r="F95" s="41"/>
      <c r="G95" s="46"/>
      <c r="H95" s="46"/>
      <c r="I95" s="46"/>
      <c r="J95" s="46"/>
      <c r="K95" s="46"/>
      <c r="L95" s="46"/>
      <c r="M95" s="46"/>
      <c r="N95" s="46"/>
      <c r="O95" s="46"/>
      <c r="S95" s="9"/>
    </row>
    <row r="96" spans="2:19" s="11" customFormat="1" x14ac:dyDescent="0.2">
      <c r="B96" s="41"/>
      <c r="C96" s="41"/>
      <c r="D96" s="41"/>
      <c r="E96" s="41"/>
      <c r="F96" s="41"/>
      <c r="G96" s="46"/>
      <c r="H96" s="46"/>
      <c r="I96" s="46"/>
      <c r="J96" s="46"/>
      <c r="K96" s="46"/>
      <c r="L96" s="46"/>
      <c r="M96" s="46"/>
      <c r="N96" s="46"/>
      <c r="O96" s="46"/>
      <c r="S96" s="9"/>
    </row>
    <row r="97" spans="2:19" s="11" customFormat="1" x14ac:dyDescent="0.2">
      <c r="B97" s="41"/>
      <c r="C97" s="41"/>
      <c r="D97" s="41"/>
      <c r="E97" s="41"/>
      <c r="F97" s="41"/>
      <c r="G97" s="46"/>
      <c r="H97" s="46"/>
      <c r="I97" s="46"/>
      <c r="J97" s="46"/>
      <c r="K97" s="46"/>
      <c r="L97" s="46"/>
      <c r="M97" s="46"/>
      <c r="N97" s="46"/>
      <c r="O97" s="46"/>
      <c r="S97" s="9"/>
    </row>
    <row r="98" spans="2:19" s="11" customFormat="1" x14ac:dyDescent="0.2">
      <c r="B98" s="41"/>
      <c r="C98" s="41"/>
      <c r="D98" s="41"/>
      <c r="E98" s="41"/>
      <c r="F98" s="41"/>
      <c r="G98" s="46"/>
      <c r="H98" s="46"/>
      <c r="I98" s="46"/>
      <c r="J98" s="46"/>
      <c r="K98" s="46"/>
      <c r="L98" s="46"/>
      <c r="M98" s="46"/>
      <c r="N98" s="46"/>
      <c r="O98" s="46"/>
      <c r="S98" s="9"/>
    </row>
    <row r="99" spans="2:19" s="11" customFormat="1" x14ac:dyDescent="0.2">
      <c r="B99" s="41"/>
      <c r="C99" s="41"/>
      <c r="D99" s="41"/>
      <c r="E99" s="41"/>
      <c r="F99" s="41"/>
      <c r="G99" s="46"/>
      <c r="H99" s="46"/>
      <c r="I99" s="46"/>
      <c r="J99" s="46"/>
      <c r="K99" s="46"/>
      <c r="L99" s="46"/>
      <c r="M99" s="46"/>
      <c r="N99" s="46"/>
      <c r="O99" s="46"/>
      <c r="S99" s="9"/>
    </row>
    <row r="100" spans="2:19" s="11" customFormat="1" x14ac:dyDescent="0.2">
      <c r="B100" s="41"/>
      <c r="C100" s="41"/>
      <c r="D100" s="41"/>
      <c r="E100" s="41"/>
      <c r="F100" s="41"/>
      <c r="G100" s="46"/>
      <c r="H100" s="46"/>
      <c r="I100" s="46"/>
      <c r="J100" s="46"/>
      <c r="K100" s="46"/>
      <c r="L100" s="46"/>
      <c r="M100" s="46"/>
      <c r="N100" s="46"/>
      <c r="O100" s="46"/>
      <c r="P100" s="40"/>
      <c r="S100" s="9"/>
    </row>
    <row r="101" spans="2:19" s="11" customFormat="1" x14ac:dyDescent="0.2">
      <c r="B101" s="41"/>
      <c r="C101" s="41"/>
      <c r="D101" s="41"/>
      <c r="E101" s="41"/>
      <c r="F101" s="41"/>
      <c r="G101" s="46"/>
      <c r="H101" s="46"/>
      <c r="I101" s="46"/>
      <c r="J101" s="46"/>
      <c r="K101" s="46"/>
      <c r="L101" s="46"/>
      <c r="M101" s="46"/>
      <c r="N101" s="46"/>
      <c r="O101" s="46"/>
      <c r="P101" s="40"/>
      <c r="S101" s="9"/>
    </row>
    <row r="102" spans="2:19" s="11" customFormat="1" x14ac:dyDescent="0.2">
      <c r="B102" s="41"/>
      <c r="C102" s="41"/>
      <c r="D102" s="41"/>
      <c r="E102" s="41"/>
      <c r="F102" s="41"/>
      <c r="G102" s="46"/>
      <c r="H102" s="46"/>
      <c r="I102" s="46"/>
      <c r="J102" s="46"/>
      <c r="K102" s="46"/>
      <c r="L102" s="46"/>
      <c r="M102" s="46"/>
      <c r="N102" s="46"/>
      <c r="O102" s="46"/>
      <c r="P102" s="40"/>
      <c r="S102" s="9"/>
    </row>
    <row r="103" spans="2:19" s="11" customFormat="1" x14ac:dyDescent="0.2">
      <c r="B103" s="41"/>
      <c r="C103" s="41"/>
      <c r="D103" s="41"/>
      <c r="E103" s="41"/>
      <c r="F103" s="41"/>
      <c r="G103" s="46"/>
      <c r="H103" s="46"/>
      <c r="I103" s="46"/>
      <c r="J103" s="46"/>
      <c r="K103" s="46"/>
      <c r="L103" s="46"/>
      <c r="M103" s="46"/>
      <c r="N103" s="46"/>
      <c r="O103" s="46"/>
      <c r="P103" s="40"/>
      <c r="Q103" s="15" t="s">
        <v>92</v>
      </c>
      <c r="S103" s="9"/>
    </row>
    <row r="104" spans="2:19" s="11" customFormat="1" x14ac:dyDescent="0.2">
      <c r="B104" s="16"/>
      <c r="C104" s="16"/>
      <c r="D104" s="41"/>
      <c r="E104" s="41"/>
      <c r="F104" s="41"/>
      <c r="G104" s="46"/>
      <c r="H104" s="46"/>
      <c r="I104" s="46"/>
      <c r="J104" s="46"/>
      <c r="K104" s="46"/>
      <c r="L104" s="46"/>
      <c r="M104" s="46"/>
      <c r="N104" s="46"/>
      <c r="O104" s="46"/>
      <c r="P104" s="40"/>
      <c r="Q104" s="15" t="s">
        <v>93</v>
      </c>
      <c r="S104" s="9"/>
    </row>
    <row r="105" spans="2:19" s="11" customFormat="1" x14ac:dyDescent="0.2">
      <c r="B105" s="16"/>
      <c r="C105" s="16"/>
      <c r="D105" s="41"/>
      <c r="E105" s="41"/>
      <c r="F105" s="41"/>
      <c r="G105" s="46"/>
      <c r="H105" s="46"/>
      <c r="I105" s="46"/>
      <c r="J105" s="46"/>
      <c r="K105" s="46"/>
      <c r="L105" s="46"/>
      <c r="M105" s="46"/>
      <c r="N105" s="46"/>
      <c r="O105" s="46"/>
      <c r="P105" s="40"/>
      <c r="Q105" s="15" t="s">
        <v>94</v>
      </c>
      <c r="S105" s="9"/>
    </row>
    <row r="106" spans="2:19" s="11" customFormat="1" x14ac:dyDescent="0.2">
      <c r="B106" s="16"/>
      <c r="C106" s="16"/>
      <c r="D106" s="41"/>
      <c r="E106" s="41"/>
      <c r="F106" s="41"/>
      <c r="G106" s="46"/>
      <c r="H106" s="46"/>
      <c r="I106" s="46"/>
      <c r="J106" s="46"/>
      <c r="K106" s="46"/>
      <c r="L106" s="46"/>
      <c r="M106" s="46"/>
      <c r="N106" s="46"/>
      <c r="O106" s="46"/>
      <c r="P106" s="40"/>
      <c r="Q106" s="15" t="s">
        <v>7</v>
      </c>
      <c r="S106" s="9"/>
    </row>
    <row r="107" spans="2:19" s="11" customFormat="1" x14ac:dyDescent="0.2">
      <c r="B107" s="41"/>
      <c r="C107" s="16"/>
      <c r="D107" s="41"/>
      <c r="E107" s="41"/>
      <c r="F107" s="41"/>
      <c r="G107" s="46"/>
      <c r="H107" s="46"/>
      <c r="I107" s="46"/>
      <c r="J107" s="46"/>
      <c r="K107" s="46"/>
      <c r="L107" s="46"/>
      <c r="M107" s="47"/>
      <c r="N107" s="46"/>
      <c r="O107" s="46"/>
      <c r="P107" s="40"/>
      <c r="Q107" s="15" t="s">
        <v>95</v>
      </c>
      <c r="S107" s="9"/>
    </row>
    <row r="108" spans="2:19" s="11" customFormat="1" x14ac:dyDescent="0.2">
      <c r="B108" s="41"/>
      <c r="C108" s="16"/>
      <c r="D108" s="41"/>
      <c r="E108" s="41"/>
      <c r="F108" s="41"/>
      <c r="G108" s="46"/>
      <c r="H108" s="46"/>
      <c r="I108" s="46"/>
      <c r="J108" s="46"/>
      <c r="K108" s="46"/>
      <c r="L108" s="46"/>
      <c r="M108" s="46"/>
      <c r="N108" s="46" t="s">
        <v>96</v>
      </c>
      <c r="O108" s="46"/>
      <c r="P108" s="40"/>
      <c r="Q108" s="15" t="s">
        <v>97</v>
      </c>
      <c r="S108" s="9"/>
    </row>
    <row r="109" spans="2:19" s="11" customFormat="1" x14ac:dyDescent="0.2">
      <c r="B109" s="41"/>
      <c r="C109" s="16"/>
      <c r="D109" s="41"/>
      <c r="E109" s="41"/>
      <c r="F109" s="41"/>
      <c r="G109" s="46"/>
      <c r="H109" s="46"/>
      <c r="I109" s="46"/>
      <c r="J109" s="46"/>
      <c r="K109" s="46"/>
      <c r="L109" s="46"/>
      <c r="M109" s="46"/>
      <c r="N109" s="46"/>
      <c r="O109" s="46"/>
      <c r="P109" s="40"/>
      <c r="S109" s="9"/>
    </row>
    <row r="110" spans="2:19" s="11" customFormat="1" x14ac:dyDescent="0.2">
      <c r="B110" s="41"/>
      <c r="C110" s="16"/>
      <c r="D110" s="41"/>
      <c r="E110" s="41"/>
      <c r="F110" s="41"/>
      <c r="G110" s="46"/>
      <c r="H110" s="46"/>
      <c r="I110" s="46"/>
      <c r="J110" s="46"/>
      <c r="K110" s="46"/>
      <c r="L110" s="46"/>
      <c r="M110" s="46"/>
      <c r="N110" s="46"/>
      <c r="O110" s="46"/>
      <c r="P110" s="40"/>
      <c r="S110" s="9"/>
    </row>
    <row r="111" spans="2:19" s="11" customFormat="1" x14ac:dyDescent="0.2">
      <c r="B111" s="41"/>
      <c r="C111" s="41"/>
      <c r="D111" s="41"/>
      <c r="E111" s="41"/>
      <c r="F111" s="41"/>
      <c r="G111" s="46"/>
      <c r="H111" s="46"/>
      <c r="I111" s="46"/>
      <c r="J111" s="46"/>
      <c r="K111" s="46"/>
      <c r="L111" s="46"/>
      <c r="M111" s="46"/>
      <c r="N111" s="46"/>
      <c r="O111" s="46"/>
      <c r="P111" s="40"/>
      <c r="S111" s="9"/>
    </row>
    <row r="112" spans="2:19" s="11" customFormat="1" x14ac:dyDescent="0.2">
      <c r="B112" s="41"/>
      <c r="C112" s="41"/>
      <c r="D112" s="41"/>
      <c r="E112" s="41"/>
      <c r="F112" s="41"/>
      <c r="G112" s="46"/>
      <c r="H112" s="46"/>
      <c r="I112" s="46"/>
      <c r="J112" s="46"/>
      <c r="K112" s="46"/>
      <c r="L112" s="46"/>
      <c r="M112" s="46"/>
      <c r="N112" s="46"/>
      <c r="O112" s="46"/>
      <c r="P112" s="40"/>
      <c r="S112" s="9"/>
    </row>
    <row r="113" spans="2:19" s="11" customFormat="1" x14ac:dyDescent="0.2">
      <c r="B113" s="41"/>
      <c r="C113" s="41"/>
      <c r="D113" s="41"/>
      <c r="E113" s="41"/>
      <c r="F113" s="41"/>
      <c r="G113" s="46"/>
      <c r="H113" s="46"/>
      <c r="I113" s="46"/>
      <c r="J113" s="46"/>
      <c r="K113" s="46"/>
      <c r="L113" s="46"/>
      <c r="M113" s="46"/>
      <c r="N113" s="46"/>
      <c r="O113" s="46"/>
      <c r="P113" s="40"/>
      <c r="Q113" s="15">
        <v>2015</v>
      </c>
      <c r="S113" s="9"/>
    </row>
    <row r="114" spans="2:19" s="11" customFormat="1" ht="12.75" customHeight="1" x14ac:dyDescent="0.2">
      <c r="B114" s="41"/>
      <c r="C114" s="41"/>
      <c r="D114" s="41"/>
      <c r="E114" s="41"/>
      <c r="F114" s="41"/>
      <c r="G114" s="46"/>
      <c r="H114" s="46"/>
      <c r="I114" s="46"/>
      <c r="J114" s="46"/>
      <c r="K114" s="46"/>
      <c r="L114" s="46"/>
      <c r="M114" s="46"/>
      <c r="N114" s="46"/>
      <c r="O114" s="46"/>
      <c r="Q114" s="15">
        <v>2016</v>
      </c>
      <c r="S114" s="9"/>
    </row>
    <row r="115" spans="2:19" s="11" customFormat="1" x14ac:dyDescent="0.2">
      <c r="B115" s="41"/>
      <c r="C115" s="41"/>
      <c r="D115" s="41"/>
      <c r="E115" s="41"/>
      <c r="F115" s="41"/>
      <c r="G115" s="46"/>
      <c r="H115" s="46"/>
      <c r="I115" s="46"/>
      <c r="J115" s="46"/>
      <c r="K115" s="46"/>
      <c r="L115" s="46"/>
      <c r="M115" s="46"/>
      <c r="N115" s="46"/>
      <c r="O115" s="46"/>
      <c r="Q115" s="15">
        <v>2017</v>
      </c>
      <c r="S115" s="9"/>
    </row>
    <row r="116" spans="2:19" s="11" customFormat="1" x14ac:dyDescent="0.2">
      <c r="B116" s="41"/>
      <c r="C116" s="41"/>
      <c r="D116" s="41"/>
      <c r="E116" s="41"/>
      <c r="F116" s="41"/>
      <c r="G116" s="46"/>
      <c r="H116" s="46"/>
      <c r="I116" s="46"/>
      <c r="J116" s="46"/>
      <c r="K116" s="46"/>
      <c r="L116" s="46"/>
      <c r="M116" s="46"/>
      <c r="N116" s="46"/>
      <c r="O116" s="46"/>
      <c r="Q116" s="15">
        <v>2018</v>
      </c>
      <c r="S116" s="9"/>
    </row>
    <row r="117" spans="2:19" s="11" customFormat="1" x14ac:dyDescent="0.2">
      <c r="B117" s="41"/>
      <c r="C117" s="41"/>
      <c r="D117" s="41"/>
      <c r="E117" s="41"/>
      <c r="F117" s="41"/>
      <c r="G117" s="46"/>
      <c r="H117" s="46"/>
      <c r="I117" s="46"/>
      <c r="J117" s="46"/>
      <c r="K117" s="46"/>
      <c r="L117" s="46"/>
      <c r="M117" s="46"/>
      <c r="N117" s="46"/>
      <c r="O117" s="46"/>
      <c r="S117" s="9"/>
    </row>
    <row r="118" spans="2:19" s="11" customFormat="1" x14ac:dyDescent="0.2">
      <c r="B118" s="41"/>
      <c r="C118" s="41"/>
      <c r="D118" s="41"/>
      <c r="E118" s="41"/>
      <c r="F118" s="41"/>
      <c r="G118" s="46"/>
      <c r="H118" s="46"/>
      <c r="I118" s="46"/>
      <c r="J118" s="46"/>
      <c r="K118" s="46"/>
      <c r="L118" s="46"/>
      <c r="M118" s="46"/>
      <c r="N118" s="46"/>
      <c r="O118" s="46"/>
      <c r="S118" s="9"/>
    </row>
    <row r="119" spans="2:19" s="11" customFormat="1" x14ac:dyDescent="0.2">
      <c r="B119" s="42"/>
      <c r="C119" s="41"/>
      <c r="D119" s="41"/>
      <c r="E119" s="41"/>
      <c r="F119" s="41"/>
      <c r="G119" s="46"/>
      <c r="H119" s="46"/>
      <c r="I119" s="46"/>
      <c r="J119" s="46"/>
      <c r="K119" s="46"/>
      <c r="L119" s="46"/>
      <c r="M119" s="46"/>
      <c r="N119" s="46"/>
      <c r="O119" s="46"/>
      <c r="S119" s="9"/>
    </row>
    <row r="120" spans="2:19" s="11" customFormat="1" x14ac:dyDescent="0.2">
      <c r="B120" s="42"/>
      <c r="C120" s="41"/>
      <c r="D120" s="41"/>
      <c r="E120" s="41"/>
      <c r="F120" s="41"/>
      <c r="G120" s="46"/>
      <c r="H120" s="46"/>
      <c r="I120" s="46"/>
      <c r="J120" s="46"/>
      <c r="K120" s="46"/>
      <c r="L120" s="46"/>
      <c r="M120" s="46"/>
      <c r="N120" s="46"/>
      <c r="O120" s="46"/>
      <c r="S120" s="9"/>
    </row>
    <row r="121" spans="2:19" s="11" customFormat="1" x14ac:dyDescent="0.2">
      <c r="B121" s="42"/>
      <c r="C121" s="41"/>
      <c r="D121" s="41"/>
      <c r="E121" s="41"/>
      <c r="F121" s="41"/>
      <c r="G121" s="46"/>
      <c r="H121" s="46"/>
      <c r="I121" s="46"/>
      <c r="J121" s="46"/>
      <c r="K121" s="46"/>
      <c r="L121" s="46"/>
      <c r="M121" s="46"/>
      <c r="N121" s="46"/>
      <c r="O121" s="46"/>
      <c r="S121" s="9"/>
    </row>
    <row r="122" spans="2:19" s="11" customFormat="1" x14ac:dyDescent="0.2">
      <c r="B122" s="42"/>
      <c r="C122" s="41"/>
      <c r="D122" s="41"/>
      <c r="E122" s="41"/>
      <c r="F122" s="41"/>
      <c r="G122" s="46"/>
      <c r="H122" s="46"/>
      <c r="I122" s="46"/>
      <c r="J122" s="46"/>
      <c r="K122" s="46"/>
      <c r="L122" s="46"/>
      <c r="M122" s="46"/>
      <c r="N122" s="46"/>
      <c r="O122" s="46"/>
      <c r="S122" s="9"/>
    </row>
    <row r="123" spans="2:19" s="11" customFormat="1" x14ac:dyDescent="0.2">
      <c r="B123" s="42"/>
      <c r="C123" s="41"/>
      <c r="D123" s="41"/>
      <c r="E123" s="41"/>
      <c r="F123" s="41"/>
      <c r="G123" s="46"/>
      <c r="H123" s="46"/>
      <c r="I123" s="46"/>
      <c r="J123" s="46"/>
      <c r="K123" s="46"/>
      <c r="L123" s="46"/>
      <c r="M123" s="46"/>
      <c r="N123" s="46"/>
      <c r="O123" s="46"/>
      <c r="S123" s="9"/>
    </row>
    <row r="124" spans="2:19" s="11" customFormat="1" x14ac:dyDescent="0.2">
      <c r="B124" s="42"/>
      <c r="C124" s="41"/>
      <c r="D124" s="41"/>
      <c r="E124" s="41"/>
      <c r="F124" s="41"/>
      <c r="G124" s="46"/>
      <c r="H124" s="46"/>
      <c r="I124" s="46"/>
      <c r="J124" s="46"/>
      <c r="K124" s="46"/>
      <c r="L124" s="46"/>
      <c r="M124" s="46"/>
      <c r="N124" s="46"/>
      <c r="O124" s="46"/>
      <c r="S124" s="9"/>
    </row>
    <row r="125" spans="2:19" s="11" customFormat="1" x14ac:dyDescent="0.2">
      <c r="B125" s="42"/>
      <c r="C125" s="41"/>
      <c r="D125" s="41"/>
      <c r="E125" s="41"/>
      <c r="F125" s="41"/>
      <c r="G125" s="46"/>
      <c r="H125" s="46"/>
      <c r="I125" s="46"/>
      <c r="J125" s="46"/>
      <c r="K125" s="46"/>
      <c r="L125" s="46"/>
      <c r="M125" s="46"/>
      <c r="N125" s="46"/>
      <c r="O125" s="46"/>
      <c r="S125" s="9"/>
    </row>
    <row r="126" spans="2:19" s="11" customFormat="1" x14ac:dyDescent="0.2">
      <c r="B126" s="43"/>
      <c r="C126" s="41"/>
      <c r="D126" s="41"/>
      <c r="E126" s="41"/>
      <c r="F126" s="41"/>
      <c r="G126" s="46"/>
      <c r="H126" s="46"/>
      <c r="I126" s="46"/>
      <c r="J126" s="46"/>
      <c r="K126" s="46"/>
      <c r="L126" s="46"/>
      <c r="M126" s="46"/>
      <c r="N126" s="46"/>
      <c r="O126" s="46"/>
      <c r="S126" s="9"/>
    </row>
    <row r="127" spans="2:19" s="11" customFormat="1" x14ac:dyDescent="0.2">
      <c r="B127" s="43"/>
      <c r="C127" s="41"/>
      <c r="D127" s="41"/>
      <c r="E127" s="41"/>
      <c r="F127" s="41"/>
      <c r="G127" s="46"/>
      <c r="H127" s="46"/>
      <c r="I127" s="46"/>
      <c r="J127" s="46"/>
      <c r="K127" s="46"/>
      <c r="L127" s="46"/>
      <c r="M127" s="46"/>
      <c r="N127" s="46"/>
      <c r="O127" s="46"/>
      <c r="S127" s="9"/>
    </row>
    <row r="128" spans="2:19" s="11" customFormat="1" x14ac:dyDescent="0.2">
      <c r="B128" s="41"/>
      <c r="C128" s="41"/>
      <c r="D128" s="41"/>
      <c r="E128" s="41"/>
      <c r="F128" s="41"/>
      <c r="G128" s="46"/>
      <c r="H128" s="46"/>
      <c r="I128" s="46"/>
      <c r="J128" s="46"/>
      <c r="K128" s="46"/>
      <c r="L128" s="46"/>
      <c r="M128" s="46"/>
      <c r="N128" s="46"/>
      <c r="O128" s="46"/>
      <c r="S128" s="9"/>
    </row>
    <row r="129" spans="2:19" s="11" customFormat="1" x14ac:dyDescent="0.2">
      <c r="B129" s="60" t="s">
        <v>98</v>
      </c>
      <c r="C129" s="41"/>
      <c r="D129" s="41"/>
      <c r="E129" s="41"/>
      <c r="F129" s="41"/>
      <c r="G129" s="46"/>
      <c r="H129" s="46"/>
      <c r="I129" s="46"/>
      <c r="J129" s="46"/>
      <c r="K129" s="46"/>
      <c r="L129" s="46"/>
      <c r="M129" s="46"/>
      <c r="N129" s="46"/>
      <c r="O129" s="46"/>
      <c r="S129" s="9"/>
    </row>
    <row r="130" spans="2:19" s="11" customFormat="1" x14ac:dyDescent="0.2">
      <c r="B130" s="60" t="s">
        <v>99</v>
      </c>
      <c r="C130" s="41"/>
      <c r="D130" s="41"/>
      <c r="E130" s="41"/>
      <c r="F130" s="41"/>
      <c r="G130" s="46"/>
      <c r="H130" s="46"/>
      <c r="I130" s="46"/>
      <c r="J130" s="46"/>
      <c r="K130" s="46"/>
      <c r="L130" s="46"/>
      <c r="M130" s="46"/>
      <c r="N130" s="46"/>
      <c r="O130" s="46"/>
      <c r="S130" s="9"/>
    </row>
    <row r="131" spans="2:19" s="11" customFormat="1" x14ac:dyDescent="0.2">
      <c r="B131" s="60" t="s">
        <v>34</v>
      </c>
      <c r="C131" s="41"/>
      <c r="D131" s="41"/>
      <c r="E131" s="41"/>
      <c r="F131" s="41"/>
      <c r="G131" s="46"/>
      <c r="H131" s="46"/>
      <c r="I131" s="46"/>
      <c r="J131" s="46"/>
      <c r="K131" s="46"/>
      <c r="L131" s="46"/>
      <c r="M131" s="46"/>
      <c r="N131" s="46"/>
      <c r="O131" s="46"/>
      <c r="S131" s="9"/>
    </row>
    <row r="132" spans="2:19" s="11" customFormat="1" x14ac:dyDescent="0.2">
      <c r="B132" s="60" t="s">
        <v>100</v>
      </c>
      <c r="C132" s="41"/>
      <c r="D132" s="41"/>
      <c r="E132" s="41"/>
      <c r="F132" s="41"/>
      <c r="G132" s="46"/>
      <c r="H132" s="46"/>
      <c r="I132" s="46"/>
      <c r="J132" s="46"/>
      <c r="K132" s="46"/>
      <c r="L132" s="46"/>
      <c r="M132" s="46"/>
      <c r="N132" s="46"/>
      <c r="O132" s="46"/>
      <c r="S132" s="9"/>
    </row>
    <row r="133" spans="2:19" s="11" customFormat="1" x14ac:dyDescent="0.2">
      <c r="B133" s="60" t="s">
        <v>101</v>
      </c>
      <c r="C133" s="41"/>
      <c r="D133" s="41"/>
      <c r="E133" s="41"/>
      <c r="F133" s="41"/>
      <c r="G133" s="46"/>
      <c r="H133" s="46"/>
      <c r="I133" s="46"/>
      <c r="J133" s="46"/>
      <c r="K133" s="46"/>
      <c r="L133" s="46"/>
      <c r="M133" s="46"/>
      <c r="N133" s="46"/>
      <c r="O133" s="46"/>
      <c r="S133" s="9"/>
    </row>
    <row r="134" spans="2:19" s="11" customFormat="1" x14ac:dyDescent="0.2">
      <c r="B134" s="60" t="s">
        <v>102</v>
      </c>
      <c r="C134" s="41"/>
      <c r="D134" s="41"/>
      <c r="E134" s="41"/>
      <c r="F134" s="41"/>
      <c r="G134" s="46"/>
      <c r="H134" s="46"/>
      <c r="I134" s="46"/>
      <c r="J134" s="46"/>
      <c r="K134" s="46"/>
      <c r="L134" s="46"/>
      <c r="M134" s="46"/>
      <c r="N134" s="46"/>
      <c r="O134" s="46"/>
      <c r="S134" s="9"/>
    </row>
    <row r="135" spans="2:19" s="11" customFormat="1" x14ac:dyDescent="0.2">
      <c r="B135" s="60" t="s">
        <v>103</v>
      </c>
      <c r="C135" s="41"/>
      <c r="D135" s="41"/>
      <c r="E135" s="41"/>
      <c r="F135" s="41"/>
      <c r="G135" s="46"/>
      <c r="H135" s="46"/>
      <c r="I135" s="46"/>
      <c r="J135" s="46"/>
      <c r="K135" s="46"/>
      <c r="L135" s="46"/>
      <c r="M135" s="46"/>
      <c r="N135" s="46"/>
      <c r="O135" s="46"/>
      <c r="S135" s="9"/>
    </row>
    <row r="136" spans="2:19" s="11" customFormat="1" x14ac:dyDescent="0.2">
      <c r="B136" s="44"/>
      <c r="C136" s="41"/>
      <c r="D136" s="41"/>
      <c r="E136" s="41"/>
      <c r="F136" s="41"/>
      <c r="G136" s="46"/>
      <c r="H136" s="46"/>
      <c r="I136" s="46"/>
      <c r="J136" s="46"/>
      <c r="K136" s="46"/>
      <c r="L136" s="46"/>
      <c r="M136" s="46"/>
      <c r="N136" s="46"/>
      <c r="O136" s="46"/>
      <c r="S136" s="9"/>
    </row>
    <row r="137" spans="2:19" s="11" customFormat="1" x14ac:dyDescent="0.2">
      <c r="B137" s="42"/>
      <c r="C137" s="41"/>
      <c r="D137" s="41"/>
      <c r="E137" s="41"/>
      <c r="F137" s="41"/>
      <c r="G137" s="46"/>
      <c r="H137" s="46"/>
      <c r="I137" s="46"/>
      <c r="J137" s="46"/>
      <c r="K137" s="46"/>
      <c r="L137" s="46"/>
      <c r="M137" s="46"/>
      <c r="N137" s="46"/>
      <c r="O137" s="46"/>
      <c r="S137" s="9"/>
    </row>
    <row r="138" spans="2:19" s="12" customFormat="1" x14ac:dyDescent="0.2">
      <c r="B138" s="42"/>
      <c r="C138" s="41"/>
      <c r="D138" s="41"/>
      <c r="E138" s="41"/>
      <c r="F138" s="41"/>
      <c r="G138" s="46"/>
      <c r="H138" s="46"/>
      <c r="I138" s="46"/>
      <c r="J138" s="46"/>
      <c r="K138" s="46"/>
      <c r="L138" s="46"/>
      <c r="M138" s="46"/>
      <c r="N138" s="46"/>
      <c r="O138" s="46"/>
      <c r="P138" s="11"/>
      <c r="S138" s="8"/>
    </row>
    <row r="139" spans="2:19" s="12" customFormat="1" x14ac:dyDescent="0.2">
      <c r="B139" s="41" t="s">
        <v>104</v>
      </c>
      <c r="C139" s="41"/>
      <c r="D139" s="41"/>
      <c r="E139" s="41"/>
      <c r="F139" s="41"/>
      <c r="G139" s="46"/>
      <c r="H139" s="46"/>
      <c r="I139" s="46"/>
      <c r="J139" s="46"/>
      <c r="K139" s="46"/>
      <c r="L139" s="46"/>
      <c r="M139" s="46"/>
      <c r="N139" s="46"/>
      <c r="O139" s="46"/>
      <c r="P139" s="11"/>
      <c r="S139" s="8"/>
    </row>
    <row r="140" spans="2:19" s="12" customFormat="1" x14ac:dyDescent="0.2">
      <c r="B140" s="16" t="s">
        <v>105</v>
      </c>
      <c r="C140" s="41"/>
      <c r="D140" s="41"/>
      <c r="E140" s="41"/>
      <c r="F140" s="41"/>
      <c r="G140" s="46"/>
      <c r="H140" s="46"/>
      <c r="I140" s="46"/>
      <c r="J140" s="46"/>
      <c r="K140" s="46"/>
      <c r="L140" s="46"/>
      <c r="M140" s="46"/>
      <c r="N140" s="46"/>
      <c r="O140" s="46"/>
      <c r="P140" s="11"/>
      <c r="S140" s="8"/>
    </row>
    <row r="141" spans="2:19" s="12" customFormat="1" x14ac:dyDescent="0.2">
      <c r="B141" s="16" t="s">
        <v>106</v>
      </c>
      <c r="C141" s="41"/>
      <c r="D141" s="41"/>
      <c r="E141" s="41"/>
      <c r="F141" s="41"/>
      <c r="G141" s="46"/>
      <c r="H141" s="46"/>
      <c r="I141" s="46"/>
      <c r="J141" s="46"/>
      <c r="K141" s="46"/>
      <c r="L141" s="46"/>
      <c r="M141" s="46"/>
      <c r="N141" s="46"/>
      <c r="O141" s="46"/>
      <c r="P141" s="11"/>
      <c r="S141" s="8"/>
    </row>
    <row r="142" spans="2:19" s="12" customFormat="1" x14ac:dyDescent="0.2">
      <c r="B142" s="16" t="s">
        <v>107</v>
      </c>
      <c r="C142" s="41"/>
      <c r="D142" s="41"/>
      <c r="E142" s="41"/>
      <c r="F142" s="41"/>
      <c r="G142" s="46"/>
      <c r="H142" s="46"/>
      <c r="I142" s="46"/>
      <c r="J142" s="46"/>
      <c r="K142" s="46"/>
      <c r="L142" s="46"/>
      <c r="M142" s="46"/>
      <c r="N142" s="46"/>
      <c r="O142" s="46"/>
      <c r="P142" s="11"/>
      <c r="S142" s="8"/>
    </row>
    <row r="143" spans="2:19" s="12" customFormat="1" x14ac:dyDescent="0.2">
      <c r="B143" s="16" t="s">
        <v>108</v>
      </c>
      <c r="C143" s="41"/>
      <c r="D143" s="41"/>
      <c r="E143" s="41"/>
      <c r="F143" s="41"/>
      <c r="G143" s="46"/>
      <c r="H143" s="46"/>
      <c r="I143" s="46"/>
      <c r="J143" s="46"/>
      <c r="K143" s="46"/>
      <c r="L143" s="46"/>
      <c r="M143" s="46"/>
      <c r="N143" s="46"/>
      <c r="O143" s="46"/>
      <c r="P143" s="11"/>
      <c r="S143" s="8"/>
    </row>
    <row r="144" spans="2:19" s="12" customFormat="1" x14ac:dyDescent="0.2">
      <c r="B144" s="16" t="s">
        <v>109</v>
      </c>
      <c r="C144" s="41"/>
      <c r="D144" s="41"/>
      <c r="E144" s="41"/>
      <c r="F144" s="41"/>
      <c r="G144" s="46"/>
      <c r="H144" s="46"/>
      <c r="I144" s="46"/>
      <c r="J144" s="46"/>
      <c r="K144" s="46"/>
      <c r="L144" s="46"/>
      <c r="M144" s="46"/>
      <c r="N144" s="46"/>
      <c r="O144" s="46"/>
      <c r="P144" s="11"/>
      <c r="S144" s="8"/>
    </row>
    <row r="145" spans="2:19" s="12" customFormat="1" x14ac:dyDescent="0.2">
      <c r="B145" s="16" t="s">
        <v>110</v>
      </c>
      <c r="C145" s="41"/>
      <c r="D145" s="41"/>
      <c r="E145" s="41"/>
      <c r="F145" s="41"/>
      <c r="G145" s="46"/>
      <c r="H145" s="46"/>
      <c r="I145" s="46"/>
      <c r="J145" s="46"/>
      <c r="K145" s="46"/>
      <c r="L145" s="46"/>
      <c r="M145" s="46"/>
      <c r="N145" s="46"/>
      <c r="O145" s="46"/>
      <c r="P145" s="11"/>
      <c r="S145" s="8"/>
    </row>
    <row r="146" spans="2:19" s="12" customFormat="1" x14ac:dyDescent="0.2">
      <c r="B146" s="16" t="s">
        <v>111</v>
      </c>
      <c r="C146" s="41"/>
      <c r="D146" s="41"/>
      <c r="E146" s="41"/>
      <c r="F146" s="41"/>
      <c r="G146" s="46"/>
      <c r="H146" s="46"/>
      <c r="I146" s="46"/>
      <c r="J146" s="46"/>
      <c r="K146" s="46"/>
      <c r="L146" s="46"/>
      <c r="M146" s="46"/>
      <c r="N146" s="46"/>
      <c r="O146" s="46"/>
      <c r="P146" s="11"/>
      <c r="S146" s="8"/>
    </row>
    <row r="147" spans="2:19" s="12" customFormat="1" x14ac:dyDescent="0.2">
      <c r="B147" s="16" t="s">
        <v>112</v>
      </c>
      <c r="C147" s="41"/>
      <c r="D147" s="41"/>
      <c r="E147" s="41"/>
      <c r="F147" s="41"/>
      <c r="G147" s="46"/>
      <c r="H147" s="46"/>
      <c r="I147" s="46"/>
      <c r="J147" s="46"/>
      <c r="K147" s="46"/>
      <c r="L147" s="46"/>
      <c r="M147" s="46"/>
      <c r="N147" s="46"/>
      <c r="O147" s="46"/>
      <c r="P147" s="11"/>
      <c r="S147" s="8"/>
    </row>
    <row r="148" spans="2:19" s="12" customFormat="1" x14ac:dyDescent="0.2">
      <c r="B148" s="16" t="s">
        <v>113</v>
      </c>
      <c r="C148" s="41"/>
      <c r="D148" s="41"/>
      <c r="E148" s="41"/>
      <c r="F148" s="41"/>
      <c r="G148" s="46"/>
      <c r="H148" s="46"/>
      <c r="I148" s="46"/>
      <c r="J148" s="46"/>
      <c r="K148" s="46"/>
      <c r="L148" s="46"/>
      <c r="M148" s="46"/>
      <c r="N148" s="46"/>
      <c r="O148" s="46"/>
      <c r="P148" s="11"/>
      <c r="S148" s="8"/>
    </row>
    <row r="149" spans="2:19" x14ac:dyDescent="0.2">
      <c r="B149" s="45" t="s">
        <v>114</v>
      </c>
      <c r="C149" s="41"/>
      <c r="D149" s="41"/>
      <c r="E149" s="41"/>
      <c r="F149" s="41"/>
      <c r="G149" s="46"/>
      <c r="H149" s="46"/>
      <c r="I149" s="46"/>
      <c r="J149" s="46"/>
      <c r="K149" s="46"/>
      <c r="L149" s="46"/>
      <c r="M149" s="46"/>
      <c r="N149" s="46"/>
      <c r="O149" s="46"/>
      <c r="P149" s="11"/>
    </row>
    <row r="150" spans="2:19" x14ac:dyDescent="0.2">
      <c r="B150" s="16" t="s">
        <v>115</v>
      </c>
      <c r="C150" s="41"/>
      <c r="D150" s="41"/>
      <c r="E150" s="41"/>
      <c r="F150" s="41"/>
      <c r="G150" s="46"/>
      <c r="H150" s="46"/>
      <c r="I150" s="46"/>
      <c r="J150" s="46"/>
      <c r="K150" s="46"/>
      <c r="L150" s="46"/>
      <c r="M150" s="46"/>
      <c r="N150" s="46"/>
      <c r="O150" s="46"/>
      <c r="P150" s="11"/>
    </row>
    <row r="151" spans="2:19" x14ac:dyDescent="0.2">
      <c r="B151" s="16" t="s">
        <v>116</v>
      </c>
      <c r="C151" s="41"/>
      <c r="D151" s="41"/>
      <c r="E151" s="41"/>
      <c r="F151" s="41"/>
      <c r="G151" s="46"/>
      <c r="H151" s="46"/>
      <c r="I151" s="46"/>
      <c r="J151" s="46"/>
      <c r="K151" s="46"/>
      <c r="L151" s="46"/>
      <c r="M151" s="46"/>
      <c r="N151" s="46"/>
      <c r="O151" s="46"/>
      <c r="P151" s="11"/>
    </row>
    <row r="152" spans="2:19" x14ac:dyDescent="0.2">
      <c r="B152" s="16" t="s">
        <v>28</v>
      </c>
      <c r="C152" s="41"/>
      <c r="D152" s="41"/>
      <c r="E152" s="41"/>
      <c r="F152" s="41"/>
      <c r="G152" s="46"/>
      <c r="H152" s="46"/>
      <c r="I152" s="46"/>
      <c r="J152" s="46"/>
      <c r="K152" s="46"/>
      <c r="L152" s="46"/>
      <c r="M152" s="46"/>
      <c r="N152" s="46"/>
      <c r="O152" s="46"/>
      <c r="P152" s="11"/>
    </row>
    <row r="153" spans="2:19" x14ac:dyDescent="0.2">
      <c r="B153" s="16" t="s">
        <v>117</v>
      </c>
      <c r="C153" s="41"/>
      <c r="D153" s="41"/>
      <c r="E153" s="41"/>
      <c r="F153" s="41"/>
      <c r="G153" s="46"/>
      <c r="H153" s="46"/>
      <c r="I153" s="46"/>
      <c r="J153" s="46"/>
      <c r="K153" s="46"/>
      <c r="L153" s="46"/>
      <c r="M153" s="46"/>
      <c r="N153" s="46"/>
      <c r="O153" s="46"/>
      <c r="P153" s="11"/>
    </row>
    <row r="154" spans="2:19" x14ac:dyDescent="0.2">
      <c r="B154" s="16" t="s">
        <v>118</v>
      </c>
      <c r="C154" s="41"/>
      <c r="D154" s="41"/>
      <c r="E154" s="41"/>
      <c r="F154" s="41"/>
      <c r="G154" s="46"/>
      <c r="H154" s="46"/>
      <c r="I154" s="46"/>
      <c r="J154" s="46"/>
      <c r="K154" s="46"/>
      <c r="L154" s="46"/>
      <c r="M154" s="46"/>
      <c r="N154" s="46"/>
      <c r="O154" s="46"/>
      <c r="P154" s="11"/>
    </row>
    <row r="155" spans="2:19" x14ac:dyDescent="0.2">
      <c r="B155" s="16" t="s">
        <v>119</v>
      </c>
      <c r="C155" s="41"/>
      <c r="D155" s="41"/>
      <c r="E155" s="41"/>
      <c r="F155" s="41"/>
      <c r="G155" s="46"/>
      <c r="H155" s="46"/>
      <c r="I155" s="46"/>
      <c r="J155" s="46"/>
      <c r="K155" s="46"/>
      <c r="L155" s="46"/>
      <c r="M155" s="46"/>
      <c r="N155" s="46"/>
      <c r="O155" s="46"/>
      <c r="P155" s="11"/>
    </row>
    <row r="156" spans="2:19" x14ac:dyDescent="0.2">
      <c r="B156" s="16" t="s">
        <v>120</v>
      </c>
      <c r="C156" s="41"/>
      <c r="D156" s="41"/>
      <c r="E156" s="41"/>
      <c r="F156" s="41"/>
      <c r="G156" s="46"/>
      <c r="H156" s="46"/>
      <c r="I156" s="46"/>
      <c r="J156" s="46"/>
      <c r="K156" s="46"/>
      <c r="L156" s="46"/>
      <c r="M156" s="46"/>
      <c r="N156" s="46"/>
      <c r="O156" s="46"/>
      <c r="P156" s="11"/>
    </row>
    <row r="157" spans="2:19" x14ac:dyDescent="0.2">
      <c r="B157" s="16" t="s">
        <v>121</v>
      </c>
      <c r="C157" s="41"/>
      <c r="D157" s="41"/>
      <c r="E157" s="41"/>
      <c r="F157" s="41"/>
      <c r="G157" s="46"/>
      <c r="H157" s="46"/>
      <c r="I157" s="46"/>
      <c r="J157" s="46"/>
      <c r="K157" s="46"/>
      <c r="L157" s="46"/>
      <c r="M157" s="46"/>
      <c r="N157" s="46"/>
      <c r="O157" s="46"/>
      <c r="P157" s="11"/>
    </row>
    <row r="158" spans="2:19" x14ac:dyDescent="0.2">
      <c r="B158" s="16" t="s">
        <v>122</v>
      </c>
      <c r="C158" s="41"/>
      <c r="D158" s="41"/>
      <c r="E158" s="41"/>
      <c r="F158" s="41"/>
      <c r="G158" s="46"/>
      <c r="H158" s="46"/>
      <c r="I158" s="46"/>
      <c r="J158" s="46"/>
      <c r="K158" s="46"/>
      <c r="L158" s="46"/>
      <c r="M158" s="46"/>
      <c r="N158" s="46"/>
      <c r="O158" s="46"/>
      <c r="P158" s="11"/>
    </row>
    <row r="159" spans="2:19" x14ac:dyDescent="0.2">
      <c r="B159" s="16" t="s">
        <v>123</v>
      </c>
      <c r="C159" s="41"/>
      <c r="D159" s="41"/>
      <c r="E159" s="41"/>
      <c r="F159" s="41"/>
      <c r="G159" s="46"/>
      <c r="H159" s="46"/>
      <c r="I159" s="46"/>
      <c r="J159" s="46"/>
      <c r="K159" s="46"/>
      <c r="L159" s="46"/>
      <c r="M159" s="46"/>
      <c r="N159" s="46"/>
      <c r="O159" s="46"/>
      <c r="P159" s="11"/>
    </row>
    <row r="160" spans="2:19" x14ac:dyDescent="0.2">
      <c r="B160" s="16" t="s">
        <v>124</v>
      </c>
      <c r="C160" s="41"/>
      <c r="D160" s="41"/>
      <c r="E160" s="41"/>
      <c r="F160" s="41"/>
      <c r="G160" s="46"/>
      <c r="H160" s="46"/>
      <c r="I160" s="46"/>
      <c r="J160" s="46"/>
      <c r="K160" s="46"/>
      <c r="L160" s="46"/>
      <c r="M160" s="46"/>
      <c r="N160" s="46"/>
      <c r="O160" s="46"/>
      <c r="P160" s="11"/>
    </row>
    <row r="161" spans="2:16" x14ac:dyDescent="0.2">
      <c r="B161" s="16" t="s">
        <v>125</v>
      </c>
      <c r="C161" s="41"/>
      <c r="D161" s="41"/>
      <c r="E161" s="41"/>
      <c r="F161" s="41"/>
      <c r="G161" s="46"/>
      <c r="H161" s="46"/>
      <c r="I161" s="46"/>
      <c r="J161" s="46"/>
      <c r="K161" s="46"/>
      <c r="L161" s="46"/>
      <c r="M161" s="46"/>
      <c r="N161" s="46"/>
      <c r="O161" s="46"/>
      <c r="P161" s="11"/>
    </row>
    <row r="162" spans="2:16" x14ac:dyDescent="0.2">
      <c r="B162" s="16" t="s">
        <v>126</v>
      </c>
      <c r="C162" s="41"/>
      <c r="D162" s="41"/>
      <c r="E162" s="41"/>
      <c r="F162" s="41"/>
      <c r="G162" s="46"/>
      <c r="H162" s="46"/>
      <c r="I162" s="46"/>
      <c r="J162" s="46"/>
      <c r="K162" s="46"/>
      <c r="L162" s="46"/>
      <c r="M162" s="46"/>
      <c r="N162" s="46"/>
      <c r="O162" s="46"/>
      <c r="P162" s="11"/>
    </row>
    <row r="163" spans="2:16" x14ac:dyDescent="0.2">
      <c r="B163" s="16" t="s">
        <v>127</v>
      </c>
      <c r="C163" s="41"/>
      <c r="D163" s="41"/>
      <c r="E163" s="41"/>
      <c r="F163" s="41"/>
      <c r="G163" s="46"/>
      <c r="H163" s="46"/>
      <c r="I163" s="46"/>
      <c r="J163" s="46"/>
      <c r="K163" s="46"/>
      <c r="L163" s="46"/>
      <c r="M163" s="46"/>
      <c r="N163" s="46"/>
      <c r="O163" s="46"/>
      <c r="P163" s="11"/>
    </row>
    <row r="164" spans="2:16" x14ac:dyDescent="0.2">
      <c r="B164" s="16" t="s">
        <v>128</v>
      </c>
      <c r="C164" s="41"/>
      <c r="D164" s="41"/>
      <c r="E164" s="41"/>
      <c r="F164" s="41"/>
      <c r="G164" s="46"/>
      <c r="H164" s="46"/>
      <c r="I164" s="46"/>
      <c r="J164" s="46"/>
      <c r="K164" s="46"/>
      <c r="L164" s="46"/>
      <c r="M164" s="46"/>
      <c r="N164" s="46"/>
      <c r="O164" s="46"/>
      <c r="P164" s="11"/>
    </row>
    <row r="165" spans="2:16" x14ac:dyDescent="0.2">
      <c r="B165" s="16" t="s">
        <v>129</v>
      </c>
      <c r="C165" s="41"/>
      <c r="D165" s="41"/>
      <c r="E165" s="41"/>
      <c r="F165" s="41"/>
      <c r="G165" s="46"/>
      <c r="H165" s="46"/>
      <c r="I165" s="46"/>
      <c r="J165" s="46"/>
      <c r="K165" s="46"/>
      <c r="L165" s="46"/>
      <c r="M165" s="46"/>
      <c r="N165" s="46"/>
      <c r="O165" s="46"/>
      <c r="P165" s="11"/>
    </row>
    <row r="166" spans="2:16" x14ac:dyDescent="0.2">
      <c r="B166" s="16" t="s">
        <v>130</v>
      </c>
      <c r="C166" s="41"/>
      <c r="D166" s="41"/>
      <c r="E166" s="41"/>
      <c r="F166" s="41"/>
      <c r="G166" s="46"/>
      <c r="H166" s="46"/>
      <c r="I166" s="46"/>
      <c r="J166" s="46"/>
      <c r="K166" s="46"/>
      <c r="L166" s="46"/>
      <c r="M166" s="46"/>
      <c r="N166" s="46"/>
      <c r="O166" s="46"/>
      <c r="P166" s="11"/>
    </row>
    <row r="167" spans="2:16" x14ac:dyDescent="0.2">
      <c r="B167" s="41"/>
      <c r="C167" s="41"/>
      <c r="D167" s="41"/>
      <c r="E167" s="41"/>
      <c r="F167" s="41"/>
      <c r="G167" s="46"/>
      <c r="H167" s="46"/>
      <c r="I167" s="46"/>
      <c r="J167" s="46"/>
      <c r="K167" s="46"/>
      <c r="L167" s="46"/>
      <c r="M167" s="46"/>
      <c r="N167" s="46"/>
      <c r="O167" s="46"/>
      <c r="P167" s="11"/>
    </row>
    <row r="168" spans="2:16" x14ac:dyDescent="0.2">
      <c r="B168" s="41"/>
      <c r="C168" s="41"/>
      <c r="D168" s="41"/>
      <c r="E168" s="41"/>
      <c r="F168" s="41"/>
      <c r="G168" s="46"/>
      <c r="H168" s="46"/>
      <c r="I168" s="46"/>
      <c r="J168" s="46"/>
      <c r="K168" s="46"/>
      <c r="L168" s="46"/>
      <c r="M168" s="46"/>
      <c r="N168" s="46"/>
      <c r="O168" s="46"/>
      <c r="P168" s="11"/>
    </row>
    <row r="169" spans="2:16" x14ac:dyDescent="0.2">
      <c r="B169" s="41"/>
      <c r="C169" s="41"/>
      <c r="D169" s="41"/>
      <c r="E169" s="41"/>
      <c r="F169" s="41"/>
      <c r="G169" s="46"/>
      <c r="H169" s="46"/>
      <c r="I169" s="46"/>
      <c r="J169" s="46"/>
      <c r="K169" s="46"/>
      <c r="L169" s="46"/>
      <c r="M169" s="46"/>
      <c r="N169" s="46"/>
      <c r="O169" s="46"/>
      <c r="P169" s="11"/>
    </row>
    <row r="170" spans="2:16" x14ac:dyDescent="0.2">
      <c r="B170" s="41" t="s">
        <v>131</v>
      </c>
      <c r="C170" s="41"/>
      <c r="D170" s="41"/>
      <c r="E170" s="41"/>
      <c r="F170" s="41"/>
      <c r="G170" s="46"/>
      <c r="H170" s="46"/>
      <c r="I170" s="46"/>
      <c r="J170" s="46"/>
      <c r="K170" s="46"/>
      <c r="L170" s="46"/>
      <c r="M170" s="46"/>
      <c r="N170" s="46"/>
      <c r="O170" s="46"/>
      <c r="P170" s="11"/>
    </row>
    <row r="171" spans="2:16" x14ac:dyDescent="0.2">
      <c r="B171" s="16" t="s">
        <v>132</v>
      </c>
      <c r="C171" s="41"/>
      <c r="D171" s="41"/>
      <c r="E171" s="41"/>
      <c r="F171" s="41"/>
      <c r="G171" s="46"/>
      <c r="H171" s="46"/>
      <c r="I171" s="46"/>
      <c r="J171" s="46"/>
      <c r="K171" s="46"/>
      <c r="L171" s="46"/>
      <c r="M171" s="46"/>
      <c r="N171" s="46"/>
      <c r="O171" s="46"/>
    </row>
    <row r="172" spans="2:16" x14ac:dyDescent="0.2">
      <c r="B172" s="16" t="s">
        <v>91</v>
      </c>
      <c r="C172" s="41"/>
      <c r="D172" s="41"/>
      <c r="E172" s="41"/>
      <c r="F172" s="41"/>
      <c r="G172" s="46"/>
      <c r="H172" s="46"/>
      <c r="I172" s="46"/>
      <c r="J172" s="46"/>
      <c r="K172" s="46"/>
      <c r="L172" s="46"/>
      <c r="M172" s="46"/>
      <c r="N172" s="46"/>
      <c r="O172" s="46"/>
    </row>
    <row r="173" spans="2:16" x14ac:dyDescent="0.2">
      <c r="B173" s="41"/>
      <c r="C173" s="41"/>
      <c r="D173" s="41"/>
      <c r="E173" s="41"/>
      <c r="F173" s="41"/>
      <c r="G173" s="46"/>
      <c r="H173" s="46"/>
      <c r="I173" s="46"/>
      <c r="J173" s="46"/>
      <c r="K173" s="46"/>
      <c r="L173" s="46"/>
      <c r="M173" s="46"/>
      <c r="N173" s="46"/>
      <c r="O173" s="46"/>
    </row>
    <row r="174" spans="2:16" x14ac:dyDescent="0.2">
      <c r="B174" s="42"/>
      <c r="C174" s="41"/>
      <c r="D174" s="41"/>
      <c r="E174" s="41"/>
      <c r="F174" s="41"/>
      <c r="G174" s="46"/>
      <c r="H174" s="46"/>
      <c r="I174" s="46"/>
      <c r="J174" s="46"/>
      <c r="K174" s="46"/>
      <c r="L174" s="46"/>
      <c r="M174" s="46"/>
      <c r="N174" s="46"/>
      <c r="O174" s="46"/>
    </row>
    <row r="175" spans="2:16" x14ac:dyDescent="0.2">
      <c r="B175" s="42"/>
      <c r="C175" s="41"/>
      <c r="D175" s="41"/>
      <c r="E175" s="41"/>
      <c r="F175" s="41"/>
      <c r="G175" s="46"/>
      <c r="H175" s="46"/>
      <c r="I175" s="46"/>
      <c r="J175" s="46"/>
      <c r="K175" s="46"/>
      <c r="L175" s="46"/>
      <c r="M175" s="46"/>
      <c r="N175" s="46"/>
      <c r="O175" s="46"/>
    </row>
    <row r="176" spans="2:16" x14ac:dyDescent="0.2">
      <c r="B176" s="42"/>
      <c r="C176" s="41"/>
      <c r="D176" s="41"/>
      <c r="E176" s="41"/>
      <c r="F176" s="41"/>
      <c r="G176" s="46"/>
      <c r="H176" s="46"/>
      <c r="I176" s="46"/>
      <c r="J176" s="46"/>
      <c r="K176" s="46"/>
      <c r="L176" s="46"/>
      <c r="M176" s="46"/>
      <c r="N176" s="46"/>
      <c r="O176" s="46"/>
    </row>
    <row r="177" spans="2:15" x14ac:dyDescent="0.2">
      <c r="B177" s="42"/>
      <c r="C177" s="41"/>
      <c r="D177" s="41"/>
      <c r="E177" s="41"/>
      <c r="F177" s="41"/>
      <c r="G177" s="46"/>
      <c r="H177" s="46"/>
      <c r="I177" s="46"/>
      <c r="J177" s="46"/>
      <c r="K177" s="46"/>
      <c r="L177" s="46"/>
      <c r="M177" s="46"/>
      <c r="N177" s="46"/>
      <c r="O177" s="46"/>
    </row>
    <row r="178" spans="2:15" x14ac:dyDescent="0.2">
      <c r="B178" s="42"/>
      <c r="C178" s="41"/>
      <c r="D178" s="41"/>
      <c r="E178" s="41"/>
      <c r="F178" s="41"/>
      <c r="G178" s="46"/>
      <c r="H178" s="46"/>
      <c r="I178" s="46"/>
      <c r="J178" s="46"/>
      <c r="K178" s="46"/>
      <c r="L178" s="46"/>
      <c r="M178" s="46"/>
      <c r="N178" s="46"/>
      <c r="O178" s="46"/>
    </row>
    <row r="179" spans="2:15" x14ac:dyDescent="0.2">
      <c r="B179" s="42"/>
      <c r="C179" s="41"/>
      <c r="D179" s="41"/>
      <c r="E179" s="41"/>
      <c r="F179" s="41"/>
      <c r="G179" s="46"/>
      <c r="H179" s="46"/>
      <c r="I179" s="46"/>
      <c r="J179" s="46"/>
      <c r="K179" s="46"/>
      <c r="L179" s="46"/>
      <c r="M179" s="46"/>
      <c r="N179" s="46"/>
      <c r="O179" s="46"/>
    </row>
    <row r="180" spans="2:15" x14ac:dyDescent="0.2">
      <c r="B180" s="42"/>
      <c r="C180" s="41"/>
      <c r="D180" s="41"/>
      <c r="E180" s="41"/>
      <c r="F180" s="41"/>
      <c r="G180" s="46"/>
      <c r="H180" s="46"/>
      <c r="I180" s="46"/>
      <c r="J180" s="46"/>
      <c r="K180" s="46"/>
      <c r="L180" s="46"/>
      <c r="M180" s="46"/>
      <c r="N180" s="46"/>
      <c r="O180" s="46"/>
    </row>
    <row r="181" spans="2:15" x14ac:dyDescent="0.2">
      <c r="B181" s="11"/>
      <c r="C181" s="11"/>
      <c r="D181" s="11"/>
      <c r="E181" s="11"/>
      <c r="F181" s="11"/>
      <c r="G181" s="12"/>
      <c r="H181" s="12"/>
      <c r="I181" s="12"/>
      <c r="J181" s="12"/>
      <c r="K181" s="12"/>
      <c r="L181" s="12"/>
      <c r="M181" s="12"/>
      <c r="N181" s="12"/>
      <c r="O181" s="12"/>
    </row>
    <row r="182" spans="2:15" x14ac:dyDescent="0.2">
      <c r="B182" s="11"/>
      <c r="C182" s="11"/>
      <c r="D182" s="11"/>
      <c r="E182" s="11"/>
      <c r="F182" s="11"/>
      <c r="G182" s="12"/>
      <c r="H182" s="12"/>
      <c r="I182" s="12"/>
      <c r="J182" s="12"/>
      <c r="K182" s="12"/>
      <c r="L182" s="12"/>
      <c r="M182" s="12"/>
      <c r="N182" s="12"/>
      <c r="O182" s="12"/>
    </row>
    <row r="183" spans="2:15" x14ac:dyDescent="0.2">
      <c r="B183" s="11"/>
      <c r="C183" s="11"/>
      <c r="D183" s="11"/>
      <c r="E183" s="11"/>
      <c r="F183" s="11"/>
      <c r="G183" s="12"/>
      <c r="H183" s="12"/>
      <c r="I183" s="12"/>
      <c r="J183" s="12"/>
      <c r="K183" s="12"/>
      <c r="L183" s="12"/>
      <c r="M183" s="12"/>
      <c r="N183" s="12"/>
      <c r="O183" s="12"/>
    </row>
    <row r="184" spans="2:15" x14ac:dyDescent="0.2">
      <c r="B184" s="11"/>
      <c r="C184" s="11"/>
      <c r="D184" s="11"/>
      <c r="E184" s="11"/>
      <c r="F184" s="11"/>
      <c r="G184" s="12"/>
      <c r="H184" s="12"/>
      <c r="I184" s="12"/>
      <c r="J184" s="12"/>
      <c r="K184" s="12"/>
      <c r="L184" s="12"/>
      <c r="M184" s="12"/>
      <c r="N184" s="12"/>
      <c r="O184" s="12"/>
    </row>
    <row r="185" spans="2:15" x14ac:dyDescent="0.2">
      <c r="B185" s="11"/>
      <c r="C185" s="11"/>
      <c r="D185" s="11"/>
      <c r="E185" s="11"/>
      <c r="F185" s="11"/>
      <c r="G185" s="12"/>
      <c r="H185" s="12"/>
      <c r="I185" s="12"/>
      <c r="J185" s="12"/>
      <c r="K185" s="12"/>
      <c r="L185" s="12"/>
      <c r="M185" s="12"/>
      <c r="N185" s="12"/>
      <c r="O185" s="12"/>
    </row>
    <row r="186" spans="2:15" x14ac:dyDescent="0.2">
      <c r="B186" s="12"/>
      <c r="C186" s="12"/>
      <c r="D186" s="12"/>
      <c r="E186" s="12"/>
      <c r="F186" s="12"/>
      <c r="G186" s="12"/>
      <c r="H186" s="12"/>
      <c r="I186" s="12"/>
      <c r="J186" s="12"/>
      <c r="K186" s="12"/>
      <c r="L186" s="12"/>
      <c r="M186" s="12"/>
      <c r="N186" s="12"/>
      <c r="O186" s="12"/>
    </row>
    <row r="187" spans="2:15" x14ac:dyDescent="0.2">
      <c r="B187" s="12"/>
      <c r="C187" s="12"/>
      <c r="D187" s="12"/>
      <c r="E187" s="12"/>
      <c r="F187" s="12"/>
      <c r="G187" s="12"/>
      <c r="H187" s="12"/>
      <c r="I187" s="12"/>
      <c r="J187" s="12"/>
      <c r="K187" s="12"/>
      <c r="L187" s="12"/>
      <c r="M187" s="12"/>
      <c r="N187" s="12"/>
      <c r="O187" s="12"/>
    </row>
    <row r="188" spans="2:15" x14ac:dyDescent="0.2">
      <c r="B188" s="12"/>
      <c r="C188" s="12"/>
      <c r="D188" s="12"/>
      <c r="E188" s="12"/>
      <c r="F188" s="12"/>
      <c r="G188" s="12"/>
      <c r="H188" s="12"/>
      <c r="I188" s="12"/>
      <c r="J188" s="12"/>
      <c r="K188" s="12"/>
      <c r="L188" s="12"/>
      <c r="M188" s="12"/>
      <c r="N188" s="12"/>
      <c r="O188" s="12"/>
    </row>
    <row r="189" spans="2:15" x14ac:dyDescent="0.2">
      <c r="B189" s="12"/>
      <c r="C189" s="12"/>
      <c r="D189" s="12"/>
      <c r="E189" s="12"/>
      <c r="F189" s="12"/>
      <c r="G189" s="12"/>
      <c r="H189" s="12"/>
      <c r="I189" s="12"/>
      <c r="J189" s="12"/>
      <c r="K189" s="12"/>
      <c r="L189" s="12"/>
      <c r="M189" s="12"/>
      <c r="N189" s="12"/>
      <c r="O189" s="12"/>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dataValidations disablePrompts="1" count="6">
    <dataValidation type="list" allowBlank="1" showInputMessage="1" showErrorMessage="1" sqref="C78:P78" xr:uid="{D35A358E-7FB3-48DF-B72A-A37C5CCC0EFB}">
      <formula1>$B$171:$B$172</formula1>
    </dataValidation>
    <dataValidation type="list" allowBlank="1" showInputMessage="1" showErrorMessage="1" sqref="C12:P12" xr:uid="{DA79B446-6069-492C-975E-2A2A03B71955}">
      <formula1>$B$140:$B$166</formula1>
    </dataValidation>
    <dataValidation type="list" allowBlank="1" showInputMessage="1" showErrorMessage="1" sqref="C10:I10" xr:uid="{F935DD23-F922-4A95-91B9-4CF360C5AB53}">
      <formula1>"2022,2023,2024,2025,2026,2027"</formula1>
    </dataValidation>
    <dataValidation type="list" allowBlank="1" showInputMessage="1" showErrorMessage="1" sqref="N10:P10" xr:uid="{3236A6CF-5F18-40F5-AE7E-61EF5A2EC015}">
      <formula1>"Economicos,Eficiencia,Eficacia, Efectividad,Calidad"</formula1>
    </dataValidation>
    <dataValidation type="list" allowBlank="1" showInputMessage="1" showErrorMessage="1" sqref="C32:P32 C36:P36 C34:P34" xr:uid="{6F16C07F-42BE-4EFF-8BA1-20E826438DE7}">
      <formula1>$Q$103:$Q$108</formula1>
    </dataValidation>
    <dataValidation type="list" allowBlank="1" showInputMessage="1" showErrorMessage="1" sqref="C18:P18" xr:uid="{5A8CAC7D-8C28-4785-B3B4-7B9E148CED67}">
      <formula1>$B$129:$B$135</formula1>
    </dataValidation>
  </dataValidations>
  <printOptions horizontalCentered="1" verticalCentered="1"/>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29FB-5449-499B-BADD-637BA7CFCC30}">
  <sheetPr>
    <tabColor theme="0"/>
  </sheetPr>
  <dimension ref="A1:AA13"/>
  <sheetViews>
    <sheetView zoomScale="75" zoomScaleNormal="75" workbookViewId="0">
      <selection activeCell="O11" sqref="O11"/>
    </sheetView>
  </sheetViews>
  <sheetFormatPr baseColWidth="10" defaultColWidth="11.42578125" defaultRowHeight="30" customHeight="1" x14ac:dyDescent="0.2"/>
  <cols>
    <col min="1" max="1" width="28.5703125" style="30" customWidth="1"/>
    <col min="2" max="2" width="27" style="13" bestFit="1" customWidth="1"/>
    <col min="3" max="11" width="16.28515625" style="13" customWidth="1"/>
    <col min="12" max="14" width="16.28515625" customWidth="1"/>
    <col min="15" max="22" width="16.28515625" style="13" customWidth="1"/>
    <col min="23" max="23" width="17.7109375" style="13" customWidth="1"/>
    <col min="24" max="26" width="20.7109375" style="13" customWidth="1"/>
    <col min="27" max="16384" width="11.42578125" style="13"/>
  </cols>
  <sheetData>
    <row r="1" spans="1:27" ht="30" customHeight="1" x14ac:dyDescent="0.25">
      <c r="A1" s="277"/>
      <c r="B1" s="278" t="s">
        <v>15</v>
      </c>
      <c r="C1" s="279"/>
      <c r="D1" s="279"/>
      <c r="E1" s="279"/>
      <c r="F1" s="279"/>
      <c r="G1" s="279"/>
      <c r="H1" s="279"/>
      <c r="I1" s="280"/>
      <c r="J1" s="386" t="s">
        <v>133</v>
      </c>
      <c r="K1" s="388"/>
      <c r="L1" s="36"/>
      <c r="N1" s="36"/>
      <c r="O1" s="36"/>
      <c r="P1"/>
      <c r="Q1"/>
      <c r="R1"/>
      <c r="S1"/>
      <c r="T1"/>
      <c r="U1"/>
      <c r="V1"/>
      <c r="W1"/>
      <c r="X1"/>
      <c r="Y1"/>
      <c r="Z1"/>
    </row>
    <row r="2" spans="1:27" ht="30" customHeight="1" x14ac:dyDescent="0.25">
      <c r="A2" s="277"/>
      <c r="B2" s="278" t="s">
        <v>134</v>
      </c>
      <c r="C2" s="279"/>
      <c r="D2" s="279"/>
      <c r="E2" s="279"/>
      <c r="F2" s="279"/>
      <c r="G2" s="279"/>
      <c r="H2" s="279"/>
      <c r="I2" s="280"/>
      <c r="J2" s="386" t="s">
        <v>18</v>
      </c>
      <c r="K2" s="388"/>
      <c r="L2" s="36"/>
      <c r="N2" s="36"/>
      <c r="O2" s="36"/>
      <c r="P2"/>
      <c r="Q2"/>
      <c r="R2"/>
      <c r="S2"/>
      <c r="T2"/>
      <c r="U2"/>
      <c r="V2"/>
      <c r="W2"/>
      <c r="X2"/>
      <c r="Y2"/>
      <c r="Z2"/>
    </row>
    <row r="3" spans="1:27" ht="30" customHeight="1" x14ac:dyDescent="0.25">
      <c r="A3" s="277"/>
      <c r="B3" s="278" t="s">
        <v>135</v>
      </c>
      <c r="C3" s="279"/>
      <c r="D3" s="279"/>
      <c r="E3" s="279"/>
      <c r="F3" s="279"/>
      <c r="G3" s="279"/>
      <c r="H3" s="279"/>
      <c r="I3" s="280"/>
      <c r="J3" s="386" t="s">
        <v>136</v>
      </c>
      <c r="K3" s="388"/>
      <c r="L3" s="36"/>
      <c r="N3" s="36"/>
      <c r="O3" s="36"/>
      <c r="P3"/>
      <c r="Q3"/>
      <c r="R3"/>
      <c r="S3"/>
      <c r="T3"/>
      <c r="U3"/>
      <c r="V3"/>
      <c r="W3"/>
      <c r="X3"/>
      <c r="Y3"/>
      <c r="Z3"/>
    </row>
    <row r="4" spans="1:27" ht="30" customHeight="1" x14ac:dyDescent="0.25">
      <c r="A4" s="277"/>
      <c r="B4" s="278" t="s">
        <v>137</v>
      </c>
      <c r="C4" s="279"/>
      <c r="D4" s="279"/>
      <c r="E4" s="279"/>
      <c r="F4" s="279"/>
      <c r="G4" s="279"/>
      <c r="H4" s="279"/>
      <c r="I4" s="280"/>
      <c r="J4" s="386" t="s">
        <v>138</v>
      </c>
      <c r="K4" s="388"/>
      <c r="L4" s="37"/>
      <c r="N4" s="37"/>
      <c r="O4" s="37"/>
      <c r="P4"/>
      <c r="Q4"/>
      <c r="R4"/>
      <c r="S4"/>
      <c r="T4"/>
      <c r="U4"/>
      <c r="V4"/>
      <c r="W4"/>
      <c r="X4"/>
      <c r="Y4"/>
      <c r="Z4"/>
    </row>
    <row r="5" spans="1:27" ht="18" x14ac:dyDescent="0.25">
      <c r="A5" s="86"/>
      <c r="B5" s="35"/>
      <c r="C5" s="87"/>
      <c r="D5" s="87"/>
      <c r="E5" s="87"/>
      <c r="F5" s="87"/>
      <c r="G5" s="87"/>
      <c r="H5" s="87"/>
      <c r="I5" s="88"/>
      <c r="J5" s="88"/>
      <c r="K5" s="88"/>
      <c r="L5" s="37"/>
      <c r="N5" s="37"/>
      <c r="O5" s="37"/>
      <c r="P5"/>
      <c r="Q5"/>
      <c r="R5"/>
      <c r="S5"/>
      <c r="T5"/>
      <c r="U5"/>
      <c r="V5"/>
      <c r="W5"/>
      <c r="X5"/>
      <c r="Y5"/>
      <c r="Z5"/>
    </row>
    <row r="6" spans="1:27" ht="13.5" customHeight="1" x14ac:dyDescent="0.25">
      <c r="A6" s="89" t="s">
        <v>27</v>
      </c>
      <c r="B6" s="113" t="s">
        <v>28</v>
      </c>
      <c r="C6" s="113"/>
      <c r="D6" s="113"/>
      <c r="E6" s="113"/>
      <c r="F6" s="113"/>
      <c r="G6" s="113"/>
      <c r="H6" s="113"/>
      <c r="I6" s="113"/>
      <c r="J6" s="113"/>
      <c r="K6" s="113"/>
      <c r="O6"/>
      <c r="P6"/>
      <c r="Q6"/>
      <c r="R6"/>
      <c r="S6"/>
      <c r="T6"/>
      <c r="U6"/>
      <c r="V6"/>
      <c r="W6"/>
      <c r="X6"/>
      <c r="Y6"/>
      <c r="Z6"/>
    </row>
    <row r="7" spans="1:27" ht="11.25" customHeight="1" x14ac:dyDescent="0.25">
      <c r="A7" s="86"/>
      <c r="B7" s="113"/>
      <c r="C7" s="113"/>
      <c r="D7" s="113"/>
      <c r="E7" s="113"/>
      <c r="F7" s="113"/>
      <c r="G7" s="113"/>
      <c r="H7" s="113"/>
      <c r="I7" s="113"/>
      <c r="J7" s="113"/>
      <c r="K7" s="113"/>
      <c r="O7"/>
      <c r="P7"/>
      <c r="Q7"/>
      <c r="R7"/>
      <c r="S7"/>
      <c r="T7"/>
      <c r="U7"/>
      <c r="V7"/>
      <c r="W7"/>
      <c r="X7"/>
      <c r="Y7"/>
      <c r="Z7"/>
    </row>
    <row r="8" spans="1:27" ht="11.25" customHeight="1" x14ac:dyDescent="0.2">
      <c r="A8" s="86"/>
      <c r="B8" s="35"/>
      <c r="C8" s="35"/>
      <c r="D8" s="35"/>
      <c r="E8" s="35"/>
      <c r="F8" s="35"/>
      <c r="G8" s="35"/>
      <c r="H8" s="35"/>
      <c r="I8" s="35"/>
      <c r="J8" s="35"/>
      <c r="K8" s="35"/>
      <c r="O8"/>
      <c r="P8"/>
      <c r="Q8"/>
      <c r="R8"/>
      <c r="S8"/>
      <c r="T8"/>
      <c r="U8"/>
      <c r="V8"/>
      <c r="W8"/>
      <c r="X8"/>
      <c r="Y8"/>
      <c r="Z8"/>
      <c r="AA8"/>
    </row>
    <row r="9" spans="1:27" s="28" customFormat="1" ht="30" customHeight="1" x14ac:dyDescent="0.2">
      <c r="A9" s="285" t="s">
        <v>139</v>
      </c>
      <c r="B9" s="285" t="s">
        <v>63</v>
      </c>
      <c r="C9" s="340" t="str">
        <f>'4.Gestión de cambios'!C14:P14</f>
        <v>Gestión de cambios de servicios de TI</v>
      </c>
      <c r="D9" s="341"/>
      <c r="E9" s="341"/>
      <c r="F9" s="341"/>
      <c r="G9" s="341"/>
      <c r="H9" s="341"/>
      <c r="I9" s="341"/>
      <c r="J9" s="341"/>
      <c r="K9" s="341"/>
      <c r="L9" s="402" t="s">
        <v>140</v>
      </c>
      <c r="M9" s="403"/>
      <c r="N9" s="404"/>
    </row>
    <row r="10" spans="1:27" s="29" customFormat="1" ht="30" customHeight="1" x14ac:dyDescent="0.2">
      <c r="A10" s="286"/>
      <c r="B10" s="286"/>
      <c r="C10" s="375" t="s">
        <v>169</v>
      </c>
      <c r="D10" s="377"/>
      <c r="E10" s="375" t="s">
        <v>171</v>
      </c>
      <c r="F10" s="377"/>
      <c r="G10" s="375" t="s">
        <v>173</v>
      </c>
      <c r="H10" s="377"/>
      <c r="I10" s="375" t="s">
        <v>175</v>
      </c>
      <c r="J10" s="377"/>
      <c r="K10" s="152" t="s">
        <v>163</v>
      </c>
      <c r="L10" s="405"/>
      <c r="M10" s="406"/>
      <c r="N10" s="407"/>
    </row>
    <row r="11" spans="1:27" ht="90" customHeight="1" x14ac:dyDescent="0.2">
      <c r="A11" s="372" t="s">
        <v>245</v>
      </c>
      <c r="B11" s="49" t="s">
        <v>242</v>
      </c>
      <c r="C11" s="136">
        <v>6</v>
      </c>
      <c r="D11" s="373">
        <f>IF(C11=0,"0",C11/C12)</f>
        <v>1</v>
      </c>
      <c r="E11" s="135">
        <v>5</v>
      </c>
      <c r="F11" s="373">
        <f>IF(E11=0,"0",E11/E12)</f>
        <v>1</v>
      </c>
      <c r="G11" s="135">
        <v>9</v>
      </c>
      <c r="H11" s="373">
        <f>IF(G11=0,"0",G11/G12)</f>
        <v>1</v>
      </c>
      <c r="I11" s="136">
        <v>6</v>
      </c>
      <c r="J11" s="373">
        <f>IF(I11=0,"0",I11/I12)</f>
        <v>1</v>
      </c>
      <c r="K11" s="378">
        <f>AVERAGE(D11,F11,H11,J11)</f>
        <v>1</v>
      </c>
      <c r="L11" s="380" t="s">
        <v>260</v>
      </c>
      <c r="M11" s="381"/>
      <c r="N11" s="382"/>
    </row>
    <row r="12" spans="1:27" ht="117.75" customHeight="1" x14ac:dyDescent="0.2">
      <c r="A12" s="372"/>
      <c r="B12" s="50" t="s">
        <v>246</v>
      </c>
      <c r="C12" s="136">
        <v>6</v>
      </c>
      <c r="D12" s="374"/>
      <c r="E12" s="135">
        <v>5</v>
      </c>
      <c r="F12" s="374"/>
      <c r="G12" s="135">
        <v>9</v>
      </c>
      <c r="H12" s="374"/>
      <c r="I12" s="136">
        <v>6</v>
      </c>
      <c r="J12" s="374"/>
      <c r="K12" s="379"/>
      <c r="L12" s="383"/>
      <c r="M12" s="384"/>
      <c r="N12" s="385"/>
    </row>
    <row r="13" spans="1:27" ht="30" customHeight="1" x14ac:dyDescent="0.2">
      <c r="C13" s="31"/>
      <c r="D13" s="31"/>
      <c r="E13" s="31"/>
      <c r="F13" s="31"/>
      <c r="G13" s="31"/>
      <c r="H13" s="31"/>
    </row>
  </sheetData>
  <mergeCells count="24">
    <mergeCell ref="L11:N12"/>
    <mergeCell ref="J4:K4"/>
    <mergeCell ref="J3:K3"/>
    <mergeCell ref="J2:K2"/>
    <mergeCell ref="J1:K1"/>
    <mergeCell ref="C9:K9"/>
    <mergeCell ref="L9:N10"/>
    <mergeCell ref="K11:K12"/>
    <mergeCell ref="I10:J10"/>
    <mergeCell ref="A11:A12"/>
    <mergeCell ref="D11:D12"/>
    <mergeCell ref="F11:F12"/>
    <mergeCell ref="H11:H12"/>
    <mergeCell ref="J11:J12"/>
    <mergeCell ref="A9:A10"/>
    <mergeCell ref="B9:B10"/>
    <mergeCell ref="C10:D10"/>
    <mergeCell ref="E10:F10"/>
    <mergeCell ref="G10:H10"/>
    <mergeCell ref="A1:A4"/>
    <mergeCell ref="B1:I1"/>
    <mergeCell ref="B2:I2"/>
    <mergeCell ref="B3:I3"/>
    <mergeCell ref="B4:I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E186"/>
  <sheetViews>
    <sheetView tabSelected="1" zoomScaleNormal="100" workbookViewId="0">
      <selection activeCell="N3" sqref="N3:P3"/>
    </sheetView>
  </sheetViews>
  <sheetFormatPr baseColWidth="10" defaultColWidth="11.42578125" defaultRowHeight="12.75" x14ac:dyDescent="0.2"/>
  <cols>
    <col min="1" max="1" width="0.42578125" style="1" customWidth="1"/>
    <col min="2" max="2" width="30" style="1" customWidth="1"/>
    <col min="3" max="3" width="16.85546875" style="1" customWidth="1"/>
    <col min="4" max="4" width="5" style="1" bestFit="1" customWidth="1"/>
    <col min="5" max="5" width="4.7109375" style="1" bestFit="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12.140625" style="1" customWidth="1"/>
    <col min="17" max="17" width="33.140625" style="1" customWidth="1"/>
    <col min="18" max="18" width="11.7109375" style="1" customWidth="1"/>
    <col min="19" max="19" width="11.42578125" style="9" hidden="1" customWidth="1"/>
    <col min="20" max="16384" width="11.42578125" style="1"/>
  </cols>
  <sheetData>
    <row r="1" spans="1:19" ht="3" customHeight="1" thickBot="1" x14ac:dyDescent="0.25"/>
    <row r="2" spans="1:19" ht="16.5" customHeight="1" x14ac:dyDescent="0.2">
      <c r="B2" s="161"/>
      <c r="C2" s="164" t="s">
        <v>15</v>
      </c>
      <c r="D2" s="165"/>
      <c r="E2" s="165"/>
      <c r="F2" s="165"/>
      <c r="G2" s="165"/>
      <c r="H2" s="165"/>
      <c r="I2" s="165"/>
      <c r="J2" s="165"/>
      <c r="K2" s="165"/>
      <c r="L2" s="165"/>
      <c r="M2" s="166"/>
      <c r="N2" s="167" t="s">
        <v>16</v>
      </c>
      <c r="O2" s="168"/>
      <c r="P2" s="169"/>
      <c r="S2" s="33">
        <v>0.8</v>
      </c>
    </row>
    <row r="3" spans="1:19" ht="15.75" customHeight="1" x14ac:dyDescent="0.2">
      <c r="B3" s="162"/>
      <c r="C3" s="170" t="s">
        <v>17</v>
      </c>
      <c r="D3" s="171"/>
      <c r="E3" s="171"/>
      <c r="F3" s="171"/>
      <c r="G3" s="171"/>
      <c r="H3" s="171"/>
      <c r="I3" s="171"/>
      <c r="J3" s="171"/>
      <c r="K3" s="171"/>
      <c r="L3" s="171"/>
      <c r="M3" s="172"/>
      <c r="N3" s="173" t="s">
        <v>18</v>
      </c>
      <c r="O3" s="174"/>
      <c r="P3" s="175"/>
      <c r="S3" s="33">
        <v>0.79998999999999998</v>
      </c>
    </row>
    <row r="4" spans="1:19" ht="15.75" customHeight="1" x14ac:dyDescent="0.2">
      <c r="B4" s="162"/>
      <c r="C4" s="170" t="s">
        <v>19</v>
      </c>
      <c r="D4" s="171"/>
      <c r="E4" s="171"/>
      <c r="F4" s="171"/>
      <c r="G4" s="171"/>
      <c r="H4" s="171"/>
      <c r="I4" s="171"/>
      <c r="J4" s="171"/>
      <c r="K4" s="171"/>
      <c r="L4" s="171"/>
      <c r="M4" s="172"/>
      <c r="N4" s="173" t="s">
        <v>20</v>
      </c>
      <c r="O4" s="174"/>
      <c r="P4" s="175"/>
      <c r="S4" s="33">
        <v>0.65</v>
      </c>
    </row>
    <row r="5" spans="1:19" ht="16.5" customHeight="1" thickBot="1" x14ac:dyDescent="0.25">
      <c r="B5" s="163"/>
      <c r="C5" s="176" t="s">
        <v>21</v>
      </c>
      <c r="D5" s="177"/>
      <c r="E5" s="177"/>
      <c r="F5" s="177"/>
      <c r="G5" s="177"/>
      <c r="H5" s="177"/>
      <c r="I5" s="177"/>
      <c r="J5" s="177"/>
      <c r="K5" s="177"/>
      <c r="L5" s="177"/>
      <c r="M5" s="178"/>
      <c r="N5" s="179" t="s">
        <v>22</v>
      </c>
      <c r="O5" s="180"/>
      <c r="P5" s="181"/>
      <c r="S5" s="33">
        <v>0.64999899999999999</v>
      </c>
    </row>
    <row r="6" spans="1:19" ht="2.25" customHeight="1" thickBot="1" x14ac:dyDescent="0.25">
      <c r="S6" s="33"/>
    </row>
    <row r="7" spans="1:19" ht="12.75" customHeight="1" x14ac:dyDescent="0.2">
      <c r="A7" s="8"/>
      <c r="B7" s="182" t="s">
        <v>23</v>
      </c>
      <c r="C7" s="183"/>
      <c r="D7" s="183"/>
      <c r="E7" s="183"/>
      <c r="F7" s="183"/>
      <c r="G7" s="183"/>
      <c r="H7" s="183"/>
      <c r="I7" s="183"/>
      <c r="J7" s="183"/>
      <c r="K7" s="183"/>
      <c r="L7" s="183"/>
      <c r="M7" s="183"/>
      <c r="N7" s="183"/>
      <c r="O7" s="183"/>
      <c r="P7" s="184"/>
      <c r="Q7" s="8"/>
      <c r="S7" s="33"/>
    </row>
    <row r="8" spans="1:19" ht="13.5" customHeight="1" thickBot="1" x14ac:dyDescent="0.25">
      <c r="A8" s="8"/>
      <c r="B8" s="185"/>
      <c r="C8" s="186"/>
      <c r="D8" s="186"/>
      <c r="E8" s="186"/>
      <c r="F8" s="186"/>
      <c r="G8" s="186"/>
      <c r="H8" s="186"/>
      <c r="I8" s="186"/>
      <c r="J8" s="186"/>
      <c r="K8" s="186"/>
      <c r="L8" s="186"/>
      <c r="M8" s="186"/>
      <c r="N8" s="186"/>
      <c r="O8" s="186"/>
      <c r="P8" s="187"/>
      <c r="Q8" s="8"/>
    </row>
    <row r="9" spans="1:19" ht="3" customHeight="1" thickBot="1" x14ac:dyDescent="0.25">
      <c r="A9" s="8"/>
      <c r="B9" s="188"/>
      <c r="C9" s="188"/>
      <c r="D9" s="188"/>
      <c r="E9" s="188"/>
      <c r="F9" s="188"/>
      <c r="G9" s="188"/>
      <c r="H9" s="188"/>
      <c r="I9" s="188"/>
      <c r="J9" s="188"/>
      <c r="K9" s="188"/>
      <c r="L9" s="188"/>
      <c r="M9" s="188"/>
      <c r="N9" s="188"/>
      <c r="O9" s="188"/>
      <c r="P9" s="188"/>
      <c r="Q9" s="8"/>
    </row>
    <row r="10" spans="1:19" ht="26.25" customHeight="1" thickBot="1" x14ac:dyDescent="0.25">
      <c r="A10" s="8"/>
      <c r="B10" s="140" t="s">
        <v>24</v>
      </c>
      <c r="C10" s="189">
        <v>2025</v>
      </c>
      <c r="D10" s="190"/>
      <c r="E10" s="190"/>
      <c r="F10" s="190"/>
      <c r="G10" s="190"/>
      <c r="H10" s="190"/>
      <c r="I10" s="191"/>
      <c r="J10" s="192" t="s">
        <v>25</v>
      </c>
      <c r="K10" s="193"/>
      <c r="L10" s="193"/>
      <c r="M10" s="193"/>
      <c r="N10" s="194" t="s">
        <v>26</v>
      </c>
      <c r="O10" s="195"/>
      <c r="P10" s="196"/>
      <c r="Q10" s="8"/>
    </row>
    <row r="11" spans="1:19" ht="3" customHeight="1" thickBot="1" x14ac:dyDescent="0.25">
      <c r="A11" s="8"/>
      <c r="B11" s="158"/>
      <c r="C11" s="159"/>
      <c r="D11" s="159"/>
      <c r="E11" s="159"/>
      <c r="F11" s="159"/>
      <c r="G11" s="159"/>
      <c r="H11" s="159"/>
      <c r="I11" s="159"/>
      <c r="J11" s="159"/>
      <c r="K11" s="159"/>
      <c r="L11" s="159"/>
      <c r="M11" s="159"/>
      <c r="N11" s="159"/>
      <c r="O11" s="159"/>
      <c r="P11" s="160"/>
      <c r="Q11" s="8"/>
    </row>
    <row r="12" spans="1:19" ht="15" customHeight="1" thickBot="1" x14ac:dyDescent="0.25">
      <c r="A12" s="8"/>
      <c r="B12" s="141" t="s">
        <v>27</v>
      </c>
      <c r="C12" s="200" t="s">
        <v>28</v>
      </c>
      <c r="D12" s="200"/>
      <c r="E12" s="200"/>
      <c r="F12" s="200"/>
      <c r="G12" s="200"/>
      <c r="H12" s="200"/>
      <c r="I12" s="200"/>
      <c r="J12" s="200"/>
      <c r="K12" s="200"/>
      <c r="L12" s="200"/>
      <c r="M12" s="200"/>
      <c r="N12" s="200"/>
      <c r="O12" s="200"/>
      <c r="P12" s="201"/>
      <c r="Q12" s="8"/>
    </row>
    <row r="13" spans="1:19" ht="3" customHeight="1" thickBot="1" x14ac:dyDescent="0.25">
      <c r="A13" s="8"/>
      <c r="B13" s="202"/>
      <c r="C13" s="203"/>
      <c r="D13" s="203"/>
      <c r="E13" s="203"/>
      <c r="F13" s="203"/>
      <c r="G13" s="203"/>
      <c r="H13" s="203"/>
      <c r="I13" s="203"/>
      <c r="J13" s="203"/>
      <c r="K13" s="203"/>
      <c r="L13" s="203"/>
      <c r="M13" s="203"/>
      <c r="N13" s="203"/>
      <c r="O13" s="203"/>
      <c r="P13" s="204"/>
      <c r="Q13" s="8"/>
    </row>
    <row r="14" spans="1:19" ht="15" customHeight="1" thickBot="1" x14ac:dyDescent="0.25">
      <c r="A14" s="8"/>
      <c r="B14" s="141" t="s">
        <v>29</v>
      </c>
      <c r="C14" s="194" t="s">
        <v>30</v>
      </c>
      <c r="D14" s="195"/>
      <c r="E14" s="195"/>
      <c r="F14" s="195"/>
      <c r="G14" s="195"/>
      <c r="H14" s="195"/>
      <c r="I14" s="195"/>
      <c r="J14" s="195"/>
      <c r="K14" s="195"/>
      <c r="L14" s="195"/>
      <c r="M14" s="195"/>
      <c r="N14" s="195"/>
      <c r="O14" s="195"/>
      <c r="P14" s="196"/>
      <c r="Q14" s="8"/>
    </row>
    <row r="15" spans="1:19" ht="3" customHeight="1" thickBot="1" x14ac:dyDescent="0.25">
      <c r="A15" s="8"/>
      <c r="B15" s="197"/>
      <c r="C15" s="198"/>
      <c r="D15" s="198"/>
      <c r="E15" s="198"/>
      <c r="F15" s="198"/>
      <c r="G15" s="198"/>
      <c r="H15" s="198"/>
      <c r="I15" s="198"/>
      <c r="J15" s="198"/>
      <c r="K15" s="198"/>
      <c r="L15" s="198"/>
      <c r="M15" s="198"/>
      <c r="N15" s="198"/>
      <c r="O15" s="198"/>
      <c r="P15" s="199"/>
      <c r="Q15" s="8"/>
    </row>
    <row r="16" spans="1:19" ht="32.25" customHeight="1" thickBot="1" x14ac:dyDescent="0.25">
      <c r="A16" s="8"/>
      <c r="B16" s="141" t="s">
        <v>31</v>
      </c>
      <c r="C16" s="205" t="s">
        <v>32</v>
      </c>
      <c r="D16" s="206"/>
      <c r="E16" s="206"/>
      <c r="F16" s="206"/>
      <c r="G16" s="206"/>
      <c r="H16" s="206"/>
      <c r="I16" s="206"/>
      <c r="J16" s="206"/>
      <c r="K16" s="206"/>
      <c r="L16" s="206"/>
      <c r="M16" s="206"/>
      <c r="N16" s="206"/>
      <c r="O16" s="206"/>
      <c r="P16" s="207"/>
      <c r="Q16" s="8"/>
    </row>
    <row r="17" spans="1:31" ht="3" customHeight="1" thickBot="1" x14ac:dyDescent="0.25">
      <c r="A17" s="8"/>
      <c r="B17" s="197"/>
      <c r="C17" s="198"/>
      <c r="D17" s="198"/>
      <c r="E17" s="198"/>
      <c r="F17" s="198"/>
      <c r="G17" s="198"/>
      <c r="H17" s="198"/>
      <c r="I17" s="198"/>
      <c r="J17" s="198"/>
      <c r="K17" s="198"/>
      <c r="L17" s="198"/>
      <c r="M17" s="198"/>
      <c r="N17" s="198"/>
      <c r="O17" s="198"/>
      <c r="P17" s="199"/>
      <c r="Q17" s="8"/>
    </row>
    <row r="18" spans="1:31" ht="26.25" customHeight="1" thickBot="1" x14ac:dyDescent="0.25">
      <c r="A18" s="8"/>
      <c r="B18" s="141" t="s">
        <v>33</v>
      </c>
      <c r="C18" s="208" t="s">
        <v>34</v>
      </c>
      <c r="D18" s="209"/>
      <c r="E18" s="209"/>
      <c r="F18" s="209"/>
      <c r="G18" s="209"/>
      <c r="H18" s="209"/>
      <c r="I18" s="209"/>
      <c r="J18" s="209"/>
      <c r="K18" s="209"/>
      <c r="L18" s="209"/>
      <c r="M18" s="209"/>
      <c r="N18" s="209"/>
      <c r="O18" s="209"/>
      <c r="P18" s="210"/>
      <c r="Q18" s="8"/>
    </row>
    <row r="19" spans="1:31" ht="3" customHeight="1" thickBot="1" x14ac:dyDescent="0.25">
      <c r="A19" s="8"/>
      <c r="B19" s="211"/>
      <c r="C19" s="211"/>
      <c r="D19" s="211"/>
      <c r="E19" s="211"/>
      <c r="F19" s="211"/>
      <c r="G19" s="211"/>
      <c r="H19" s="211"/>
      <c r="I19" s="211"/>
      <c r="J19" s="211"/>
      <c r="K19" s="211"/>
      <c r="L19" s="211"/>
      <c r="M19" s="211"/>
      <c r="N19" s="211"/>
      <c r="O19" s="211"/>
      <c r="P19" s="211"/>
      <c r="Q19" s="8"/>
    </row>
    <row r="20" spans="1:31" ht="17.25" customHeight="1" thickBot="1" x14ac:dyDescent="0.25">
      <c r="A20" s="8"/>
      <c r="B20" s="212" t="s">
        <v>35</v>
      </c>
      <c r="C20" s="213"/>
      <c r="D20" s="213"/>
      <c r="E20" s="213"/>
      <c r="F20" s="213"/>
      <c r="G20" s="213"/>
      <c r="H20" s="213"/>
      <c r="I20" s="213"/>
      <c r="J20" s="213"/>
      <c r="K20" s="213"/>
      <c r="L20" s="213"/>
      <c r="M20" s="213"/>
      <c r="N20" s="213"/>
      <c r="O20" s="213"/>
      <c r="P20" s="214"/>
      <c r="Q20" s="8"/>
    </row>
    <row r="21" spans="1:31" ht="3" customHeight="1" thickBot="1" x14ac:dyDescent="0.25">
      <c r="A21" s="8"/>
      <c r="B21" s="215"/>
      <c r="C21" s="216"/>
      <c r="D21" s="216"/>
      <c r="E21" s="216"/>
      <c r="F21" s="216"/>
      <c r="G21" s="216"/>
      <c r="H21" s="216"/>
      <c r="I21" s="216"/>
      <c r="J21" s="216"/>
      <c r="K21" s="216"/>
      <c r="L21" s="216"/>
      <c r="M21" s="216"/>
      <c r="N21" s="216"/>
      <c r="O21" s="216"/>
      <c r="P21" s="217"/>
      <c r="Q21" s="8"/>
    </row>
    <row r="22" spans="1:31" ht="51" customHeight="1" thickBot="1" x14ac:dyDescent="0.25">
      <c r="A22" s="8"/>
      <c r="B22" s="141" t="s">
        <v>36</v>
      </c>
      <c r="C22" s="218" t="s">
        <v>37</v>
      </c>
      <c r="D22" s="219"/>
      <c r="E22" s="219"/>
      <c r="F22" s="219"/>
      <c r="G22" s="219"/>
      <c r="H22" s="219"/>
      <c r="I22" s="219"/>
      <c r="J22" s="219"/>
      <c r="K22" s="219"/>
      <c r="L22" s="219"/>
      <c r="M22" s="219"/>
      <c r="N22" s="219"/>
      <c r="O22" s="219"/>
      <c r="P22" s="220"/>
      <c r="Q22" s="8"/>
    </row>
    <row r="23" spans="1:31" ht="3" customHeight="1" thickBot="1" x14ac:dyDescent="0.25">
      <c r="A23" s="8"/>
      <c r="B23" s="197"/>
      <c r="C23" s="198"/>
      <c r="D23" s="198"/>
      <c r="E23" s="198"/>
      <c r="F23" s="198"/>
      <c r="G23" s="198"/>
      <c r="H23" s="198"/>
      <c r="I23" s="198"/>
      <c r="J23" s="198"/>
      <c r="K23" s="198"/>
      <c r="L23" s="198"/>
      <c r="M23" s="198"/>
      <c r="N23" s="198"/>
      <c r="O23" s="198"/>
      <c r="P23" s="199"/>
      <c r="Q23" s="8"/>
    </row>
    <row r="24" spans="1:31" ht="39.75" customHeight="1" thickBot="1" x14ac:dyDescent="0.25">
      <c r="A24" s="8"/>
      <c r="B24" s="141" t="s">
        <v>38</v>
      </c>
      <c r="C24" s="222" t="s">
        <v>39</v>
      </c>
      <c r="D24" s="223"/>
      <c r="E24" s="223"/>
      <c r="F24" s="223"/>
      <c r="G24" s="223"/>
      <c r="H24" s="223"/>
      <c r="I24" s="223"/>
      <c r="J24" s="223"/>
      <c r="K24" s="223"/>
      <c r="L24" s="223"/>
      <c r="M24" s="223"/>
      <c r="N24" s="223"/>
      <c r="O24" s="223"/>
      <c r="P24" s="224"/>
      <c r="Q24" s="8"/>
      <c r="R24" s="94"/>
      <c r="S24" s="95"/>
      <c r="T24" s="95"/>
      <c r="U24" s="95"/>
      <c r="V24" s="95"/>
      <c r="W24" s="95"/>
      <c r="X24" s="95"/>
      <c r="Y24" s="95"/>
      <c r="Z24" s="95"/>
      <c r="AA24" s="95"/>
      <c r="AB24" s="95"/>
      <c r="AC24" s="95"/>
      <c r="AD24" s="95"/>
      <c r="AE24" s="96"/>
    </row>
    <row r="25" spans="1:31" ht="3" customHeight="1" thickBot="1" x14ac:dyDescent="0.25">
      <c r="A25" s="8"/>
      <c r="B25" s="197"/>
      <c r="C25" s="198"/>
      <c r="D25" s="198"/>
      <c r="E25" s="198"/>
      <c r="F25" s="198"/>
      <c r="G25" s="198"/>
      <c r="H25" s="198"/>
      <c r="I25" s="198"/>
      <c r="J25" s="198"/>
      <c r="K25" s="198"/>
      <c r="L25" s="198"/>
      <c r="M25" s="198"/>
      <c r="N25" s="198"/>
      <c r="O25" s="198"/>
      <c r="P25" s="199"/>
      <c r="Q25" s="8"/>
    </row>
    <row r="26" spans="1:31" s="98" customFormat="1" ht="15" customHeight="1" thickBot="1" x14ac:dyDescent="0.25">
      <c r="A26" s="97"/>
      <c r="B26" s="143" t="s">
        <v>40</v>
      </c>
      <c r="C26" s="225">
        <v>0.8</v>
      </c>
      <c r="D26" s="226"/>
      <c r="E26" s="226"/>
      <c r="F26" s="226"/>
      <c r="G26" s="226"/>
      <c r="H26" s="226"/>
      <c r="I26" s="226"/>
      <c r="J26" s="226"/>
      <c r="K26" s="226"/>
      <c r="L26" s="226"/>
      <c r="M26" s="226"/>
      <c r="N26" s="226"/>
      <c r="O26" s="226"/>
      <c r="P26" s="227"/>
      <c r="Q26" s="97"/>
      <c r="S26" s="99"/>
    </row>
    <row r="27" spans="1:31" ht="3" customHeight="1" thickBot="1" x14ac:dyDescent="0.25">
      <c r="A27" s="8"/>
      <c r="B27" s="228"/>
      <c r="C27" s="229"/>
      <c r="D27" s="229"/>
      <c r="E27" s="229"/>
      <c r="F27" s="229"/>
      <c r="G27" s="229"/>
      <c r="H27" s="229"/>
      <c r="I27" s="229"/>
      <c r="J27" s="229"/>
      <c r="K27" s="229"/>
      <c r="L27" s="229"/>
      <c r="M27" s="229"/>
      <c r="N27" s="229"/>
      <c r="O27" s="229"/>
      <c r="P27" s="230"/>
      <c r="Q27" s="8"/>
    </row>
    <row r="28" spans="1:31" s="98" customFormat="1" ht="15" customHeight="1" thickBot="1" x14ac:dyDescent="0.25">
      <c r="A28" s="97"/>
      <c r="B28" s="143" t="s">
        <v>41</v>
      </c>
      <c r="C28" s="144" t="s">
        <v>42</v>
      </c>
      <c r="D28" s="221" t="s">
        <v>43</v>
      </c>
      <c r="E28" s="226"/>
      <c r="F28" s="226"/>
      <c r="G28" s="227"/>
      <c r="H28" s="231" t="s">
        <v>44</v>
      </c>
      <c r="I28" s="231"/>
      <c r="J28" s="231"/>
      <c r="K28" s="221" t="s">
        <v>45</v>
      </c>
      <c r="L28" s="226"/>
      <c r="M28" s="227"/>
      <c r="N28" s="232" t="s">
        <v>46</v>
      </c>
      <c r="O28" s="233"/>
      <c r="P28" s="145" t="s">
        <v>47</v>
      </c>
      <c r="Q28" s="97"/>
      <c r="S28" s="99"/>
    </row>
    <row r="29" spans="1:31" ht="3" customHeight="1" thickBot="1" x14ac:dyDescent="0.25">
      <c r="A29" s="8"/>
      <c r="B29" s="234"/>
      <c r="C29" s="211"/>
      <c r="D29" s="211"/>
      <c r="E29" s="211"/>
      <c r="F29" s="211"/>
      <c r="G29" s="211"/>
      <c r="H29" s="211"/>
      <c r="I29" s="211"/>
      <c r="J29" s="211"/>
      <c r="K29" s="211"/>
      <c r="L29" s="211"/>
      <c r="M29" s="211"/>
      <c r="N29" s="211"/>
      <c r="O29" s="211"/>
      <c r="P29" s="235"/>
      <c r="Q29" s="8"/>
    </row>
    <row r="30" spans="1:31" s="98" customFormat="1" ht="15" customHeight="1" thickBot="1" x14ac:dyDescent="0.25">
      <c r="A30" s="97"/>
      <c r="B30" s="143" t="s">
        <v>48</v>
      </c>
      <c r="C30" s="236" t="s">
        <v>49</v>
      </c>
      <c r="D30" s="200"/>
      <c r="E30" s="200"/>
      <c r="F30" s="200"/>
      <c r="G30" s="200"/>
      <c r="H30" s="200"/>
      <c r="I30" s="200"/>
      <c r="J30" s="200"/>
      <c r="K30" s="200"/>
      <c r="L30" s="200"/>
      <c r="M30" s="200"/>
      <c r="N30" s="200"/>
      <c r="O30" s="200"/>
      <c r="P30" s="201"/>
      <c r="Q30" s="97"/>
      <c r="S30" s="99"/>
    </row>
    <row r="31" spans="1:31" ht="3" customHeight="1" thickBot="1" x14ac:dyDescent="0.25">
      <c r="A31" s="8"/>
      <c r="B31" s="197"/>
      <c r="C31" s="198"/>
      <c r="D31" s="198"/>
      <c r="E31" s="198"/>
      <c r="F31" s="198"/>
      <c r="G31" s="198"/>
      <c r="H31" s="198"/>
      <c r="I31" s="198"/>
      <c r="J31" s="198"/>
      <c r="K31" s="198"/>
      <c r="L31" s="198"/>
      <c r="M31" s="198"/>
      <c r="N31" s="198"/>
      <c r="O31" s="198"/>
      <c r="P31" s="199"/>
      <c r="Q31" s="8"/>
    </row>
    <row r="32" spans="1:31" s="98" customFormat="1" ht="15" customHeight="1" thickBot="1" x14ac:dyDescent="0.25">
      <c r="A32" s="97"/>
      <c r="B32" s="143" t="s">
        <v>4</v>
      </c>
      <c r="C32" s="221" t="s">
        <v>7</v>
      </c>
      <c r="D32" s="200"/>
      <c r="E32" s="200"/>
      <c r="F32" s="200"/>
      <c r="G32" s="200"/>
      <c r="H32" s="200"/>
      <c r="I32" s="200"/>
      <c r="J32" s="200"/>
      <c r="K32" s="200"/>
      <c r="L32" s="200"/>
      <c r="M32" s="200"/>
      <c r="N32" s="200"/>
      <c r="O32" s="200"/>
      <c r="P32" s="201"/>
      <c r="Q32" s="97"/>
      <c r="S32" s="99"/>
    </row>
    <row r="33" spans="1:19" ht="3" customHeight="1" thickBot="1" x14ac:dyDescent="0.25">
      <c r="A33" s="8"/>
      <c r="B33" s="197"/>
      <c r="C33" s="198"/>
      <c r="D33" s="198"/>
      <c r="E33" s="198"/>
      <c r="F33" s="198"/>
      <c r="G33" s="198"/>
      <c r="H33" s="198"/>
      <c r="I33" s="198"/>
      <c r="J33" s="198"/>
      <c r="K33" s="198"/>
      <c r="L33" s="198"/>
      <c r="M33" s="198"/>
      <c r="N33" s="198"/>
      <c r="O33" s="198"/>
      <c r="P33" s="199"/>
      <c r="Q33" s="8"/>
    </row>
    <row r="34" spans="1:19" s="98" customFormat="1" ht="15" customHeight="1" thickBot="1" x14ac:dyDescent="0.25">
      <c r="A34" s="97"/>
      <c r="B34" s="143" t="s">
        <v>50</v>
      </c>
      <c r="C34" s="221" t="s">
        <v>7</v>
      </c>
      <c r="D34" s="200"/>
      <c r="E34" s="200"/>
      <c r="F34" s="200"/>
      <c r="G34" s="200"/>
      <c r="H34" s="200"/>
      <c r="I34" s="200"/>
      <c r="J34" s="200"/>
      <c r="K34" s="200"/>
      <c r="L34" s="200"/>
      <c r="M34" s="200"/>
      <c r="N34" s="200"/>
      <c r="O34" s="200"/>
      <c r="P34" s="201"/>
      <c r="Q34" s="97"/>
      <c r="S34" s="99"/>
    </row>
    <row r="35" spans="1:19" ht="3" customHeight="1" thickBot="1" x14ac:dyDescent="0.25">
      <c r="A35" s="8"/>
      <c r="B35" s="202"/>
      <c r="C35" s="203"/>
      <c r="D35" s="203"/>
      <c r="E35" s="203"/>
      <c r="F35" s="203"/>
      <c r="G35" s="203"/>
      <c r="H35" s="203"/>
      <c r="I35" s="203"/>
      <c r="J35" s="203"/>
      <c r="K35" s="203"/>
      <c r="L35" s="203"/>
      <c r="M35" s="203"/>
      <c r="N35" s="203"/>
      <c r="O35" s="203"/>
      <c r="P35" s="204"/>
      <c r="Q35" s="8"/>
    </row>
    <row r="36" spans="1:19" s="98" customFormat="1" ht="15" customHeight="1" thickBot="1" x14ac:dyDescent="0.25">
      <c r="A36" s="97"/>
      <c r="B36" s="146" t="s">
        <v>51</v>
      </c>
      <c r="C36" s="236" t="s">
        <v>7</v>
      </c>
      <c r="D36" s="200"/>
      <c r="E36" s="200"/>
      <c r="F36" s="200"/>
      <c r="G36" s="200"/>
      <c r="H36" s="200"/>
      <c r="I36" s="200"/>
      <c r="J36" s="200"/>
      <c r="K36" s="200"/>
      <c r="L36" s="200"/>
      <c r="M36" s="200"/>
      <c r="N36" s="200"/>
      <c r="O36" s="200"/>
      <c r="P36" s="201"/>
      <c r="Q36" s="97"/>
      <c r="S36" s="99"/>
    </row>
    <row r="37" spans="1:19" ht="3" customHeight="1" thickBot="1" x14ac:dyDescent="0.25">
      <c r="A37" s="8"/>
      <c r="B37" s="142"/>
      <c r="C37" s="142"/>
      <c r="D37" s="142"/>
      <c r="E37" s="142"/>
      <c r="F37" s="142"/>
      <c r="G37" s="142"/>
      <c r="H37" s="142"/>
      <c r="I37" s="142"/>
      <c r="J37" s="142"/>
      <c r="K37" s="142"/>
      <c r="L37" s="142"/>
      <c r="M37" s="142"/>
      <c r="N37" s="142"/>
      <c r="O37" s="142"/>
      <c r="P37" s="142"/>
      <c r="Q37" s="8"/>
    </row>
    <row r="38" spans="1:19" ht="13.5" thickBot="1" x14ac:dyDescent="0.25">
      <c r="A38" s="8"/>
      <c r="B38" s="237" t="s">
        <v>52</v>
      </c>
      <c r="C38" s="238"/>
      <c r="D38" s="238"/>
      <c r="E38" s="238"/>
      <c r="F38" s="238"/>
      <c r="G38" s="238"/>
      <c r="H38" s="238"/>
      <c r="I38" s="238"/>
      <c r="J38" s="238"/>
      <c r="K38" s="238"/>
      <c r="L38" s="238"/>
      <c r="M38" s="238"/>
      <c r="N38" s="238"/>
      <c r="O38" s="239"/>
      <c r="P38" s="240"/>
      <c r="Q38" s="8"/>
    </row>
    <row r="39" spans="1:19" x14ac:dyDescent="0.2">
      <c r="A39" s="8"/>
      <c r="B39" s="150" t="s">
        <v>53</v>
      </c>
      <c r="C39" s="237" t="s">
        <v>54</v>
      </c>
      <c r="D39" s="238"/>
      <c r="E39" s="238"/>
      <c r="F39" s="238"/>
      <c r="G39" s="240"/>
      <c r="H39" s="237" t="s">
        <v>48</v>
      </c>
      <c r="I39" s="238"/>
      <c r="J39" s="238"/>
      <c r="K39" s="238"/>
      <c r="L39" s="240"/>
      <c r="M39" s="237" t="s">
        <v>55</v>
      </c>
      <c r="N39" s="238"/>
      <c r="O39" s="239"/>
      <c r="P39" s="240"/>
      <c r="Q39" s="8"/>
    </row>
    <row r="40" spans="1:19" ht="54" customHeight="1" x14ac:dyDescent="0.2">
      <c r="A40" s="8"/>
      <c r="B40" s="139" t="s">
        <v>56</v>
      </c>
      <c r="C40" s="246" t="s">
        <v>57</v>
      </c>
      <c r="D40" s="246"/>
      <c r="E40" s="246"/>
      <c r="F40" s="246"/>
      <c r="G40" s="246"/>
      <c r="H40" s="246" t="s">
        <v>58</v>
      </c>
      <c r="I40" s="246"/>
      <c r="J40" s="246"/>
      <c r="K40" s="246"/>
      <c r="L40" s="246"/>
      <c r="M40" s="246" t="s">
        <v>59</v>
      </c>
      <c r="N40" s="246"/>
      <c r="O40" s="246"/>
      <c r="P40" s="247"/>
      <c r="Q40" s="8"/>
    </row>
    <row r="41" spans="1:19" ht="55.5" customHeight="1" x14ac:dyDescent="0.2">
      <c r="A41" s="8"/>
      <c r="B41" s="139" t="s">
        <v>60</v>
      </c>
      <c r="C41" s="246" t="s">
        <v>61</v>
      </c>
      <c r="D41" s="246"/>
      <c r="E41" s="246"/>
      <c r="F41" s="246"/>
      <c r="G41" s="246"/>
      <c r="H41" s="246" t="s">
        <v>58</v>
      </c>
      <c r="I41" s="246"/>
      <c r="J41" s="246"/>
      <c r="K41" s="246"/>
      <c r="L41" s="246"/>
      <c r="M41" s="246" t="s">
        <v>59</v>
      </c>
      <c r="N41" s="246"/>
      <c r="O41" s="246"/>
      <c r="P41" s="247"/>
      <c r="Q41" s="8"/>
    </row>
    <row r="42" spans="1:19" ht="4.5" customHeight="1" thickBot="1" x14ac:dyDescent="0.25">
      <c r="A42" s="8"/>
      <c r="B42" s="5"/>
      <c r="C42" s="5"/>
      <c r="D42" s="5"/>
      <c r="E42" s="5"/>
      <c r="F42" s="5"/>
      <c r="G42" s="5"/>
      <c r="H42" s="5"/>
      <c r="I42" s="5"/>
      <c r="J42" s="5"/>
      <c r="K42" s="5"/>
      <c r="L42" s="5"/>
      <c r="M42" s="5"/>
      <c r="N42" s="5"/>
      <c r="O42" s="5"/>
      <c r="P42" s="5"/>
      <c r="Q42" s="8"/>
    </row>
    <row r="43" spans="1:19" ht="13.5" customHeight="1" thickBot="1" x14ac:dyDescent="0.25">
      <c r="A43" s="8"/>
      <c r="B43" s="241" t="s">
        <v>62</v>
      </c>
      <c r="C43" s="242"/>
      <c r="D43" s="242"/>
      <c r="E43" s="242"/>
      <c r="F43" s="242"/>
      <c r="G43" s="242"/>
      <c r="H43" s="242"/>
      <c r="I43" s="242"/>
      <c r="J43" s="242"/>
      <c r="K43" s="242"/>
      <c r="L43" s="242"/>
      <c r="M43" s="242"/>
      <c r="N43" s="242"/>
      <c r="O43" s="242"/>
      <c r="P43" s="243"/>
      <c r="Q43" s="8"/>
    </row>
    <row r="44" spans="1:19" ht="4.5" customHeight="1" thickBot="1" x14ac:dyDescent="0.25">
      <c r="A44" s="8"/>
      <c r="B44" s="3"/>
      <c r="C44" s="2"/>
      <c r="D44" s="2"/>
      <c r="E44" s="2"/>
      <c r="F44" s="2"/>
      <c r="G44" s="2"/>
      <c r="H44" s="2"/>
      <c r="I44" s="2"/>
      <c r="J44" s="2"/>
      <c r="K44" s="2"/>
      <c r="L44" s="2"/>
      <c r="M44" s="2"/>
      <c r="N44" s="2"/>
      <c r="O44" s="2"/>
      <c r="P44" s="4"/>
      <c r="Q44" s="8"/>
    </row>
    <row r="45" spans="1:19" x14ac:dyDescent="0.2">
      <c r="A45" s="8"/>
      <c r="B45" s="244" t="s">
        <v>63</v>
      </c>
      <c r="C45" s="17" t="s">
        <v>64</v>
      </c>
      <c r="D45" s="18" t="s">
        <v>65</v>
      </c>
      <c r="E45" s="18" t="s">
        <v>66</v>
      </c>
      <c r="F45" s="18" t="s">
        <v>67</v>
      </c>
      <c r="G45" s="18" t="s">
        <v>68</v>
      </c>
      <c r="H45" s="18" t="s">
        <v>69</v>
      </c>
      <c r="I45" s="18" t="s">
        <v>70</v>
      </c>
      <c r="J45" s="18" t="s">
        <v>71</v>
      </c>
      <c r="K45" s="18" t="s">
        <v>72</v>
      </c>
      <c r="L45" s="18" t="s">
        <v>73</v>
      </c>
      <c r="M45" s="18" t="s">
        <v>74</v>
      </c>
      <c r="N45" s="18" t="s">
        <v>75</v>
      </c>
      <c r="O45" s="19" t="s">
        <v>76</v>
      </c>
      <c r="P45" s="20" t="s">
        <v>77</v>
      </c>
      <c r="Q45" s="8"/>
    </row>
    <row r="46" spans="1:19" ht="13.5" thickBot="1" x14ac:dyDescent="0.25">
      <c r="A46" s="8"/>
      <c r="B46" s="245"/>
      <c r="C46" s="21" t="s">
        <v>78</v>
      </c>
      <c r="D46" s="100"/>
      <c r="E46" s="100"/>
      <c r="F46" s="138">
        <f>'Reg.Optimiza_Aplicaciones'!D10</f>
        <v>0.88157894736842102</v>
      </c>
      <c r="G46" s="23"/>
      <c r="H46" s="23"/>
      <c r="I46" s="22">
        <f>'Reg.Optimiza_Aplicaciones'!F10</f>
        <v>1.0452830188679245</v>
      </c>
      <c r="J46" s="23"/>
      <c r="K46" s="23"/>
      <c r="L46" s="22">
        <f>'Reg.Optimiza_Aplicaciones'!H10</f>
        <v>0.83040935672514615</v>
      </c>
      <c r="M46" s="23"/>
      <c r="N46" s="23"/>
      <c r="O46" s="22">
        <f>'Reg.Optimiza_Aplicaciones'!J10</f>
        <v>0.97891842346471125</v>
      </c>
      <c r="P46" s="22">
        <f>'Reg.Optimiza_Aplicaciones'!K10/'Reg.Optimiza_Aplicaciones'!K11</f>
        <v>0.95297297297297301</v>
      </c>
      <c r="Q46" s="137"/>
    </row>
    <row r="47" spans="1:19" ht="4.5" customHeight="1" thickBot="1" x14ac:dyDescent="0.25">
      <c r="A47" s="8"/>
      <c r="B47" s="32">
        <v>0.9</v>
      </c>
      <c r="C47" s="24"/>
      <c r="D47" s="24"/>
      <c r="E47" s="24"/>
      <c r="F47" s="25">
        <f>+$C$26</f>
        <v>0.8</v>
      </c>
      <c r="G47" s="24"/>
      <c r="H47" s="24"/>
      <c r="I47" s="25">
        <f>+$C$26</f>
        <v>0.8</v>
      </c>
      <c r="J47" s="24"/>
      <c r="K47" s="24"/>
      <c r="L47" s="25">
        <f>+$C$26</f>
        <v>0.8</v>
      </c>
      <c r="M47" s="24"/>
      <c r="N47" s="24"/>
      <c r="O47" s="25">
        <f>+$C$26</f>
        <v>0.8</v>
      </c>
      <c r="P47" s="25">
        <f>+$C$26</f>
        <v>0.8</v>
      </c>
      <c r="Q47" s="8"/>
    </row>
    <row r="48" spans="1:19" ht="22.5" customHeight="1" thickBot="1" x14ac:dyDescent="0.25">
      <c r="A48" s="8"/>
      <c r="B48" s="241" t="s">
        <v>79</v>
      </c>
      <c r="C48" s="242"/>
      <c r="D48" s="242"/>
      <c r="E48" s="242"/>
      <c r="F48" s="242"/>
      <c r="G48" s="242"/>
      <c r="H48" s="242"/>
      <c r="I48" s="242"/>
      <c r="J48" s="242"/>
      <c r="K48" s="242"/>
      <c r="L48" s="242"/>
      <c r="M48" s="242"/>
      <c r="N48" s="242"/>
      <c r="O48" s="242"/>
      <c r="P48" s="243"/>
      <c r="Q48" s="8"/>
    </row>
    <row r="49" spans="1:17" x14ac:dyDescent="0.2">
      <c r="A49" s="8"/>
      <c r="B49" s="255"/>
      <c r="C49" s="256"/>
      <c r="D49" s="256"/>
      <c r="E49" s="256"/>
      <c r="F49" s="256"/>
      <c r="G49" s="256"/>
      <c r="H49" s="256"/>
      <c r="I49" s="256"/>
      <c r="J49" s="256"/>
      <c r="K49" s="256"/>
      <c r="L49" s="256"/>
      <c r="M49" s="256"/>
      <c r="N49" s="256"/>
      <c r="O49" s="256"/>
      <c r="P49" s="257"/>
      <c r="Q49" s="8"/>
    </row>
    <row r="50" spans="1:17" x14ac:dyDescent="0.2">
      <c r="A50" s="8"/>
      <c r="B50" s="258"/>
      <c r="C50" s="259"/>
      <c r="D50" s="259"/>
      <c r="E50" s="259"/>
      <c r="F50" s="259"/>
      <c r="G50" s="259"/>
      <c r="H50" s="259"/>
      <c r="I50" s="259"/>
      <c r="J50" s="259"/>
      <c r="K50" s="259"/>
      <c r="L50" s="259"/>
      <c r="M50" s="259"/>
      <c r="N50" s="259"/>
      <c r="O50" s="259"/>
      <c r="P50" s="260"/>
      <c r="Q50" s="8"/>
    </row>
    <row r="51" spans="1:17" x14ac:dyDescent="0.2">
      <c r="A51" s="8"/>
      <c r="B51" s="258"/>
      <c r="C51" s="259"/>
      <c r="D51" s="259"/>
      <c r="E51" s="259"/>
      <c r="F51" s="259"/>
      <c r="G51" s="259"/>
      <c r="H51" s="259"/>
      <c r="I51" s="259"/>
      <c r="J51" s="259"/>
      <c r="K51" s="259"/>
      <c r="L51" s="259"/>
      <c r="M51" s="259"/>
      <c r="N51" s="259"/>
      <c r="O51" s="259"/>
      <c r="P51" s="260"/>
      <c r="Q51" s="8"/>
    </row>
    <row r="52" spans="1:17" x14ac:dyDescent="0.2">
      <c r="A52" s="8"/>
      <c r="B52" s="258"/>
      <c r="C52" s="259"/>
      <c r="D52" s="259"/>
      <c r="E52" s="259"/>
      <c r="F52" s="259"/>
      <c r="G52" s="259"/>
      <c r="H52" s="259"/>
      <c r="I52" s="259"/>
      <c r="J52" s="259"/>
      <c r="K52" s="259"/>
      <c r="L52" s="259"/>
      <c r="M52" s="259"/>
      <c r="N52" s="259"/>
      <c r="O52" s="259"/>
      <c r="P52" s="260"/>
      <c r="Q52" s="8"/>
    </row>
    <row r="53" spans="1:17" x14ac:dyDescent="0.2">
      <c r="A53" s="8"/>
      <c r="B53" s="258"/>
      <c r="C53" s="259"/>
      <c r="D53" s="259"/>
      <c r="E53" s="259"/>
      <c r="F53" s="259"/>
      <c r="G53" s="259"/>
      <c r="H53" s="259"/>
      <c r="I53" s="259"/>
      <c r="J53" s="259"/>
      <c r="K53" s="259"/>
      <c r="L53" s="259"/>
      <c r="M53" s="259"/>
      <c r="N53" s="259"/>
      <c r="O53" s="259"/>
      <c r="P53" s="260"/>
      <c r="Q53" s="8"/>
    </row>
    <row r="54" spans="1:17" x14ac:dyDescent="0.2">
      <c r="A54" s="8"/>
      <c r="B54" s="258"/>
      <c r="C54" s="259"/>
      <c r="D54" s="259"/>
      <c r="E54" s="259"/>
      <c r="F54" s="259"/>
      <c r="G54" s="259"/>
      <c r="H54" s="259"/>
      <c r="I54" s="259"/>
      <c r="J54" s="259"/>
      <c r="K54" s="259"/>
      <c r="L54" s="259"/>
      <c r="M54" s="259"/>
      <c r="N54" s="259"/>
      <c r="O54" s="259"/>
      <c r="P54" s="260"/>
      <c r="Q54" s="8"/>
    </row>
    <row r="55" spans="1:17" x14ac:dyDescent="0.2">
      <c r="A55" s="8"/>
      <c r="B55" s="258"/>
      <c r="C55" s="259"/>
      <c r="D55" s="259"/>
      <c r="E55" s="259"/>
      <c r="F55" s="259"/>
      <c r="G55" s="259"/>
      <c r="H55" s="259"/>
      <c r="I55" s="259"/>
      <c r="J55" s="259"/>
      <c r="K55" s="259"/>
      <c r="L55" s="259"/>
      <c r="M55" s="259"/>
      <c r="N55" s="259"/>
      <c r="O55" s="259"/>
      <c r="P55" s="260"/>
      <c r="Q55" s="8"/>
    </row>
    <row r="56" spans="1:17" x14ac:dyDescent="0.2">
      <c r="A56" s="8"/>
      <c r="B56" s="258"/>
      <c r="C56" s="259"/>
      <c r="D56" s="259"/>
      <c r="E56" s="259"/>
      <c r="F56" s="259"/>
      <c r="G56" s="259"/>
      <c r="H56" s="259"/>
      <c r="I56" s="259"/>
      <c r="J56" s="259"/>
      <c r="K56" s="259"/>
      <c r="L56" s="259"/>
      <c r="M56" s="259"/>
      <c r="N56" s="259"/>
      <c r="O56" s="259"/>
      <c r="P56" s="260"/>
      <c r="Q56" s="8"/>
    </row>
    <row r="57" spans="1:17" x14ac:dyDescent="0.2">
      <c r="A57" s="8"/>
      <c r="B57" s="258"/>
      <c r="C57" s="259"/>
      <c r="D57" s="259"/>
      <c r="E57" s="259"/>
      <c r="F57" s="259"/>
      <c r="G57" s="259"/>
      <c r="H57" s="259"/>
      <c r="I57" s="259"/>
      <c r="J57" s="259"/>
      <c r="K57" s="259"/>
      <c r="L57" s="259"/>
      <c r="M57" s="259"/>
      <c r="N57" s="259"/>
      <c r="O57" s="259"/>
      <c r="P57" s="260"/>
      <c r="Q57" s="8"/>
    </row>
    <row r="58" spans="1:17" x14ac:dyDescent="0.2">
      <c r="A58" s="8"/>
      <c r="B58" s="258"/>
      <c r="C58" s="259"/>
      <c r="D58" s="259"/>
      <c r="E58" s="259"/>
      <c r="F58" s="259"/>
      <c r="G58" s="259"/>
      <c r="H58" s="259"/>
      <c r="I58" s="259"/>
      <c r="J58" s="259"/>
      <c r="K58" s="259"/>
      <c r="L58" s="259"/>
      <c r="M58" s="259"/>
      <c r="N58" s="259"/>
      <c r="O58" s="259"/>
      <c r="P58" s="260"/>
      <c r="Q58" s="8"/>
    </row>
    <row r="59" spans="1:17" x14ac:dyDescent="0.2">
      <c r="A59" s="8"/>
      <c r="B59" s="258"/>
      <c r="C59" s="259"/>
      <c r="D59" s="259"/>
      <c r="E59" s="259"/>
      <c r="F59" s="259"/>
      <c r="G59" s="259"/>
      <c r="H59" s="259"/>
      <c r="I59" s="259"/>
      <c r="J59" s="259"/>
      <c r="K59" s="259"/>
      <c r="L59" s="259"/>
      <c r="M59" s="259"/>
      <c r="N59" s="259"/>
      <c r="O59" s="259"/>
      <c r="P59" s="260"/>
      <c r="Q59" s="8"/>
    </row>
    <row r="60" spans="1:17" x14ac:dyDescent="0.2">
      <c r="A60" s="8"/>
      <c r="B60" s="258"/>
      <c r="C60" s="259"/>
      <c r="D60" s="259"/>
      <c r="E60" s="259"/>
      <c r="F60" s="259"/>
      <c r="G60" s="259"/>
      <c r="H60" s="259"/>
      <c r="I60" s="259"/>
      <c r="J60" s="259"/>
      <c r="K60" s="259"/>
      <c r="L60" s="259"/>
      <c r="M60" s="259"/>
      <c r="N60" s="259"/>
      <c r="O60" s="259"/>
      <c r="P60" s="260"/>
      <c r="Q60" s="8"/>
    </row>
    <row r="61" spans="1:17" x14ac:dyDescent="0.2">
      <c r="A61" s="8"/>
      <c r="B61" s="258"/>
      <c r="C61" s="259"/>
      <c r="D61" s="259"/>
      <c r="E61" s="259"/>
      <c r="F61" s="259"/>
      <c r="G61" s="259"/>
      <c r="H61" s="259"/>
      <c r="I61" s="259"/>
      <c r="J61" s="259"/>
      <c r="K61" s="259"/>
      <c r="L61" s="259"/>
      <c r="M61" s="259"/>
      <c r="N61" s="259"/>
      <c r="O61" s="259"/>
      <c r="P61" s="260"/>
      <c r="Q61" s="8"/>
    </row>
    <row r="62" spans="1:17" x14ac:dyDescent="0.2">
      <c r="A62" s="8"/>
      <c r="B62" s="258"/>
      <c r="C62" s="259"/>
      <c r="D62" s="259"/>
      <c r="E62" s="259"/>
      <c r="F62" s="259"/>
      <c r="G62" s="259"/>
      <c r="H62" s="259"/>
      <c r="I62" s="259"/>
      <c r="J62" s="259"/>
      <c r="K62" s="259"/>
      <c r="L62" s="259"/>
      <c r="M62" s="259"/>
      <c r="N62" s="259"/>
      <c r="O62" s="259"/>
      <c r="P62" s="260"/>
      <c r="Q62" s="8"/>
    </row>
    <row r="63" spans="1:17" x14ac:dyDescent="0.2">
      <c r="A63" s="8"/>
      <c r="B63" s="258"/>
      <c r="C63" s="259"/>
      <c r="D63" s="259"/>
      <c r="E63" s="259"/>
      <c r="F63" s="259"/>
      <c r="G63" s="259"/>
      <c r="H63" s="259"/>
      <c r="I63" s="259"/>
      <c r="J63" s="259"/>
      <c r="K63" s="259"/>
      <c r="L63" s="259"/>
      <c r="M63" s="259"/>
      <c r="N63" s="259"/>
      <c r="O63" s="259"/>
      <c r="P63" s="260"/>
      <c r="Q63" s="8"/>
    </row>
    <row r="64" spans="1:17" ht="13.5" thickBot="1" x14ac:dyDescent="0.25">
      <c r="A64" s="8"/>
      <c r="B64" s="261"/>
      <c r="C64" s="262"/>
      <c r="D64" s="262"/>
      <c r="E64" s="262"/>
      <c r="F64" s="262"/>
      <c r="G64" s="262"/>
      <c r="H64" s="262"/>
      <c r="I64" s="262"/>
      <c r="J64" s="262"/>
      <c r="K64" s="262"/>
      <c r="L64" s="262"/>
      <c r="M64" s="262"/>
      <c r="N64" s="262"/>
      <c r="O64" s="262"/>
      <c r="P64" s="263"/>
      <c r="Q64" s="8"/>
    </row>
    <row r="65" spans="1:19" customFormat="1" ht="4.5" customHeight="1" thickBot="1" x14ac:dyDescent="0.25">
      <c r="A65" s="264"/>
      <c r="B65" s="264"/>
      <c r="C65" s="264"/>
      <c r="D65" s="264"/>
      <c r="E65" s="264"/>
      <c r="F65" s="264"/>
      <c r="G65" s="264"/>
      <c r="H65" s="264"/>
      <c r="I65" s="264"/>
      <c r="J65" s="264"/>
      <c r="K65" s="264"/>
      <c r="L65" s="264"/>
      <c r="M65" s="264"/>
      <c r="N65" s="264"/>
      <c r="O65" s="264"/>
      <c r="P65" s="264"/>
      <c r="Q65" s="264"/>
      <c r="S65" s="34"/>
    </row>
    <row r="66" spans="1:19" ht="15" customHeight="1" x14ac:dyDescent="0.2">
      <c r="A66" s="8"/>
      <c r="B66" s="265" t="s">
        <v>80</v>
      </c>
      <c r="C66" s="268" t="s">
        <v>81</v>
      </c>
      <c r="D66" s="269"/>
      <c r="E66" s="269"/>
      <c r="F66" s="269"/>
      <c r="G66" s="269"/>
      <c r="H66" s="269"/>
      <c r="I66" s="269"/>
      <c r="J66" s="269"/>
      <c r="K66" s="269"/>
      <c r="L66" s="269"/>
      <c r="M66" s="269"/>
      <c r="N66" s="269"/>
      <c r="O66" s="269"/>
      <c r="P66" s="270"/>
      <c r="Q66" s="8"/>
    </row>
    <row r="67" spans="1:19" ht="90" customHeight="1" x14ac:dyDescent="0.2">
      <c r="A67" s="8"/>
      <c r="B67" s="266"/>
      <c r="C67" s="271" t="s">
        <v>82</v>
      </c>
      <c r="D67" s="272"/>
      <c r="E67" s="272"/>
      <c r="F67" s="272"/>
      <c r="G67" s="272"/>
      <c r="H67" s="272"/>
      <c r="I67" s="272"/>
      <c r="J67" s="272"/>
      <c r="K67" s="272"/>
      <c r="L67" s="272"/>
      <c r="M67" s="272"/>
      <c r="N67" s="272"/>
      <c r="O67" s="272"/>
      <c r="P67" s="273"/>
      <c r="Q67" s="8"/>
    </row>
    <row r="68" spans="1:19" ht="15" customHeight="1" x14ac:dyDescent="0.2">
      <c r="A68" s="8"/>
      <c r="B68" s="266"/>
      <c r="C68" s="274" t="s">
        <v>83</v>
      </c>
      <c r="D68" s="275"/>
      <c r="E68" s="275"/>
      <c r="F68" s="275"/>
      <c r="G68" s="275"/>
      <c r="H68" s="275"/>
      <c r="I68" s="275"/>
      <c r="J68" s="275"/>
      <c r="K68" s="275"/>
      <c r="L68" s="275"/>
      <c r="M68" s="275"/>
      <c r="N68" s="275"/>
      <c r="O68" s="275"/>
      <c r="P68" s="276"/>
      <c r="Q68" s="8"/>
    </row>
    <row r="69" spans="1:19" ht="90" customHeight="1" x14ac:dyDescent="0.2">
      <c r="A69" s="8"/>
      <c r="B69" s="266"/>
      <c r="C69" s="271" t="s">
        <v>84</v>
      </c>
      <c r="D69" s="272"/>
      <c r="E69" s="272"/>
      <c r="F69" s="272"/>
      <c r="G69" s="272"/>
      <c r="H69" s="272"/>
      <c r="I69" s="272"/>
      <c r="J69" s="272"/>
      <c r="K69" s="272"/>
      <c r="L69" s="272"/>
      <c r="M69" s="272"/>
      <c r="N69" s="272"/>
      <c r="O69" s="272"/>
      <c r="P69" s="273"/>
      <c r="Q69" s="8"/>
    </row>
    <row r="70" spans="1:19" ht="18" customHeight="1" x14ac:dyDescent="0.2">
      <c r="A70" s="8"/>
      <c r="B70" s="266"/>
      <c r="C70" s="274" t="s">
        <v>85</v>
      </c>
      <c r="D70" s="275"/>
      <c r="E70" s="275"/>
      <c r="F70" s="275"/>
      <c r="G70" s="275"/>
      <c r="H70" s="275"/>
      <c r="I70" s="275"/>
      <c r="J70" s="275"/>
      <c r="K70" s="275"/>
      <c r="L70" s="275"/>
      <c r="M70" s="275"/>
      <c r="N70" s="275"/>
      <c r="O70" s="275"/>
      <c r="P70" s="276"/>
      <c r="Q70" s="8"/>
    </row>
    <row r="71" spans="1:19" ht="90" customHeight="1" x14ac:dyDescent="0.2">
      <c r="A71" s="8"/>
      <c r="B71" s="266"/>
      <c r="C71" s="271" t="s">
        <v>86</v>
      </c>
      <c r="D71" s="272"/>
      <c r="E71" s="272"/>
      <c r="F71" s="272"/>
      <c r="G71" s="272"/>
      <c r="H71" s="272"/>
      <c r="I71" s="272"/>
      <c r="J71" s="272"/>
      <c r="K71" s="272"/>
      <c r="L71" s="272"/>
      <c r="M71" s="272"/>
      <c r="N71" s="272"/>
      <c r="O71" s="272"/>
      <c r="P71" s="273"/>
      <c r="Q71" s="8"/>
    </row>
    <row r="72" spans="1:19" ht="17.25" customHeight="1" x14ac:dyDescent="0.2">
      <c r="A72" s="8"/>
      <c r="B72" s="266"/>
      <c r="C72" s="274" t="s">
        <v>87</v>
      </c>
      <c r="D72" s="275"/>
      <c r="E72" s="275"/>
      <c r="F72" s="275"/>
      <c r="G72" s="275"/>
      <c r="H72" s="275"/>
      <c r="I72" s="275"/>
      <c r="J72" s="275"/>
      <c r="K72" s="275"/>
      <c r="L72" s="275"/>
      <c r="M72" s="275"/>
      <c r="N72" s="275"/>
      <c r="O72" s="275"/>
      <c r="P72" s="276"/>
      <c r="Q72" s="8"/>
    </row>
    <row r="73" spans="1:19" ht="90" customHeight="1" thickBot="1" x14ac:dyDescent="0.25">
      <c r="A73" s="8"/>
      <c r="B73" s="267"/>
      <c r="C73" s="248" t="s">
        <v>253</v>
      </c>
      <c r="D73" s="249"/>
      <c r="E73" s="249"/>
      <c r="F73" s="249"/>
      <c r="G73" s="249"/>
      <c r="H73" s="249"/>
      <c r="I73" s="249"/>
      <c r="J73" s="249"/>
      <c r="K73" s="249"/>
      <c r="L73" s="249"/>
      <c r="M73" s="249"/>
      <c r="N73" s="249"/>
      <c r="O73" s="249"/>
      <c r="P73" s="249"/>
      <c r="Q73" s="8"/>
    </row>
    <row r="74" spans="1:19" ht="30.75" customHeight="1" thickBot="1" x14ac:dyDescent="0.25">
      <c r="A74" s="8"/>
      <c r="B74" s="151" t="s">
        <v>88</v>
      </c>
      <c r="C74" s="250" t="s">
        <v>89</v>
      </c>
      <c r="D74" s="251"/>
      <c r="E74" s="251"/>
      <c r="F74" s="251"/>
      <c r="G74" s="251"/>
      <c r="H74" s="251"/>
      <c r="I74" s="251"/>
      <c r="J74" s="251"/>
      <c r="K74" s="251"/>
      <c r="L74" s="251"/>
      <c r="M74" s="251"/>
      <c r="N74" s="251"/>
      <c r="O74" s="251"/>
      <c r="P74" s="252"/>
      <c r="Q74" s="8"/>
    </row>
    <row r="75" spans="1:19" ht="27.75" customHeight="1" thickBot="1" x14ac:dyDescent="0.25">
      <c r="A75" s="8"/>
      <c r="B75" s="151" t="s">
        <v>90</v>
      </c>
      <c r="C75" s="253" t="s">
        <v>91</v>
      </c>
      <c r="D75" s="253"/>
      <c r="E75" s="253"/>
      <c r="F75" s="253"/>
      <c r="G75" s="253"/>
      <c r="H75" s="253"/>
      <c r="I75" s="253"/>
      <c r="J75" s="253"/>
      <c r="K75" s="253"/>
      <c r="L75" s="253"/>
      <c r="M75" s="253"/>
      <c r="N75" s="253"/>
      <c r="O75" s="253"/>
      <c r="P75" s="254"/>
      <c r="Q75" s="8"/>
    </row>
    <row r="78" spans="1:19" x14ac:dyDescent="0.2">
      <c r="C78" s="101"/>
    </row>
    <row r="79" spans="1:19" hidden="1" x14ac:dyDescent="0.2">
      <c r="C79" s="1">
        <v>2018</v>
      </c>
    </row>
    <row r="80" spans="1:19" hidden="1" x14ac:dyDescent="0.2">
      <c r="C80" s="1">
        <v>2019</v>
      </c>
    </row>
    <row r="86" spans="2:15" s="9" customFormat="1" x14ac:dyDescent="0.2"/>
    <row r="87" spans="2:15" s="9" customFormat="1" x14ac:dyDescent="0.2">
      <c r="B87" s="102"/>
      <c r="C87" s="102"/>
      <c r="D87" s="102"/>
      <c r="E87" s="102"/>
      <c r="F87" s="102"/>
      <c r="G87" s="102"/>
      <c r="H87" s="102"/>
      <c r="I87" s="102"/>
      <c r="J87" s="102"/>
      <c r="K87" s="102"/>
      <c r="L87" s="102"/>
      <c r="M87" s="102"/>
      <c r="N87" s="102"/>
      <c r="O87" s="102"/>
    </row>
    <row r="88" spans="2:15" s="9" customFormat="1" x14ac:dyDescent="0.2">
      <c r="B88" s="102"/>
      <c r="C88" s="102"/>
      <c r="D88" s="102"/>
      <c r="E88" s="102"/>
      <c r="F88" s="102"/>
      <c r="G88" s="102"/>
      <c r="H88" s="102"/>
      <c r="I88" s="102"/>
      <c r="J88" s="102"/>
      <c r="K88" s="102"/>
      <c r="L88" s="102"/>
      <c r="M88" s="102"/>
      <c r="N88" s="102"/>
      <c r="O88" s="102"/>
    </row>
    <row r="89" spans="2:15" s="9" customFormat="1" x14ac:dyDescent="0.2">
      <c r="B89" s="102"/>
      <c r="C89" s="102"/>
      <c r="D89" s="102"/>
      <c r="E89" s="102"/>
      <c r="F89" s="102"/>
      <c r="G89" s="102"/>
      <c r="H89" s="102"/>
      <c r="I89" s="102"/>
      <c r="J89" s="102"/>
      <c r="K89" s="102"/>
      <c r="L89" s="102"/>
      <c r="M89" s="102"/>
      <c r="N89" s="102"/>
      <c r="O89" s="102"/>
    </row>
    <row r="90" spans="2:15" s="9" customFormat="1" x14ac:dyDescent="0.2">
      <c r="B90" s="102"/>
      <c r="C90" s="102"/>
      <c r="D90" s="102"/>
      <c r="E90" s="102"/>
      <c r="F90" s="102"/>
      <c r="G90" s="102"/>
      <c r="H90" s="102"/>
      <c r="I90" s="102"/>
      <c r="J90" s="102"/>
      <c r="K90" s="102"/>
      <c r="L90" s="102"/>
      <c r="M90" s="102"/>
      <c r="N90" s="102"/>
      <c r="O90" s="102"/>
    </row>
    <row r="91" spans="2:15" s="9" customFormat="1" x14ac:dyDescent="0.2">
      <c r="B91" s="103"/>
      <c r="C91" s="103"/>
      <c r="D91" s="103"/>
      <c r="E91" s="103"/>
      <c r="F91" s="103"/>
      <c r="G91" s="102"/>
      <c r="H91" s="102"/>
      <c r="I91" s="102"/>
      <c r="J91" s="102"/>
      <c r="K91" s="102"/>
      <c r="L91" s="102"/>
      <c r="M91" s="102"/>
      <c r="N91" s="102"/>
      <c r="O91" s="102"/>
    </row>
    <row r="92" spans="2:15" s="9" customFormat="1" x14ac:dyDescent="0.2">
      <c r="B92" s="103"/>
      <c r="C92" s="103"/>
      <c r="D92" s="103"/>
      <c r="E92" s="103"/>
      <c r="F92" s="103"/>
      <c r="G92" s="102"/>
      <c r="H92" s="102"/>
      <c r="I92" s="102"/>
      <c r="J92" s="102"/>
      <c r="K92" s="102"/>
      <c r="L92" s="102"/>
      <c r="M92" s="102"/>
      <c r="N92" s="102"/>
      <c r="O92" s="102"/>
    </row>
    <row r="93" spans="2:15" s="9" customFormat="1" x14ac:dyDescent="0.2">
      <c r="B93" s="103"/>
      <c r="C93" s="103"/>
      <c r="D93" s="103"/>
      <c r="E93" s="103"/>
      <c r="F93" s="103"/>
      <c r="G93" s="102"/>
      <c r="H93" s="102"/>
      <c r="I93" s="102"/>
      <c r="J93" s="102"/>
      <c r="K93" s="102"/>
      <c r="L93" s="102"/>
      <c r="M93" s="102"/>
      <c r="N93" s="102"/>
      <c r="O93" s="102"/>
    </row>
    <row r="94" spans="2:15" s="9" customFormat="1" x14ac:dyDescent="0.2">
      <c r="B94" s="103"/>
      <c r="C94" s="103"/>
      <c r="D94" s="103"/>
      <c r="E94" s="103"/>
      <c r="F94" s="103"/>
      <c r="G94" s="102"/>
      <c r="H94" s="102"/>
      <c r="I94" s="102"/>
      <c r="J94" s="102"/>
      <c r="K94" s="102"/>
      <c r="L94" s="102"/>
      <c r="M94" s="102"/>
      <c r="N94" s="102"/>
      <c r="O94" s="102"/>
    </row>
    <row r="95" spans="2:15" s="9" customFormat="1" x14ac:dyDescent="0.2">
      <c r="B95" s="103"/>
      <c r="C95" s="103"/>
      <c r="D95" s="103"/>
      <c r="E95" s="103"/>
      <c r="F95" s="103"/>
      <c r="G95" s="102"/>
      <c r="H95" s="102"/>
      <c r="I95" s="102"/>
      <c r="J95" s="102"/>
      <c r="K95" s="102"/>
      <c r="L95" s="102"/>
      <c r="M95" s="102"/>
      <c r="N95" s="102"/>
      <c r="O95" s="102"/>
    </row>
    <row r="96" spans="2:15" s="9" customFormat="1" x14ac:dyDescent="0.2">
      <c r="B96" s="103"/>
      <c r="C96" s="103"/>
      <c r="D96" s="103"/>
      <c r="E96" s="103"/>
      <c r="F96" s="103"/>
      <c r="G96" s="102"/>
      <c r="H96" s="102"/>
      <c r="I96" s="102"/>
      <c r="J96" s="102"/>
      <c r="K96" s="102"/>
      <c r="L96" s="102"/>
      <c r="M96" s="102"/>
      <c r="N96" s="102"/>
      <c r="O96" s="102"/>
    </row>
    <row r="97" spans="2:17" s="9" customFormat="1" x14ac:dyDescent="0.2">
      <c r="B97" s="103"/>
      <c r="C97" s="103"/>
      <c r="D97" s="103"/>
      <c r="E97" s="103"/>
      <c r="F97" s="103"/>
      <c r="G97" s="102"/>
      <c r="H97" s="102"/>
      <c r="I97" s="102"/>
      <c r="J97" s="102"/>
      <c r="K97" s="102"/>
      <c r="L97" s="102"/>
      <c r="M97" s="102"/>
      <c r="N97" s="102"/>
      <c r="O97" s="102"/>
      <c r="P97" s="104"/>
    </row>
    <row r="98" spans="2:17" s="9" customFormat="1" x14ac:dyDescent="0.2">
      <c r="B98" s="103"/>
      <c r="C98" s="103"/>
      <c r="D98" s="103"/>
      <c r="E98" s="103"/>
      <c r="F98" s="103"/>
      <c r="G98" s="102"/>
      <c r="H98" s="102"/>
      <c r="I98" s="102"/>
      <c r="J98" s="102"/>
      <c r="K98" s="102"/>
      <c r="L98" s="102"/>
      <c r="M98" s="102"/>
      <c r="N98" s="102"/>
      <c r="O98" s="102"/>
      <c r="P98" s="104"/>
    </row>
    <row r="99" spans="2:17" s="9" customFormat="1" x14ac:dyDescent="0.2">
      <c r="B99" s="103"/>
      <c r="C99" s="103"/>
      <c r="D99" s="103"/>
      <c r="E99" s="103"/>
      <c r="F99" s="103"/>
      <c r="G99" s="102"/>
      <c r="H99" s="102"/>
      <c r="I99" s="102"/>
      <c r="J99" s="102"/>
      <c r="K99" s="102"/>
      <c r="L99" s="102"/>
      <c r="M99" s="102"/>
      <c r="N99" s="102"/>
      <c r="O99" s="102"/>
      <c r="P99" s="104"/>
    </row>
    <row r="100" spans="2:17" s="9" customFormat="1" x14ac:dyDescent="0.2">
      <c r="B100" s="103"/>
      <c r="C100" s="103"/>
      <c r="D100" s="103"/>
      <c r="E100" s="103"/>
      <c r="F100" s="103"/>
      <c r="G100" s="102"/>
      <c r="H100" s="102"/>
      <c r="I100" s="102"/>
      <c r="J100" s="102"/>
      <c r="K100" s="102"/>
      <c r="L100" s="102"/>
      <c r="M100" s="102"/>
      <c r="N100" s="102"/>
      <c r="O100" s="102"/>
      <c r="P100" s="104"/>
      <c r="Q100" s="105" t="s">
        <v>92</v>
      </c>
    </row>
    <row r="101" spans="2:17" s="9" customFormat="1" x14ac:dyDescent="0.2">
      <c r="B101" s="106"/>
      <c r="C101" s="106"/>
      <c r="D101" s="103"/>
      <c r="E101" s="103"/>
      <c r="F101" s="103"/>
      <c r="G101" s="102"/>
      <c r="H101" s="102"/>
      <c r="I101" s="102"/>
      <c r="J101" s="102"/>
      <c r="K101" s="102"/>
      <c r="L101" s="102"/>
      <c r="M101" s="102"/>
      <c r="N101" s="102"/>
      <c r="O101" s="102"/>
      <c r="P101" s="104"/>
      <c r="Q101" s="105" t="s">
        <v>93</v>
      </c>
    </row>
    <row r="102" spans="2:17" s="9" customFormat="1" x14ac:dyDescent="0.2">
      <c r="B102" s="106"/>
      <c r="C102" s="106"/>
      <c r="D102" s="103"/>
      <c r="E102" s="103"/>
      <c r="F102" s="103"/>
      <c r="G102" s="102"/>
      <c r="H102" s="102"/>
      <c r="I102" s="102"/>
      <c r="J102" s="102"/>
      <c r="K102" s="102"/>
      <c r="L102" s="102"/>
      <c r="M102" s="102"/>
      <c r="N102" s="102"/>
      <c r="O102" s="102"/>
      <c r="P102" s="104"/>
      <c r="Q102" s="105" t="s">
        <v>94</v>
      </c>
    </row>
    <row r="103" spans="2:17" s="9" customFormat="1" x14ac:dyDescent="0.2">
      <c r="B103" s="106"/>
      <c r="C103" s="106"/>
      <c r="D103" s="103"/>
      <c r="E103" s="103"/>
      <c r="F103" s="103"/>
      <c r="G103" s="102"/>
      <c r="H103" s="102"/>
      <c r="I103" s="102"/>
      <c r="J103" s="102"/>
      <c r="K103" s="102"/>
      <c r="L103" s="102"/>
      <c r="M103" s="102"/>
      <c r="N103" s="102"/>
      <c r="O103" s="102"/>
      <c r="P103" s="104"/>
      <c r="Q103" s="105" t="s">
        <v>7</v>
      </c>
    </row>
    <row r="104" spans="2:17" s="9" customFormat="1" x14ac:dyDescent="0.2">
      <c r="B104" s="103"/>
      <c r="C104" s="106"/>
      <c r="D104" s="103"/>
      <c r="E104" s="103"/>
      <c r="F104" s="103"/>
      <c r="G104" s="102"/>
      <c r="H104" s="102"/>
      <c r="I104" s="102"/>
      <c r="J104" s="102"/>
      <c r="K104" s="102"/>
      <c r="L104" s="102"/>
      <c r="M104" s="107"/>
      <c r="N104" s="102"/>
      <c r="O104" s="102"/>
      <c r="P104" s="104"/>
      <c r="Q104" s="105" t="s">
        <v>95</v>
      </c>
    </row>
    <row r="105" spans="2:17" s="9" customFormat="1" x14ac:dyDescent="0.2">
      <c r="B105" s="103"/>
      <c r="C105" s="106"/>
      <c r="D105" s="103"/>
      <c r="E105" s="103"/>
      <c r="F105" s="103"/>
      <c r="G105" s="102"/>
      <c r="H105" s="102"/>
      <c r="I105" s="102"/>
      <c r="J105" s="102"/>
      <c r="K105" s="102"/>
      <c r="L105" s="102"/>
      <c r="M105" s="102"/>
      <c r="N105" s="102" t="s">
        <v>96</v>
      </c>
      <c r="O105" s="102"/>
      <c r="P105" s="104"/>
      <c r="Q105" s="105" t="s">
        <v>97</v>
      </c>
    </row>
    <row r="106" spans="2:17" s="9" customFormat="1" x14ac:dyDescent="0.2">
      <c r="B106" s="103"/>
      <c r="C106" s="106"/>
      <c r="D106" s="103"/>
      <c r="E106" s="103"/>
      <c r="F106" s="103"/>
      <c r="G106" s="102"/>
      <c r="H106" s="102"/>
      <c r="I106" s="102"/>
      <c r="J106" s="102"/>
      <c r="K106" s="102"/>
      <c r="L106" s="102"/>
      <c r="M106" s="102"/>
      <c r="N106" s="102"/>
      <c r="O106" s="102"/>
      <c r="P106" s="104"/>
    </row>
    <row r="107" spans="2:17" s="9" customFormat="1" x14ac:dyDescent="0.2">
      <c r="B107" s="103"/>
      <c r="C107" s="106"/>
      <c r="D107" s="103"/>
      <c r="E107" s="103"/>
      <c r="F107" s="103"/>
      <c r="G107" s="102"/>
      <c r="H107" s="102"/>
      <c r="I107" s="102"/>
      <c r="J107" s="102"/>
      <c r="K107" s="102"/>
      <c r="L107" s="102"/>
      <c r="M107" s="102"/>
      <c r="N107" s="102"/>
      <c r="O107" s="102"/>
      <c r="P107" s="104"/>
    </row>
    <row r="108" spans="2:17" s="9" customFormat="1" x14ac:dyDescent="0.2">
      <c r="B108" s="103"/>
      <c r="C108" s="103"/>
      <c r="D108" s="103"/>
      <c r="E108" s="103"/>
      <c r="F108" s="103"/>
      <c r="G108" s="102"/>
      <c r="H108" s="102"/>
      <c r="I108" s="102"/>
      <c r="J108" s="102"/>
      <c r="K108" s="102"/>
      <c r="L108" s="102"/>
      <c r="M108" s="102"/>
      <c r="N108" s="102"/>
      <c r="O108" s="102"/>
      <c r="P108" s="104"/>
    </row>
    <row r="109" spans="2:17" s="9" customFormat="1" x14ac:dyDescent="0.2">
      <c r="B109" s="103"/>
      <c r="C109" s="103"/>
      <c r="D109" s="103"/>
      <c r="E109" s="103"/>
      <c r="F109" s="103"/>
      <c r="G109" s="102"/>
      <c r="H109" s="102"/>
      <c r="I109" s="102"/>
      <c r="J109" s="102"/>
      <c r="K109" s="102"/>
      <c r="L109" s="102"/>
      <c r="M109" s="102"/>
      <c r="N109" s="102"/>
      <c r="O109" s="102"/>
      <c r="P109" s="104"/>
    </row>
    <row r="110" spans="2:17" s="9" customFormat="1" x14ac:dyDescent="0.2">
      <c r="B110" s="103"/>
      <c r="C110" s="103"/>
      <c r="D110" s="103"/>
      <c r="E110" s="103"/>
      <c r="F110" s="103"/>
      <c r="G110" s="102"/>
      <c r="H110" s="102"/>
      <c r="I110" s="102"/>
      <c r="J110" s="102"/>
      <c r="K110" s="102"/>
      <c r="L110" s="102"/>
      <c r="M110" s="102"/>
      <c r="N110" s="102"/>
      <c r="O110" s="102"/>
      <c r="P110" s="104"/>
      <c r="Q110" s="105">
        <v>2015</v>
      </c>
    </row>
    <row r="111" spans="2:17" s="9" customFormat="1" ht="12.75" customHeight="1" x14ac:dyDescent="0.2">
      <c r="B111" s="103"/>
      <c r="C111" s="103"/>
      <c r="D111" s="103"/>
      <c r="E111" s="103"/>
      <c r="F111" s="103"/>
      <c r="G111" s="102"/>
      <c r="H111" s="102"/>
      <c r="I111" s="102"/>
      <c r="J111" s="102"/>
      <c r="K111" s="102"/>
      <c r="L111" s="102"/>
      <c r="M111" s="102"/>
      <c r="N111" s="102"/>
      <c r="O111" s="102"/>
      <c r="Q111" s="105">
        <v>2016</v>
      </c>
    </row>
    <row r="112" spans="2:17" s="9" customFormat="1" x14ac:dyDescent="0.2">
      <c r="B112" s="103"/>
      <c r="C112" s="103"/>
      <c r="D112" s="103"/>
      <c r="E112" s="103"/>
      <c r="F112" s="103"/>
      <c r="G112" s="102"/>
      <c r="H112" s="102"/>
      <c r="I112" s="102"/>
      <c r="J112" s="102"/>
      <c r="K112" s="102"/>
      <c r="L112" s="102"/>
      <c r="M112" s="102"/>
      <c r="N112" s="102"/>
      <c r="O112" s="102"/>
      <c r="Q112" s="105">
        <v>2017</v>
      </c>
    </row>
    <row r="113" spans="2:17" s="9" customFormat="1" x14ac:dyDescent="0.2">
      <c r="B113" s="103"/>
      <c r="C113" s="103"/>
      <c r="D113" s="103"/>
      <c r="E113" s="103"/>
      <c r="F113" s="103"/>
      <c r="G113" s="102"/>
      <c r="H113" s="102"/>
      <c r="I113" s="102"/>
      <c r="J113" s="102"/>
      <c r="K113" s="102"/>
      <c r="L113" s="102"/>
      <c r="M113" s="102"/>
      <c r="N113" s="102"/>
      <c r="O113" s="102"/>
      <c r="Q113" s="105">
        <v>2018</v>
      </c>
    </row>
    <row r="114" spans="2:17" s="9" customFormat="1" x14ac:dyDescent="0.2">
      <c r="B114" s="103"/>
      <c r="C114" s="103"/>
      <c r="D114" s="103"/>
      <c r="E114" s="103"/>
      <c r="F114" s="103"/>
      <c r="G114" s="102"/>
      <c r="H114" s="102"/>
      <c r="I114" s="102"/>
      <c r="J114" s="102"/>
      <c r="K114" s="102"/>
      <c r="L114" s="102"/>
      <c r="M114" s="102"/>
      <c r="N114" s="102"/>
      <c r="O114" s="102"/>
    </row>
    <row r="115" spans="2:17" s="9" customFormat="1" x14ac:dyDescent="0.2">
      <c r="B115" s="103"/>
      <c r="C115" s="103"/>
      <c r="D115" s="103"/>
      <c r="E115" s="103"/>
      <c r="F115" s="103"/>
      <c r="G115" s="102"/>
      <c r="H115" s="102"/>
      <c r="I115" s="102"/>
      <c r="J115" s="102"/>
      <c r="K115" s="102"/>
      <c r="L115" s="102"/>
      <c r="M115" s="102"/>
      <c r="N115" s="102"/>
      <c r="O115" s="102"/>
    </row>
    <row r="116" spans="2:17" s="9" customFormat="1" x14ac:dyDescent="0.2">
      <c r="B116" s="108"/>
      <c r="C116" s="103"/>
      <c r="D116" s="103"/>
      <c r="E116" s="103"/>
      <c r="F116" s="103"/>
      <c r="G116" s="102"/>
      <c r="H116" s="102"/>
      <c r="I116" s="102"/>
      <c r="J116" s="102"/>
      <c r="K116" s="102"/>
      <c r="L116" s="102"/>
      <c r="M116" s="102"/>
      <c r="N116" s="102"/>
      <c r="O116" s="102"/>
    </row>
    <row r="117" spans="2:17" s="9" customFormat="1" x14ac:dyDescent="0.2">
      <c r="B117" s="108"/>
      <c r="C117" s="103"/>
      <c r="D117" s="103"/>
      <c r="E117" s="103"/>
      <c r="F117" s="103"/>
      <c r="G117" s="102"/>
      <c r="H117" s="102"/>
      <c r="I117" s="102"/>
      <c r="J117" s="102"/>
      <c r="K117" s="102"/>
      <c r="L117" s="102"/>
      <c r="M117" s="102"/>
      <c r="N117" s="102"/>
      <c r="O117" s="102"/>
    </row>
    <row r="118" spans="2:17" s="9" customFormat="1" x14ac:dyDescent="0.2">
      <c r="B118" s="108"/>
      <c r="C118" s="103"/>
      <c r="D118" s="103"/>
      <c r="E118" s="103"/>
      <c r="F118" s="103"/>
      <c r="G118" s="102"/>
      <c r="H118" s="102"/>
      <c r="I118" s="102"/>
      <c r="J118" s="102"/>
      <c r="K118" s="102"/>
      <c r="L118" s="102"/>
      <c r="M118" s="102"/>
      <c r="N118" s="102"/>
      <c r="O118" s="102"/>
    </row>
    <row r="119" spans="2:17" s="9" customFormat="1" x14ac:dyDescent="0.2">
      <c r="B119" s="108"/>
      <c r="C119" s="103"/>
      <c r="D119" s="103"/>
      <c r="E119" s="103"/>
      <c r="F119" s="103"/>
      <c r="G119" s="102"/>
      <c r="H119" s="102"/>
      <c r="I119" s="102"/>
      <c r="J119" s="102"/>
      <c r="K119" s="102"/>
      <c r="L119" s="102"/>
      <c r="M119" s="102"/>
      <c r="N119" s="102"/>
      <c r="O119" s="102"/>
    </row>
    <row r="120" spans="2:17" s="9" customFormat="1" x14ac:dyDescent="0.2">
      <c r="B120" s="108"/>
      <c r="C120" s="103"/>
      <c r="D120" s="103"/>
      <c r="E120" s="103"/>
      <c r="F120" s="103"/>
      <c r="G120" s="102"/>
      <c r="H120" s="102"/>
      <c r="I120" s="102"/>
      <c r="J120" s="102"/>
      <c r="K120" s="102"/>
      <c r="L120" s="102"/>
      <c r="M120" s="102"/>
      <c r="N120" s="102"/>
      <c r="O120" s="102"/>
    </row>
    <row r="121" spans="2:17" s="9" customFormat="1" x14ac:dyDescent="0.2">
      <c r="B121" s="108"/>
      <c r="C121" s="103"/>
      <c r="D121" s="103"/>
      <c r="E121" s="103"/>
      <c r="F121" s="103"/>
      <c r="G121" s="102"/>
      <c r="H121" s="102"/>
      <c r="I121" s="102"/>
      <c r="J121" s="102"/>
      <c r="K121" s="102"/>
      <c r="L121" s="102"/>
      <c r="M121" s="102"/>
      <c r="N121" s="102"/>
      <c r="O121" s="102"/>
    </row>
    <row r="122" spans="2:17" s="9" customFormat="1" x14ac:dyDescent="0.2">
      <c r="B122" s="108"/>
      <c r="C122" s="103"/>
      <c r="D122" s="103"/>
      <c r="E122" s="103"/>
      <c r="F122" s="103"/>
      <c r="G122" s="102"/>
      <c r="H122" s="102"/>
      <c r="I122" s="102"/>
      <c r="J122" s="102"/>
      <c r="K122" s="102"/>
      <c r="L122" s="102"/>
      <c r="M122" s="102"/>
      <c r="N122" s="102"/>
      <c r="O122" s="102"/>
    </row>
    <row r="123" spans="2:17" s="9" customFormat="1" x14ac:dyDescent="0.2">
      <c r="B123" s="109"/>
      <c r="C123" s="103"/>
      <c r="D123" s="103"/>
      <c r="E123" s="103"/>
      <c r="F123" s="103"/>
      <c r="G123" s="102"/>
      <c r="H123" s="102"/>
      <c r="I123" s="102"/>
      <c r="J123" s="102"/>
      <c r="K123" s="102"/>
      <c r="L123" s="102"/>
      <c r="M123" s="102"/>
      <c r="N123" s="102"/>
      <c r="O123" s="102"/>
    </row>
    <row r="124" spans="2:17" s="9" customFormat="1" x14ac:dyDescent="0.2">
      <c r="B124" s="109"/>
      <c r="C124" s="103"/>
      <c r="D124" s="103"/>
      <c r="E124" s="103"/>
      <c r="F124" s="103"/>
      <c r="G124" s="102"/>
      <c r="H124" s="102"/>
      <c r="I124" s="102"/>
      <c r="J124" s="102"/>
      <c r="K124" s="102"/>
      <c r="L124" s="102"/>
      <c r="M124" s="102"/>
      <c r="N124" s="102"/>
      <c r="O124" s="102"/>
    </row>
    <row r="125" spans="2:17" s="9" customFormat="1" x14ac:dyDescent="0.2">
      <c r="B125" s="103"/>
      <c r="C125" s="103"/>
      <c r="D125" s="103"/>
      <c r="E125" s="103"/>
      <c r="F125" s="103"/>
      <c r="G125" s="102"/>
      <c r="H125" s="102"/>
      <c r="I125" s="102"/>
      <c r="J125" s="102"/>
      <c r="K125" s="102"/>
      <c r="L125" s="102"/>
      <c r="M125" s="102"/>
      <c r="N125" s="102"/>
      <c r="O125" s="102"/>
    </row>
    <row r="126" spans="2:17" s="9" customFormat="1" x14ac:dyDescent="0.2">
      <c r="B126" s="110" t="s">
        <v>98</v>
      </c>
      <c r="C126" s="103"/>
      <c r="D126" s="103"/>
      <c r="E126" s="103"/>
      <c r="F126" s="103"/>
      <c r="G126" s="102"/>
      <c r="H126" s="102"/>
      <c r="I126" s="102"/>
      <c r="J126" s="102"/>
      <c r="K126" s="102"/>
      <c r="L126" s="102"/>
      <c r="M126" s="102"/>
      <c r="N126" s="102"/>
      <c r="O126" s="102"/>
    </row>
    <row r="127" spans="2:17" s="9" customFormat="1" x14ac:dyDescent="0.2">
      <c r="B127" s="110" t="s">
        <v>99</v>
      </c>
      <c r="C127" s="103"/>
      <c r="D127" s="103"/>
      <c r="E127" s="103"/>
      <c r="F127" s="103"/>
      <c r="G127" s="102"/>
      <c r="H127" s="102"/>
      <c r="I127" s="102"/>
      <c r="J127" s="102"/>
      <c r="K127" s="102"/>
      <c r="L127" s="102"/>
      <c r="M127" s="102"/>
      <c r="N127" s="102"/>
      <c r="O127" s="102"/>
    </row>
    <row r="128" spans="2:17" s="9" customFormat="1" x14ac:dyDescent="0.2">
      <c r="B128" s="110" t="s">
        <v>34</v>
      </c>
      <c r="C128" s="103"/>
      <c r="D128" s="103"/>
      <c r="E128" s="103"/>
      <c r="F128" s="103"/>
      <c r="G128" s="102"/>
      <c r="H128" s="102"/>
      <c r="I128" s="102"/>
      <c r="J128" s="102"/>
      <c r="K128" s="102"/>
      <c r="L128" s="102"/>
      <c r="M128" s="102"/>
      <c r="N128" s="102"/>
      <c r="O128" s="102"/>
    </row>
    <row r="129" spans="2:16" s="9" customFormat="1" x14ac:dyDescent="0.2">
      <c r="B129" s="110" t="s">
        <v>100</v>
      </c>
      <c r="C129" s="103"/>
      <c r="D129" s="103"/>
      <c r="E129" s="103"/>
      <c r="F129" s="103"/>
      <c r="G129" s="102"/>
      <c r="H129" s="102"/>
      <c r="I129" s="102"/>
      <c r="J129" s="102"/>
      <c r="K129" s="102"/>
      <c r="L129" s="102"/>
      <c r="M129" s="102"/>
      <c r="N129" s="102"/>
      <c r="O129" s="102"/>
    </row>
    <row r="130" spans="2:16" s="9" customFormat="1" x14ac:dyDescent="0.2">
      <c r="B130" s="110" t="s">
        <v>101</v>
      </c>
      <c r="C130" s="103"/>
      <c r="D130" s="103"/>
      <c r="E130" s="103"/>
      <c r="F130" s="103"/>
      <c r="G130" s="102"/>
      <c r="H130" s="102"/>
      <c r="I130" s="102"/>
      <c r="J130" s="102"/>
      <c r="K130" s="102"/>
      <c r="L130" s="102"/>
      <c r="M130" s="102"/>
      <c r="N130" s="102"/>
      <c r="O130" s="102"/>
    </row>
    <row r="131" spans="2:16" s="9" customFormat="1" x14ac:dyDescent="0.2">
      <c r="B131" s="110" t="s">
        <v>102</v>
      </c>
      <c r="C131" s="103"/>
      <c r="D131" s="103"/>
      <c r="E131" s="103"/>
      <c r="F131" s="103"/>
      <c r="G131" s="102"/>
      <c r="H131" s="102"/>
      <c r="I131" s="102"/>
      <c r="J131" s="102"/>
      <c r="K131" s="102"/>
      <c r="L131" s="102"/>
      <c r="M131" s="102"/>
      <c r="N131" s="102"/>
      <c r="O131" s="102"/>
    </row>
    <row r="132" spans="2:16" s="9" customFormat="1" x14ac:dyDescent="0.2">
      <c r="B132" s="110" t="s">
        <v>103</v>
      </c>
      <c r="C132" s="103"/>
      <c r="D132" s="103"/>
      <c r="E132" s="103"/>
      <c r="F132" s="103"/>
      <c r="G132" s="102"/>
      <c r="H132" s="102"/>
      <c r="I132" s="102"/>
      <c r="J132" s="102"/>
      <c r="K132" s="102"/>
      <c r="L132" s="102"/>
      <c r="M132" s="102"/>
      <c r="N132" s="102"/>
      <c r="O132" s="102"/>
    </row>
    <row r="133" spans="2:16" s="9" customFormat="1" x14ac:dyDescent="0.2">
      <c r="B133" s="111"/>
      <c r="C133" s="103"/>
      <c r="D133" s="103"/>
      <c r="E133" s="103"/>
      <c r="F133" s="103"/>
      <c r="G133" s="102"/>
      <c r="H133" s="102"/>
      <c r="I133" s="102"/>
      <c r="J133" s="102"/>
      <c r="K133" s="102"/>
      <c r="L133" s="102"/>
      <c r="M133" s="102"/>
      <c r="N133" s="102"/>
      <c r="O133" s="102"/>
    </row>
    <row r="134" spans="2:16" s="9" customFormat="1" x14ac:dyDescent="0.2">
      <c r="B134" s="108"/>
      <c r="C134" s="103"/>
      <c r="D134" s="103"/>
      <c r="E134" s="103"/>
      <c r="F134" s="103"/>
      <c r="G134" s="102"/>
      <c r="H134" s="102"/>
      <c r="I134" s="102"/>
      <c r="J134" s="102"/>
      <c r="K134" s="102"/>
      <c r="L134" s="102"/>
      <c r="M134" s="102"/>
      <c r="N134" s="102"/>
      <c r="O134" s="102"/>
    </row>
    <row r="135" spans="2:16" s="8" customFormat="1" x14ac:dyDescent="0.2">
      <c r="B135" s="108"/>
      <c r="C135" s="103"/>
      <c r="D135" s="103"/>
      <c r="E135" s="103"/>
      <c r="F135" s="103"/>
      <c r="G135" s="102"/>
      <c r="H135" s="102"/>
      <c r="I135" s="102"/>
      <c r="J135" s="102"/>
      <c r="K135" s="102"/>
      <c r="L135" s="102"/>
      <c r="M135" s="102"/>
      <c r="N135" s="102"/>
      <c r="O135" s="102"/>
      <c r="P135" s="9"/>
    </row>
    <row r="136" spans="2:16" s="8" customFormat="1" x14ac:dyDescent="0.2">
      <c r="B136" s="103" t="s">
        <v>104</v>
      </c>
      <c r="C136" s="103"/>
      <c r="D136" s="103"/>
      <c r="E136" s="103"/>
      <c r="F136" s="103"/>
      <c r="G136" s="102"/>
      <c r="H136" s="102"/>
      <c r="I136" s="102"/>
      <c r="J136" s="102"/>
      <c r="K136" s="102"/>
      <c r="L136" s="102"/>
      <c r="M136" s="102"/>
      <c r="N136" s="102"/>
      <c r="O136" s="102"/>
      <c r="P136" s="9"/>
    </row>
    <row r="137" spans="2:16" s="8" customFormat="1" x14ac:dyDescent="0.2">
      <c r="B137" s="106" t="s">
        <v>105</v>
      </c>
      <c r="C137" s="103"/>
      <c r="D137" s="103"/>
      <c r="E137" s="103"/>
      <c r="F137" s="103"/>
      <c r="G137" s="102"/>
      <c r="H137" s="102"/>
      <c r="I137" s="102"/>
      <c r="J137" s="102"/>
      <c r="K137" s="102"/>
      <c r="L137" s="102"/>
      <c r="M137" s="102"/>
      <c r="N137" s="102"/>
      <c r="O137" s="102"/>
      <c r="P137" s="9"/>
    </row>
    <row r="138" spans="2:16" s="8" customFormat="1" x14ac:dyDescent="0.2">
      <c r="B138" s="106" t="s">
        <v>106</v>
      </c>
      <c r="C138" s="103"/>
      <c r="D138" s="103"/>
      <c r="E138" s="103"/>
      <c r="F138" s="103"/>
      <c r="G138" s="102"/>
      <c r="H138" s="102"/>
      <c r="I138" s="102"/>
      <c r="J138" s="102"/>
      <c r="K138" s="102"/>
      <c r="L138" s="102"/>
      <c r="M138" s="102"/>
      <c r="N138" s="102"/>
      <c r="O138" s="102"/>
      <c r="P138" s="9"/>
    </row>
    <row r="139" spans="2:16" s="8" customFormat="1" x14ac:dyDescent="0.2">
      <c r="B139" s="106" t="s">
        <v>107</v>
      </c>
      <c r="C139" s="103"/>
      <c r="D139" s="103"/>
      <c r="E139" s="103"/>
      <c r="F139" s="103"/>
      <c r="G139" s="102"/>
      <c r="H139" s="102"/>
      <c r="I139" s="102"/>
      <c r="J139" s="102"/>
      <c r="K139" s="102"/>
      <c r="L139" s="102"/>
      <c r="M139" s="102"/>
      <c r="N139" s="102"/>
      <c r="O139" s="102"/>
      <c r="P139" s="9"/>
    </row>
    <row r="140" spans="2:16" s="8" customFormat="1" x14ac:dyDescent="0.2">
      <c r="B140" s="106" t="s">
        <v>108</v>
      </c>
      <c r="C140" s="103"/>
      <c r="D140" s="103"/>
      <c r="E140" s="103"/>
      <c r="F140" s="103"/>
      <c r="G140" s="102"/>
      <c r="H140" s="102"/>
      <c r="I140" s="102"/>
      <c r="J140" s="102"/>
      <c r="K140" s="102"/>
      <c r="L140" s="102"/>
      <c r="M140" s="102"/>
      <c r="N140" s="102"/>
      <c r="O140" s="102"/>
      <c r="P140" s="9"/>
    </row>
    <row r="141" spans="2:16" s="8" customFormat="1" x14ac:dyDescent="0.2">
      <c r="B141" s="106" t="s">
        <v>109</v>
      </c>
      <c r="C141" s="103"/>
      <c r="D141" s="103"/>
      <c r="E141" s="103"/>
      <c r="F141" s="103"/>
      <c r="G141" s="102"/>
      <c r="H141" s="102"/>
      <c r="I141" s="102"/>
      <c r="J141" s="102"/>
      <c r="K141" s="102"/>
      <c r="L141" s="102"/>
      <c r="M141" s="102"/>
      <c r="N141" s="102"/>
      <c r="O141" s="102"/>
      <c r="P141" s="9"/>
    </row>
    <row r="142" spans="2:16" s="8" customFormat="1" x14ac:dyDescent="0.2">
      <c r="B142" s="106" t="s">
        <v>110</v>
      </c>
      <c r="C142" s="103"/>
      <c r="D142" s="103"/>
      <c r="E142" s="103"/>
      <c r="F142" s="103"/>
      <c r="G142" s="102"/>
      <c r="H142" s="102"/>
      <c r="I142" s="102"/>
      <c r="J142" s="102"/>
      <c r="K142" s="102"/>
      <c r="L142" s="102"/>
      <c r="M142" s="102"/>
      <c r="N142" s="102"/>
      <c r="O142" s="102"/>
      <c r="P142" s="9"/>
    </row>
    <row r="143" spans="2:16" s="8" customFormat="1" x14ac:dyDescent="0.2">
      <c r="B143" s="106" t="s">
        <v>111</v>
      </c>
      <c r="C143" s="103"/>
      <c r="D143" s="103"/>
      <c r="E143" s="103"/>
      <c r="F143" s="103"/>
      <c r="G143" s="102"/>
      <c r="H143" s="102"/>
      <c r="I143" s="102"/>
      <c r="J143" s="102"/>
      <c r="K143" s="102"/>
      <c r="L143" s="102"/>
      <c r="M143" s="102"/>
      <c r="N143" s="102"/>
      <c r="O143" s="102"/>
      <c r="P143" s="9"/>
    </row>
    <row r="144" spans="2:16" s="8" customFormat="1" x14ac:dyDescent="0.2">
      <c r="B144" s="106" t="s">
        <v>112</v>
      </c>
      <c r="C144" s="103"/>
      <c r="D144" s="103"/>
      <c r="E144" s="103"/>
      <c r="F144" s="103"/>
      <c r="G144" s="102"/>
      <c r="H144" s="102"/>
      <c r="I144" s="102"/>
      <c r="J144" s="102"/>
      <c r="K144" s="102"/>
      <c r="L144" s="102"/>
      <c r="M144" s="102"/>
      <c r="N144" s="102"/>
      <c r="O144" s="102"/>
      <c r="P144" s="9"/>
    </row>
    <row r="145" spans="2:16" s="8" customFormat="1" x14ac:dyDescent="0.2">
      <c r="B145" s="106" t="s">
        <v>113</v>
      </c>
      <c r="C145" s="103"/>
      <c r="D145" s="103"/>
      <c r="E145" s="103"/>
      <c r="F145" s="103"/>
      <c r="G145" s="102"/>
      <c r="H145" s="102"/>
      <c r="I145" s="102"/>
      <c r="J145" s="102"/>
      <c r="K145" s="102"/>
      <c r="L145" s="102"/>
      <c r="M145" s="102"/>
      <c r="N145" s="102"/>
      <c r="O145" s="102"/>
      <c r="P145" s="9"/>
    </row>
    <row r="146" spans="2:16" x14ac:dyDescent="0.2">
      <c r="B146" s="112" t="s">
        <v>114</v>
      </c>
      <c r="C146" s="103"/>
      <c r="D146" s="103"/>
      <c r="E146" s="103"/>
      <c r="F146" s="103"/>
      <c r="G146" s="102"/>
      <c r="H146" s="102"/>
      <c r="I146" s="102"/>
      <c r="J146" s="102"/>
      <c r="K146" s="102"/>
      <c r="L146" s="102"/>
      <c r="M146" s="102"/>
      <c r="N146" s="102"/>
      <c r="O146" s="102"/>
      <c r="P146" s="9"/>
    </row>
    <row r="147" spans="2:16" x14ac:dyDescent="0.2">
      <c r="B147" s="106" t="s">
        <v>115</v>
      </c>
      <c r="C147" s="103"/>
      <c r="D147" s="103"/>
      <c r="E147" s="103"/>
      <c r="F147" s="103"/>
      <c r="G147" s="102"/>
      <c r="H147" s="102"/>
      <c r="I147" s="102"/>
      <c r="J147" s="102"/>
      <c r="K147" s="102"/>
      <c r="L147" s="102"/>
      <c r="M147" s="102"/>
      <c r="N147" s="102"/>
      <c r="O147" s="102"/>
      <c r="P147" s="9"/>
    </row>
    <row r="148" spans="2:16" x14ac:dyDescent="0.2">
      <c r="B148" s="106" t="s">
        <v>116</v>
      </c>
      <c r="C148" s="103"/>
      <c r="D148" s="103"/>
      <c r="E148" s="103"/>
      <c r="F148" s="103"/>
      <c r="G148" s="102"/>
      <c r="H148" s="102"/>
      <c r="I148" s="102"/>
      <c r="J148" s="102"/>
      <c r="K148" s="102"/>
      <c r="L148" s="102"/>
      <c r="M148" s="102"/>
      <c r="N148" s="102"/>
      <c r="O148" s="102"/>
      <c r="P148" s="9"/>
    </row>
    <row r="149" spans="2:16" x14ac:dyDescent="0.2">
      <c r="B149" s="106" t="s">
        <v>28</v>
      </c>
      <c r="C149" s="103"/>
      <c r="D149" s="103"/>
      <c r="E149" s="103"/>
      <c r="F149" s="103"/>
      <c r="G149" s="102"/>
      <c r="H149" s="102"/>
      <c r="I149" s="102"/>
      <c r="J149" s="102"/>
      <c r="K149" s="102"/>
      <c r="L149" s="102"/>
      <c r="M149" s="102"/>
      <c r="N149" s="102"/>
      <c r="O149" s="102"/>
      <c r="P149" s="9"/>
    </row>
    <row r="150" spans="2:16" x14ac:dyDescent="0.2">
      <c r="B150" s="106" t="s">
        <v>117</v>
      </c>
      <c r="C150" s="103"/>
      <c r="D150" s="103"/>
      <c r="E150" s="103"/>
      <c r="F150" s="103"/>
      <c r="G150" s="102"/>
      <c r="H150" s="102"/>
      <c r="I150" s="102"/>
      <c r="J150" s="102"/>
      <c r="K150" s="102"/>
      <c r="L150" s="102"/>
      <c r="M150" s="102"/>
      <c r="N150" s="102"/>
      <c r="O150" s="102"/>
      <c r="P150" s="9"/>
    </row>
    <row r="151" spans="2:16" x14ac:dyDescent="0.2">
      <c r="B151" s="106" t="s">
        <v>118</v>
      </c>
      <c r="C151" s="103"/>
      <c r="D151" s="103"/>
      <c r="E151" s="103"/>
      <c r="F151" s="103"/>
      <c r="G151" s="102"/>
      <c r="H151" s="102"/>
      <c r="I151" s="102"/>
      <c r="J151" s="102"/>
      <c r="K151" s="102"/>
      <c r="L151" s="102"/>
      <c r="M151" s="102"/>
      <c r="N151" s="102"/>
      <c r="O151" s="102"/>
      <c r="P151" s="9"/>
    </row>
    <row r="152" spans="2:16" x14ac:dyDescent="0.2">
      <c r="B152" s="106" t="s">
        <v>119</v>
      </c>
      <c r="C152" s="103"/>
      <c r="D152" s="103"/>
      <c r="E152" s="103"/>
      <c r="F152" s="103"/>
      <c r="G152" s="102"/>
      <c r="H152" s="102"/>
      <c r="I152" s="102"/>
      <c r="J152" s="102"/>
      <c r="K152" s="102"/>
      <c r="L152" s="102"/>
      <c r="M152" s="102"/>
      <c r="N152" s="102"/>
      <c r="O152" s="102"/>
      <c r="P152" s="9"/>
    </row>
    <row r="153" spans="2:16" x14ac:dyDescent="0.2">
      <c r="B153" s="106" t="s">
        <v>120</v>
      </c>
      <c r="C153" s="103"/>
      <c r="D153" s="103"/>
      <c r="E153" s="103"/>
      <c r="F153" s="103"/>
      <c r="G153" s="102"/>
      <c r="H153" s="102"/>
      <c r="I153" s="102"/>
      <c r="J153" s="102"/>
      <c r="K153" s="102"/>
      <c r="L153" s="102"/>
      <c r="M153" s="102"/>
      <c r="N153" s="102"/>
      <c r="O153" s="102"/>
      <c r="P153" s="9"/>
    </row>
    <row r="154" spans="2:16" x14ac:dyDescent="0.2">
      <c r="B154" s="106" t="s">
        <v>121</v>
      </c>
      <c r="C154" s="103"/>
      <c r="D154" s="103"/>
      <c r="E154" s="103"/>
      <c r="F154" s="103"/>
      <c r="G154" s="102"/>
      <c r="H154" s="102"/>
      <c r="I154" s="102"/>
      <c r="J154" s="102"/>
      <c r="K154" s="102"/>
      <c r="L154" s="102"/>
      <c r="M154" s="102"/>
      <c r="N154" s="102"/>
      <c r="O154" s="102"/>
      <c r="P154" s="9"/>
    </row>
    <row r="155" spans="2:16" x14ac:dyDescent="0.2">
      <c r="B155" s="106" t="s">
        <v>122</v>
      </c>
      <c r="C155" s="103"/>
      <c r="D155" s="103"/>
      <c r="E155" s="103"/>
      <c r="F155" s="103"/>
      <c r="G155" s="102"/>
      <c r="H155" s="102"/>
      <c r="I155" s="102"/>
      <c r="J155" s="102"/>
      <c r="K155" s="102"/>
      <c r="L155" s="102"/>
      <c r="M155" s="102"/>
      <c r="N155" s="102"/>
      <c r="O155" s="102"/>
      <c r="P155" s="9"/>
    </row>
    <row r="156" spans="2:16" x14ac:dyDescent="0.2">
      <c r="B156" s="106" t="s">
        <v>123</v>
      </c>
      <c r="C156" s="103"/>
      <c r="D156" s="103"/>
      <c r="E156" s="103"/>
      <c r="F156" s="103"/>
      <c r="G156" s="102"/>
      <c r="H156" s="102"/>
      <c r="I156" s="102"/>
      <c r="J156" s="102"/>
      <c r="K156" s="102"/>
      <c r="L156" s="102"/>
      <c r="M156" s="102"/>
      <c r="N156" s="102"/>
      <c r="O156" s="102"/>
      <c r="P156" s="9"/>
    </row>
    <row r="157" spans="2:16" x14ac:dyDescent="0.2">
      <c r="B157" s="106" t="s">
        <v>124</v>
      </c>
      <c r="C157" s="103"/>
      <c r="D157" s="103"/>
      <c r="E157" s="103"/>
      <c r="F157" s="103"/>
      <c r="G157" s="102"/>
      <c r="H157" s="102"/>
      <c r="I157" s="102"/>
      <c r="J157" s="102"/>
      <c r="K157" s="102"/>
      <c r="L157" s="102"/>
      <c r="M157" s="102"/>
      <c r="N157" s="102"/>
      <c r="O157" s="102"/>
      <c r="P157" s="9"/>
    </row>
    <row r="158" spans="2:16" x14ac:dyDescent="0.2">
      <c r="B158" s="106" t="s">
        <v>125</v>
      </c>
      <c r="C158" s="103"/>
      <c r="D158" s="103"/>
      <c r="E158" s="103"/>
      <c r="F158" s="103"/>
      <c r="G158" s="102"/>
      <c r="H158" s="102"/>
      <c r="I158" s="102"/>
      <c r="J158" s="102"/>
      <c r="K158" s="102"/>
      <c r="L158" s="102"/>
      <c r="M158" s="102"/>
      <c r="N158" s="102"/>
      <c r="O158" s="102"/>
      <c r="P158" s="9"/>
    </row>
    <row r="159" spans="2:16" x14ac:dyDescent="0.2">
      <c r="B159" s="106" t="s">
        <v>126</v>
      </c>
      <c r="C159" s="103"/>
      <c r="D159" s="103"/>
      <c r="E159" s="103"/>
      <c r="F159" s="103"/>
      <c r="G159" s="102"/>
      <c r="H159" s="102"/>
      <c r="I159" s="102"/>
      <c r="J159" s="102"/>
      <c r="K159" s="102"/>
      <c r="L159" s="102"/>
      <c r="M159" s="102"/>
      <c r="N159" s="102"/>
      <c r="O159" s="102"/>
      <c r="P159" s="9"/>
    </row>
    <row r="160" spans="2:16" x14ac:dyDescent="0.2">
      <c r="B160" s="106" t="s">
        <v>127</v>
      </c>
      <c r="C160" s="103"/>
      <c r="D160" s="103"/>
      <c r="E160" s="103"/>
      <c r="F160" s="103"/>
      <c r="G160" s="102"/>
      <c r="H160" s="102"/>
      <c r="I160" s="102"/>
      <c r="J160" s="102"/>
      <c r="K160" s="102"/>
      <c r="L160" s="102"/>
      <c r="M160" s="102"/>
      <c r="N160" s="102"/>
      <c r="O160" s="102"/>
      <c r="P160" s="9"/>
    </row>
    <row r="161" spans="2:16" x14ac:dyDescent="0.2">
      <c r="B161" s="106" t="s">
        <v>128</v>
      </c>
      <c r="C161" s="103"/>
      <c r="D161" s="103"/>
      <c r="E161" s="103"/>
      <c r="F161" s="103"/>
      <c r="G161" s="102"/>
      <c r="H161" s="102"/>
      <c r="I161" s="102"/>
      <c r="J161" s="102"/>
      <c r="K161" s="102"/>
      <c r="L161" s="102"/>
      <c r="M161" s="102"/>
      <c r="N161" s="102"/>
      <c r="O161" s="102"/>
      <c r="P161" s="9"/>
    </row>
    <row r="162" spans="2:16" x14ac:dyDescent="0.2">
      <c r="B162" s="106" t="s">
        <v>129</v>
      </c>
      <c r="C162" s="103"/>
      <c r="D162" s="103"/>
      <c r="E162" s="103"/>
      <c r="F162" s="103"/>
      <c r="G162" s="102"/>
      <c r="H162" s="102"/>
      <c r="I162" s="102"/>
      <c r="J162" s="102"/>
      <c r="K162" s="102"/>
      <c r="L162" s="102"/>
      <c r="M162" s="102"/>
      <c r="N162" s="102"/>
      <c r="O162" s="102"/>
      <c r="P162" s="9"/>
    </row>
    <row r="163" spans="2:16" x14ac:dyDescent="0.2">
      <c r="B163" s="106" t="s">
        <v>130</v>
      </c>
      <c r="C163" s="103"/>
      <c r="D163" s="103"/>
      <c r="E163" s="103"/>
      <c r="F163" s="103"/>
      <c r="G163" s="102"/>
      <c r="H163" s="102"/>
      <c r="I163" s="102"/>
      <c r="J163" s="102"/>
      <c r="K163" s="102"/>
      <c r="L163" s="102"/>
      <c r="M163" s="102"/>
      <c r="N163" s="102"/>
      <c r="O163" s="102"/>
      <c r="P163" s="9"/>
    </row>
    <row r="164" spans="2:16" x14ac:dyDescent="0.2">
      <c r="B164" s="103"/>
      <c r="C164" s="103"/>
      <c r="D164" s="103"/>
      <c r="E164" s="103"/>
      <c r="F164" s="103"/>
      <c r="G164" s="102"/>
      <c r="H164" s="102"/>
      <c r="I164" s="102"/>
      <c r="J164" s="102"/>
      <c r="K164" s="102"/>
      <c r="L164" s="102"/>
      <c r="M164" s="102"/>
      <c r="N164" s="102"/>
      <c r="O164" s="102"/>
      <c r="P164" s="9"/>
    </row>
    <row r="165" spans="2:16" x14ac:dyDescent="0.2">
      <c r="B165" s="103"/>
      <c r="C165" s="103"/>
      <c r="D165" s="103"/>
      <c r="E165" s="103"/>
      <c r="F165" s="103"/>
      <c r="G165" s="102"/>
      <c r="H165" s="102"/>
      <c r="I165" s="102"/>
      <c r="J165" s="102"/>
      <c r="K165" s="102"/>
      <c r="L165" s="102"/>
      <c r="M165" s="102"/>
      <c r="N165" s="102"/>
      <c r="O165" s="102"/>
      <c r="P165" s="9"/>
    </row>
    <row r="166" spans="2:16" x14ac:dyDescent="0.2">
      <c r="B166" s="103"/>
      <c r="C166" s="103"/>
      <c r="D166" s="103"/>
      <c r="E166" s="103"/>
      <c r="F166" s="103"/>
      <c r="G166" s="102"/>
      <c r="H166" s="102"/>
      <c r="I166" s="102"/>
      <c r="J166" s="102"/>
      <c r="K166" s="102"/>
      <c r="L166" s="102"/>
      <c r="M166" s="102"/>
      <c r="N166" s="102"/>
      <c r="O166" s="102"/>
      <c r="P166" s="9"/>
    </row>
    <row r="167" spans="2:16" x14ac:dyDescent="0.2">
      <c r="B167" s="103" t="s">
        <v>131</v>
      </c>
      <c r="C167" s="103"/>
      <c r="D167" s="103"/>
      <c r="E167" s="103"/>
      <c r="F167" s="103"/>
      <c r="G167" s="102"/>
      <c r="H167" s="102"/>
      <c r="I167" s="102"/>
      <c r="J167" s="102"/>
      <c r="K167" s="102"/>
      <c r="L167" s="102"/>
      <c r="M167" s="102"/>
      <c r="N167" s="102"/>
      <c r="O167" s="102"/>
      <c r="P167" s="9"/>
    </row>
    <row r="168" spans="2:16" x14ac:dyDescent="0.2">
      <c r="B168" s="106" t="s">
        <v>132</v>
      </c>
      <c r="C168" s="103"/>
      <c r="D168" s="103"/>
      <c r="E168" s="103"/>
      <c r="F168" s="103"/>
      <c r="G168" s="102"/>
      <c r="H168" s="102"/>
      <c r="I168" s="102"/>
      <c r="J168" s="102"/>
      <c r="K168" s="102"/>
      <c r="L168" s="102"/>
      <c r="M168" s="102"/>
      <c r="N168" s="102"/>
      <c r="O168" s="102"/>
    </row>
    <row r="169" spans="2:16" x14ac:dyDescent="0.2">
      <c r="B169" s="106" t="s">
        <v>91</v>
      </c>
      <c r="C169" s="103"/>
      <c r="D169" s="103"/>
      <c r="E169" s="103"/>
      <c r="F169" s="103"/>
      <c r="G169" s="102"/>
      <c r="H169" s="102"/>
      <c r="I169" s="102"/>
      <c r="J169" s="102"/>
      <c r="K169" s="102"/>
      <c r="L169" s="102"/>
      <c r="M169" s="102"/>
      <c r="N169" s="102"/>
      <c r="O169" s="102"/>
    </row>
    <row r="170" spans="2:16" x14ac:dyDescent="0.2">
      <c r="B170" s="103"/>
      <c r="C170" s="103"/>
      <c r="D170" s="103"/>
      <c r="E170" s="103"/>
      <c r="F170" s="103"/>
      <c r="G170" s="102"/>
      <c r="H170" s="102"/>
      <c r="I170" s="102"/>
      <c r="J170" s="102"/>
      <c r="K170" s="102"/>
      <c r="L170" s="102"/>
      <c r="M170" s="102"/>
      <c r="N170" s="102"/>
      <c r="O170" s="102"/>
    </row>
    <row r="171" spans="2:16" x14ac:dyDescent="0.2">
      <c r="B171" s="108"/>
      <c r="C171" s="103"/>
      <c r="D171" s="103"/>
      <c r="E171" s="103"/>
      <c r="F171" s="103"/>
      <c r="G171" s="102"/>
      <c r="H171" s="102"/>
      <c r="I171" s="102"/>
      <c r="J171" s="102"/>
      <c r="K171" s="102"/>
      <c r="L171" s="102"/>
      <c r="M171" s="102"/>
      <c r="N171" s="102"/>
      <c r="O171" s="102"/>
    </row>
    <row r="172" spans="2:16" x14ac:dyDescent="0.2">
      <c r="B172" s="108"/>
      <c r="C172" s="103"/>
      <c r="D172" s="103"/>
      <c r="E172" s="103"/>
      <c r="F172" s="103"/>
      <c r="G172" s="102"/>
      <c r="H172" s="102"/>
      <c r="I172" s="102"/>
      <c r="J172" s="102"/>
      <c r="K172" s="102"/>
      <c r="L172" s="102"/>
      <c r="M172" s="102"/>
      <c r="N172" s="102"/>
      <c r="O172" s="102"/>
    </row>
    <row r="173" spans="2:16" x14ac:dyDescent="0.2">
      <c r="B173" s="108"/>
      <c r="C173" s="103"/>
      <c r="D173" s="103"/>
      <c r="E173" s="103"/>
      <c r="F173" s="103"/>
      <c r="G173" s="102"/>
      <c r="H173" s="102"/>
      <c r="I173" s="102"/>
      <c r="J173" s="102"/>
      <c r="K173" s="102"/>
      <c r="L173" s="102"/>
      <c r="M173" s="102"/>
      <c r="N173" s="102"/>
      <c r="O173" s="102"/>
    </row>
    <row r="174" spans="2:16" x14ac:dyDescent="0.2">
      <c r="B174" s="108"/>
      <c r="C174" s="103"/>
      <c r="D174" s="103"/>
      <c r="E174" s="103"/>
      <c r="F174" s="103"/>
      <c r="G174" s="102"/>
      <c r="H174" s="102"/>
      <c r="I174" s="102"/>
      <c r="J174" s="102"/>
      <c r="K174" s="102"/>
      <c r="L174" s="102"/>
      <c r="M174" s="102"/>
      <c r="N174" s="102"/>
      <c r="O174" s="102"/>
    </row>
    <row r="175" spans="2:16" x14ac:dyDescent="0.2">
      <c r="B175" s="108"/>
      <c r="C175" s="103"/>
      <c r="D175" s="103"/>
      <c r="E175" s="103"/>
      <c r="F175" s="103"/>
      <c r="G175" s="102"/>
      <c r="H175" s="102"/>
      <c r="I175" s="102"/>
      <c r="J175" s="102"/>
      <c r="K175" s="102"/>
      <c r="L175" s="102"/>
      <c r="M175" s="102"/>
      <c r="N175" s="102"/>
      <c r="O175" s="102"/>
    </row>
    <row r="176" spans="2:16" x14ac:dyDescent="0.2">
      <c r="B176" s="108"/>
      <c r="C176" s="103"/>
      <c r="D176" s="103"/>
      <c r="E176" s="103"/>
      <c r="F176" s="103"/>
      <c r="G176" s="102"/>
      <c r="H176" s="102"/>
      <c r="I176" s="102"/>
      <c r="J176" s="102"/>
      <c r="K176" s="102"/>
      <c r="L176" s="102"/>
      <c r="M176" s="102"/>
      <c r="N176" s="102"/>
      <c r="O176" s="102"/>
    </row>
    <row r="177" spans="2:15" x14ac:dyDescent="0.2">
      <c r="B177" s="108"/>
      <c r="C177" s="103"/>
      <c r="D177" s="103"/>
      <c r="E177" s="103"/>
      <c r="F177" s="103"/>
      <c r="G177" s="102"/>
      <c r="H177" s="102"/>
      <c r="I177" s="102"/>
      <c r="J177" s="102"/>
      <c r="K177" s="102"/>
      <c r="L177" s="102"/>
      <c r="M177" s="102"/>
      <c r="N177" s="102"/>
      <c r="O177" s="102"/>
    </row>
    <row r="178" spans="2:15" x14ac:dyDescent="0.2">
      <c r="B178" s="9"/>
      <c r="C178" s="9"/>
      <c r="D178" s="9"/>
      <c r="E178" s="9"/>
      <c r="F178" s="9"/>
      <c r="G178" s="8"/>
      <c r="H178" s="8"/>
      <c r="I178" s="8"/>
      <c r="J178" s="8"/>
      <c r="K178" s="8"/>
      <c r="L178" s="8"/>
      <c r="M178" s="8"/>
      <c r="N178" s="8"/>
      <c r="O178" s="8"/>
    </row>
    <row r="179" spans="2:15" x14ac:dyDescent="0.2">
      <c r="B179" s="9"/>
      <c r="C179" s="9"/>
      <c r="D179" s="9"/>
      <c r="E179" s="9"/>
      <c r="F179" s="9"/>
      <c r="G179" s="8"/>
      <c r="H179" s="8"/>
      <c r="I179" s="8"/>
      <c r="J179" s="8"/>
      <c r="K179" s="8"/>
      <c r="L179" s="8"/>
      <c r="M179" s="8"/>
      <c r="N179" s="8"/>
      <c r="O179" s="8"/>
    </row>
    <row r="180" spans="2:15" x14ac:dyDescent="0.2">
      <c r="B180" s="9"/>
      <c r="C180" s="9"/>
      <c r="D180" s="9"/>
      <c r="E180" s="9"/>
      <c r="F180" s="9"/>
      <c r="G180" s="8"/>
      <c r="H180" s="8"/>
      <c r="I180" s="8"/>
      <c r="J180" s="8"/>
      <c r="K180" s="8"/>
      <c r="L180" s="8"/>
      <c r="M180" s="8"/>
      <c r="N180" s="8"/>
      <c r="O180" s="8"/>
    </row>
    <row r="181" spans="2:15" x14ac:dyDescent="0.2">
      <c r="B181" s="9"/>
      <c r="C181" s="9"/>
      <c r="D181" s="9"/>
      <c r="E181" s="9"/>
      <c r="F181" s="9"/>
      <c r="G181" s="8"/>
      <c r="H181" s="8"/>
      <c r="I181" s="8"/>
      <c r="J181" s="8"/>
      <c r="K181" s="8"/>
      <c r="L181" s="8"/>
      <c r="M181" s="8"/>
      <c r="N181" s="8"/>
      <c r="O181" s="8"/>
    </row>
    <row r="182" spans="2:15" x14ac:dyDescent="0.2">
      <c r="B182" s="9"/>
      <c r="C182" s="9"/>
      <c r="D182" s="9"/>
      <c r="E182" s="9"/>
      <c r="F182" s="9"/>
      <c r="G182" s="8"/>
      <c r="H182" s="8"/>
      <c r="I182" s="8"/>
      <c r="J182" s="8"/>
      <c r="K182" s="8"/>
      <c r="L182" s="8"/>
      <c r="M182" s="8"/>
      <c r="N182" s="8"/>
      <c r="O182" s="8"/>
    </row>
    <row r="183" spans="2:15" x14ac:dyDescent="0.2">
      <c r="B183" s="8"/>
      <c r="C183" s="8"/>
      <c r="D183" s="8"/>
      <c r="E183" s="8"/>
      <c r="F183" s="8"/>
      <c r="G183" s="8"/>
      <c r="H183" s="8"/>
      <c r="I183" s="8"/>
      <c r="J183" s="8"/>
      <c r="K183" s="8"/>
      <c r="L183" s="8"/>
      <c r="M183" s="8"/>
      <c r="N183" s="8"/>
      <c r="O183" s="8"/>
    </row>
    <row r="184" spans="2:15" x14ac:dyDescent="0.2">
      <c r="B184" s="8"/>
      <c r="C184" s="8"/>
      <c r="D184" s="8"/>
      <c r="E184" s="8"/>
      <c r="F184" s="8"/>
      <c r="G184" s="8"/>
      <c r="H184" s="8"/>
      <c r="I184" s="8"/>
      <c r="J184" s="8"/>
      <c r="K184" s="8"/>
      <c r="L184" s="8"/>
      <c r="M184" s="8"/>
      <c r="N184" s="8"/>
      <c r="O184" s="8"/>
    </row>
    <row r="185" spans="2:15" x14ac:dyDescent="0.2">
      <c r="B185" s="8"/>
      <c r="C185" s="8"/>
      <c r="D185" s="8"/>
      <c r="E185" s="8"/>
      <c r="F185" s="8"/>
      <c r="G185" s="8"/>
      <c r="H185" s="8"/>
      <c r="I185" s="8"/>
      <c r="J185" s="8"/>
      <c r="K185" s="8"/>
      <c r="L185" s="8"/>
      <c r="M185" s="8"/>
      <c r="N185" s="8"/>
      <c r="O185" s="8"/>
    </row>
    <row r="186" spans="2:15" x14ac:dyDescent="0.2">
      <c r="B186" s="8"/>
      <c r="C186" s="8"/>
      <c r="D186" s="8"/>
      <c r="E186" s="8"/>
      <c r="F186" s="8"/>
      <c r="G186" s="8"/>
      <c r="H186" s="8"/>
      <c r="I186" s="8"/>
      <c r="J186" s="8"/>
      <c r="K186" s="8"/>
      <c r="L186" s="8"/>
      <c r="M186" s="8"/>
      <c r="N186" s="8"/>
      <c r="O186" s="8"/>
    </row>
  </sheetData>
  <mergeCells count="69">
    <mergeCell ref="C73:P73"/>
    <mergeCell ref="C74:P74"/>
    <mergeCell ref="C75:P75"/>
    <mergeCell ref="B49:P64"/>
    <mergeCell ref="A65:Q65"/>
    <mergeCell ref="B66:B73"/>
    <mergeCell ref="C66:P66"/>
    <mergeCell ref="C67:P67"/>
    <mergeCell ref="C68:P68"/>
    <mergeCell ref="C69:P69"/>
    <mergeCell ref="C70:P70"/>
    <mergeCell ref="C71:P71"/>
    <mergeCell ref="C72:P72"/>
    <mergeCell ref="B48:P48"/>
    <mergeCell ref="B43:P43"/>
    <mergeCell ref="B45:B46"/>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51" priority="17" stopIfTrue="1" operator="equal">
      <formula>"0"</formula>
    </cfRule>
    <cfRule type="cellIs" dxfId="50" priority="18" stopIfTrue="1" operator="lessThanOrEqual">
      <formula>$S$5</formula>
    </cfRule>
    <cfRule type="cellIs" dxfId="49" priority="19" stopIfTrue="1" operator="greaterThanOrEqual">
      <formula>$S$2</formula>
    </cfRule>
    <cfRule type="cellIs" dxfId="48" priority="20" stopIfTrue="1" operator="between">
      <formula>$S$4</formula>
      <formula>$S$3</formula>
    </cfRule>
  </conditionalFormatting>
  <conditionalFormatting sqref="I46">
    <cfRule type="cellIs" dxfId="47" priority="13" stopIfTrue="1" operator="equal">
      <formula>"0"</formula>
    </cfRule>
    <cfRule type="cellIs" dxfId="46" priority="14" stopIfTrue="1" operator="lessThanOrEqual">
      <formula>$S$5</formula>
    </cfRule>
    <cfRule type="cellIs" dxfId="45" priority="15" stopIfTrue="1" operator="greaterThanOrEqual">
      <formula>$S$2</formula>
    </cfRule>
    <cfRule type="cellIs" dxfId="44" priority="16" stopIfTrue="1" operator="between">
      <formula>$S$4</formula>
      <formula>$S$3</formula>
    </cfRule>
  </conditionalFormatting>
  <conditionalFormatting sqref="L46">
    <cfRule type="cellIs" dxfId="43" priority="9" stopIfTrue="1" operator="equal">
      <formula>"0"</formula>
    </cfRule>
    <cfRule type="cellIs" dxfId="42" priority="10" stopIfTrue="1" operator="lessThanOrEqual">
      <formula>$S$5</formula>
    </cfRule>
    <cfRule type="cellIs" dxfId="41" priority="11" stopIfTrue="1" operator="greaterThanOrEqual">
      <formula>$S$2</formula>
    </cfRule>
    <cfRule type="cellIs" dxfId="40" priority="12" stopIfTrue="1" operator="between">
      <formula>$S$4</formula>
      <formula>$S$3</formula>
    </cfRule>
  </conditionalFormatting>
  <conditionalFormatting sqref="O46:P46">
    <cfRule type="cellIs" dxfId="39" priority="1" stopIfTrue="1" operator="equal">
      <formula>"0"</formula>
    </cfRule>
    <cfRule type="cellIs" dxfId="38" priority="2" stopIfTrue="1" operator="lessThanOrEqual">
      <formula>$S$5</formula>
    </cfRule>
    <cfRule type="cellIs" dxfId="37" priority="3" stopIfTrue="1" operator="greaterThanOrEqual">
      <formula>$S$2</formula>
    </cfRule>
    <cfRule type="cellIs" dxfId="36" priority="4" stopIfTrue="1" operator="between">
      <formula>$S$4</formula>
      <formula>$S$3</formula>
    </cfRule>
  </conditionalFormatting>
  <dataValidations count="6">
    <dataValidation type="list" allowBlank="1" showInputMessage="1" showErrorMessage="1" sqref="C75:P75" xr:uid="{00000000-0002-0000-0100-000000000000}">
      <formula1>$B$168:$B$169</formula1>
    </dataValidation>
    <dataValidation type="list" allowBlank="1" showInputMessage="1" showErrorMessage="1" sqref="C12:P12" xr:uid="{00000000-0002-0000-0100-000001000000}">
      <formula1>$B$137:$B$163</formula1>
    </dataValidation>
    <dataValidation type="list" allowBlank="1" showInputMessage="1" showErrorMessage="1" sqref="C10:I10" xr:uid="{00000000-0002-0000-0100-000002000000}">
      <formula1>"2022,2023,2024,2025,2026,2027"</formula1>
    </dataValidation>
    <dataValidation type="list" allowBlank="1" showInputMessage="1" showErrorMessage="1" sqref="N10:P10" xr:uid="{00000000-0002-0000-0100-000003000000}">
      <formula1>"Economicos,Eficiencia,Eficacia, Efectividad,Calidad"</formula1>
    </dataValidation>
    <dataValidation type="list" allowBlank="1" showInputMessage="1" showErrorMessage="1" sqref="C32:P32 C34:P34 C36:P36" xr:uid="{00000000-0002-0000-0100-000004000000}">
      <formula1>$Q$100:$Q$105</formula1>
    </dataValidation>
    <dataValidation type="list" allowBlank="1" showInputMessage="1" showErrorMessage="1" sqref="C18:P18" xr:uid="{00000000-0002-0000-0100-000005000000}">
      <formula1>$B$126:$B$132</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V145"/>
  <sheetViews>
    <sheetView topLeftCell="B3" zoomScale="75" zoomScaleNormal="75" workbookViewId="0">
      <selection activeCell="O13" sqref="O13"/>
    </sheetView>
  </sheetViews>
  <sheetFormatPr baseColWidth="10" defaultColWidth="11.42578125" defaultRowHeight="30" customHeight="1" x14ac:dyDescent="0.2"/>
  <cols>
    <col min="1" max="1" width="28.5703125" style="92" customWidth="1"/>
    <col min="2" max="2" width="27" bestFit="1" customWidth="1"/>
    <col min="3" max="12" width="15.7109375" customWidth="1"/>
    <col min="13" max="13" width="21.7109375" customWidth="1"/>
    <col min="14" max="14" width="10.7109375" customWidth="1"/>
    <col min="15" max="15" width="27.5703125" bestFit="1" customWidth="1"/>
    <col min="19" max="19" width="11.42578125" style="9" hidden="1" customWidth="1"/>
  </cols>
  <sheetData>
    <row r="1" spans="1:22" ht="30" customHeight="1" x14ac:dyDescent="0.25">
      <c r="A1" s="277"/>
      <c r="B1" s="278" t="s">
        <v>15</v>
      </c>
      <c r="C1" s="279"/>
      <c r="D1" s="279"/>
      <c r="E1" s="279"/>
      <c r="F1" s="279"/>
      <c r="G1" s="279"/>
      <c r="H1" s="279"/>
      <c r="I1" s="279"/>
      <c r="J1" s="279"/>
      <c r="K1" s="279"/>
      <c r="L1" s="279"/>
      <c r="M1" s="280"/>
      <c r="N1" s="281" t="s">
        <v>133</v>
      </c>
      <c r="O1" s="282"/>
      <c r="P1" s="36"/>
      <c r="Q1" s="36"/>
      <c r="T1" s="36"/>
      <c r="U1" s="36"/>
      <c r="V1" s="36"/>
    </row>
    <row r="2" spans="1:22" ht="30" customHeight="1" x14ac:dyDescent="0.25">
      <c r="A2" s="277"/>
      <c r="B2" s="278" t="s">
        <v>134</v>
      </c>
      <c r="C2" s="279"/>
      <c r="D2" s="279"/>
      <c r="E2" s="279"/>
      <c r="F2" s="279"/>
      <c r="G2" s="279"/>
      <c r="H2" s="279"/>
      <c r="I2" s="279"/>
      <c r="J2" s="279"/>
      <c r="K2" s="279"/>
      <c r="L2" s="279"/>
      <c r="M2" s="280"/>
      <c r="N2" s="281" t="s">
        <v>18</v>
      </c>
      <c r="O2" s="282"/>
      <c r="P2" s="36"/>
      <c r="Q2" s="36"/>
      <c r="S2" s="33">
        <v>0.8</v>
      </c>
      <c r="T2" s="36"/>
      <c r="U2" s="36"/>
      <c r="V2" s="36"/>
    </row>
    <row r="3" spans="1:22" ht="30" customHeight="1" x14ac:dyDescent="0.25">
      <c r="A3" s="277"/>
      <c r="B3" s="278" t="s">
        <v>135</v>
      </c>
      <c r="C3" s="279"/>
      <c r="D3" s="279"/>
      <c r="E3" s="279"/>
      <c r="F3" s="279"/>
      <c r="G3" s="279"/>
      <c r="H3" s="279"/>
      <c r="I3" s="279"/>
      <c r="J3" s="279"/>
      <c r="K3" s="279"/>
      <c r="L3" s="279"/>
      <c r="M3" s="280"/>
      <c r="N3" s="281" t="s">
        <v>136</v>
      </c>
      <c r="O3" s="282"/>
      <c r="P3" s="36"/>
      <c r="Q3" s="36"/>
      <c r="S3" s="33">
        <v>0.79998999999999998</v>
      </c>
      <c r="T3" s="36"/>
      <c r="U3" s="36"/>
      <c r="V3" s="36"/>
    </row>
    <row r="4" spans="1:22" ht="30" customHeight="1" x14ac:dyDescent="0.25">
      <c r="A4" s="277"/>
      <c r="B4" s="278" t="s">
        <v>137</v>
      </c>
      <c r="C4" s="279"/>
      <c r="D4" s="279"/>
      <c r="E4" s="279"/>
      <c r="F4" s="279"/>
      <c r="G4" s="279"/>
      <c r="H4" s="279"/>
      <c r="I4" s="279"/>
      <c r="J4" s="279"/>
      <c r="K4" s="279"/>
      <c r="L4" s="279"/>
      <c r="M4" s="280"/>
      <c r="N4" s="281" t="s">
        <v>138</v>
      </c>
      <c r="O4" s="282"/>
      <c r="P4" s="37"/>
      <c r="Q4" s="37"/>
      <c r="S4" s="33">
        <v>0.65</v>
      </c>
      <c r="T4" s="37"/>
      <c r="U4" s="37"/>
      <c r="V4" s="37"/>
    </row>
    <row r="5" spans="1:22" ht="18" x14ac:dyDescent="0.25">
      <c r="A5" s="86"/>
      <c r="B5" s="35"/>
      <c r="C5" s="87"/>
      <c r="D5" s="87"/>
      <c r="E5" s="87"/>
      <c r="F5" s="87"/>
      <c r="G5" s="87"/>
      <c r="H5" s="87"/>
      <c r="I5" s="87"/>
      <c r="J5" s="87"/>
      <c r="K5" s="87"/>
      <c r="L5" s="87"/>
      <c r="M5" s="88"/>
      <c r="N5" s="88"/>
      <c r="O5" s="88"/>
      <c r="P5" s="37"/>
      <c r="Q5" s="37"/>
      <c r="S5" s="33">
        <v>0.64999899999999999</v>
      </c>
      <c r="T5" s="37"/>
      <c r="U5" s="37"/>
      <c r="V5" s="37"/>
    </row>
    <row r="6" spans="1:22" ht="13.5" customHeight="1" x14ac:dyDescent="0.25">
      <c r="A6" s="89" t="s">
        <v>27</v>
      </c>
      <c r="B6" s="113" t="str">
        <f>'1.Optimiza_Aplicaciones'!C12</f>
        <v>GESTION DE INFRAESTRUCTURA Y TECNOLOGIAS DE INFORMACION</v>
      </c>
      <c r="C6" s="35"/>
      <c r="D6" s="35"/>
      <c r="E6" s="35"/>
      <c r="F6" s="35"/>
      <c r="G6" s="35"/>
      <c r="H6" s="35"/>
      <c r="I6" s="35"/>
      <c r="J6" s="35"/>
      <c r="K6" s="35"/>
      <c r="L6" s="35"/>
      <c r="M6" s="35"/>
      <c r="N6" s="35"/>
      <c r="O6" s="35"/>
      <c r="S6" s="33"/>
    </row>
    <row r="7" spans="1:22" ht="11.25" customHeight="1" x14ac:dyDescent="0.2">
      <c r="A7" s="86"/>
      <c r="B7" s="35"/>
      <c r="C7" s="35"/>
      <c r="D7" s="35"/>
      <c r="E7" s="35"/>
      <c r="F7" s="35"/>
      <c r="G7" s="35"/>
      <c r="H7" s="35"/>
      <c r="I7" s="35"/>
      <c r="J7" s="35"/>
      <c r="K7" s="35"/>
      <c r="L7" s="35"/>
      <c r="M7" s="35"/>
      <c r="N7" s="35"/>
      <c r="O7" s="35"/>
      <c r="S7" s="33"/>
    </row>
    <row r="8" spans="1:22" s="38" customFormat="1" ht="30" customHeight="1" x14ac:dyDescent="0.2">
      <c r="A8" s="285" t="s">
        <v>139</v>
      </c>
      <c r="B8" s="287" t="s">
        <v>63</v>
      </c>
      <c r="C8" s="287" t="str">
        <f>'1.Optimiza_Aplicaciones'!C14:P14</f>
        <v>Optimización a los sistemas de información</v>
      </c>
      <c r="D8" s="287"/>
      <c r="E8" s="287"/>
      <c r="F8" s="287"/>
      <c r="G8" s="287"/>
      <c r="H8" s="287"/>
      <c r="I8" s="287"/>
      <c r="J8" s="287"/>
      <c r="K8" s="287"/>
      <c r="L8" s="287"/>
      <c r="M8" s="287" t="s">
        <v>140</v>
      </c>
      <c r="N8" s="287"/>
      <c r="O8" s="287"/>
      <c r="S8" s="9"/>
    </row>
    <row r="9" spans="1:22" s="39" customFormat="1" ht="36" customHeight="1" x14ac:dyDescent="0.2">
      <c r="A9" s="286"/>
      <c r="B9" s="285"/>
      <c r="C9" s="152" t="s">
        <v>141</v>
      </c>
      <c r="D9" s="152" t="s">
        <v>142</v>
      </c>
      <c r="E9" s="152" t="s">
        <v>143</v>
      </c>
      <c r="F9" s="152" t="s">
        <v>144</v>
      </c>
      <c r="G9" s="152" t="s">
        <v>145</v>
      </c>
      <c r="H9" s="152" t="s">
        <v>146</v>
      </c>
      <c r="I9" s="152" t="s">
        <v>147</v>
      </c>
      <c r="J9" s="152" t="s">
        <v>148</v>
      </c>
      <c r="K9" s="152" t="s">
        <v>78</v>
      </c>
      <c r="L9" s="152" t="s">
        <v>149</v>
      </c>
      <c r="M9" s="285"/>
      <c r="N9" s="285"/>
      <c r="O9" s="285"/>
      <c r="S9" s="9"/>
    </row>
    <row r="10" spans="1:22" ht="90" customHeight="1" x14ac:dyDescent="0.2">
      <c r="A10" s="288" t="s">
        <v>59</v>
      </c>
      <c r="B10" s="91" t="str">
        <f>'1.Optimiza_Aplicaciones'!B40</f>
        <v>Número de mejoras completadas en el período.</v>
      </c>
      <c r="C10" s="90">
        <v>134</v>
      </c>
      <c r="D10" s="290">
        <f>IF(C10=0,"0",C10/C11)</f>
        <v>0.88157894736842102</v>
      </c>
      <c r="E10" s="90">
        <v>277</v>
      </c>
      <c r="F10" s="292">
        <f>IF(E10=0,"0",E10/E11)</f>
        <v>1.0452830188679245</v>
      </c>
      <c r="G10" s="90">
        <v>284</v>
      </c>
      <c r="H10" s="292">
        <f>IF(G10=0,"0",G10/G11)</f>
        <v>0.83040935672514615</v>
      </c>
      <c r="I10" s="90">
        <v>1068</v>
      </c>
      <c r="J10" s="292">
        <f>IF(I10=0,"0",I10/I11)</f>
        <v>0.97891842346471125</v>
      </c>
      <c r="K10" s="90">
        <f>SUM(C10,E10,G10,I10)</f>
        <v>1763</v>
      </c>
      <c r="L10" s="283">
        <f>IF(K10=0,"0",K10/K11)</f>
        <v>0.95297297297297301</v>
      </c>
      <c r="M10" s="293" t="s">
        <v>254</v>
      </c>
      <c r="N10" s="294"/>
      <c r="O10" s="295"/>
    </row>
    <row r="11" spans="1:22" ht="117.75" customHeight="1" x14ac:dyDescent="0.2">
      <c r="A11" s="289"/>
      <c r="B11" s="91" t="str">
        <f>'1.Optimiza_Aplicaciones'!B41</f>
        <v>Número de mejoras programadas a realizar en el período.</v>
      </c>
      <c r="C11" s="90">
        <v>152</v>
      </c>
      <c r="D11" s="291"/>
      <c r="E11" s="90">
        <v>265</v>
      </c>
      <c r="F11" s="292"/>
      <c r="G11" s="90">
        <v>342</v>
      </c>
      <c r="H11" s="292"/>
      <c r="I11" s="90">
        <v>1091</v>
      </c>
      <c r="J11" s="292"/>
      <c r="K11" s="90">
        <f>SUM(C11,E11,G11,I11)</f>
        <v>1850</v>
      </c>
      <c r="L11" s="284"/>
      <c r="M11" s="296"/>
      <c r="N11" s="297"/>
      <c r="O11" s="298"/>
    </row>
    <row r="12" spans="1:22" ht="30" customHeight="1" x14ac:dyDescent="0.2">
      <c r="C12" s="93"/>
      <c r="D12" s="93"/>
      <c r="E12" s="93"/>
      <c r="F12" s="93"/>
      <c r="G12" s="93"/>
      <c r="H12" s="93"/>
      <c r="I12" s="93"/>
      <c r="J12" s="93"/>
      <c r="K12" s="93"/>
      <c r="L12" s="93"/>
    </row>
    <row r="63" spans="3:16" ht="69.95" customHeight="1" x14ac:dyDescent="0.2">
      <c r="C63" s="13"/>
      <c r="D63" s="13"/>
      <c r="E63" s="13"/>
      <c r="F63" s="13"/>
      <c r="G63" s="13"/>
      <c r="H63" s="13"/>
      <c r="I63" s="13"/>
      <c r="J63" s="13"/>
      <c r="K63" s="13"/>
      <c r="L63" s="13"/>
      <c r="M63" s="13"/>
      <c r="N63" s="13"/>
      <c r="O63" s="13"/>
      <c r="P63" s="13"/>
    </row>
    <row r="65" spans="3:19" ht="69.95" customHeight="1" x14ac:dyDescent="0.2">
      <c r="C65" s="13"/>
      <c r="D65" s="13"/>
      <c r="E65" s="13"/>
      <c r="F65" s="13"/>
      <c r="G65" s="13"/>
      <c r="H65" s="13"/>
      <c r="I65" s="13"/>
      <c r="J65" s="13"/>
      <c r="K65" s="13"/>
      <c r="L65" s="13"/>
      <c r="M65" s="13"/>
      <c r="N65" s="13"/>
      <c r="O65" s="13"/>
      <c r="P65" s="13"/>
      <c r="S65" s="34"/>
    </row>
    <row r="67" spans="3:19" ht="69.95" customHeight="1" x14ac:dyDescent="0.2">
      <c r="C67" s="13"/>
      <c r="D67" s="13"/>
      <c r="E67" s="13"/>
      <c r="F67" s="13"/>
      <c r="G67" s="13"/>
      <c r="H67" s="13"/>
      <c r="I67" s="13"/>
      <c r="J67" s="13"/>
      <c r="K67" s="13"/>
      <c r="L67" s="13"/>
      <c r="M67" s="13"/>
      <c r="N67" s="13"/>
      <c r="O67" s="13"/>
      <c r="P67" s="13"/>
    </row>
    <row r="69" spans="3:19" ht="69.95" customHeight="1" x14ac:dyDescent="0.2">
      <c r="C69" s="13"/>
      <c r="D69" s="13"/>
      <c r="E69" s="13"/>
      <c r="F69" s="13"/>
      <c r="G69" s="13"/>
      <c r="H69" s="13"/>
      <c r="I69" s="13"/>
      <c r="J69" s="13"/>
      <c r="K69" s="13"/>
      <c r="L69" s="13"/>
      <c r="M69" s="13"/>
      <c r="N69" s="13"/>
      <c r="O69" s="13"/>
      <c r="P69" s="13"/>
    </row>
    <row r="71" spans="3:19" ht="30" customHeight="1" x14ac:dyDescent="0.2">
      <c r="C71" s="13"/>
      <c r="D71" s="13"/>
      <c r="E71" s="13"/>
      <c r="F71" s="13"/>
      <c r="G71" s="13"/>
      <c r="H71" s="13"/>
      <c r="I71" s="13"/>
      <c r="J71" s="13"/>
      <c r="K71" s="13"/>
      <c r="L71" s="13"/>
      <c r="M71" s="13"/>
      <c r="N71" s="13"/>
      <c r="O71" s="13"/>
      <c r="P71" s="13"/>
    </row>
    <row r="135" spans="19:19" ht="30" customHeight="1" x14ac:dyDescent="0.2">
      <c r="S135" s="8"/>
    </row>
    <row r="136" spans="19:19" ht="30" customHeight="1" x14ac:dyDescent="0.2">
      <c r="S136" s="8"/>
    </row>
    <row r="137" spans="19:19" ht="30" customHeight="1" x14ac:dyDescent="0.2">
      <c r="S137" s="8"/>
    </row>
    <row r="138" spans="19:19" ht="30" customHeight="1" x14ac:dyDescent="0.2">
      <c r="S138" s="8"/>
    </row>
    <row r="139" spans="19:19" ht="30" customHeight="1" x14ac:dyDescent="0.2">
      <c r="S139" s="8"/>
    </row>
    <row r="140" spans="19:19" ht="30" customHeight="1" x14ac:dyDescent="0.2">
      <c r="S140" s="8"/>
    </row>
    <row r="141" spans="19:19" ht="30" customHeight="1" x14ac:dyDescent="0.2">
      <c r="S141" s="8"/>
    </row>
    <row r="142" spans="19:19" ht="30" customHeight="1" x14ac:dyDescent="0.2">
      <c r="S142" s="8"/>
    </row>
    <row r="143" spans="19:19" ht="30" customHeight="1" x14ac:dyDescent="0.2">
      <c r="S143" s="8"/>
    </row>
    <row r="144" spans="19:19" ht="30" customHeight="1" x14ac:dyDescent="0.2">
      <c r="S144" s="8"/>
    </row>
    <row r="145" spans="19:19" ht="30" customHeight="1" x14ac:dyDescent="0.2">
      <c r="S145" s="8"/>
    </row>
  </sheetData>
  <mergeCells count="20">
    <mergeCell ref="L10:L11"/>
    <mergeCell ref="A8:A9"/>
    <mergeCell ref="B8:B9"/>
    <mergeCell ref="C8:L8"/>
    <mergeCell ref="M8:O9"/>
    <mergeCell ref="A10:A11"/>
    <mergeCell ref="D10:D11"/>
    <mergeCell ref="F10:F11"/>
    <mergeCell ref="H10:H11"/>
    <mergeCell ref="J10:J11"/>
    <mergeCell ref="M10:O11"/>
    <mergeCell ref="A1:A4"/>
    <mergeCell ref="B1:M1"/>
    <mergeCell ref="N1:O1"/>
    <mergeCell ref="B2:M2"/>
    <mergeCell ref="N2:O2"/>
    <mergeCell ref="B3:M3"/>
    <mergeCell ref="N3:O3"/>
    <mergeCell ref="B4:M4"/>
    <mergeCell ref="N4:O4"/>
  </mergeCells>
  <conditionalFormatting sqref="L10">
    <cfRule type="cellIs" dxfId="35" priority="13" stopIfTrue="1" operator="equal">
      <formula>"0"</formula>
    </cfRule>
    <cfRule type="cellIs" dxfId="34" priority="14" stopIfTrue="1" operator="lessThanOrEqual">
      <formula>$S$5</formula>
    </cfRule>
    <cfRule type="cellIs" dxfId="33" priority="15" stopIfTrue="1" operator="greaterThanOrEqual">
      <formula>$S$2</formula>
    </cfRule>
    <cfRule type="cellIs" dxfId="32" priority="16" stopIfTrue="1" operator="between">
      <formula>$S$4</formula>
      <formula>$S$3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S180"/>
  <sheetViews>
    <sheetView topLeftCell="A41" zoomScale="106" zoomScaleNormal="106" workbookViewId="0">
      <selection activeCell="C74" sqref="C74:P74"/>
    </sheetView>
  </sheetViews>
  <sheetFormatPr baseColWidth="10" defaultColWidth="11.42578125" defaultRowHeight="12.75" x14ac:dyDescent="0.2"/>
  <cols>
    <col min="1" max="1" width="1.42578125" style="1" customWidth="1"/>
    <col min="2" max="2" width="30" style="1" customWidth="1"/>
    <col min="3" max="3" width="16.85546875" style="1" customWidth="1"/>
    <col min="4" max="4" width="5" style="1" bestFit="1" customWidth="1"/>
    <col min="5" max="5" width="4.7109375" style="1" bestFit="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2.5703125" style="1" customWidth="1"/>
    <col min="16" max="16" width="12.140625" style="1" customWidth="1"/>
    <col min="17" max="18" width="11.7109375" style="1" customWidth="1"/>
    <col min="19" max="19" width="11.42578125" style="9" hidden="1" customWidth="1"/>
    <col min="20" max="256" width="11.42578125" style="1"/>
    <col min="257" max="257" width="3" style="1" customWidth="1"/>
    <col min="258" max="258" width="30" style="1" customWidth="1"/>
    <col min="259" max="259" width="16.85546875" style="1" customWidth="1"/>
    <col min="260" max="260" width="5" style="1" bestFit="1" customWidth="1"/>
    <col min="261" max="261" width="4.7109375" style="1" bestFit="1" customWidth="1"/>
    <col min="262" max="262" width="9.5703125" style="1" bestFit="1" customWidth="1"/>
    <col min="263" max="263" width="5.42578125" style="1" bestFit="1" customWidth="1"/>
    <col min="264" max="264" width="5.140625" style="1" bestFit="1" customWidth="1"/>
    <col min="265" max="265" width="9.5703125" style="1" bestFit="1" customWidth="1"/>
    <col min="266" max="266" width="4.140625" style="1" bestFit="1" customWidth="1"/>
    <col min="267" max="267" width="6.42578125" style="1" bestFit="1" customWidth="1"/>
    <col min="268" max="268" width="9.5703125" style="1" bestFit="1" customWidth="1"/>
    <col min="269" max="269" width="8.42578125" style="1" customWidth="1"/>
    <col min="270" max="270" width="6.42578125" style="1" customWidth="1"/>
    <col min="271" max="271" width="11" style="1" customWidth="1"/>
    <col min="272" max="272" width="12.140625" style="1" customWidth="1"/>
    <col min="273" max="274" width="11.7109375" style="1" customWidth="1"/>
    <col min="275" max="275" width="0" style="1" hidden="1" customWidth="1"/>
    <col min="276" max="512" width="11.42578125" style="1"/>
    <col min="513" max="513" width="3" style="1" customWidth="1"/>
    <col min="514" max="514" width="30" style="1" customWidth="1"/>
    <col min="515" max="515" width="16.85546875" style="1" customWidth="1"/>
    <col min="516" max="516" width="5" style="1" bestFit="1" customWidth="1"/>
    <col min="517" max="517" width="4.7109375" style="1" bestFit="1" customWidth="1"/>
    <col min="518" max="518" width="9.5703125" style="1" bestFit="1" customWidth="1"/>
    <col min="519" max="519" width="5.42578125" style="1" bestFit="1" customWidth="1"/>
    <col min="520" max="520" width="5.140625" style="1" bestFit="1" customWidth="1"/>
    <col min="521" max="521" width="9.5703125" style="1" bestFit="1" customWidth="1"/>
    <col min="522" max="522" width="4.140625" style="1" bestFit="1" customWidth="1"/>
    <col min="523" max="523" width="6.42578125" style="1" bestFit="1" customWidth="1"/>
    <col min="524" max="524" width="9.5703125" style="1" bestFit="1" customWidth="1"/>
    <col min="525" max="525" width="8.42578125" style="1" customWidth="1"/>
    <col min="526" max="526" width="6.42578125" style="1" customWidth="1"/>
    <col min="527" max="527" width="11" style="1" customWidth="1"/>
    <col min="528" max="528" width="12.140625" style="1" customWidth="1"/>
    <col min="529" max="530" width="11.7109375" style="1" customWidth="1"/>
    <col min="531" max="531" width="0" style="1" hidden="1" customWidth="1"/>
    <col min="532" max="768" width="11.42578125" style="1"/>
    <col min="769" max="769" width="3" style="1" customWidth="1"/>
    <col min="770" max="770" width="30" style="1" customWidth="1"/>
    <col min="771" max="771" width="16.85546875" style="1" customWidth="1"/>
    <col min="772" max="772" width="5" style="1" bestFit="1" customWidth="1"/>
    <col min="773" max="773" width="4.7109375" style="1" bestFit="1" customWidth="1"/>
    <col min="774" max="774" width="9.5703125" style="1" bestFit="1" customWidth="1"/>
    <col min="775" max="775" width="5.42578125" style="1" bestFit="1" customWidth="1"/>
    <col min="776" max="776" width="5.140625" style="1" bestFit="1" customWidth="1"/>
    <col min="777" max="777" width="9.5703125" style="1" bestFit="1" customWidth="1"/>
    <col min="778" max="778" width="4.140625" style="1" bestFit="1" customWidth="1"/>
    <col min="779" max="779" width="6.42578125" style="1" bestFit="1" customWidth="1"/>
    <col min="780" max="780" width="9.5703125" style="1" bestFit="1" customWidth="1"/>
    <col min="781" max="781" width="8.42578125" style="1" customWidth="1"/>
    <col min="782" max="782" width="6.42578125" style="1" customWidth="1"/>
    <col min="783" max="783" width="11" style="1" customWidth="1"/>
    <col min="784" max="784" width="12.140625" style="1" customWidth="1"/>
    <col min="785" max="786" width="11.7109375" style="1" customWidth="1"/>
    <col min="787" max="787" width="0" style="1" hidden="1" customWidth="1"/>
    <col min="788" max="1024" width="11.42578125" style="1"/>
    <col min="1025" max="1025" width="3" style="1" customWidth="1"/>
    <col min="1026" max="1026" width="30" style="1" customWidth="1"/>
    <col min="1027" max="1027" width="16.85546875" style="1" customWidth="1"/>
    <col min="1028" max="1028" width="5" style="1" bestFit="1" customWidth="1"/>
    <col min="1029" max="1029" width="4.7109375" style="1" bestFit="1" customWidth="1"/>
    <col min="1030" max="1030" width="9.5703125" style="1" bestFit="1" customWidth="1"/>
    <col min="1031" max="1031" width="5.42578125" style="1" bestFit="1" customWidth="1"/>
    <col min="1032" max="1032" width="5.140625" style="1" bestFit="1" customWidth="1"/>
    <col min="1033" max="1033" width="9.5703125" style="1" bestFit="1" customWidth="1"/>
    <col min="1034" max="1034" width="4.140625" style="1" bestFit="1" customWidth="1"/>
    <col min="1035" max="1035" width="6.42578125" style="1" bestFit="1" customWidth="1"/>
    <col min="1036" max="1036" width="9.5703125" style="1" bestFit="1" customWidth="1"/>
    <col min="1037" max="1037" width="8.42578125" style="1" customWidth="1"/>
    <col min="1038" max="1038" width="6.42578125" style="1" customWidth="1"/>
    <col min="1039" max="1039" width="11" style="1" customWidth="1"/>
    <col min="1040" max="1040" width="12.140625" style="1" customWidth="1"/>
    <col min="1041" max="1042" width="11.7109375" style="1" customWidth="1"/>
    <col min="1043" max="1043" width="0" style="1" hidden="1" customWidth="1"/>
    <col min="1044" max="1280" width="11.42578125" style="1"/>
    <col min="1281" max="1281" width="3" style="1" customWidth="1"/>
    <col min="1282" max="1282" width="30" style="1" customWidth="1"/>
    <col min="1283" max="1283" width="16.85546875" style="1" customWidth="1"/>
    <col min="1284" max="1284" width="5" style="1" bestFit="1" customWidth="1"/>
    <col min="1285" max="1285" width="4.7109375" style="1" bestFit="1" customWidth="1"/>
    <col min="1286" max="1286" width="9.5703125" style="1" bestFit="1" customWidth="1"/>
    <col min="1287" max="1287" width="5.42578125" style="1" bestFit="1" customWidth="1"/>
    <col min="1288" max="1288" width="5.140625" style="1" bestFit="1" customWidth="1"/>
    <col min="1289" max="1289" width="9.5703125" style="1" bestFit="1" customWidth="1"/>
    <col min="1290" max="1290" width="4.140625" style="1" bestFit="1" customWidth="1"/>
    <col min="1291" max="1291" width="6.42578125" style="1" bestFit="1" customWidth="1"/>
    <col min="1292" max="1292" width="9.5703125" style="1" bestFit="1" customWidth="1"/>
    <col min="1293" max="1293" width="8.42578125" style="1" customWidth="1"/>
    <col min="1294" max="1294" width="6.42578125" style="1" customWidth="1"/>
    <col min="1295" max="1295" width="11" style="1" customWidth="1"/>
    <col min="1296" max="1296" width="12.140625" style="1" customWidth="1"/>
    <col min="1297" max="1298" width="11.7109375" style="1" customWidth="1"/>
    <col min="1299" max="1299" width="0" style="1" hidden="1" customWidth="1"/>
    <col min="1300" max="1536" width="11.42578125" style="1"/>
    <col min="1537" max="1537" width="3" style="1" customWidth="1"/>
    <col min="1538" max="1538" width="30" style="1" customWidth="1"/>
    <col min="1539" max="1539" width="16.85546875" style="1" customWidth="1"/>
    <col min="1540" max="1540" width="5" style="1" bestFit="1" customWidth="1"/>
    <col min="1541" max="1541" width="4.7109375" style="1" bestFit="1" customWidth="1"/>
    <col min="1542" max="1542" width="9.5703125" style="1" bestFit="1" customWidth="1"/>
    <col min="1543" max="1543" width="5.42578125" style="1" bestFit="1" customWidth="1"/>
    <col min="1544" max="1544" width="5.140625" style="1" bestFit="1" customWidth="1"/>
    <col min="1545" max="1545" width="9.5703125" style="1" bestFit="1" customWidth="1"/>
    <col min="1546" max="1546" width="4.140625" style="1" bestFit="1" customWidth="1"/>
    <col min="1547" max="1547" width="6.42578125" style="1" bestFit="1" customWidth="1"/>
    <col min="1548" max="1548" width="9.5703125" style="1" bestFit="1" customWidth="1"/>
    <col min="1549" max="1549" width="8.42578125" style="1" customWidth="1"/>
    <col min="1550" max="1550" width="6.42578125" style="1" customWidth="1"/>
    <col min="1551" max="1551" width="11" style="1" customWidth="1"/>
    <col min="1552" max="1552" width="12.140625" style="1" customWidth="1"/>
    <col min="1553" max="1554" width="11.7109375" style="1" customWidth="1"/>
    <col min="1555" max="1555" width="0" style="1" hidden="1" customWidth="1"/>
    <col min="1556" max="1792" width="11.42578125" style="1"/>
    <col min="1793" max="1793" width="3" style="1" customWidth="1"/>
    <col min="1794" max="1794" width="30" style="1" customWidth="1"/>
    <col min="1795" max="1795" width="16.85546875" style="1" customWidth="1"/>
    <col min="1796" max="1796" width="5" style="1" bestFit="1" customWidth="1"/>
    <col min="1797" max="1797" width="4.7109375" style="1" bestFit="1" customWidth="1"/>
    <col min="1798" max="1798" width="9.5703125" style="1" bestFit="1" customWidth="1"/>
    <col min="1799" max="1799" width="5.42578125" style="1" bestFit="1" customWidth="1"/>
    <col min="1800" max="1800" width="5.140625" style="1" bestFit="1" customWidth="1"/>
    <col min="1801" max="1801" width="9.5703125" style="1" bestFit="1" customWidth="1"/>
    <col min="1802" max="1802" width="4.140625" style="1" bestFit="1" customWidth="1"/>
    <col min="1803" max="1803" width="6.42578125" style="1" bestFit="1" customWidth="1"/>
    <col min="1804" max="1804" width="9.5703125" style="1" bestFit="1" customWidth="1"/>
    <col min="1805" max="1805" width="8.42578125" style="1" customWidth="1"/>
    <col min="1806" max="1806" width="6.42578125" style="1" customWidth="1"/>
    <col min="1807" max="1807" width="11" style="1" customWidth="1"/>
    <col min="1808" max="1808" width="12.140625" style="1" customWidth="1"/>
    <col min="1809" max="1810" width="11.7109375" style="1" customWidth="1"/>
    <col min="1811" max="1811" width="0" style="1" hidden="1" customWidth="1"/>
    <col min="1812" max="2048" width="11.42578125" style="1"/>
    <col min="2049" max="2049" width="3" style="1" customWidth="1"/>
    <col min="2050" max="2050" width="30" style="1" customWidth="1"/>
    <col min="2051" max="2051" width="16.85546875" style="1" customWidth="1"/>
    <col min="2052" max="2052" width="5" style="1" bestFit="1" customWidth="1"/>
    <col min="2053" max="2053" width="4.7109375" style="1" bestFit="1" customWidth="1"/>
    <col min="2054" max="2054" width="9.5703125" style="1" bestFit="1" customWidth="1"/>
    <col min="2055" max="2055" width="5.42578125" style="1" bestFit="1" customWidth="1"/>
    <col min="2056" max="2056" width="5.140625" style="1" bestFit="1" customWidth="1"/>
    <col min="2057" max="2057" width="9.5703125" style="1" bestFit="1" customWidth="1"/>
    <col min="2058" max="2058" width="4.140625" style="1" bestFit="1" customWidth="1"/>
    <col min="2059" max="2059" width="6.42578125" style="1" bestFit="1" customWidth="1"/>
    <col min="2060" max="2060" width="9.5703125" style="1" bestFit="1" customWidth="1"/>
    <col min="2061" max="2061" width="8.42578125" style="1" customWidth="1"/>
    <col min="2062" max="2062" width="6.42578125" style="1" customWidth="1"/>
    <col min="2063" max="2063" width="11" style="1" customWidth="1"/>
    <col min="2064" max="2064" width="12.140625" style="1" customWidth="1"/>
    <col min="2065" max="2066" width="11.7109375" style="1" customWidth="1"/>
    <col min="2067" max="2067" width="0" style="1" hidden="1" customWidth="1"/>
    <col min="2068" max="2304" width="11.42578125" style="1"/>
    <col min="2305" max="2305" width="3" style="1" customWidth="1"/>
    <col min="2306" max="2306" width="30" style="1" customWidth="1"/>
    <col min="2307" max="2307" width="16.85546875" style="1" customWidth="1"/>
    <col min="2308" max="2308" width="5" style="1" bestFit="1" customWidth="1"/>
    <col min="2309" max="2309" width="4.7109375" style="1" bestFit="1" customWidth="1"/>
    <col min="2310" max="2310" width="9.5703125" style="1" bestFit="1" customWidth="1"/>
    <col min="2311" max="2311" width="5.42578125" style="1" bestFit="1" customWidth="1"/>
    <col min="2312" max="2312" width="5.140625" style="1" bestFit="1" customWidth="1"/>
    <col min="2313" max="2313" width="9.5703125" style="1" bestFit="1" customWidth="1"/>
    <col min="2314" max="2314" width="4.140625" style="1" bestFit="1" customWidth="1"/>
    <col min="2315" max="2315" width="6.42578125" style="1" bestFit="1" customWidth="1"/>
    <col min="2316" max="2316" width="9.5703125" style="1" bestFit="1" customWidth="1"/>
    <col min="2317" max="2317" width="8.42578125" style="1" customWidth="1"/>
    <col min="2318" max="2318" width="6.42578125" style="1" customWidth="1"/>
    <col min="2319" max="2319" width="11" style="1" customWidth="1"/>
    <col min="2320" max="2320" width="12.140625" style="1" customWidth="1"/>
    <col min="2321" max="2322" width="11.7109375" style="1" customWidth="1"/>
    <col min="2323" max="2323" width="0" style="1" hidden="1" customWidth="1"/>
    <col min="2324" max="2560" width="11.42578125" style="1"/>
    <col min="2561" max="2561" width="3" style="1" customWidth="1"/>
    <col min="2562" max="2562" width="30" style="1" customWidth="1"/>
    <col min="2563" max="2563" width="16.85546875" style="1" customWidth="1"/>
    <col min="2564" max="2564" width="5" style="1" bestFit="1" customWidth="1"/>
    <col min="2565" max="2565" width="4.7109375" style="1" bestFit="1" customWidth="1"/>
    <col min="2566" max="2566" width="9.5703125" style="1" bestFit="1" customWidth="1"/>
    <col min="2567" max="2567" width="5.42578125" style="1" bestFit="1" customWidth="1"/>
    <col min="2568" max="2568" width="5.140625" style="1" bestFit="1" customWidth="1"/>
    <col min="2569" max="2569" width="9.5703125" style="1" bestFit="1" customWidth="1"/>
    <col min="2570" max="2570" width="4.140625" style="1" bestFit="1" customWidth="1"/>
    <col min="2571" max="2571" width="6.42578125" style="1" bestFit="1" customWidth="1"/>
    <col min="2572" max="2572" width="9.5703125" style="1" bestFit="1" customWidth="1"/>
    <col min="2573" max="2573" width="8.42578125" style="1" customWidth="1"/>
    <col min="2574" max="2574" width="6.42578125" style="1" customWidth="1"/>
    <col min="2575" max="2575" width="11" style="1" customWidth="1"/>
    <col min="2576" max="2576" width="12.140625" style="1" customWidth="1"/>
    <col min="2577" max="2578" width="11.7109375" style="1" customWidth="1"/>
    <col min="2579" max="2579" width="0" style="1" hidden="1" customWidth="1"/>
    <col min="2580" max="2816" width="11.42578125" style="1"/>
    <col min="2817" max="2817" width="3" style="1" customWidth="1"/>
    <col min="2818" max="2818" width="30" style="1" customWidth="1"/>
    <col min="2819" max="2819" width="16.85546875" style="1" customWidth="1"/>
    <col min="2820" max="2820" width="5" style="1" bestFit="1" customWidth="1"/>
    <col min="2821" max="2821" width="4.7109375" style="1" bestFit="1" customWidth="1"/>
    <col min="2822" max="2822" width="9.5703125" style="1" bestFit="1" customWidth="1"/>
    <col min="2823" max="2823" width="5.42578125" style="1" bestFit="1" customWidth="1"/>
    <col min="2824" max="2824" width="5.140625" style="1" bestFit="1" customWidth="1"/>
    <col min="2825" max="2825" width="9.5703125" style="1" bestFit="1" customWidth="1"/>
    <col min="2826" max="2826" width="4.140625" style="1" bestFit="1" customWidth="1"/>
    <col min="2827" max="2827" width="6.42578125" style="1" bestFit="1" customWidth="1"/>
    <col min="2828" max="2828" width="9.5703125" style="1" bestFit="1" customWidth="1"/>
    <col min="2829" max="2829" width="8.42578125" style="1" customWidth="1"/>
    <col min="2830" max="2830" width="6.42578125" style="1" customWidth="1"/>
    <col min="2831" max="2831" width="11" style="1" customWidth="1"/>
    <col min="2832" max="2832" width="12.140625" style="1" customWidth="1"/>
    <col min="2833" max="2834" width="11.7109375" style="1" customWidth="1"/>
    <col min="2835" max="2835" width="0" style="1" hidden="1" customWidth="1"/>
    <col min="2836" max="3072" width="11.42578125" style="1"/>
    <col min="3073" max="3073" width="3" style="1" customWidth="1"/>
    <col min="3074" max="3074" width="30" style="1" customWidth="1"/>
    <col min="3075" max="3075" width="16.85546875" style="1" customWidth="1"/>
    <col min="3076" max="3076" width="5" style="1" bestFit="1" customWidth="1"/>
    <col min="3077" max="3077" width="4.7109375" style="1" bestFit="1" customWidth="1"/>
    <col min="3078" max="3078" width="9.5703125" style="1" bestFit="1" customWidth="1"/>
    <col min="3079" max="3079" width="5.42578125" style="1" bestFit="1" customWidth="1"/>
    <col min="3080" max="3080" width="5.140625" style="1" bestFit="1" customWidth="1"/>
    <col min="3081" max="3081" width="9.5703125" style="1" bestFit="1" customWidth="1"/>
    <col min="3082" max="3082" width="4.140625" style="1" bestFit="1" customWidth="1"/>
    <col min="3083" max="3083" width="6.42578125" style="1" bestFit="1" customWidth="1"/>
    <col min="3084" max="3084" width="9.5703125" style="1" bestFit="1" customWidth="1"/>
    <col min="3085" max="3085" width="8.42578125" style="1" customWidth="1"/>
    <col min="3086" max="3086" width="6.42578125" style="1" customWidth="1"/>
    <col min="3087" max="3087" width="11" style="1" customWidth="1"/>
    <col min="3088" max="3088" width="12.140625" style="1" customWidth="1"/>
    <col min="3089" max="3090" width="11.7109375" style="1" customWidth="1"/>
    <col min="3091" max="3091" width="0" style="1" hidden="1" customWidth="1"/>
    <col min="3092" max="3328" width="11.42578125" style="1"/>
    <col min="3329" max="3329" width="3" style="1" customWidth="1"/>
    <col min="3330" max="3330" width="30" style="1" customWidth="1"/>
    <col min="3331" max="3331" width="16.85546875" style="1" customWidth="1"/>
    <col min="3332" max="3332" width="5" style="1" bestFit="1" customWidth="1"/>
    <col min="3333" max="3333" width="4.7109375" style="1" bestFit="1" customWidth="1"/>
    <col min="3334" max="3334" width="9.5703125" style="1" bestFit="1" customWidth="1"/>
    <col min="3335" max="3335" width="5.42578125" style="1" bestFit="1" customWidth="1"/>
    <col min="3336" max="3336" width="5.140625" style="1" bestFit="1" customWidth="1"/>
    <col min="3337" max="3337" width="9.5703125" style="1" bestFit="1" customWidth="1"/>
    <col min="3338" max="3338" width="4.140625" style="1" bestFit="1" customWidth="1"/>
    <col min="3339" max="3339" width="6.42578125" style="1" bestFit="1" customWidth="1"/>
    <col min="3340" max="3340" width="9.5703125" style="1" bestFit="1" customWidth="1"/>
    <col min="3341" max="3341" width="8.42578125" style="1" customWidth="1"/>
    <col min="3342" max="3342" width="6.42578125" style="1" customWidth="1"/>
    <col min="3343" max="3343" width="11" style="1" customWidth="1"/>
    <col min="3344" max="3344" width="12.140625" style="1" customWidth="1"/>
    <col min="3345" max="3346" width="11.7109375" style="1" customWidth="1"/>
    <col min="3347" max="3347" width="0" style="1" hidden="1" customWidth="1"/>
    <col min="3348" max="3584" width="11.42578125" style="1"/>
    <col min="3585" max="3585" width="3" style="1" customWidth="1"/>
    <col min="3586" max="3586" width="30" style="1" customWidth="1"/>
    <col min="3587" max="3587" width="16.85546875" style="1" customWidth="1"/>
    <col min="3588" max="3588" width="5" style="1" bestFit="1" customWidth="1"/>
    <col min="3589" max="3589" width="4.7109375" style="1" bestFit="1" customWidth="1"/>
    <col min="3590" max="3590" width="9.5703125" style="1" bestFit="1" customWidth="1"/>
    <col min="3591" max="3591" width="5.42578125" style="1" bestFit="1" customWidth="1"/>
    <col min="3592" max="3592" width="5.140625" style="1" bestFit="1" customWidth="1"/>
    <col min="3593" max="3593" width="9.5703125" style="1" bestFit="1" customWidth="1"/>
    <col min="3594" max="3594" width="4.140625" style="1" bestFit="1" customWidth="1"/>
    <col min="3595" max="3595" width="6.42578125" style="1" bestFit="1" customWidth="1"/>
    <col min="3596" max="3596" width="9.5703125" style="1" bestFit="1" customWidth="1"/>
    <col min="3597" max="3597" width="8.42578125" style="1" customWidth="1"/>
    <col min="3598" max="3598" width="6.42578125" style="1" customWidth="1"/>
    <col min="3599" max="3599" width="11" style="1" customWidth="1"/>
    <col min="3600" max="3600" width="12.140625" style="1" customWidth="1"/>
    <col min="3601" max="3602" width="11.7109375" style="1" customWidth="1"/>
    <col min="3603" max="3603" width="0" style="1" hidden="1" customWidth="1"/>
    <col min="3604" max="3840" width="11.42578125" style="1"/>
    <col min="3841" max="3841" width="3" style="1" customWidth="1"/>
    <col min="3842" max="3842" width="30" style="1" customWidth="1"/>
    <col min="3843" max="3843" width="16.85546875" style="1" customWidth="1"/>
    <col min="3844" max="3844" width="5" style="1" bestFit="1" customWidth="1"/>
    <col min="3845" max="3845" width="4.7109375" style="1" bestFit="1" customWidth="1"/>
    <col min="3846" max="3846" width="9.5703125" style="1" bestFit="1" customWidth="1"/>
    <col min="3847" max="3847" width="5.42578125" style="1" bestFit="1" customWidth="1"/>
    <col min="3848" max="3848" width="5.140625" style="1" bestFit="1" customWidth="1"/>
    <col min="3849" max="3849" width="9.5703125" style="1" bestFit="1" customWidth="1"/>
    <col min="3850" max="3850" width="4.140625" style="1" bestFit="1" customWidth="1"/>
    <col min="3851" max="3851" width="6.42578125" style="1" bestFit="1" customWidth="1"/>
    <col min="3852" max="3852" width="9.5703125" style="1" bestFit="1" customWidth="1"/>
    <col min="3853" max="3853" width="8.42578125" style="1" customWidth="1"/>
    <col min="3854" max="3854" width="6.42578125" style="1" customWidth="1"/>
    <col min="3855" max="3855" width="11" style="1" customWidth="1"/>
    <col min="3856" max="3856" width="12.140625" style="1" customWidth="1"/>
    <col min="3857" max="3858" width="11.7109375" style="1" customWidth="1"/>
    <col min="3859" max="3859" width="0" style="1" hidden="1" customWidth="1"/>
    <col min="3860" max="4096" width="11.42578125" style="1"/>
    <col min="4097" max="4097" width="3" style="1" customWidth="1"/>
    <col min="4098" max="4098" width="30" style="1" customWidth="1"/>
    <col min="4099" max="4099" width="16.85546875" style="1" customWidth="1"/>
    <col min="4100" max="4100" width="5" style="1" bestFit="1" customWidth="1"/>
    <col min="4101" max="4101" width="4.7109375" style="1" bestFit="1" customWidth="1"/>
    <col min="4102" max="4102" width="9.5703125" style="1" bestFit="1" customWidth="1"/>
    <col min="4103" max="4103" width="5.42578125" style="1" bestFit="1" customWidth="1"/>
    <col min="4104" max="4104" width="5.140625" style="1" bestFit="1" customWidth="1"/>
    <col min="4105" max="4105" width="9.5703125" style="1" bestFit="1" customWidth="1"/>
    <col min="4106" max="4106" width="4.140625" style="1" bestFit="1" customWidth="1"/>
    <col min="4107" max="4107" width="6.42578125" style="1" bestFit="1" customWidth="1"/>
    <col min="4108" max="4108" width="9.5703125" style="1" bestFit="1" customWidth="1"/>
    <col min="4109" max="4109" width="8.42578125" style="1" customWidth="1"/>
    <col min="4110" max="4110" width="6.42578125" style="1" customWidth="1"/>
    <col min="4111" max="4111" width="11" style="1" customWidth="1"/>
    <col min="4112" max="4112" width="12.140625" style="1" customWidth="1"/>
    <col min="4113" max="4114" width="11.7109375" style="1" customWidth="1"/>
    <col min="4115" max="4115" width="0" style="1" hidden="1" customWidth="1"/>
    <col min="4116" max="4352" width="11.42578125" style="1"/>
    <col min="4353" max="4353" width="3" style="1" customWidth="1"/>
    <col min="4354" max="4354" width="30" style="1" customWidth="1"/>
    <col min="4355" max="4355" width="16.85546875" style="1" customWidth="1"/>
    <col min="4356" max="4356" width="5" style="1" bestFit="1" customWidth="1"/>
    <col min="4357" max="4357" width="4.7109375" style="1" bestFit="1" customWidth="1"/>
    <col min="4358" max="4358" width="9.5703125" style="1" bestFit="1" customWidth="1"/>
    <col min="4359" max="4359" width="5.42578125" style="1" bestFit="1" customWidth="1"/>
    <col min="4360" max="4360" width="5.140625" style="1" bestFit="1" customWidth="1"/>
    <col min="4361" max="4361" width="9.5703125" style="1" bestFit="1" customWidth="1"/>
    <col min="4362" max="4362" width="4.140625" style="1" bestFit="1" customWidth="1"/>
    <col min="4363" max="4363" width="6.42578125" style="1" bestFit="1" customWidth="1"/>
    <col min="4364" max="4364" width="9.5703125" style="1" bestFit="1" customWidth="1"/>
    <col min="4365" max="4365" width="8.42578125" style="1" customWidth="1"/>
    <col min="4366" max="4366" width="6.42578125" style="1" customWidth="1"/>
    <col min="4367" max="4367" width="11" style="1" customWidth="1"/>
    <col min="4368" max="4368" width="12.140625" style="1" customWidth="1"/>
    <col min="4369" max="4370" width="11.7109375" style="1" customWidth="1"/>
    <col min="4371" max="4371" width="0" style="1" hidden="1" customWidth="1"/>
    <col min="4372" max="4608" width="11.42578125" style="1"/>
    <col min="4609" max="4609" width="3" style="1" customWidth="1"/>
    <col min="4610" max="4610" width="30" style="1" customWidth="1"/>
    <col min="4611" max="4611" width="16.85546875" style="1" customWidth="1"/>
    <col min="4612" max="4612" width="5" style="1" bestFit="1" customWidth="1"/>
    <col min="4613" max="4613" width="4.7109375" style="1" bestFit="1" customWidth="1"/>
    <col min="4614" max="4614" width="9.5703125" style="1" bestFit="1" customWidth="1"/>
    <col min="4615" max="4615" width="5.42578125" style="1" bestFit="1" customWidth="1"/>
    <col min="4616" max="4616" width="5.140625" style="1" bestFit="1" customWidth="1"/>
    <col min="4617" max="4617" width="9.5703125" style="1" bestFit="1" customWidth="1"/>
    <col min="4618" max="4618" width="4.140625" style="1" bestFit="1" customWidth="1"/>
    <col min="4619" max="4619" width="6.42578125" style="1" bestFit="1" customWidth="1"/>
    <col min="4620" max="4620" width="9.5703125" style="1" bestFit="1" customWidth="1"/>
    <col min="4621" max="4621" width="8.42578125" style="1" customWidth="1"/>
    <col min="4622" max="4622" width="6.42578125" style="1" customWidth="1"/>
    <col min="4623" max="4623" width="11" style="1" customWidth="1"/>
    <col min="4624" max="4624" width="12.140625" style="1" customWidth="1"/>
    <col min="4625" max="4626" width="11.7109375" style="1" customWidth="1"/>
    <col min="4627" max="4627" width="0" style="1" hidden="1" customWidth="1"/>
    <col min="4628" max="4864" width="11.42578125" style="1"/>
    <col min="4865" max="4865" width="3" style="1" customWidth="1"/>
    <col min="4866" max="4866" width="30" style="1" customWidth="1"/>
    <col min="4867" max="4867" width="16.85546875" style="1" customWidth="1"/>
    <col min="4868" max="4868" width="5" style="1" bestFit="1" customWidth="1"/>
    <col min="4869" max="4869" width="4.7109375" style="1" bestFit="1" customWidth="1"/>
    <col min="4870" max="4870" width="9.5703125" style="1" bestFit="1" customWidth="1"/>
    <col min="4871" max="4871" width="5.42578125" style="1" bestFit="1" customWidth="1"/>
    <col min="4872" max="4872" width="5.140625" style="1" bestFit="1" customWidth="1"/>
    <col min="4873" max="4873" width="9.5703125" style="1" bestFit="1" customWidth="1"/>
    <col min="4874" max="4874" width="4.140625" style="1" bestFit="1" customWidth="1"/>
    <col min="4875" max="4875" width="6.42578125" style="1" bestFit="1" customWidth="1"/>
    <col min="4876" max="4876" width="9.5703125" style="1" bestFit="1" customWidth="1"/>
    <col min="4877" max="4877" width="8.42578125" style="1" customWidth="1"/>
    <col min="4878" max="4878" width="6.42578125" style="1" customWidth="1"/>
    <col min="4879" max="4879" width="11" style="1" customWidth="1"/>
    <col min="4880" max="4880" width="12.140625" style="1" customWidth="1"/>
    <col min="4881" max="4882" width="11.7109375" style="1" customWidth="1"/>
    <col min="4883" max="4883" width="0" style="1" hidden="1" customWidth="1"/>
    <col min="4884" max="5120" width="11.42578125" style="1"/>
    <col min="5121" max="5121" width="3" style="1" customWidth="1"/>
    <col min="5122" max="5122" width="30" style="1" customWidth="1"/>
    <col min="5123" max="5123" width="16.85546875" style="1" customWidth="1"/>
    <col min="5124" max="5124" width="5" style="1" bestFit="1" customWidth="1"/>
    <col min="5125" max="5125" width="4.7109375" style="1" bestFit="1" customWidth="1"/>
    <col min="5126" max="5126" width="9.5703125" style="1" bestFit="1" customWidth="1"/>
    <col min="5127" max="5127" width="5.42578125" style="1" bestFit="1" customWidth="1"/>
    <col min="5128" max="5128" width="5.140625" style="1" bestFit="1" customWidth="1"/>
    <col min="5129" max="5129" width="9.5703125" style="1" bestFit="1" customWidth="1"/>
    <col min="5130" max="5130" width="4.140625" style="1" bestFit="1" customWidth="1"/>
    <col min="5131" max="5131" width="6.42578125" style="1" bestFit="1" customWidth="1"/>
    <col min="5132" max="5132" width="9.5703125" style="1" bestFit="1" customWidth="1"/>
    <col min="5133" max="5133" width="8.42578125" style="1" customWidth="1"/>
    <col min="5134" max="5134" width="6.42578125" style="1" customWidth="1"/>
    <col min="5135" max="5135" width="11" style="1" customWidth="1"/>
    <col min="5136" max="5136" width="12.140625" style="1" customWidth="1"/>
    <col min="5137" max="5138" width="11.7109375" style="1" customWidth="1"/>
    <col min="5139" max="5139" width="0" style="1" hidden="1" customWidth="1"/>
    <col min="5140" max="5376" width="11.42578125" style="1"/>
    <col min="5377" max="5377" width="3" style="1" customWidth="1"/>
    <col min="5378" max="5378" width="30" style="1" customWidth="1"/>
    <col min="5379" max="5379" width="16.85546875" style="1" customWidth="1"/>
    <col min="5380" max="5380" width="5" style="1" bestFit="1" customWidth="1"/>
    <col min="5381" max="5381" width="4.7109375" style="1" bestFit="1" customWidth="1"/>
    <col min="5382" max="5382" width="9.5703125" style="1" bestFit="1" customWidth="1"/>
    <col min="5383" max="5383" width="5.42578125" style="1" bestFit="1" customWidth="1"/>
    <col min="5384" max="5384" width="5.140625" style="1" bestFit="1" customWidth="1"/>
    <col min="5385" max="5385" width="9.5703125" style="1" bestFit="1" customWidth="1"/>
    <col min="5386" max="5386" width="4.140625" style="1" bestFit="1" customWidth="1"/>
    <col min="5387" max="5387" width="6.42578125" style="1" bestFit="1" customWidth="1"/>
    <col min="5388" max="5388" width="9.5703125" style="1" bestFit="1" customWidth="1"/>
    <col min="5389" max="5389" width="8.42578125" style="1" customWidth="1"/>
    <col min="5390" max="5390" width="6.42578125" style="1" customWidth="1"/>
    <col min="5391" max="5391" width="11" style="1" customWidth="1"/>
    <col min="5392" max="5392" width="12.140625" style="1" customWidth="1"/>
    <col min="5393" max="5394" width="11.7109375" style="1" customWidth="1"/>
    <col min="5395" max="5395" width="0" style="1" hidden="1" customWidth="1"/>
    <col min="5396" max="5632" width="11.42578125" style="1"/>
    <col min="5633" max="5633" width="3" style="1" customWidth="1"/>
    <col min="5634" max="5634" width="30" style="1" customWidth="1"/>
    <col min="5635" max="5635" width="16.85546875" style="1" customWidth="1"/>
    <col min="5636" max="5636" width="5" style="1" bestFit="1" customWidth="1"/>
    <col min="5637" max="5637" width="4.7109375" style="1" bestFit="1" customWidth="1"/>
    <col min="5638" max="5638" width="9.5703125" style="1" bestFit="1" customWidth="1"/>
    <col min="5639" max="5639" width="5.42578125" style="1" bestFit="1" customWidth="1"/>
    <col min="5640" max="5640" width="5.140625" style="1" bestFit="1" customWidth="1"/>
    <col min="5641" max="5641" width="9.5703125" style="1" bestFit="1" customWidth="1"/>
    <col min="5642" max="5642" width="4.140625" style="1" bestFit="1" customWidth="1"/>
    <col min="5643" max="5643" width="6.42578125" style="1" bestFit="1" customWidth="1"/>
    <col min="5644" max="5644" width="9.5703125" style="1" bestFit="1" customWidth="1"/>
    <col min="5645" max="5645" width="8.42578125" style="1" customWidth="1"/>
    <col min="5646" max="5646" width="6.42578125" style="1" customWidth="1"/>
    <col min="5647" max="5647" width="11" style="1" customWidth="1"/>
    <col min="5648" max="5648" width="12.140625" style="1" customWidth="1"/>
    <col min="5649" max="5650" width="11.7109375" style="1" customWidth="1"/>
    <col min="5651" max="5651" width="0" style="1" hidden="1" customWidth="1"/>
    <col min="5652" max="5888" width="11.42578125" style="1"/>
    <col min="5889" max="5889" width="3" style="1" customWidth="1"/>
    <col min="5890" max="5890" width="30" style="1" customWidth="1"/>
    <col min="5891" max="5891" width="16.85546875" style="1" customWidth="1"/>
    <col min="5892" max="5892" width="5" style="1" bestFit="1" customWidth="1"/>
    <col min="5893" max="5893" width="4.7109375" style="1" bestFit="1" customWidth="1"/>
    <col min="5894" max="5894" width="9.5703125" style="1" bestFit="1" customWidth="1"/>
    <col min="5895" max="5895" width="5.42578125" style="1" bestFit="1" customWidth="1"/>
    <col min="5896" max="5896" width="5.140625" style="1" bestFit="1" customWidth="1"/>
    <col min="5897" max="5897" width="9.5703125" style="1" bestFit="1" customWidth="1"/>
    <col min="5898" max="5898" width="4.140625" style="1" bestFit="1" customWidth="1"/>
    <col min="5899" max="5899" width="6.42578125" style="1" bestFit="1" customWidth="1"/>
    <col min="5900" max="5900" width="9.5703125" style="1" bestFit="1" customWidth="1"/>
    <col min="5901" max="5901" width="8.42578125" style="1" customWidth="1"/>
    <col min="5902" max="5902" width="6.42578125" style="1" customWidth="1"/>
    <col min="5903" max="5903" width="11" style="1" customWidth="1"/>
    <col min="5904" max="5904" width="12.140625" style="1" customWidth="1"/>
    <col min="5905" max="5906" width="11.7109375" style="1" customWidth="1"/>
    <col min="5907" max="5907" width="0" style="1" hidden="1" customWidth="1"/>
    <col min="5908" max="6144" width="11.42578125" style="1"/>
    <col min="6145" max="6145" width="3" style="1" customWidth="1"/>
    <col min="6146" max="6146" width="30" style="1" customWidth="1"/>
    <col min="6147" max="6147" width="16.85546875" style="1" customWidth="1"/>
    <col min="6148" max="6148" width="5" style="1" bestFit="1" customWidth="1"/>
    <col min="6149" max="6149" width="4.7109375" style="1" bestFit="1" customWidth="1"/>
    <col min="6150" max="6150" width="9.5703125" style="1" bestFit="1" customWidth="1"/>
    <col min="6151" max="6151" width="5.42578125" style="1" bestFit="1" customWidth="1"/>
    <col min="6152" max="6152" width="5.140625" style="1" bestFit="1" customWidth="1"/>
    <col min="6153" max="6153" width="9.5703125" style="1" bestFit="1" customWidth="1"/>
    <col min="6154" max="6154" width="4.140625" style="1" bestFit="1" customWidth="1"/>
    <col min="6155" max="6155" width="6.42578125" style="1" bestFit="1" customWidth="1"/>
    <col min="6156" max="6156" width="9.5703125" style="1" bestFit="1" customWidth="1"/>
    <col min="6157" max="6157" width="8.42578125" style="1" customWidth="1"/>
    <col min="6158" max="6158" width="6.42578125" style="1" customWidth="1"/>
    <col min="6159" max="6159" width="11" style="1" customWidth="1"/>
    <col min="6160" max="6160" width="12.140625" style="1" customWidth="1"/>
    <col min="6161" max="6162" width="11.7109375" style="1" customWidth="1"/>
    <col min="6163" max="6163" width="0" style="1" hidden="1" customWidth="1"/>
    <col min="6164" max="6400" width="11.42578125" style="1"/>
    <col min="6401" max="6401" width="3" style="1" customWidth="1"/>
    <col min="6402" max="6402" width="30" style="1" customWidth="1"/>
    <col min="6403" max="6403" width="16.85546875" style="1" customWidth="1"/>
    <col min="6404" max="6404" width="5" style="1" bestFit="1" customWidth="1"/>
    <col min="6405" max="6405" width="4.7109375" style="1" bestFit="1" customWidth="1"/>
    <col min="6406" max="6406" width="9.5703125" style="1" bestFit="1" customWidth="1"/>
    <col min="6407" max="6407" width="5.42578125" style="1" bestFit="1" customWidth="1"/>
    <col min="6408" max="6408" width="5.140625" style="1" bestFit="1" customWidth="1"/>
    <col min="6409" max="6409" width="9.5703125" style="1" bestFit="1" customWidth="1"/>
    <col min="6410" max="6410" width="4.140625" style="1" bestFit="1" customWidth="1"/>
    <col min="6411" max="6411" width="6.42578125" style="1" bestFit="1" customWidth="1"/>
    <col min="6412" max="6412" width="9.5703125" style="1" bestFit="1" customWidth="1"/>
    <col min="6413" max="6413" width="8.42578125" style="1" customWidth="1"/>
    <col min="6414" max="6414" width="6.42578125" style="1" customWidth="1"/>
    <col min="6415" max="6415" width="11" style="1" customWidth="1"/>
    <col min="6416" max="6416" width="12.140625" style="1" customWidth="1"/>
    <col min="6417" max="6418" width="11.7109375" style="1" customWidth="1"/>
    <col min="6419" max="6419" width="0" style="1" hidden="1" customWidth="1"/>
    <col min="6420" max="6656" width="11.42578125" style="1"/>
    <col min="6657" max="6657" width="3" style="1" customWidth="1"/>
    <col min="6658" max="6658" width="30" style="1" customWidth="1"/>
    <col min="6659" max="6659" width="16.85546875" style="1" customWidth="1"/>
    <col min="6660" max="6660" width="5" style="1" bestFit="1" customWidth="1"/>
    <col min="6661" max="6661" width="4.7109375" style="1" bestFit="1" customWidth="1"/>
    <col min="6662" max="6662" width="9.5703125" style="1" bestFit="1" customWidth="1"/>
    <col min="6663" max="6663" width="5.42578125" style="1" bestFit="1" customWidth="1"/>
    <col min="6664" max="6664" width="5.140625" style="1" bestFit="1" customWidth="1"/>
    <col min="6665" max="6665" width="9.5703125" style="1" bestFit="1" customWidth="1"/>
    <col min="6666" max="6666" width="4.140625" style="1" bestFit="1" customWidth="1"/>
    <col min="6667" max="6667" width="6.42578125" style="1" bestFit="1" customWidth="1"/>
    <col min="6668" max="6668" width="9.5703125" style="1" bestFit="1" customWidth="1"/>
    <col min="6669" max="6669" width="8.42578125" style="1" customWidth="1"/>
    <col min="6670" max="6670" width="6.42578125" style="1" customWidth="1"/>
    <col min="6671" max="6671" width="11" style="1" customWidth="1"/>
    <col min="6672" max="6672" width="12.140625" style="1" customWidth="1"/>
    <col min="6673" max="6674" width="11.7109375" style="1" customWidth="1"/>
    <col min="6675" max="6675" width="0" style="1" hidden="1" customWidth="1"/>
    <col min="6676" max="6912" width="11.42578125" style="1"/>
    <col min="6913" max="6913" width="3" style="1" customWidth="1"/>
    <col min="6914" max="6914" width="30" style="1" customWidth="1"/>
    <col min="6915" max="6915" width="16.85546875" style="1" customWidth="1"/>
    <col min="6916" max="6916" width="5" style="1" bestFit="1" customWidth="1"/>
    <col min="6917" max="6917" width="4.7109375" style="1" bestFit="1" customWidth="1"/>
    <col min="6918" max="6918" width="9.5703125" style="1" bestFit="1" customWidth="1"/>
    <col min="6919" max="6919" width="5.42578125" style="1" bestFit="1" customWidth="1"/>
    <col min="6920" max="6920" width="5.140625" style="1" bestFit="1" customWidth="1"/>
    <col min="6921" max="6921" width="9.5703125" style="1" bestFit="1" customWidth="1"/>
    <col min="6922" max="6922" width="4.140625" style="1" bestFit="1" customWidth="1"/>
    <col min="6923" max="6923" width="6.42578125" style="1" bestFit="1" customWidth="1"/>
    <col min="6924" max="6924" width="9.5703125" style="1" bestFit="1" customWidth="1"/>
    <col min="6925" max="6925" width="8.42578125" style="1" customWidth="1"/>
    <col min="6926" max="6926" width="6.42578125" style="1" customWidth="1"/>
    <col min="6927" max="6927" width="11" style="1" customWidth="1"/>
    <col min="6928" max="6928" width="12.140625" style="1" customWidth="1"/>
    <col min="6929" max="6930" width="11.7109375" style="1" customWidth="1"/>
    <col min="6931" max="6931" width="0" style="1" hidden="1" customWidth="1"/>
    <col min="6932" max="7168" width="11.42578125" style="1"/>
    <col min="7169" max="7169" width="3" style="1" customWidth="1"/>
    <col min="7170" max="7170" width="30" style="1" customWidth="1"/>
    <col min="7171" max="7171" width="16.85546875" style="1" customWidth="1"/>
    <col min="7172" max="7172" width="5" style="1" bestFit="1" customWidth="1"/>
    <col min="7173" max="7173" width="4.7109375" style="1" bestFit="1" customWidth="1"/>
    <col min="7174" max="7174" width="9.5703125" style="1" bestFit="1" customWidth="1"/>
    <col min="7175" max="7175" width="5.42578125" style="1" bestFit="1" customWidth="1"/>
    <col min="7176" max="7176" width="5.140625" style="1" bestFit="1" customWidth="1"/>
    <col min="7177" max="7177" width="9.5703125" style="1" bestFit="1" customWidth="1"/>
    <col min="7178" max="7178" width="4.140625" style="1" bestFit="1" customWidth="1"/>
    <col min="7179" max="7179" width="6.42578125" style="1" bestFit="1" customWidth="1"/>
    <col min="7180" max="7180" width="9.5703125" style="1" bestFit="1" customWidth="1"/>
    <col min="7181" max="7181" width="8.42578125" style="1" customWidth="1"/>
    <col min="7182" max="7182" width="6.42578125" style="1" customWidth="1"/>
    <col min="7183" max="7183" width="11" style="1" customWidth="1"/>
    <col min="7184" max="7184" width="12.140625" style="1" customWidth="1"/>
    <col min="7185" max="7186" width="11.7109375" style="1" customWidth="1"/>
    <col min="7187" max="7187" width="0" style="1" hidden="1" customWidth="1"/>
    <col min="7188" max="7424" width="11.42578125" style="1"/>
    <col min="7425" max="7425" width="3" style="1" customWidth="1"/>
    <col min="7426" max="7426" width="30" style="1" customWidth="1"/>
    <col min="7427" max="7427" width="16.85546875" style="1" customWidth="1"/>
    <col min="7428" max="7428" width="5" style="1" bestFit="1" customWidth="1"/>
    <col min="7429" max="7429" width="4.7109375" style="1" bestFit="1" customWidth="1"/>
    <col min="7430" max="7430" width="9.5703125" style="1" bestFit="1" customWidth="1"/>
    <col min="7431" max="7431" width="5.42578125" style="1" bestFit="1" customWidth="1"/>
    <col min="7432" max="7432" width="5.140625" style="1" bestFit="1" customWidth="1"/>
    <col min="7433" max="7433" width="9.5703125" style="1" bestFit="1" customWidth="1"/>
    <col min="7434" max="7434" width="4.140625" style="1" bestFit="1" customWidth="1"/>
    <col min="7435" max="7435" width="6.42578125" style="1" bestFit="1" customWidth="1"/>
    <col min="7436" max="7436" width="9.5703125" style="1" bestFit="1" customWidth="1"/>
    <col min="7437" max="7437" width="8.42578125" style="1" customWidth="1"/>
    <col min="7438" max="7438" width="6.42578125" style="1" customWidth="1"/>
    <col min="7439" max="7439" width="11" style="1" customWidth="1"/>
    <col min="7440" max="7440" width="12.140625" style="1" customWidth="1"/>
    <col min="7441" max="7442" width="11.7109375" style="1" customWidth="1"/>
    <col min="7443" max="7443" width="0" style="1" hidden="1" customWidth="1"/>
    <col min="7444" max="7680" width="11.42578125" style="1"/>
    <col min="7681" max="7681" width="3" style="1" customWidth="1"/>
    <col min="7682" max="7682" width="30" style="1" customWidth="1"/>
    <col min="7683" max="7683" width="16.85546875" style="1" customWidth="1"/>
    <col min="7684" max="7684" width="5" style="1" bestFit="1" customWidth="1"/>
    <col min="7685" max="7685" width="4.7109375" style="1" bestFit="1" customWidth="1"/>
    <col min="7686" max="7686" width="9.5703125" style="1" bestFit="1" customWidth="1"/>
    <col min="7687" max="7687" width="5.42578125" style="1" bestFit="1" customWidth="1"/>
    <col min="7688" max="7688" width="5.140625" style="1" bestFit="1" customWidth="1"/>
    <col min="7689" max="7689" width="9.5703125" style="1" bestFit="1" customWidth="1"/>
    <col min="7690" max="7690" width="4.140625" style="1" bestFit="1" customWidth="1"/>
    <col min="7691" max="7691" width="6.42578125" style="1" bestFit="1" customWidth="1"/>
    <col min="7692" max="7692" width="9.5703125" style="1" bestFit="1" customWidth="1"/>
    <col min="7693" max="7693" width="8.42578125" style="1" customWidth="1"/>
    <col min="7694" max="7694" width="6.42578125" style="1" customWidth="1"/>
    <col min="7695" max="7695" width="11" style="1" customWidth="1"/>
    <col min="7696" max="7696" width="12.140625" style="1" customWidth="1"/>
    <col min="7697" max="7698" width="11.7109375" style="1" customWidth="1"/>
    <col min="7699" max="7699" width="0" style="1" hidden="1" customWidth="1"/>
    <col min="7700" max="7936" width="11.42578125" style="1"/>
    <col min="7937" max="7937" width="3" style="1" customWidth="1"/>
    <col min="7938" max="7938" width="30" style="1" customWidth="1"/>
    <col min="7939" max="7939" width="16.85546875" style="1" customWidth="1"/>
    <col min="7940" max="7940" width="5" style="1" bestFit="1" customWidth="1"/>
    <col min="7941" max="7941" width="4.7109375" style="1" bestFit="1" customWidth="1"/>
    <col min="7942" max="7942" width="9.5703125" style="1" bestFit="1" customWidth="1"/>
    <col min="7943" max="7943" width="5.42578125" style="1" bestFit="1" customWidth="1"/>
    <col min="7944" max="7944" width="5.140625" style="1" bestFit="1" customWidth="1"/>
    <col min="7945" max="7945" width="9.5703125" style="1" bestFit="1" customWidth="1"/>
    <col min="7946" max="7946" width="4.140625" style="1" bestFit="1" customWidth="1"/>
    <col min="7947" max="7947" width="6.42578125" style="1" bestFit="1" customWidth="1"/>
    <col min="7948" max="7948" width="9.5703125" style="1" bestFit="1" customWidth="1"/>
    <col min="7949" max="7949" width="8.42578125" style="1" customWidth="1"/>
    <col min="7950" max="7950" width="6.42578125" style="1" customWidth="1"/>
    <col min="7951" max="7951" width="11" style="1" customWidth="1"/>
    <col min="7952" max="7952" width="12.140625" style="1" customWidth="1"/>
    <col min="7953" max="7954" width="11.7109375" style="1" customWidth="1"/>
    <col min="7955" max="7955" width="0" style="1" hidden="1" customWidth="1"/>
    <col min="7956" max="8192" width="11.42578125" style="1"/>
    <col min="8193" max="8193" width="3" style="1" customWidth="1"/>
    <col min="8194" max="8194" width="30" style="1" customWidth="1"/>
    <col min="8195" max="8195" width="16.85546875" style="1" customWidth="1"/>
    <col min="8196" max="8196" width="5" style="1" bestFit="1" customWidth="1"/>
    <col min="8197" max="8197" width="4.7109375" style="1" bestFit="1" customWidth="1"/>
    <col min="8198" max="8198" width="9.5703125" style="1" bestFit="1" customWidth="1"/>
    <col min="8199" max="8199" width="5.42578125" style="1" bestFit="1" customWidth="1"/>
    <col min="8200" max="8200" width="5.140625" style="1" bestFit="1" customWidth="1"/>
    <col min="8201" max="8201" width="9.5703125" style="1" bestFit="1" customWidth="1"/>
    <col min="8202" max="8202" width="4.140625" style="1" bestFit="1" customWidth="1"/>
    <col min="8203" max="8203" width="6.42578125" style="1" bestFit="1" customWidth="1"/>
    <col min="8204" max="8204" width="9.5703125" style="1" bestFit="1" customWidth="1"/>
    <col min="8205" max="8205" width="8.42578125" style="1" customWidth="1"/>
    <col min="8206" max="8206" width="6.42578125" style="1" customWidth="1"/>
    <col min="8207" max="8207" width="11" style="1" customWidth="1"/>
    <col min="8208" max="8208" width="12.140625" style="1" customWidth="1"/>
    <col min="8209" max="8210" width="11.7109375" style="1" customWidth="1"/>
    <col min="8211" max="8211" width="0" style="1" hidden="1" customWidth="1"/>
    <col min="8212" max="8448" width="11.42578125" style="1"/>
    <col min="8449" max="8449" width="3" style="1" customWidth="1"/>
    <col min="8450" max="8450" width="30" style="1" customWidth="1"/>
    <col min="8451" max="8451" width="16.85546875" style="1" customWidth="1"/>
    <col min="8452" max="8452" width="5" style="1" bestFit="1" customWidth="1"/>
    <col min="8453" max="8453" width="4.7109375" style="1" bestFit="1" customWidth="1"/>
    <col min="8454" max="8454" width="9.5703125" style="1" bestFit="1" customWidth="1"/>
    <col min="8455" max="8455" width="5.42578125" style="1" bestFit="1" customWidth="1"/>
    <col min="8456" max="8456" width="5.140625" style="1" bestFit="1" customWidth="1"/>
    <col min="8457" max="8457" width="9.5703125" style="1" bestFit="1" customWidth="1"/>
    <col min="8458" max="8458" width="4.140625" style="1" bestFit="1" customWidth="1"/>
    <col min="8459" max="8459" width="6.42578125" style="1" bestFit="1" customWidth="1"/>
    <col min="8460" max="8460" width="9.5703125" style="1" bestFit="1" customWidth="1"/>
    <col min="8461" max="8461" width="8.42578125" style="1" customWidth="1"/>
    <col min="8462" max="8462" width="6.42578125" style="1" customWidth="1"/>
    <col min="8463" max="8463" width="11" style="1" customWidth="1"/>
    <col min="8464" max="8464" width="12.140625" style="1" customWidth="1"/>
    <col min="8465" max="8466" width="11.7109375" style="1" customWidth="1"/>
    <col min="8467" max="8467" width="0" style="1" hidden="1" customWidth="1"/>
    <col min="8468" max="8704" width="11.42578125" style="1"/>
    <col min="8705" max="8705" width="3" style="1" customWidth="1"/>
    <col min="8706" max="8706" width="30" style="1" customWidth="1"/>
    <col min="8707" max="8707" width="16.85546875" style="1" customWidth="1"/>
    <col min="8708" max="8708" width="5" style="1" bestFit="1" customWidth="1"/>
    <col min="8709" max="8709" width="4.7109375" style="1" bestFit="1" customWidth="1"/>
    <col min="8710" max="8710" width="9.5703125" style="1" bestFit="1" customWidth="1"/>
    <col min="8711" max="8711" width="5.42578125" style="1" bestFit="1" customWidth="1"/>
    <col min="8712" max="8712" width="5.140625" style="1" bestFit="1" customWidth="1"/>
    <col min="8713" max="8713" width="9.5703125" style="1" bestFit="1" customWidth="1"/>
    <col min="8714" max="8714" width="4.140625" style="1" bestFit="1" customWidth="1"/>
    <col min="8715" max="8715" width="6.42578125" style="1" bestFit="1" customWidth="1"/>
    <col min="8716" max="8716" width="9.5703125" style="1" bestFit="1" customWidth="1"/>
    <col min="8717" max="8717" width="8.42578125" style="1" customWidth="1"/>
    <col min="8718" max="8718" width="6.42578125" style="1" customWidth="1"/>
    <col min="8719" max="8719" width="11" style="1" customWidth="1"/>
    <col min="8720" max="8720" width="12.140625" style="1" customWidth="1"/>
    <col min="8721" max="8722" width="11.7109375" style="1" customWidth="1"/>
    <col min="8723" max="8723" width="0" style="1" hidden="1" customWidth="1"/>
    <col min="8724" max="8960" width="11.42578125" style="1"/>
    <col min="8961" max="8961" width="3" style="1" customWidth="1"/>
    <col min="8962" max="8962" width="30" style="1" customWidth="1"/>
    <col min="8963" max="8963" width="16.85546875" style="1" customWidth="1"/>
    <col min="8964" max="8964" width="5" style="1" bestFit="1" customWidth="1"/>
    <col min="8965" max="8965" width="4.7109375" style="1" bestFit="1" customWidth="1"/>
    <col min="8966" max="8966" width="9.5703125" style="1" bestFit="1" customWidth="1"/>
    <col min="8967" max="8967" width="5.42578125" style="1" bestFit="1" customWidth="1"/>
    <col min="8968" max="8968" width="5.140625" style="1" bestFit="1" customWidth="1"/>
    <col min="8969" max="8969" width="9.5703125" style="1" bestFit="1" customWidth="1"/>
    <col min="8970" max="8970" width="4.140625" style="1" bestFit="1" customWidth="1"/>
    <col min="8971" max="8971" width="6.42578125" style="1" bestFit="1" customWidth="1"/>
    <col min="8972" max="8972" width="9.5703125" style="1" bestFit="1" customWidth="1"/>
    <col min="8973" max="8973" width="8.42578125" style="1" customWidth="1"/>
    <col min="8974" max="8974" width="6.42578125" style="1" customWidth="1"/>
    <col min="8975" max="8975" width="11" style="1" customWidth="1"/>
    <col min="8976" max="8976" width="12.140625" style="1" customWidth="1"/>
    <col min="8977" max="8978" width="11.7109375" style="1" customWidth="1"/>
    <col min="8979" max="8979" width="0" style="1" hidden="1" customWidth="1"/>
    <col min="8980" max="9216" width="11.42578125" style="1"/>
    <col min="9217" max="9217" width="3" style="1" customWidth="1"/>
    <col min="9218" max="9218" width="30" style="1" customWidth="1"/>
    <col min="9219" max="9219" width="16.85546875" style="1" customWidth="1"/>
    <col min="9220" max="9220" width="5" style="1" bestFit="1" customWidth="1"/>
    <col min="9221" max="9221" width="4.7109375" style="1" bestFit="1" customWidth="1"/>
    <col min="9222" max="9222" width="9.5703125" style="1" bestFit="1" customWidth="1"/>
    <col min="9223" max="9223" width="5.42578125" style="1" bestFit="1" customWidth="1"/>
    <col min="9224" max="9224" width="5.140625" style="1" bestFit="1" customWidth="1"/>
    <col min="9225" max="9225" width="9.5703125" style="1" bestFit="1" customWidth="1"/>
    <col min="9226" max="9226" width="4.140625" style="1" bestFit="1" customWidth="1"/>
    <col min="9227" max="9227" width="6.42578125" style="1" bestFit="1" customWidth="1"/>
    <col min="9228" max="9228" width="9.5703125" style="1" bestFit="1" customWidth="1"/>
    <col min="9229" max="9229" width="8.42578125" style="1" customWidth="1"/>
    <col min="9230" max="9230" width="6.42578125" style="1" customWidth="1"/>
    <col min="9231" max="9231" width="11" style="1" customWidth="1"/>
    <col min="9232" max="9232" width="12.140625" style="1" customWidth="1"/>
    <col min="9233" max="9234" width="11.7109375" style="1" customWidth="1"/>
    <col min="9235" max="9235" width="0" style="1" hidden="1" customWidth="1"/>
    <col min="9236" max="9472" width="11.42578125" style="1"/>
    <col min="9473" max="9473" width="3" style="1" customWidth="1"/>
    <col min="9474" max="9474" width="30" style="1" customWidth="1"/>
    <col min="9475" max="9475" width="16.85546875" style="1" customWidth="1"/>
    <col min="9476" max="9476" width="5" style="1" bestFit="1" customWidth="1"/>
    <col min="9477" max="9477" width="4.7109375" style="1" bestFit="1" customWidth="1"/>
    <col min="9478" max="9478" width="9.5703125" style="1" bestFit="1" customWidth="1"/>
    <col min="9479" max="9479" width="5.42578125" style="1" bestFit="1" customWidth="1"/>
    <col min="9480" max="9480" width="5.140625" style="1" bestFit="1" customWidth="1"/>
    <col min="9481" max="9481" width="9.5703125" style="1" bestFit="1" customWidth="1"/>
    <col min="9482" max="9482" width="4.140625" style="1" bestFit="1" customWidth="1"/>
    <col min="9483" max="9483" width="6.42578125" style="1" bestFit="1" customWidth="1"/>
    <col min="9484" max="9484" width="9.5703125" style="1" bestFit="1" customWidth="1"/>
    <col min="9485" max="9485" width="8.42578125" style="1" customWidth="1"/>
    <col min="9486" max="9486" width="6.42578125" style="1" customWidth="1"/>
    <col min="9487" max="9487" width="11" style="1" customWidth="1"/>
    <col min="9488" max="9488" width="12.140625" style="1" customWidth="1"/>
    <col min="9489" max="9490" width="11.7109375" style="1" customWidth="1"/>
    <col min="9491" max="9491" width="0" style="1" hidden="1" customWidth="1"/>
    <col min="9492" max="9728" width="11.42578125" style="1"/>
    <col min="9729" max="9729" width="3" style="1" customWidth="1"/>
    <col min="9730" max="9730" width="30" style="1" customWidth="1"/>
    <col min="9731" max="9731" width="16.85546875" style="1" customWidth="1"/>
    <col min="9732" max="9732" width="5" style="1" bestFit="1" customWidth="1"/>
    <col min="9733" max="9733" width="4.7109375" style="1" bestFit="1" customWidth="1"/>
    <col min="9734" max="9734" width="9.5703125" style="1" bestFit="1" customWidth="1"/>
    <col min="9735" max="9735" width="5.42578125" style="1" bestFit="1" customWidth="1"/>
    <col min="9736" max="9736" width="5.140625" style="1" bestFit="1" customWidth="1"/>
    <col min="9737" max="9737" width="9.5703125" style="1" bestFit="1" customWidth="1"/>
    <col min="9738" max="9738" width="4.140625" style="1" bestFit="1" customWidth="1"/>
    <col min="9739" max="9739" width="6.42578125" style="1" bestFit="1" customWidth="1"/>
    <col min="9740" max="9740" width="9.5703125" style="1" bestFit="1" customWidth="1"/>
    <col min="9741" max="9741" width="8.42578125" style="1" customWidth="1"/>
    <col min="9742" max="9742" width="6.42578125" style="1" customWidth="1"/>
    <col min="9743" max="9743" width="11" style="1" customWidth="1"/>
    <col min="9744" max="9744" width="12.140625" style="1" customWidth="1"/>
    <col min="9745" max="9746" width="11.7109375" style="1" customWidth="1"/>
    <col min="9747" max="9747" width="0" style="1" hidden="1" customWidth="1"/>
    <col min="9748" max="9984" width="11.42578125" style="1"/>
    <col min="9985" max="9985" width="3" style="1" customWidth="1"/>
    <col min="9986" max="9986" width="30" style="1" customWidth="1"/>
    <col min="9987" max="9987" width="16.85546875" style="1" customWidth="1"/>
    <col min="9988" max="9988" width="5" style="1" bestFit="1" customWidth="1"/>
    <col min="9989" max="9989" width="4.7109375" style="1" bestFit="1" customWidth="1"/>
    <col min="9990" max="9990" width="9.5703125" style="1" bestFit="1" customWidth="1"/>
    <col min="9991" max="9991" width="5.42578125" style="1" bestFit="1" customWidth="1"/>
    <col min="9992" max="9992" width="5.140625" style="1" bestFit="1" customWidth="1"/>
    <col min="9993" max="9993" width="9.5703125" style="1" bestFit="1" customWidth="1"/>
    <col min="9994" max="9994" width="4.140625" style="1" bestFit="1" customWidth="1"/>
    <col min="9995" max="9995" width="6.42578125" style="1" bestFit="1" customWidth="1"/>
    <col min="9996" max="9996" width="9.5703125" style="1" bestFit="1" customWidth="1"/>
    <col min="9997" max="9997" width="8.42578125" style="1" customWidth="1"/>
    <col min="9998" max="9998" width="6.42578125" style="1" customWidth="1"/>
    <col min="9999" max="9999" width="11" style="1" customWidth="1"/>
    <col min="10000" max="10000" width="12.140625" style="1" customWidth="1"/>
    <col min="10001" max="10002" width="11.7109375" style="1" customWidth="1"/>
    <col min="10003" max="10003" width="0" style="1" hidden="1" customWidth="1"/>
    <col min="10004" max="10240" width="11.42578125" style="1"/>
    <col min="10241" max="10241" width="3" style="1" customWidth="1"/>
    <col min="10242" max="10242" width="30" style="1" customWidth="1"/>
    <col min="10243" max="10243" width="16.85546875" style="1" customWidth="1"/>
    <col min="10244" max="10244" width="5" style="1" bestFit="1" customWidth="1"/>
    <col min="10245" max="10245" width="4.7109375" style="1" bestFit="1" customWidth="1"/>
    <col min="10246" max="10246" width="9.5703125" style="1" bestFit="1" customWidth="1"/>
    <col min="10247" max="10247" width="5.42578125" style="1" bestFit="1" customWidth="1"/>
    <col min="10248" max="10248" width="5.140625" style="1" bestFit="1" customWidth="1"/>
    <col min="10249" max="10249" width="9.5703125" style="1" bestFit="1" customWidth="1"/>
    <col min="10250" max="10250" width="4.140625" style="1" bestFit="1" customWidth="1"/>
    <col min="10251" max="10251" width="6.42578125" style="1" bestFit="1" customWidth="1"/>
    <col min="10252" max="10252" width="9.5703125" style="1" bestFit="1" customWidth="1"/>
    <col min="10253" max="10253" width="8.42578125" style="1" customWidth="1"/>
    <col min="10254" max="10254" width="6.42578125" style="1" customWidth="1"/>
    <col min="10255" max="10255" width="11" style="1" customWidth="1"/>
    <col min="10256" max="10256" width="12.140625" style="1" customWidth="1"/>
    <col min="10257" max="10258" width="11.7109375" style="1" customWidth="1"/>
    <col min="10259" max="10259" width="0" style="1" hidden="1" customWidth="1"/>
    <col min="10260" max="10496" width="11.42578125" style="1"/>
    <col min="10497" max="10497" width="3" style="1" customWidth="1"/>
    <col min="10498" max="10498" width="30" style="1" customWidth="1"/>
    <col min="10499" max="10499" width="16.85546875" style="1" customWidth="1"/>
    <col min="10500" max="10500" width="5" style="1" bestFit="1" customWidth="1"/>
    <col min="10501" max="10501" width="4.7109375" style="1" bestFit="1" customWidth="1"/>
    <col min="10502" max="10502" width="9.5703125" style="1" bestFit="1" customWidth="1"/>
    <col min="10503" max="10503" width="5.42578125" style="1" bestFit="1" customWidth="1"/>
    <col min="10504" max="10504" width="5.140625" style="1" bestFit="1" customWidth="1"/>
    <col min="10505" max="10505" width="9.5703125" style="1" bestFit="1" customWidth="1"/>
    <col min="10506" max="10506" width="4.140625" style="1" bestFit="1" customWidth="1"/>
    <col min="10507" max="10507" width="6.42578125" style="1" bestFit="1" customWidth="1"/>
    <col min="10508" max="10508" width="9.5703125" style="1" bestFit="1" customWidth="1"/>
    <col min="10509" max="10509" width="8.42578125" style="1" customWidth="1"/>
    <col min="10510" max="10510" width="6.42578125" style="1" customWidth="1"/>
    <col min="10511" max="10511" width="11" style="1" customWidth="1"/>
    <col min="10512" max="10512" width="12.140625" style="1" customWidth="1"/>
    <col min="10513" max="10514" width="11.7109375" style="1" customWidth="1"/>
    <col min="10515" max="10515" width="0" style="1" hidden="1" customWidth="1"/>
    <col min="10516" max="10752" width="11.42578125" style="1"/>
    <col min="10753" max="10753" width="3" style="1" customWidth="1"/>
    <col min="10754" max="10754" width="30" style="1" customWidth="1"/>
    <col min="10755" max="10755" width="16.85546875" style="1" customWidth="1"/>
    <col min="10756" max="10756" width="5" style="1" bestFit="1" customWidth="1"/>
    <col min="10757" max="10757" width="4.7109375" style="1" bestFit="1" customWidth="1"/>
    <col min="10758" max="10758" width="9.5703125" style="1" bestFit="1" customWidth="1"/>
    <col min="10759" max="10759" width="5.42578125" style="1" bestFit="1" customWidth="1"/>
    <col min="10760" max="10760" width="5.140625" style="1" bestFit="1" customWidth="1"/>
    <col min="10761" max="10761" width="9.5703125" style="1" bestFit="1" customWidth="1"/>
    <col min="10762" max="10762" width="4.140625" style="1" bestFit="1" customWidth="1"/>
    <col min="10763" max="10763" width="6.42578125" style="1" bestFit="1" customWidth="1"/>
    <col min="10764" max="10764" width="9.5703125" style="1" bestFit="1" customWidth="1"/>
    <col min="10765" max="10765" width="8.42578125" style="1" customWidth="1"/>
    <col min="10766" max="10766" width="6.42578125" style="1" customWidth="1"/>
    <col min="10767" max="10767" width="11" style="1" customWidth="1"/>
    <col min="10768" max="10768" width="12.140625" style="1" customWidth="1"/>
    <col min="10769" max="10770" width="11.7109375" style="1" customWidth="1"/>
    <col min="10771" max="10771" width="0" style="1" hidden="1" customWidth="1"/>
    <col min="10772" max="11008" width="11.42578125" style="1"/>
    <col min="11009" max="11009" width="3" style="1" customWidth="1"/>
    <col min="11010" max="11010" width="30" style="1" customWidth="1"/>
    <col min="11011" max="11011" width="16.85546875" style="1" customWidth="1"/>
    <col min="11012" max="11012" width="5" style="1" bestFit="1" customWidth="1"/>
    <col min="11013" max="11013" width="4.7109375" style="1" bestFit="1" customWidth="1"/>
    <col min="11014" max="11014" width="9.5703125" style="1" bestFit="1" customWidth="1"/>
    <col min="11015" max="11015" width="5.42578125" style="1" bestFit="1" customWidth="1"/>
    <col min="11016" max="11016" width="5.140625" style="1" bestFit="1" customWidth="1"/>
    <col min="11017" max="11017" width="9.5703125" style="1" bestFit="1" customWidth="1"/>
    <col min="11018" max="11018" width="4.140625" style="1" bestFit="1" customWidth="1"/>
    <col min="11019" max="11019" width="6.42578125" style="1" bestFit="1" customWidth="1"/>
    <col min="11020" max="11020" width="9.5703125" style="1" bestFit="1" customWidth="1"/>
    <col min="11021" max="11021" width="8.42578125" style="1" customWidth="1"/>
    <col min="11022" max="11022" width="6.42578125" style="1" customWidth="1"/>
    <col min="11023" max="11023" width="11" style="1" customWidth="1"/>
    <col min="11024" max="11024" width="12.140625" style="1" customWidth="1"/>
    <col min="11025" max="11026" width="11.7109375" style="1" customWidth="1"/>
    <col min="11027" max="11027" width="0" style="1" hidden="1" customWidth="1"/>
    <col min="11028" max="11264" width="11.42578125" style="1"/>
    <col min="11265" max="11265" width="3" style="1" customWidth="1"/>
    <col min="11266" max="11266" width="30" style="1" customWidth="1"/>
    <col min="11267" max="11267" width="16.85546875" style="1" customWidth="1"/>
    <col min="11268" max="11268" width="5" style="1" bestFit="1" customWidth="1"/>
    <col min="11269" max="11269" width="4.7109375" style="1" bestFit="1" customWidth="1"/>
    <col min="11270" max="11270" width="9.5703125" style="1" bestFit="1" customWidth="1"/>
    <col min="11271" max="11271" width="5.42578125" style="1" bestFit="1" customWidth="1"/>
    <col min="11272" max="11272" width="5.140625" style="1" bestFit="1" customWidth="1"/>
    <col min="11273" max="11273" width="9.5703125" style="1" bestFit="1" customWidth="1"/>
    <col min="11274" max="11274" width="4.140625" style="1" bestFit="1" customWidth="1"/>
    <col min="11275" max="11275" width="6.42578125" style="1" bestFit="1" customWidth="1"/>
    <col min="11276" max="11276" width="9.5703125" style="1" bestFit="1" customWidth="1"/>
    <col min="11277" max="11277" width="8.42578125" style="1" customWidth="1"/>
    <col min="11278" max="11278" width="6.42578125" style="1" customWidth="1"/>
    <col min="11279" max="11279" width="11" style="1" customWidth="1"/>
    <col min="11280" max="11280" width="12.140625" style="1" customWidth="1"/>
    <col min="11281" max="11282" width="11.7109375" style="1" customWidth="1"/>
    <col min="11283" max="11283" width="0" style="1" hidden="1" customWidth="1"/>
    <col min="11284" max="11520" width="11.42578125" style="1"/>
    <col min="11521" max="11521" width="3" style="1" customWidth="1"/>
    <col min="11522" max="11522" width="30" style="1" customWidth="1"/>
    <col min="11523" max="11523" width="16.85546875" style="1" customWidth="1"/>
    <col min="11524" max="11524" width="5" style="1" bestFit="1" customWidth="1"/>
    <col min="11525" max="11525" width="4.7109375" style="1" bestFit="1" customWidth="1"/>
    <col min="11526" max="11526" width="9.5703125" style="1" bestFit="1" customWidth="1"/>
    <col min="11527" max="11527" width="5.42578125" style="1" bestFit="1" customWidth="1"/>
    <col min="11528" max="11528" width="5.140625" style="1" bestFit="1" customWidth="1"/>
    <col min="11529" max="11529" width="9.5703125" style="1" bestFit="1" customWidth="1"/>
    <col min="11530" max="11530" width="4.140625" style="1" bestFit="1" customWidth="1"/>
    <col min="11531" max="11531" width="6.42578125" style="1" bestFit="1" customWidth="1"/>
    <col min="11532" max="11532" width="9.5703125" style="1" bestFit="1" customWidth="1"/>
    <col min="11533" max="11533" width="8.42578125" style="1" customWidth="1"/>
    <col min="11534" max="11534" width="6.42578125" style="1" customWidth="1"/>
    <col min="11535" max="11535" width="11" style="1" customWidth="1"/>
    <col min="11536" max="11536" width="12.140625" style="1" customWidth="1"/>
    <col min="11537" max="11538" width="11.7109375" style="1" customWidth="1"/>
    <col min="11539" max="11539" width="0" style="1" hidden="1" customWidth="1"/>
    <col min="11540" max="11776" width="11.42578125" style="1"/>
    <col min="11777" max="11777" width="3" style="1" customWidth="1"/>
    <col min="11778" max="11778" width="30" style="1" customWidth="1"/>
    <col min="11779" max="11779" width="16.85546875" style="1" customWidth="1"/>
    <col min="11780" max="11780" width="5" style="1" bestFit="1" customWidth="1"/>
    <col min="11781" max="11781" width="4.7109375" style="1" bestFit="1" customWidth="1"/>
    <col min="11782" max="11782" width="9.5703125" style="1" bestFit="1" customWidth="1"/>
    <col min="11783" max="11783" width="5.42578125" style="1" bestFit="1" customWidth="1"/>
    <col min="11784" max="11784" width="5.140625" style="1" bestFit="1" customWidth="1"/>
    <col min="11785" max="11785" width="9.5703125" style="1" bestFit="1" customWidth="1"/>
    <col min="11786" max="11786" width="4.140625" style="1" bestFit="1" customWidth="1"/>
    <col min="11787" max="11787" width="6.42578125" style="1" bestFit="1" customWidth="1"/>
    <col min="11788" max="11788" width="9.5703125" style="1" bestFit="1" customWidth="1"/>
    <col min="11789" max="11789" width="8.42578125" style="1" customWidth="1"/>
    <col min="11790" max="11790" width="6.42578125" style="1" customWidth="1"/>
    <col min="11791" max="11791" width="11" style="1" customWidth="1"/>
    <col min="11792" max="11792" width="12.140625" style="1" customWidth="1"/>
    <col min="11793" max="11794" width="11.7109375" style="1" customWidth="1"/>
    <col min="11795" max="11795" width="0" style="1" hidden="1" customWidth="1"/>
    <col min="11796" max="12032" width="11.42578125" style="1"/>
    <col min="12033" max="12033" width="3" style="1" customWidth="1"/>
    <col min="12034" max="12034" width="30" style="1" customWidth="1"/>
    <col min="12035" max="12035" width="16.85546875" style="1" customWidth="1"/>
    <col min="12036" max="12036" width="5" style="1" bestFit="1" customWidth="1"/>
    <col min="12037" max="12037" width="4.7109375" style="1" bestFit="1" customWidth="1"/>
    <col min="12038" max="12038" width="9.5703125" style="1" bestFit="1" customWidth="1"/>
    <col min="12039" max="12039" width="5.42578125" style="1" bestFit="1" customWidth="1"/>
    <col min="12040" max="12040" width="5.140625" style="1" bestFit="1" customWidth="1"/>
    <col min="12041" max="12041" width="9.5703125" style="1" bestFit="1" customWidth="1"/>
    <col min="12042" max="12042" width="4.140625" style="1" bestFit="1" customWidth="1"/>
    <col min="12043" max="12043" width="6.42578125" style="1" bestFit="1" customWidth="1"/>
    <col min="12044" max="12044" width="9.5703125" style="1" bestFit="1" customWidth="1"/>
    <col min="12045" max="12045" width="8.42578125" style="1" customWidth="1"/>
    <col min="12046" max="12046" width="6.42578125" style="1" customWidth="1"/>
    <col min="12047" max="12047" width="11" style="1" customWidth="1"/>
    <col min="12048" max="12048" width="12.140625" style="1" customWidth="1"/>
    <col min="12049" max="12050" width="11.7109375" style="1" customWidth="1"/>
    <col min="12051" max="12051" width="0" style="1" hidden="1" customWidth="1"/>
    <col min="12052" max="12288" width="11.42578125" style="1"/>
    <col min="12289" max="12289" width="3" style="1" customWidth="1"/>
    <col min="12290" max="12290" width="30" style="1" customWidth="1"/>
    <col min="12291" max="12291" width="16.85546875" style="1" customWidth="1"/>
    <col min="12292" max="12292" width="5" style="1" bestFit="1" customWidth="1"/>
    <col min="12293" max="12293" width="4.7109375" style="1" bestFit="1" customWidth="1"/>
    <col min="12294" max="12294" width="9.5703125" style="1" bestFit="1" customWidth="1"/>
    <col min="12295" max="12295" width="5.42578125" style="1" bestFit="1" customWidth="1"/>
    <col min="12296" max="12296" width="5.140625" style="1" bestFit="1" customWidth="1"/>
    <col min="12297" max="12297" width="9.5703125" style="1" bestFit="1" customWidth="1"/>
    <col min="12298" max="12298" width="4.140625" style="1" bestFit="1" customWidth="1"/>
    <col min="12299" max="12299" width="6.42578125" style="1" bestFit="1" customWidth="1"/>
    <col min="12300" max="12300" width="9.5703125" style="1" bestFit="1" customWidth="1"/>
    <col min="12301" max="12301" width="8.42578125" style="1" customWidth="1"/>
    <col min="12302" max="12302" width="6.42578125" style="1" customWidth="1"/>
    <col min="12303" max="12303" width="11" style="1" customWidth="1"/>
    <col min="12304" max="12304" width="12.140625" style="1" customWidth="1"/>
    <col min="12305" max="12306" width="11.7109375" style="1" customWidth="1"/>
    <col min="12307" max="12307" width="0" style="1" hidden="1" customWidth="1"/>
    <col min="12308" max="12544" width="11.42578125" style="1"/>
    <col min="12545" max="12545" width="3" style="1" customWidth="1"/>
    <col min="12546" max="12546" width="30" style="1" customWidth="1"/>
    <col min="12547" max="12547" width="16.85546875" style="1" customWidth="1"/>
    <col min="12548" max="12548" width="5" style="1" bestFit="1" customWidth="1"/>
    <col min="12549" max="12549" width="4.7109375" style="1" bestFit="1" customWidth="1"/>
    <col min="12550" max="12550" width="9.5703125" style="1" bestFit="1" customWidth="1"/>
    <col min="12551" max="12551" width="5.42578125" style="1" bestFit="1" customWidth="1"/>
    <col min="12552" max="12552" width="5.140625" style="1" bestFit="1" customWidth="1"/>
    <col min="12553" max="12553" width="9.5703125" style="1" bestFit="1" customWidth="1"/>
    <col min="12554" max="12554" width="4.140625" style="1" bestFit="1" customWidth="1"/>
    <col min="12555" max="12555" width="6.42578125" style="1" bestFit="1" customWidth="1"/>
    <col min="12556" max="12556" width="9.5703125" style="1" bestFit="1" customWidth="1"/>
    <col min="12557" max="12557" width="8.42578125" style="1" customWidth="1"/>
    <col min="12558" max="12558" width="6.42578125" style="1" customWidth="1"/>
    <col min="12559" max="12559" width="11" style="1" customWidth="1"/>
    <col min="12560" max="12560" width="12.140625" style="1" customWidth="1"/>
    <col min="12561" max="12562" width="11.7109375" style="1" customWidth="1"/>
    <col min="12563" max="12563" width="0" style="1" hidden="1" customWidth="1"/>
    <col min="12564" max="12800" width="11.42578125" style="1"/>
    <col min="12801" max="12801" width="3" style="1" customWidth="1"/>
    <col min="12802" max="12802" width="30" style="1" customWidth="1"/>
    <col min="12803" max="12803" width="16.85546875" style="1" customWidth="1"/>
    <col min="12804" max="12804" width="5" style="1" bestFit="1" customWidth="1"/>
    <col min="12805" max="12805" width="4.7109375" style="1" bestFit="1" customWidth="1"/>
    <col min="12806" max="12806" width="9.5703125" style="1" bestFit="1" customWidth="1"/>
    <col min="12807" max="12807" width="5.42578125" style="1" bestFit="1" customWidth="1"/>
    <col min="12808" max="12808" width="5.140625" style="1" bestFit="1" customWidth="1"/>
    <col min="12809" max="12809" width="9.5703125" style="1" bestFit="1" customWidth="1"/>
    <col min="12810" max="12810" width="4.140625" style="1" bestFit="1" customWidth="1"/>
    <col min="12811" max="12811" width="6.42578125" style="1" bestFit="1" customWidth="1"/>
    <col min="12812" max="12812" width="9.5703125" style="1" bestFit="1" customWidth="1"/>
    <col min="12813" max="12813" width="8.42578125" style="1" customWidth="1"/>
    <col min="12814" max="12814" width="6.42578125" style="1" customWidth="1"/>
    <col min="12815" max="12815" width="11" style="1" customWidth="1"/>
    <col min="12816" max="12816" width="12.140625" style="1" customWidth="1"/>
    <col min="12817" max="12818" width="11.7109375" style="1" customWidth="1"/>
    <col min="12819" max="12819" width="0" style="1" hidden="1" customWidth="1"/>
    <col min="12820" max="13056" width="11.42578125" style="1"/>
    <col min="13057" max="13057" width="3" style="1" customWidth="1"/>
    <col min="13058" max="13058" width="30" style="1" customWidth="1"/>
    <col min="13059" max="13059" width="16.85546875" style="1" customWidth="1"/>
    <col min="13060" max="13060" width="5" style="1" bestFit="1" customWidth="1"/>
    <col min="13061" max="13061" width="4.7109375" style="1" bestFit="1" customWidth="1"/>
    <col min="13062" max="13062" width="9.5703125" style="1" bestFit="1" customWidth="1"/>
    <col min="13063" max="13063" width="5.42578125" style="1" bestFit="1" customWidth="1"/>
    <col min="13064" max="13064" width="5.140625" style="1" bestFit="1" customWidth="1"/>
    <col min="13065" max="13065" width="9.5703125" style="1" bestFit="1" customWidth="1"/>
    <col min="13066" max="13066" width="4.140625" style="1" bestFit="1" customWidth="1"/>
    <col min="13067" max="13067" width="6.42578125" style="1" bestFit="1" customWidth="1"/>
    <col min="13068" max="13068" width="9.5703125" style="1" bestFit="1" customWidth="1"/>
    <col min="13069" max="13069" width="8.42578125" style="1" customWidth="1"/>
    <col min="13070" max="13070" width="6.42578125" style="1" customWidth="1"/>
    <col min="13071" max="13071" width="11" style="1" customWidth="1"/>
    <col min="13072" max="13072" width="12.140625" style="1" customWidth="1"/>
    <col min="13073" max="13074" width="11.7109375" style="1" customWidth="1"/>
    <col min="13075" max="13075" width="0" style="1" hidden="1" customWidth="1"/>
    <col min="13076" max="13312" width="11.42578125" style="1"/>
    <col min="13313" max="13313" width="3" style="1" customWidth="1"/>
    <col min="13314" max="13314" width="30" style="1" customWidth="1"/>
    <col min="13315" max="13315" width="16.85546875" style="1" customWidth="1"/>
    <col min="13316" max="13316" width="5" style="1" bestFit="1" customWidth="1"/>
    <col min="13317" max="13317" width="4.7109375" style="1" bestFit="1" customWidth="1"/>
    <col min="13318" max="13318" width="9.5703125" style="1" bestFit="1" customWidth="1"/>
    <col min="13319" max="13319" width="5.42578125" style="1" bestFit="1" customWidth="1"/>
    <col min="13320" max="13320" width="5.140625" style="1" bestFit="1" customWidth="1"/>
    <col min="13321" max="13321" width="9.5703125" style="1" bestFit="1" customWidth="1"/>
    <col min="13322" max="13322" width="4.140625" style="1" bestFit="1" customWidth="1"/>
    <col min="13323" max="13323" width="6.42578125" style="1" bestFit="1" customWidth="1"/>
    <col min="13324" max="13324" width="9.5703125" style="1" bestFit="1" customWidth="1"/>
    <col min="13325" max="13325" width="8.42578125" style="1" customWidth="1"/>
    <col min="13326" max="13326" width="6.42578125" style="1" customWidth="1"/>
    <col min="13327" max="13327" width="11" style="1" customWidth="1"/>
    <col min="13328" max="13328" width="12.140625" style="1" customWidth="1"/>
    <col min="13329" max="13330" width="11.7109375" style="1" customWidth="1"/>
    <col min="13331" max="13331" width="0" style="1" hidden="1" customWidth="1"/>
    <col min="13332" max="13568" width="11.42578125" style="1"/>
    <col min="13569" max="13569" width="3" style="1" customWidth="1"/>
    <col min="13570" max="13570" width="30" style="1" customWidth="1"/>
    <col min="13571" max="13571" width="16.85546875" style="1" customWidth="1"/>
    <col min="13572" max="13572" width="5" style="1" bestFit="1" customWidth="1"/>
    <col min="13573" max="13573" width="4.7109375" style="1" bestFit="1" customWidth="1"/>
    <col min="13574" max="13574" width="9.5703125" style="1" bestFit="1" customWidth="1"/>
    <col min="13575" max="13575" width="5.42578125" style="1" bestFit="1" customWidth="1"/>
    <col min="13576" max="13576" width="5.140625" style="1" bestFit="1" customWidth="1"/>
    <col min="13577" max="13577" width="9.5703125" style="1" bestFit="1" customWidth="1"/>
    <col min="13578" max="13578" width="4.140625" style="1" bestFit="1" customWidth="1"/>
    <col min="13579" max="13579" width="6.42578125" style="1" bestFit="1" customWidth="1"/>
    <col min="13580" max="13580" width="9.5703125" style="1" bestFit="1" customWidth="1"/>
    <col min="13581" max="13581" width="8.42578125" style="1" customWidth="1"/>
    <col min="13582" max="13582" width="6.42578125" style="1" customWidth="1"/>
    <col min="13583" max="13583" width="11" style="1" customWidth="1"/>
    <col min="13584" max="13584" width="12.140625" style="1" customWidth="1"/>
    <col min="13585" max="13586" width="11.7109375" style="1" customWidth="1"/>
    <col min="13587" max="13587" width="0" style="1" hidden="1" customWidth="1"/>
    <col min="13588" max="13824" width="11.42578125" style="1"/>
    <col min="13825" max="13825" width="3" style="1" customWidth="1"/>
    <col min="13826" max="13826" width="30" style="1" customWidth="1"/>
    <col min="13827" max="13827" width="16.85546875" style="1" customWidth="1"/>
    <col min="13828" max="13828" width="5" style="1" bestFit="1" customWidth="1"/>
    <col min="13829" max="13829" width="4.7109375" style="1" bestFit="1" customWidth="1"/>
    <col min="13830" max="13830" width="9.5703125" style="1" bestFit="1" customWidth="1"/>
    <col min="13831" max="13831" width="5.42578125" style="1" bestFit="1" customWidth="1"/>
    <col min="13832" max="13832" width="5.140625" style="1" bestFit="1" customWidth="1"/>
    <col min="13833" max="13833" width="9.5703125" style="1" bestFit="1" customWidth="1"/>
    <col min="13834" max="13834" width="4.140625" style="1" bestFit="1" customWidth="1"/>
    <col min="13835" max="13835" width="6.42578125" style="1" bestFit="1" customWidth="1"/>
    <col min="13836" max="13836" width="9.5703125" style="1" bestFit="1" customWidth="1"/>
    <col min="13837" max="13837" width="8.42578125" style="1" customWidth="1"/>
    <col min="13838" max="13838" width="6.42578125" style="1" customWidth="1"/>
    <col min="13839" max="13839" width="11" style="1" customWidth="1"/>
    <col min="13840" max="13840" width="12.140625" style="1" customWidth="1"/>
    <col min="13841" max="13842" width="11.7109375" style="1" customWidth="1"/>
    <col min="13843" max="13843" width="0" style="1" hidden="1" customWidth="1"/>
    <col min="13844" max="14080" width="11.42578125" style="1"/>
    <col min="14081" max="14081" width="3" style="1" customWidth="1"/>
    <col min="14082" max="14082" width="30" style="1" customWidth="1"/>
    <col min="14083" max="14083" width="16.85546875" style="1" customWidth="1"/>
    <col min="14084" max="14084" width="5" style="1" bestFit="1" customWidth="1"/>
    <col min="14085" max="14085" width="4.7109375" style="1" bestFit="1" customWidth="1"/>
    <col min="14086" max="14086" width="9.5703125" style="1" bestFit="1" customWidth="1"/>
    <col min="14087" max="14087" width="5.42578125" style="1" bestFit="1" customWidth="1"/>
    <col min="14088" max="14088" width="5.140625" style="1" bestFit="1" customWidth="1"/>
    <col min="14089" max="14089" width="9.5703125" style="1" bestFit="1" customWidth="1"/>
    <col min="14090" max="14090" width="4.140625" style="1" bestFit="1" customWidth="1"/>
    <col min="14091" max="14091" width="6.42578125" style="1" bestFit="1" customWidth="1"/>
    <col min="14092" max="14092" width="9.5703125" style="1" bestFit="1" customWidth="1"/>
    <col min="14093" max="14093" width="8.42578125" style="1" customWidth="1"/>
    <col min="14094" max="14094" width="6.42578125" style="1" customWidth="1"/>
    <col min="14095" max="14095" width="11" style="1" customWidth="1"/>
    <col min="14096" max="14096" width="12.140625" style="1" customWidth="1"/>
    <col min="14097" max="14098" width="11.7109375" style="1" customWidth="1"/>
    <col min="14099" max="14099" width="0" style="1" hidden="1" customWidth="1"/>
    <col min="14100" max="14336" width="11.42578125" style="1"/>
    <col min="14337" max="14337" width="3" style="1" customWidth="1"/>
    <col min="14338" max="14338" width="30" style="1" customWidth="1"/>
    <col min="14339" max="14339" width="16.85546875" style="1" customWidth="1"/>
    <col min="14340" max="14340" width="5" style="1" bestFit="1" customWidth="1"/>
    <col min="14341" max="14341" width="4.7109375" style="1" bestFit="1" customWidth="1"/>
    <col min="14342" max="14342" width="9.5703125" style="1" bestFit="1" customWidth="1"/>
    <col min="14343" max="14343" width="5.42578125" style="1" bestFit="1" customWidth="1"/>
    <col min="14344" max="14344" width="5.140625" style="1" bestFit="1" customWidth="1"/>
    <col min="14345" max="14345" width="9.5703125" style="1" bestFit="1" customWidth="1"/>
    <col min="14346" max="14346" width="4.140625" style="1" bestFit="1" customWidth="1"/>
    <col min="14347" max="14347" width="6.42578125" style="1" bestFit="1" customWidth="1"/>
    <col min="14348" max="14348" width="9.5703125" style="1" bestFit="1" customWidth="1"/>
    <col min="14349" max="14349" width="8.42578125" style="1" customWidth="1"/>
    <col min="14350" max="14350" width="6.42578125" style="1" customWidth="1"/>
    <col min="14351" max="14351" width="11" style="1" customWidth="1"/>
    <col min="14352" max="14352" width="12.140625" style="1" customWidth="1"/>
    <col min="14353" max="14354" width="11.7109375" style="1" customWidth="1"/>
    <col min="14355" max="14355" width="0" style="1" hidden="1" customWidth="1"/>
    <col min="14356" max="14592" width="11.42578125" style="1"/>
    <col min="14593" max="14593" width="3" style="1" customWidth="1"/>
    <col min="14594" max="14594" width="30" style="1" customWidth="1"/>
    <col min="14595" max="14595" width="16.85546875" style="1" customWidth="1"/>
    <col min="14596" max="14596" width="5" style="1" bestFit="1" customWidth="1"/>
    <col min="14597" max="14597" width="4.7109375" style="1" bestFit="1" customWidth="1"/>
    <col min="14598" max="14598" width="9.5703125" style="1" bestFit="1" customWidth="1"/>
    <col min="14599" max="14599" width="5.42578125" style="1" bestFit="1" customWidth="1"/>
    <col min="14600" max="14600" width="5.140625" style="1" bestFit="1" customWidth="1"/>
    <col min="14601" max="14601" width="9.5703125" style="1" bestFit="1" customWidth="1"/>
    <col min="14602" max="14602" width="4.140625" style="1" bestFit="1" customWidth="1"/>
    <col min="14603" max="14603" width="6.42578125" style="1" bestFit="1" customWidth="1"/>
    <col min="14604" max="14604" width="9.5703125" style="1" bestFit="1" customWidth="1"/>
    <col min="14605" max="14605" width="8.42578125" style="1" customWidth="1"/>
    <col min="14606" max="14606" width="6.42578125" style="1" customWidth="1"/>
    <col min="14607" max="14607" width="11" style="1" customWidth="1"/>
    <col min="14608" max="14608" width="12.140625" style="1" customWidth="1"/>
    <col min="14609" max="14610" width="11.7109375" style="1" customWidth="1"/>
    <col min="14611" max="14611" width="0" style="1" hidden="1" customWidth="1"/>
    <col min="14612" max="14848" width="11.42578125" style="1"/>
    <col min="14849" max="14849" width="3" style="1" customWidth="1"/>
    <col min="14850" max="14850" width="30" style="1" customWidth="1"/>
    <col min="14851" max="14851" width="16.85546875" style="1" customWidth="1"/>
    <col min="14852" max="14852" width="5" style="1" bestFit="1" customWidth="1"/>
    <col min="14853" max="14853" width="4.7109375" style="1" bestFit="1" customWidth="1"/>
    <col min="14854" max="14854" width="9.5703125" style="1" bestFit="1" customWidth="1"/>
    <col min="14855" max="14855" width="5.42578125" style="1" bestFit="1" customWidth="1"/>
    <col min="14856" max="14856" width="5.140625" style="1" bestFit="1" customWidth="1"/>
    <col min="14857" max="14857" width="9.5703125" style="1" bestFit="1" customWidth="1"/>
    <col min="14858" max="14858" width="4.140625" style="1" bestFit="1" customWidth="1"/>
    <col min="14859" max="14859" width="6.42578125" style="1" bestFit="1" customWidth="1"/>
    <col min="14860" max="14860" width="9.5703125" style="1" bestFit="1" customWidth="1"/>
    <col min="14861" max="14861" width="8.42578125" style="1" customWidth="1"/>
    <col min="14862" max="14862" width="6.42578125" style="1" customWidth="1"/>
    <col min="14863" max="14863" width="11" style="1" customWidth="1"/>
    <col min="14864" max="14864" width="12.140625" style="1" customWidth="1"/>
    <col min="14865" max="14866" width="11.7109375" style="1" customWidth="1"/>
    <col min="14867" max="14867" width="0" style="1" hidden="1" customWidth="1"/>
    <col min="14868" max="15104" width="11.42578125" style="1"/>
    <col min="15105" max="15105" width="3" style="1" customWidth="1"/>
    <col min="15106" max="15106" width="30" style="1" customWidth="1"/>
    <col min="15107" max="15107" width="16.85546875" style="1" customWidth="1"/>
    <col min="15108" max="15108" width="5" style="1" bestFit="1" customWidth="1"/>
    <col min="15109" max="15109" width="4.7109375" style="1" bestFit="1" customWidth="1"/>
    <col min="15110" max="15110" width="9.5703125" style="1" bestFit="1" customWidth="1"/>
    <col min="15111" max="15111" width="5.42578125" style="1" bestFit="1" customWidth="1"/>
    <col min="15112" max="15112" width="5.140625" style="1" bestFit="1" customWidth="1"/>
    <col min="15113" max="15113" width="9.5703125" style="1" bestFit="1" customWidth="1"/>
    <col min="15114" max="15114" width="4.140625" style="1" bestFit="1" customWidth="1"/>
    <col min="15115" max="15115" width="6.42578125" style="1" bestFit="1" customWidth="1"/>
    <col min="15116" max="15116" width="9.5703125" style="1" bestFit="1" customWidth="1"/>
    <col min="15117" max="15117" width="8.42578125" style="1" customWidth="1"/>
    <col min="15118" max="15118" width="6.42578125" style="1" customWidth="1"/>
    <col min="15119" max="15119" width="11" style="1" customWidth="1"/>
    <col min="15120" max="15120" width="12.140625" style="1" customWidth="1"/>
    <col min="15121" max="15122" width="11.7109375" style="1" customWidth="1"/>
    <col min="15123" max="15123" width="0" style="1" hidden="1" customWidth="1"/>
    <col min="15124" max="15360" width="11.42578125" style="1"/>
    <col min="15361" max="15361" width="3" style="1" customWidth="1"/>
    <col min="15362" max="15362" width="30" style="1" customWidth="1"/>
    <col min="15363" max="15363" width="16.85546875" style="1" customWidth="1"/>
    <col min="15364" max="15364" width="5" style="1" bestFit="1" customWidth="1"/>
    <col min="15365" max="15365" width="4.7109375" style="1" bestFit="1" customWidth="1"/>
    <col min="15366" max="15366" width="9.5703125" style="1" bestFit="1" customWidth="1"/>
    <col min="15367" max="15367" width="5.42578125" style="1" bestFit="1" customWidth="1"/>
    <col min="15368" max="15368" width="5.140625" style="1" bestFit="1" customWidth="1"/>
    <col min="15369" max="15369" width="9.5703125" style="1" bestFit="1" customWidth="1"/>
    <col min="15370" max="15370" width="4.140625" style="1" bestFit="1" customWidth="1"/>
    <col min="15371" max="15371" width="6.42578125" style="1" bestFit="1" customWidth="1"/>
    <col min="15372" max="15372" width="9.5703125" style="1" bestFit="1" customWidth="1"/>
    <col min="15373" max="15373" width="8.42578125" style="1" customWidth="1"/>
    <col min="15374" max="15374" width="6.42578125" style="1" customWidth="1"/>
    <col min="15375" max="15375" width="11" style="1" customWidth="1"/>
    <col min="15376" max="15376" width="12.140625" style="1" customWidth="1"/>
    <col min="15377" max="15378" width="11.7109375" style="1" customWidth="1"/>
    <col min="15379" max="15379" width="0" style="1" hidden="1" customWidth="1"/>
    <col min="15380" max="15616" width="11.42578125" style="1"/>
    <col min="15617" max="15617" width="3" style="1" customWidth="1"/>
    <col min="15618" max="15618" width="30" style="1" customWidth="1"/>
    <col min="15619" max="15619" width="16.85546875" style="1" customWidth="1"/>
    <col min="15620" max="15620" width="5" style="1" bestFit="1" customWidth="1"/>
    <col min="15621" max="15621" width="4.7109375" style="1" bestFit="1" customWidth="1"/>
    <col min="15622" max="15622" width="9.5703125" style="1" bestFit="1" customWidth="1"/>
    <col min="15623" max="15623" width="5.42578125" style="1" bestFit="1" customWidth="1"/>
    <col min="15624" max="15624" width="5.140625" style="1" bestFit="1" customWidth="1"/>
    <col min="15625" max="15625" width="9.5703125" style="1" bestFit="1" customWidth="1"/>
    <col min="15626" max="15626" width="4.140625" style="1" bestFit="1" customWidth="1"/>
    <col min="15627" max="15627" width="6.42578125" style="1" bestFit="1" customWidth="1"/>
    <col min="15628" max="15628" width="9.5703125" style="1" bestFit="1" customWidth="1"/>
    <col min="15629" max="15629" width="8.42578125" style="1" customWidth="1"/>
    <col min="15630" max="15630" width="6.42578125" style="1" customWidth="1"/>
    <col min="15631" max="15631" width="11" style="1" customWidth="1"/>
    <col min="15632" max="15632" width="12.140625" style="1" customWidth="1"/>
    <col min="15633" max="15634" width="11.7109375" style="1" customWidth="1"/>
    <col min="15635" max="15635" width="0" style="1" hidden="1" customWidth="1"/>
    <col min="15636" max="15872" width="11.42578125" style="1"/>
    <col min="15873" max="15873" width="3" style="1" customWidth="1"/>
    <col min="15874" max="15874" width="30" style="1" customWidth="1"/>
    <col min="15875" max="15875" width="16.85546875" style="1" customWidth="1"/>
    <col min="15876" max="15876" width="5" style="1" bestFit="1" customWidth="1"/>
    <col min="15877" max="15877" width="4.7109375" style="1" bestFit="1" customWidth="1"/>
    <col min="15878" max="15878" width="9.5703125" style="1" bestFit="1" customWidth="1"/>
    <col min="15879" max="15879" width="5.42578125" style="1" bestFit="1" customWidth="1"/>
    <col min="15880" max="15880" width="5.140625" style="1" bestFit="1" customWidth="1"/>
    <col min="15881" max="15881" width="9.5703125" style="1" bestFit="1" customWidth="1"/>
    <col min="15882" max="15882" width="4.140625" style="1" bestFit="1" customWidth="1"/>
    <col min="15883" max="15883" width="6.42578125" style="1" bestFit="1" customWidth="1"/>
    <col min="15884" max="15884" width="9.5703125" style="1" bestFit="1" customWidth="1"/>
    <col min="15885" max="15885" width="8.42578125" style="1" customWidth="1"/>
    <col min="15886" max="15886" width="6.42578125" style="1" customWidth="1"/>
    <col min="15887" max="15887" width="11" style="1" customWidth="1"/>
    <col min="15888" max="15888" width="12.140625" style="1" customWidth="1"/>
    <col min="15889" max="15890" width="11.7109375" style="1" customWidth="1"/>
    <col min="15891" max="15891" width="0" style="1" hidden="1" customWidth="1"/>
    <col min="15892" max="16128" width="11.42578125" style="1"/>
    <col min="16129" max="16129" width="3" style="1" customWidth="1"/>
    <col min="16130" max="16130" width="30" style="1" customWidth="1"/>
    <col min="16131" max="16131" width="16.85546875" style="1" customWidth="1"/>
    <col min="16132" max="16132" width="5" style="1" bestFit="1" customWidth="1"/>
    <col min="16133" max="16133" width="4.7109375" style="1" bestFit="1" customWidth="1"/>
    <col min="16134" max="16134" width="9.5703125" style="1" bestFit="1" customWidth="1"/>
    <col min="16135" max="16135" width="5.42578125" style="1" bestFit="1" customWidth="1"/>
    <col min="16136" max="16136" width="5.140625" style="1" bestFit="1" customWidth="1"/>
    <col min="16137" max="16137" width="9.5703125" style="1" bestFit="1" customWidth="1"/>
    <col min="16138" max="16138" width="4.140625" style="1" bestFit="1" customWidth="1"/>
    <col min="16139" max="16139" width="6.42578125" style="1" bestFit="1" customWidth="1"/>
    <col min="16140" max="16140" width="9.5703125" style="1" bestFit="1" customWidth="1"/>
    <col min="16141" max="16141" width="8.42578125" style="1" customWidth="1"/>
    <col min="16142" max="16142" width="6.42578125" style="1" customWidth="1"/>
    <col min="16143" max="16143" width="11" style="1" customWidth="1"/>
    <col min="16144" max="16144" width="12.140625" style="1" customWidth="1"/>
    <col min="16145" max="16146" width="11.7109375" style="1" customWidth="1"/>
    <col min="16147" max="16147" width="0" style="1" hidden="1" customWidth="1"/>
    <col min="16148" max="16384" width="11.42578125" style="1"/>
  </cols>
  <sheetData>
    <row r="1" spans="1:19" ht="3" customHeight="1" thickBot="1" x14ac:dyDescent="0.25"/>
    <row r="2" spans="1:19" ht="16.5" customHeight="1" x14ac:dyDescent="0.2">
      <c r="B2" s="161"/>
      <c r="C2" s="164" t="s">
        <v>15</v>
      </c>
      <c r="D2" s="165"/>
      <c r="E2" s="165"/>
      <c r="F2" s="165"/>
      <c r="G2" s="165"/>
      <c r="H2" s="165"/>
      <c r="I2" s="165"/>
      <c r="J2" s="165"/>
      <c r="K2" s="165"/>
      <c r="L2" s="165"/>
      <c r="M2" s="166"/>
      <c r="N2" s="167" t="s">
        <v>16</v>
      </c>
      <c r="O2" s="168"/>
      <c r="P2" s="169"/>
      <c r="S2" s="33">
        <v>0.95</v>
      </c>
    </row>
    <row r="3" spans="1:19" ht="15.75" customHeight="1" x14ac:dyDescent="0.2">
      <c r="B3" s="162"/>
      <c r="C3" s="170" t="s">
        <v>17</v>
      </c>
      <c r="D3" s="171"/>
      <c r="E3" s="171"/>
      <c r="F3" s="171"/>
      <c r="G3" s="171"/>
      <c r="H3" s="171"/>
      <c r="I3" s="171"/>
      <c r="J3" s="171"/>
      <c r="K3" s="171"/>
      <c r="L3" s="171"/>
      <c r="M3" s="172"/>
      <c r="N3" s="173" t="s">
        <v>18</v>
      </c>
      <c r="O3" s="174"/>
      <c r="P3" s="175"/>
      <c r="S3" s="33">
        <v>0.94999</v>
      </c>
    </row>
    <row r="4" spans="1:19" ht="15.75" customHeight="1" x14ac:dyDescent="0.2">
      <c r="B4" s="162"/>
      <c r="C4" s="170" t="s">
        <v>19</v>
      </c>
      <c r="D4" s="171"/>
      <c r="E4" s="171"/>
      <c r="F4" s="171"/>
      <c r="G4" s="171"/>
      <c r="H4" s="171"/>
      <c r="I4" s="171"/>
      <c r="J4" s="171"/>
      <c r="K4" s="171"/>
      <c r="L4" s="171"/>
      <c r="M4" s="172"/>
      <c r="N4" s="173" t="s">
        <v>20</v>
      </c>
      <c r="O4" s="174"/>
      <c r="P4" s="175"/>
      <c r="S4" s="33">
        <v>0.7</v>
      </c>
    </row>
    <row r="5" spans="1:19" ht="16.5" customHeight="1" thickBot="1" x14ac:dyDescent="0.25">
      <c r="B5" s="163"/>
      <c r="C5" s="176" t="s">
        <v>21</v>
      </c>
      <c r="D5" s="177"/>
      <c r="E5" s="177"/>
      <c r="F5" s="177"/>
      <c r="G5" s="177"/>
      <c r="H5" s="177"/>
      <c r="I5" s="177"/>
      <c r="J5" s="177"/>
      <c r="K5" s="177"/>
      <c r="L5" s="177"/>
      <c r="M5" s="178"/>
      <c r="N5" s="179" t="s">
        <v>22</v>
      </c>
      <c r="O5" s="180"/>
      <c r="P5" s="181"/>
      <c r="S5" s="33">
        <v>0.69999</v>
      </c>
    </row>
    <row r="6" spans="1:19" ht="3.95" customHeight="1" thickBot="1" x14ac:dyDescent="0.25">
      <c r="S6" s="33"/>
    </row>
    <row r="7" spans="1:19" ht="12.75" customHeight="1" x14ac:dyDescent="0.2">
      <c r="A7" s="8"/>
      <c r="B7" s="182" t="s">
        <v>23</v>
      </c>
      <c r="C7" s="183"/>
      <c r="D7" s="183"/>
      <c r="E7" s="183"/>
      <c r="F7" s="183"/>
      <c r="G7" s="183"/>
      <c r="H7" s="183"/>
      <c r="I7" s="183"/>
      <c r="J7" s="183"/>
      <c r="K7" s="183"/>
      <c r="L7" s="183"/>
      <c r="M7" s="183"/>
      <c r="N7" s="183"/>
      <c r="O7" s="183"/>
      <c r="P7" s="184"/>
      <c r="Q7" s="8"/>
      <c r="S7" s="33"/>
    </row>
    <row r="8" spans="1:19" ht="13.5" customHeight="1" thickBot="1" x14ac:dyDescent="0.25">
      <c r="A8" s="8"/>
      <c r="B8" s="185"/>
      <c r="C8" s="186"/>
      <c r="D8" s="186"/>
      <c r="E8" s="186"/>
      <c r="F8" s="186"/>
      <c r="G8" s="186"/>
      <c r="H8" s="186"/>
      <c r="I8" s="186"/>
      <c r="J8" s="186"/>
      <c r="K8" s="186"/>
      <c r="L8" s="186"/>
      <c r="M8" s="186"/>
      <c r="N8" s="186"/>
      <c r="O8" s="186"/>
      <c r="P8" s="187"/>
      <c r="Q8" s="8"/>
    </row>
    <row r="9" spans="1:19" ht="3.95" customHeight="1" thickBot="1" x14ac:dyDescent="0.25">
      <c r="A9" s="8"/>
      <c r="B9" s="188"/>
      <c r="C9" s="188"/>
      <c r="D9" s="188"/>
      <c r="E9" s="188"/>
      <c r="F9" s="188"/>
      <c r="G9" s="188"/>
      <c r="H9" s="188"/>
      <c r="I9" s="188"/>
      <c r="J9" s="188"/>
      <c r="K9" s="188"/>
      <c r="L9" s="188"/>
      <c r="M9" s="188"/>
      <c r="N9" s="188"/>
      <c r="O9" s="188"/>
      <c r="P9" s="188"/>
      <c r="Q9" s="8"/>
    </row>
    <row r="10" spans="1:19" ht="26.1" customHeight="1" thickBot="1" x14ac:dyDescent="0.25">
      <c r="A10" s="8"/>
      <c r="B10" s="140" t="s">
        <v>24</v>
      </c>
      <c r="C10" s="189">
        <v>2025</v>
      </c>
      <c r="D10" s="190"/>
      <c r="E10" s="190"/>
      <c r="F10" s="190"/>
      <c r="G10" s="190"/>
      <c r="H10" s="190"/>
      <c r="I10" s="191"/>
      <c r="J10" s="192" t="s">
        <v>25</v>
      </c>
      <c r="K10" s="193"/>
      <c r="L10" s="193"/>
      <c r="M10" s="193"/>
      <c r="N10" s="194" t="s">
        <v>26</v>
      </c>
      <c r="O10" s="195"/>
      <c r="P10" s="196"/>
      <c r="Q10" s="8"/>
    </row>
    <row r="11" spans="1:19" ht="3.95" customHeight="1" thickBot="1" x14ac:dyDescent="0.25">
      <c r="A11" s="8"/>
      <c r="B11" s="158"/>
      <c r="C11" s="159"/>
      <c r="D11" s="159"/>
      <c r="E11" s="159"/>
      <c r="F11" s="159"/>
      <c r="G11" s="159"/>
      <c r="H11" s="159"/>
      <c r="I11" s="159"/>
      <c r="J11" s="159"/>
      <c r="K11" s="159"/>
      <c r="L11" s="159"/>
      <c r="M11" s="159"/>
      <c r="N11" s="159"/>
      <c r="O11" s="159"/>
      <c r="P11" s="160"/>
      <c r="Q11" s="8"/>
    </row>
    <row r="12" spans="1:19" s="98" customFormat="1" ht="26.1" customHeight="1" thickBot="1" x14ac:dyDescent="0.25">
      <c r="A12" s="97"/>
      <c r="B12" s="141" t="s">
        <v>27</v>
      </c>
      <c r="C12" s="200" t="s">
        <v>28</v>
      </c>
      <c r="D12" s="200"/>
      <c r="E12" s="200"/>
      <c r="F12" s="200"/>
      <c r="G12" s="200"/>
      <c r="H12" s="200"/>
      <c r="I12" s="200"/>
      <c r="J12" s="200"/>
      <c r="K12" s="200"/>
      <c r="L12" s="200"/>
      <c r="M12" s="200"/>
      <c r="N12" s="200"/>
      <c r="O12" s="200"/>
      <c r="P12" s="201"/>
      <c r="Q12" s="97"/>
      <c r="S12" s="99"/>
    </row>
    <row r="13" spans="1:19" ht="3.95" customHeight="1" thickBot="1" x14ac:dyDescent="0.25">
      <c r="A13" s="8"/>
      <c r="B13" s="202"/>
      <c r="C13" s="203"/>
      <c r="D13" s="203"/>
      <c r="E13" s="203"/>
      <c r="F13" s="203"/>
      <c r="G13" s="203"/>
      <c r="H13" s="203"/>
      <c r="I13" s="203"/>
      <c r="J13" s="203"/>
      <c r="K13" s="203"/>
      <c r="L13" s="203"/>
      <c r="M13" s="203"/>
      <c r="N13" s="203"/>
      <c r="O13" s="203"/>
      <c r="P13" s="204"/>
      <c r="Q13" s="8"/>
    </row>
    <row r="14" spans="1:19" ht="26.1" customHeight="1" thickBot="1" x14ac:dyDescent="0.25">
      <c r="A14" s="8"/>
      <c r="B14" s="141" t="s">
        <v>29</v>
      </c>
      <c r="C14" s="194" t="s">
        <v>8</v>
      </c>
      <c r="D14" s="195"/>
      <c r="E14" s="195"/>
      <c r="F14" s="195"/>
      <c r="G14" s="195"/>
      <c r="H14" s="195"/>
      <c r="I14" s="195"/>
      <c r="J14" s="195"/>
      <c r="K14" s="195"/>
      <c r="L14" s="195"/>
      <c r="M14" s="195"/>
      <c r="N14" s="195"/>
      <c r="O14" s="195"/>
      <c r="P14" s="196"/>
      <c r="Q14" s="8"/>
    </row>
    <row r="15" spans="1:19" ht="3.95" customHeight="1" thickBot="1" x14ac:dyDescent="0.25">
      <c r="A15" s="8"/>
      <c r="B15" s="197"/>
      <c r="C15" s="198"/>
      <c r="D15" s="198"/>
      <c r="E15" s="198"/>
      <c r="F15" s="198"/>
      <c r="G15" s="198"/>
      <c r="H15" s="198"/>
      <c r="I15" s="198"/>
      <c r="J15" s="198"/>
      <c r="K15" s="198"/>
      <c r="L15" s="198"/>
      <c r="M15" s="198"/>
      <c r="N15" s="198"/>
      <c r="O15" s="198"/>
      <c r="P15" s="199"/>
      <c r="Q15" s="8"/>
    </row>
    <row r="16" spans="1:19" ht="26.1" customHeight="1" thickBot="1" x14ac:dyDescent="0.25">
      <c r="A16" s="8"/>
      <c r="B16" s="141" t="s">
        <v>31</v>
      </c>
      <c r="C16" s="205" t="s">
        <v>150</v>
      </c>
      <c r="D16" s="206"/>
      <c r="E16" s="206"/>
      <c r="F16" s="206"/>
      <c r="G16" s="206"/>
      <c r="H16" s="206"/>
      <c r="I16" s="206"/>
      <c r="J16" s="206"/>
      <c r="K16" s="206"/>
      <c r="L16" s="206"/>
      <c r="M16" s="206"/>
      <c r="N16" s="206"/>
      <c r="O16" s="206"/>
      <c r="P16" s="207"/>
      <c r="Q16" s="8"/>
    </row>
    <row r="17" spans="1:19" ht="3.95" customHeight="1" thickBot="1" x14ac:dyDescent="0.25">
      <c r="A17" s="8"/>
      <c r="B17" s="197"/>
      <c r="C17" s="198"/>
      <c r="D17" s="198"/>
      <c r="E17" s="198"/>
      <c r="F17" s="198"/>
      <c r="G17" s="198"/>
      <c r="H17" s="198"/>
      <c r="I17" s="198"/>
      <c r="J17" s="198"/>
      <c r="K17" s="198"/>
      <c r="L17" s="198"/>
      <c r="M17" s="198"/>
      <c r="N17" s="198"/>
      <c r="O17" s="198"/>
      <c r="P17" s="199"/>
      <c r="Q17" s="8"/>
    </row>
    <row r="18" spans="1:19" ht="26.1" customHeight="1" thickBot="1" x14ac:dyDescent="0.25">
      <c r="A18" s="8"/>
      <c r="B18" s="141" t="s">
        <v>33</v>
      </c>
      <c r="C18" s="208" t="s">
        <v>34</v>
      </c>
      <c r="D18" s="209"/>
      <c r="E18" s="209"/>
      <c r="F18" s="209"/>
      <c r="G18" s="209"/>
      <c r="H18" s="209"/>
      <c r="I18" s="209"/>
      <c r="J18" s="209"/>
      <c r="K18" s="209"/>
      <c r="L18" s="209"/>
      <c r="M18" s="209"/>
      <c r="N18" s="209"/>
      <c r="O18" s="209"/>
      <c r="P18" s="210"/>
      <c r="Q18" s="8"/>
    </row>
    <row r="19" spans="1:19" ht="3.95" customHeight="1" thickBot="1" x14ac:dyDescent="0.25">
      <c r="A19" s="8"/>
      <c r="B19" s="211"/>
      <c r="C19" s="211"/>
      <c r="D19" s="211"/>
      <c r="E19" s="211"/>
      <c r="F19" s="211"/>
      <c r="G19" s="211"/>
      <c r="H19" s="211"/>
      <c r="I19" s="211"/>
      <c r="J19" s="211"/>
      <c r="K19" s="211"/>
      <c r="L19" s="211"/>
      <c r="M19" s="211"/>
      <c r="N19" s="211"/>
      <c r="O19" s="211"/>
      <c r="P19" s="211"/>
      <c r="Q19" s="8"/>
    </row>
    <row r="20" spans="1:19" s="98" customFormat="1" ht="26.1" customHeight="1" thickBot="1" x14ac:dyDescent="0.25">
      <c r="A20" s="97"/>
      <c r="B20" s="212" t="s">
        <v>35</v>
      </c>
      <c r="C20" s="213"/>
      <c r="D20" s="213"/>
      <c r="E20" s="213"/>
      <c r="F20" s="213"/>
      <c r="G20" s="213"/>
      <c r="H20" s="213"/>
      <c r="I20" s="213"/>
      <c r="J20" s="213"/>
      <c r="K20" s="213"/>
      <c r="L20" s="213"/>
      <c r="M20" s="213"/>
      <c r="N20" s="213"/>
      <c r="O20" s="213"/>
      <c r="P20" s="214"/>
      <c r="Q20" s="97"/>
      <c r="S20" s="99"/>
    </row>
    <row r="21" spans="1:19" ht="3.95" customHeight="1" thickBot="1" x14ac:dyDescent="0.25">
      <c r="A21" s="8"/>
      <c r="B21" s="215"/>
      <c r="C21" s="216"/>
      <c r="D21" s="216"/>
      <c r="E21" s="216"/>
      <c r="F21" s="216"/>
      <c r="G21" s="216"/>
      <c r="H21" s="216"/>
      <c r="I21" s="216"/>
      <c r="J21" s="216"/>
      <c r="K21" s="216"/>
      <c r="L21" s="216"/>
      <c r="M21" s="216"/>
      <c r="N21" s="216"/>
      <c r="O21" s="216"/>
      <c r="P21" s="217"/>
      <c r="Q21" s="8"/>
    </row>
    <row r="22" spans="1:19" ht="51" customHeight="1" thickBot="1" x14ac:dyDescent="0.25">
      <c r="A22" s="8"/>
      <c r="B22" s="141" t="s">
        <v>36</v>
      </c>
      <c r="C22" s="218" t="s">
        <v>151</v>
      </c>
      <c r="D22" s="219"/>
      <c r="E22" s="219"/>
      <c r="F22" s="219"/>
      <c r="G22" s="219"/>
      <c r="H22" s="219"/>
      <c r="I22" s="219"/>
      <c r="J22" s="219"/>
      <c r="K22" s="219"/>
      <c r="L22" s="219"/>
      <c r="M22" s="219"/>
      <c r="N22" s="219"/>
      <c r="O22" s="219"/>
      <c r="P22" s="220"/>
      <c r="Q22" s="8"/>
    </row>
    <row r="23" spans="1:19" ht="3.95" customHeight="1" thickBot="1" x14ac:dyDescent="0.25">
      <c r="A23" s="8"/>
      <c r="B23" s="197"/>
      <c r="C23" s="198"/>
      <c r="D23" s="198"/>
      <c r="E23" s="198"/>
      <c r="F23" s="198"/>
      <c r="G23" s="198"/>
      <c r="H23" s="198"/>
      <c r="I23" s="198"/>
      <c r="J23" s="198"/>
      <c r="K23" s="198"/>
      <c r="L23" s="198"/>
      <c r="M23" s="198"/>
      <c r="N23" s="198"/>
      <c r="O23" s="198"/>
      <c r="P23" s="199"/>
      <c r="Q23" s="8"/>
    </row>
    <row r="24" spans="1:19" ht="104.25" customHeight="1" thickBot="1" x14ac:dyDescent="0.25">
      <c r="A24" s="8"/>
      <c r="B24" s="141" t="s">
        <v>38</v>
      </c>
      <c r="C24" s="222" t="s">
        <v>152</v>
      </c>
      <c r="D24" s="223"/>
      <c r="E24" s="223"/>
      <c r="F24" s="223"/>
      <c r="G24" s="223"/>
      <c r="H24" s="223"/>
      <c r="I24" s="223"/>
      <c r="J24" s="223"/>
      <c r="K24" s="223"/>
      <c r="L24" s="223"/>
      <c r="M24" s="223"/>
      <c r="N24" s="223"/>
      <c r="O24" s="223"/>
      <c r="P24" s="224"/>
      <c r="Q24" s="8"/>
    </row>
    <row r="25" spans="1:19" ht="3.95" customHeight="1" thickBot="1" x14ac:dyDescent="0.25">
      <c r="A25" s="8"/>
      <c r="B25" s="197"/>
      <c r="C25" s="198"/>
      <c r="D25" s="198"/>
      <c r="E25" s="198"/>
      <c r="F25" s="198"/>
      <c r="G25" s="198"/>
      <c r="H25" s="198"/>
      <c r="I25" s="198"/>
      <c r="J25" s="198"/>
      <c r="K25" s="198"/>
      <c r="L25" s="198"/>
      <c r="M25" s="198"/>
      <c r="N25" s="198"/>
      <c r="O25" s="198"/>
      <c r="P25" s="199"/>
      <c r="Q25" s="8"/>
    </row>
    <row r="26" spans="1:19" s="98" customFormat="1" ht="26.1" customHeight="1" thickBot="1" x14ac:dyDescent="0.25">
      <c r="A26" s="97"/>
      <c r="B26" s="143" t="s">
        <v>40</v>
      </c>
      <c r="C26" s="225">
        <v>0.95</v>
      </c>
      <c r="D26" s="226"/>
      <c r="E26" s="226"/>
      <c r="F26" s="226"/>
      <c r="G26" s="226"/>
      <c r="H26" s="226"/>
      <c r="I26" s="226"/>
      <c r="J26" s="226"/>
      <c r="K26" s="226"/>
      <c r="L26" s="226"/>
      <c r="M26" s="226"/>
      <c r="N26" s="226"/>
      <c r="O26" s="226"/>
      <c r="P26" s="227"/>
      <c r="Q26" s="97"/>
      <c r="S26" s="99"/>
    </row>
    <row r="27" spans="1:19" ht="3.95" customHeight="1" thickBot="1" x14ac:dyDescent="0.25">
      <c r="A27" s="8"/>
      <c r="B27" s="228"/>
      <c r="C27" s="229"/>
      <c r="D27" s="229"/>
      <c r="E27" s="229"/>
      <c r="F27" s="229"/>
      <c r="G27" s="229"/>
      <c r="H27" s="229"/>
      <c r="I27" s="229"/>
      <c r="J27" s="229"/>
      <c r="K27" s="229"/>
      <c r="L27" s="229"/>
      <c r="M27" s="229"/>
      <c r="N27" s="229"/>
      <c r="O27" s="229"/>
      <c r="P27" s="230"/>
      <c r="Q27" s="8"/>
    </row>
    <row r="28" spans="1:19" s="98" customFormat="1" ht="26.1" customHeight="1" thickBot="1" x14ac:dyDescent="0.25">
      <c r="A28" s="97"/>
      <c r="B28" s="143" t="s">
        <v>41</v>
      </c>
      <c r="C28" s="144" t="s">
        <v>42</v>
      </c>
      <c r="D28" s="221" t="s">
        <v>153</v>
      </c>
      <c r="E28" s="226"/>
      <c r="F28" s="226"/>
      <c r="G28" s="227"/>
      <c r="H28" s="231" t="s">
        <v>44</v>
      </c>
      <c r="I28" s="231"/>
      <c r="J28" s="231"/>
      <c r="K28" s="221" t="s">
        <v>154</v>
      </c>
      <c r="L28" s="226"/>
      <c r="M28" s="227"/>
      <c r="N28" s="232" t="s">
        <v>46</v>
      </c>
      <c r="O28" s="233"/>
      <c r="P28" s="145" t="s">
        <v>155</v>
      </c>
      <c r="Q28" s="97"/>
      <c r="S28" s="99"/>
    </row>
    <row r="29" spans="1:19" ht="3.95" customHeight="1" thickBot="1" x14ac:dyDescent="0.25">
      <c r="A29" s="8"/>
      <c r="B29" s="234"/>
      <c r="C29" s="211"/>
      <c r="D29" s="211"/>
      <c r="E29" s="211"/>
      <c r="F29" s="211"/>
      <c r="G29" s="211"/>
      <c r="H29" s="211"/>
      <c r="I29" s="211"/>
      <c r="J29" s="211"/>
      <c r="K29" s="211"/>
      <c r="L29" s="211"/>
      <c r="M29" s="211"/>
      <c r="N29" s="211"/>
      <c r="O29" s="211"/>
      <c r="P29" s="235"/>
      <c r="Q29" s="8"/>
    </row>
    <row r="30" spans="1:19" s="98" customFormat="1" ht="26.1" customHeight="1" thickBot="1" x14ac:dyDescent="0.25">
      <c r="A30" s="97"/>
      <c r="B30" s="143" t="s">
        <v>48</v>
      </c>
      <c r="C30" s="236" t="s">
        <v>156</v>
      </c>
      <c r="D30" s="200"/>
      <c r="E30" s="200"/>
      <c r="F30" s="200"/>
      <c r="G30" s="200"/>
      <c r="H30" s="200"/>
      <c r="I30" s="200"/>
      <c r="J30" s="200"/>
      <c r="K30" s="200"/>
      <c r="L30" s="200"/>
      <c r="M30" s="200"/>
      <c r="N30" s="200"/>
      <c r="O30" s="200"/>
      <c r="P30" s="201"/>
      <c r="Q30" s="97"/>
      <c r="S30" s="99"/>
    </row>
    <row r="31" spans="1:19" ht="3.95" customHeight="1" thickBot="1" x14ac:dyDescent="0.25">
      <c r="A31" s="8"/>
      <c r="B31" s="197"/>
      <c r="C31" s="198"/>
      <c r="D31" s="198"/>
      <c r="E31" s="198"/>
      <c r="F31" s="198"/>
      <c r="G31" s="198"/>
      <c r="H31" s="198"/>
      <c r="I31" s="198"/>
      <c r="J31" s="198"/>
      <c r="K31" s="198"/>
      <c r="L31" s="198"/>
      <c r="M31" s="198"/>
      <c r="N31" s="198"/>
      <c r="O31" s="198"/>
      <c r="P31" s="199"/>
      <c r="Q31" s="8"/>
    </row>
    <row r="32" spans="1:19" s="98" customFormat="1" ht="26.1" customHeight="1" thickBot="1" x14ac:dyDescent="0.25">
      <c r="A32" s="97"/>
      <c r="B32" s="143" t="s">
        <v>4</v>
      </c>
      <c r="C32" s="221" t="s">
        <v>7</v>
      </c>
      <c r="D32" s="200"/>
      <c r="E32" s="200"/>
      <c r="F32" s="200"/>
      <c r="G32" s="200"/>
      <c r="H32" s="200"/>
      <c r="I32" s="200"/>
      <c r="J32" s="200"/>
      <c r="K32" s="200"/>
      <c r="L32" s="200"/>
      <c r="M32" s="200"/>
      <c r="N32" s="200"/>
      <c r="O32" s="200"/>
      <c r="P32" s="201"/>
      <c r="Q32" s="97"/>
      <c r="S32" s="99"/>
    </row>
    <row r="33" spans="1:19" ht="3.95" customHeight="1" thickBot="1" x14ac:dyDescent="0.25">
      <c r="A33" s="8"/>
      <c r="B33" s="197"/>
      <c r="C33" s="198"/>
      <c r="D33" s="198"/>
      <c r="E33" s="198"/>
      <c r="F33" s="198"/>
      <c r="G33" s="198"/>
      <c r="H33" s="198"/>
      <c r="I33" s="198"/>
      <c r="J33" s="198"/>
      <c r="K33" s="198"/>
      <c r="L33" s="198"/>
      <c r="M33" s="198"/>
      <c r="N33" s="198"/>
      <c r="O33" s="198"/>
      <c r="P33" s="199"/>
      <c r="Q33" s="8"/>
    </row>
    <row r="34" spans="1:19" s="98" customFormat="1" ht="26.1" customHeight="1" thickBot="1" x14ac:dyDescent="0.25">
      <c r="A34" s="97"/>
      <c r="B34" s="143" t="s">
        <v>50</v>
      </c>
      <c r="C34" s="221" t="s">
        <v>7</v>
      </c>
      <c r="D34" s="200"/>
      <c r="E34" s="200"/>
      <c r="F34" s="200"/>
      <c r="G34" s="200"/>
      <c r="H34" s="200"/>
      <c r="I34" s="200"/>
      <c r="J34" s="200"/>
      <c r="K34" s="200"/>
      <c r="L34" s="200"/>
      <c r="M34" s="200"/>
      <c r="N34" s="200"/>
      <c r="O34" s="200"/>
      <c r="P34" s="201"/>
      <c r="Q34" s="97"/>
      <c r="S34" s="99"/>
    </row>
    <row r="35" spans="1:19" ht="3.95" customHeight="1" thickBot="1" x14ac:dyDescent="0.25">
      <c r="A35" s="8"/>
      <c r="B35" s="202"/>
      <c r="C35" s="203"/>
      <c r="D35" s="203"/>
      <c r="E35" s="203"/>
      <c r="F35" s="203"/>
      <c r="G35" s="203"/>
      <c r="H35" s="203"/>
      <c r="I35" s="203"/>
      <c r="J35" s="203"/>
      <c r="K35" s="203"/>
      <c r="L35" s="203"/>
      <c r="M35" s="203"/>
      <c r="N35" s="203"/>
      <c r="O35" s="203"/>
      <c r="P35" s="204"/>
      <c r="Q35" s="8"/>
    </row>
    <row r="36" spans="1:19" s="98" customFormat="1" ht="26.1" customHeight="1" thickBot="1" x14ac:dyDescent="0.25">
      <c r="A36" s="97"/>
      <c r="B36" s="146" t="s">
        <v>51</v>
      </c>
      <c r="C36" s="236" t="s">
        <v>7</v>
      </c>
      <c r="D36" s="200"/>
      <c r="E36" s="200"/>
      <c r="F36" s="200"/>
      <c r="G36" s="200"/>
      <c r="H36" s="200"/>
      <c r="I36" s="200"/>
      <c r="J36" s="200"/>
      <c r="K36" s="200"/>
      <c r="L36" s="200"/>
      <c r="M36" s="200"/>
      <c r="N36" s="200"/>
      <c r="O36" s="200"/>
      <c r="P36" s="201"/>
      <c r="Q36" s="97"/>
      <c r="S36" s="99"/>
    </row>
    <row r="37" spans="1:19" ht="3.95" customHeight="1" thickBot="1" x14ac:dyDescent="0.25">
      <c r="A37" s="8"/>
      <c r="B37" s="142"/>
      <c r="C37" s="142"/>
      <c r="D37" s="142"/>
      <c r="E37" s="142"/>
      <c r="F37" s="142"/>
      <c r="G37" s="142"/>
      <c r="H37" s="142"/>
      <c r="I37" s="142"/>
      <c r="J37" s="142"/>
      <c r="K37" s="142"/>
      <c r="L37" s="142"/>
      <c r="M37" s="142"/>
      <c r="N37" s="142"/>
      <c r="O37" s="142"/>
      <c r="P37" s="142"/>
      <c r="Q37" s="8"/>
    </row>
    <row r="38" spans="1:19" s="98" customFormat="1" ht="26.1" customHeight="1" thickBot="1" x14ac:dyDescent="0.25">
      <c r="A38" s="97"/>
      <c r="B38" s="237" t="s">
        <v>52</v>
      </c>
      <c r="C38" s="238"/>
      <c r="D38" s="238"/>
      <c r="E38" s="238"/>
      <c r="F38" s="238"/>
      <c r="G38" s="238"/>
      <c r="H38" s="238"/>
      <c r="I38" s="238"/>
      <c r="J38" s="238"/>
      <c r="K38" s="238"/>
      <c r="L38" s="238"/>
      <c r="M38" s="238"/>
      <c r="N38" s="238"/>
      <c r="O38" s="239"/>
      <c r="P38" s="240"/>
      <c r="Q38" s="97"/>
      <c r="S38" s="99"/>
    </row>
    <row r="39" spans="1:19" s="98" customFormat="1" ht="26.1" customHeight="1" x14ac:dyDescent="0.2">
      <c r="A39" s="97"/>
      <c r="B39" s="150" t="s">
        <v>53</v>
      </c>
      <c r="C39" s="237" t="s">
        <v>54</v>
      </c>
      <c r="D39" s="238"/>
      <c r="E39" s="238"/>
      <c r="F39" s="238"/>
      <c r="G39" s="240"/>
      <c r="H39" s="237" t="s">
        <v>48</v>
      </c>
      <c r="I39" s="238"/>
      <c r="J39" s="238"/>
      <c r="K39" s="238"/>
      <c r="L39" s="240"/>
      <c r="M39" s="237" t="s">
        <v>55</v>
      </c>
      <c r="N39" s="238"/>
      <c r="O39" s="239"/>
      <c r="P39" s="240"/>
      <c r="Q39" s="97"/>
      <c r="S39" s="99"/>
    </row>
    <row r="40" spans="1:19" ht="54" customHeight="1" x14ac:dyDescent="0.2">
      <c r="A40" s="8"/>
      <c r="B40" s="49" t="s">
        <v>157</v>
      </c>
      <c r="C40" s="311" t="s">
        <v>158</v>
      </c>
      <c r="D40" s="312"/>
      <c r="E40" s="312"/>
      <c r="F40" s="312"/>
      <c r="G40" s="313"/>
      <c r="H40" s="314" t="s">
        <v>159</v>
      </c>
      <c r="I40" s="315"/>
      <c r="J40" s="315"/>
      <c r="K40" s="315"/>
      <c r="L40" s="316"/>
      <c r="M40" s="311" t="s">
        <v>160</v>
      </c>
      <c r="N40" s="312"/>
      <c r="O40" s="312"/>
      <c r="P40" s="317"/>
      <c r="Q40" s="8"/>
    </row>
    <row r="41" spans="1:19" ht="55.5" customHeight="1" x14ac:dyDescent="0.2">
      <c r="A41" s="8"/>
      <c r="B41" s="50" t="s">
        <v>161</v>
      </c>
      <c r="C41" s="318" t="s">
        <v>162</v>
      </c>
      <c r="D41" s="319"/>
      <c r="E41" s="319"/>
      <c r="F41" s="319"/>
      <c r="G41" s="320"/>
      <c r="H41" s="321" t="s">
        <v>159</v>
      </c>
      <c r="I41" s="322"/>
      <c r="J41" s="322"/>
      <c r="K41" s="322"/>
      <c r="L41" s="323"/>
      <c r="M41" s="318" t="s">
        <v>160</v>
      </c>
      <c r="N41" s="319"/>
      <c r="O41" s="319"/>
      <c r="P41" s="324"/>
      <c r="Q41" s="8"/>
    </row>
    <row r="42" spans="1:19" ht="13.5" customHeight="1" x14ac:dyDescent="0.2">
      <c r="A42" s="8"/>
      <c r="B42" s="114"/>
      <c r="C42" s="305"/>
      <c r="D42" s="305"/>
      <c r="E42" s="305"/>
      <c r="F42" s="305"/>
      <c r="G42" s="305"/>
      <c r="H42" s="305"/>
      <c r="I42" s="305"/>
      <c r="J42" s="305"/>
      <c r="K42" s="305"/>
      <c r="L42" s="305"/>
      <c r="M42" s="305"/>
      <c r="N42" s="305"/>
      <c r="O42" s="305"/>
      <c r="P42" s="306"/>
      <c r="Q42" s="8"/>
    </row>
    <row r="43" spans="1:19" ht="12.75" customHeight="1" x14ac:dyDescent="0.2">
      <c r="A43" s="8"/>
      <c r="B43" s="7"/>
      <c r="C43" s="307"/>
      <c r="D43" s="307"/>
      <c r="E43" s="307"/>
      <c r="F43" s="307"/>
      <c r="G43" s="307"/>
      <c r="H43" s="307"/>
      <c r="I43" s="307"/>
      <c r="J43" s="307"/>
      <c r="K43" s="307"/>
      <c r="L43" s="307"/>
      <c r="M43" s="307"/>
      <c r="N43" s="307"/>
      <c r="O43" s="307"/>
      <c r="P43" s="308"/>
      <c r="Q43" s="8"/>
    </row>
    <row r="44" spans="1:19" ht="11.25" customHeight="1" thickBot="1" x14ac:dyDescent="0.25">
      <c r="A44" s="8"/>
      <c r="B44" s="6"/>
      <c r="C44" s="309"/>
      <c r="D44" s="309"/>
      <c r="E44" s="309"/>
      <c r="F44" s="309"/>
      <c r="G44" s="309"/>
      <c r="H44" s="309"/>
      <c r="I44" s="309"/>
      <c r="J44" s="309"/>
      <c r="K44" s="309"/>
      <c r="L44" s="309"/>
      <c r="M44" s="309"/>
      <c r="N44" s="309"/>
      <c r="O44" s="309"/>
      <c r="P44" s="310"/>
      <c r="Q44" s="8"/>
    </row>
    <row r="45" spans="1:19" ht="4.5" customHeight="1" thickBot="1" x14ac:dyDescent="0.25">
      <c r="A45" s="8"/>
      <c r="B45" s="5"/>
      <c r="C45" s="5"/>
      <c r="D45" s="5"/>
      <c r="E45" s="5"/>
      <c r="F45" s="5"/>
      <c r="G45" s="5"/>
      <c r="H45" s="5"/>
      <c r="I45" s="5"/>
      <c r="J45" s="5"/>
      <c r="K45" s="5"/>
      <c r="L45" s="5"/>
      <c r="M45" s="5"/>
      <c r="N45" s="5"/>
      <c r="O45" s="5"/>
      <c r="P45" s="5"/>
      <c r="Q45" s="8"/>
    </row>
    <row r="46" spans="1:19" s="98" customFormat="1" ht="26.1" customHeight="1" thickBot="1" x14ac:dyDescent="0.25">
      <c r="A46" s="97"/>
      <c r="B46" s="241" t="s">
        <v>62</v>
      </c>
      <c r="C46" s="242"/>
      <c r="D46" s="242"/>
      <c r="E46" s="242"/>
      <c r="F46" s="242"/>
      <c r="G46" s="242"/>
      <c r="H46" s="242"/>
      <c r="I46" s="242"/>
      <c r="J46" s="242"/>
      <c r="K46" s="242"/>
      <c r="L46" s="242"/>
      <c r="M46" s="242"/>
      <c r="N46" s="242"/>
      <c r="O46" s="242"/>
      <c r="P46" s="243"/>
      <c r="Q46" s="97"/>
      <c r="S46" s="99"/>
    </row>
    <row r="47" spans="1:19" ht="4.5" customHeight="1" thickBot="1" x14ac:dyDescent="0.25">
      <c r="A47" s="8"/>
      <c r="B47" s="3"/>
      <c r="C47" s="2"/>
      <c r="D47" s="2"/>
      <c r="E47" s="2"/>
      <c r="F47" s="2"/>
      <c r="G47" s="2"/>
      <c r="H47" s="2"/>
      <c r="I47" s="2"/>
      <c r="J47" s="2"/>
      <c r="K47" s="2"/>
      <c r="L47" s="2"/>
      <c r="M47" s="2"/>
      <c r="N47" s="2"/>
      <c r="O47" s="2"/>
      <c r="P47" s="4"/>
      <c r="Q47" s="8"/>
    </row>
    <row r="48" spans="1:19" s="98" customFormat="1" ht="26.1" customHeight="1" x14ac:dyDescent="0.2">
      <c r="A48" s="97"/>
      <c r="B48" s="244" t="s">
        <v>63</v>
      </c>
      <c r="C48" s="115" t="s">
        <v>64</v>
      </c>
      <c r="D48" s="116" t="s">
        <v>65</v>
      </c>
      <c r="E48" s="116" t="s">
        <v>66</v>
      </c>
      <c r="F48" s="116" t="s">
        <v>67</v>
      </c>
      <c r="G48" s="116" t="s">
        <v>68</v>
      </c>
      <c r="H48" s="116" t="s">
        <v>69</v>
      </c>
      <c r="I48" s="116" t="s">
        <v>70</v>
      </c>
      <c r="J48" s="116" t="s">
        <v>71</v>
      </c>
      <c r="K48" s="116" t="s">
        <v>72</v>
      </c>
      <c r="L48" s="116" t="s">
        <v>73</v>
      </c>
      <c r="M48" s="116" t="s">
        <v>74</v>
      </c>
      <c r="N48" s="116" t="s">
        <v>75</v>
      </c>
      <c r="O48" s="117" t="s">
        <v>76</v>
      </c>
      <c r="P48" s="118" t="s">
        <v>163</v>
      </c>
      <c r="Q48" s="97"/>
      <c r="S48" s="99"/>
    </row>
    <row r="49" spans="1:19" s="98" customFormat="1" ht="26.1" customHeight="1" thickBot="1" x14ac:dyDescent="0.25">
      <c r="A49" s="97"/>
      <c r="B49" s="245"/>
      <c r="C49" s="119" t="s">
        <v>78</v>
      </c>
      <c r="D49" s="120"/>
      <c r="E49" s="120"/>
      <c r="F49" s="63">
        <f>Reg_DisponibilidadST!D10</f>
        <v>0.99939552469135806</v>
      </c>
      <c r="G49" s="64"/>
      <c r="H49" s="64"/>
      <c r="I49" s="63">
        <f>Reg_DisponibilidadST!F10</f>
        <v>0.9955266975308642</v>
      </c>
      <c r="J49" s="64"/>
      <c r="K49" s="64"/>
      <c r="L49" s="63">
        <f>Reg_DisponibilidadST!H10</f>
        <v>0.99746064814814805</v>
      </c>
      <c r="M49" s="64"/>
      <c r="N49" s="64"/>
      <c r="O49" s="65">
        <f>Reg_DisponibilidadST!J10</f>
        <v>0.99952160493827158</v>
      </c>
      <c r="P49" s="66">
        <f>Reg_DisponibilidadST!L10</f>
        <v>0.99797611882716053</v>
      </c>
      <c r="Q49" s="97"/>
      <c r="S49" s="99"/>
    </row>
    <row r="50" spans="1:19" ht="4.5" customHeight="1" thickBot="1" x14ac:dyDescent="0.25">
      <c r="A50" s="8"/>
      <c r="B50" s="32">
        <v>0.9</v>
      </c>
      <c r="C50" s="24"/>
      <c r="D50" s="24"/>
      <c r="E50" s="24"/>
      <c r="F50" s="25">
        <f>+$C$26</f>
        <v>0.95</v>
      </c>
      <c r="G50" s="24"/>
      <c r="H50" s="24"/>
      <c r="I50" s="25">
        <f>+$C$26</f>
        <v>0.95</v>
      </c>
      <c r="J50" s="24"/>
      <c r="K50" s="24"/>
      <c r="L50" s="25">
        <f>+$C$26</f>
        <v>0.95</v>
      </c>
      <c r="M50" s="24"/>
      <c r="N50" s="24"/>
      <c r="O50" s="25">
        <f>+$C$26</f>
        <v>0.95</v>
      </c>
      <c r="P50" s="25">
        <f>+$C$26</f>
        <v>0.95</v>
      </c>
      <c r="Q50" s="8"/>
    </row>
    <row r="51" spans="1:19" s="98" customFormat="1" ht="22.5" customHeight="1" thickBot="1" x14ac:dyDescent="0.25">
      <c r="A51" s="97"/>
      <c r="B51" s="241" t="s">
        <v>79</v>
      </c>
      <c r="C51" s="242"/>
      <c r="D51" s="242"/>
      <c r="E51" s="242"/>
      <c r="F51" s="242"/>
      <c r="G51" s="242"/>
      <c r="H51" s="242"/>
      <c r="I51" s="242"/>
      <c r="J51" s="242"/>
      <c r="K51" s="242"/>
      <c r="L51" s="242"/>
      <c r="M51" s="242"/>
      <c r="N51" s="242"/>
      <c r="O51" s="242"/>
      <c r="P51" s="243"/>
      <c r="Q51" s="97"/>
      <c r="S51" s="99"/>
    </row>
    <row r="52" spans="1:19" x14ac:dyDescent="0.2">
      <c r="A52" s="8"/>
      <c r="B52" s="255"/>
      <c r="C52" s="256"/>
      <c r="D52" s="256"/>
      <c r="E52" s="256"/>
      <c r="F52" s="256"/>
      <c r="G52" s="256"/>
      <c r="H52" s="256"/>
      <c r="I52" s="256"/>
      <c r="J52" s="256"/>
      <c r="K52" s="256"/>
      <c r="L52" s="256"/>
      <c r="M52" s="256"/>
      <c r="N52" s="256"/>
      <c r="O52" s="256"/>
      <c r="P52" s="257"/>
      <c r="Q52" s="8"/>
    </row>
    <row r="53" spans="1:19" x14ac:dyDescent="0.2">
      <c r="A53" s="8"/>
      <c r="B53" s="258"/>
      <c r="C53" s="259"/>
      <c r="D53" s="259"/>
      <c r="E53" s="259"/>
      <c r="F53" s="259"/>
      <c r="G53" s="259"/>
      <c r="H53" s="259"/>
      <c r="I53" s="259"/>
      <c r="J53" s="259"/>
      <c r="K53" s="259"/>
      <c r="L53" s="259"/>
      <c r="M53" s="259"/>
      <c r="N53" s="259"/>
      <c r="O53" s="259"/>
      <c r="P53" s="260"/>
      <c r="Q53" s="8"/>
    </row>
    <row r="54" spans="1:19" x14ac:dyDescent="0.2">
      <c r="A54" s="8"/>
      <c r="B54" s="258"/>
      <c r="C54" s="259"/>
      <c r="D54" s="259"/>
      <c r="E54" s="259"/>
      <c r="F54" s="259"/>
      <c r="G54" s="259"/>
      <c r="H54" s="259"/>
      <c r="I54" s="259"/>
      <c r="J54" s="259"/>
      <c r="K54" s="259"/>
      <c r="L54" s="259"/>
      <c r="M54" s="259"/>
      <c r="N54" s="259"/>
      <c r="O54" s="259"/>
      <c r="P54" s="260"/>
      <c r="Q54" s="8"/>
    </row>
    <row r="55" spans="1:19" x14ac:dyDescent="0.2">
      <c r="A55" s="8"/>
      <c r="B55" s="258"/>
      <c r="C55" s="259"/>
      <c r="D55" s="259"/>
      <c r="E55" s="259"/>
      <c r="F55" s="259"/>
      <c r="G55" s="259"/>
      <c r="H55" s="259"/>
      <c r="I55" s="259"/>
      <c r="J55" s="259"/>
      <c r="K55" s="259"/>
      <c r="L55" s="259"/>
      <c r="M55" s="259"/>
      <c r="N55" s="259"/>
      <c r="O55" s="259"/>
      <c r="P55" s="260"/>
      <c r="Q55" s="8"/>
    </row>
    <row r="56" spans="1:19" x14ac:dyDescent="0.2">
      <c r="A56" s="8"/>
      <c r="B56" s="258"/>
      <c r="C56" s="259"/>
      <c r="D56" s="259"/>
      <c r="E56" s="259"/>
      <c r="F56" s="259"/>
      <c r="G56" s="259"/>
      <c r="H56" s="259"/>
      <c r="I56" s="259"/>
      <c r="J56" s="259"/>
      <c r="K56" s="259"/>
      <c r="L56" s="259"/>
      <c r="M56" s="259"/>
      <c r="N56" s="259"/>
      <c r="O56" s="259"/>
      <c r="P56" s="260"/>
      <c r="Q56" s="8"/>
    </row>
    <row r="57" spans="1:19" x14ac:dyDescent="0.2">
      <c r="A57" s="8"/>
      <c r="B57" s="258"/>
      <c r="C57" s="259"/>
      <c r="D57" s="259"/>
      <c r="E57" s="259"/>
      <c r="F57" s="259"/>
      <c r="G57" s="259"/>
      <c r="H57" s="259"/>
      <c r="I57" s="259"/>
      <c r="J57" s="259"/>
      <c r="K57" s="259"/>
      <c r="L57" s="259"/>
      <c r="M57" s="259"/>
      <c r="N57" s="259"/>
      <c r="O57" s="259"/>
      <c r="P57" s="260"/>
      <c r="Q57" s="8"/>
    </row>
    <row r="58" spans="1:19" x14ac:dyDescent="0.2">
      <c r="A58" s="8"/>
      <c r="B58" s="258"/>
      <c r="C58" s="259"/>
      <c r="D58" s="259"/>
      <c r="E58" s="259"/>
      <c r="F58" s="259"/>
      <c r="G58" s="259"/>
      <c r="H58" s="259"/>
      <c r="I58" s="259"/>
      <c r="J58" s="259"/>
      <c r="K58" s="259"/>
      <c r="L58" s="259"/>
      <c r="M58" s="259"/>
      <c r="N58" s="259"/>
      <c r="O58" s="259"/>
      <c r="P58" s="260"/>
      <c r="Q58" s="8"/>
    </row>
    <row r="59" spans="1:19" x14ac:dyDescent="0.2">
      <c r="A59" s="8"/>
      <c r="B59" s="258"/>
      <c r="C59" s="259"/>
      <c r="D59" s="259"/>
      <c r="E59" s="259"/>
      <c r="F59" s="259"/>
      <c r="G59" s="259"/>
      <c r="H59" s="259"/>
      <c r="I59" s="259"/>
      <c r="J59" s="259"/>
      <c r="K59" s="259"/>
      <c r="L59" s="259"/>
      <c r="M59" s="259"/>
      <c r="N59" s="259"/>
      <c r="O59" s="259"/>
      <c r="P59" s="260"/>
      <c r="Q59" s="8"/>
    </row>
    <row r="60" spans="1:19" x14ac:dyDescent="0.2">
      <c r="A60" s="8"/>
      <c r="B60" s="258"/>
      <c r="C60" s="259"/>
      <c r="D60" s="259"/>
      <c r="E60" s="259"/>
      <c r="F60" s="259"/>
      <c r="G60" s="259"/>
      <c r="H60" s="259"/>
      <c r="I60" s="259"/>
      <c r="J60" s="259"/>
      <c r="K60" s="259"/>
      <c r="L60" s="259"/>
      <c r="M60" s="259"/>
      <c r="N60" s="259"/>
      <c r="O60" s="259"/>
      <c r="P60" s="260"/>
      <c r="Q60" s="8"/>
    </row>
    <row r="61" spans="1:19" x14ac:dyDescent="0.2">
      <c r="A61" s="8"/>
      <c r="B61" s="258"/>
      <c r="C61" s="259"/>
      <c r="D61" s="259"/>
      <c r="E61" s="259"/>
      <c r="F61" s="259"/>
      <c r="G61" s="259"/>
      <c r="H61" s="259"/>
      <c r="I61" s="259"/>
      <c r="J61" s="259"/>
      <c r="K61" s="259"/>
      <c r="L61" s="259"/>
      <c r="M61" s="259"/>
      <c r="N61" s="259"/>
      <c r="O61" s="259"/>
      <c r="P61" s="260"/>
      <c r="Q61" s="8"/>
    </row>
    <row r="62" spans="1:19" x14ac:dyDescent="0.2">
      <c r="A62" s="8"/>
      <c r="B62" s="258"/>
      <c r="C62" s="259"/>
      <c r="D62" s="259"/>
      <c r="E62" s="259"/>
      <c r="F62" s="259"/>
      <c r="G62" s="259"/>
      <c r="H62" s="259"/>
      <c r="I62" s="259"/>
      <c r="J62" s="259"/>
      <c r="K62" s="259"/>
      <c r="L62" s="259"/>
      <c r="M62" s="259"/>
      <c r="N62" s="259"/>
      <c r="O62" s="259"/>
      <c r="P62" s="260"/>
      <c r="Q62" s="8"/>
    </row>
    <row r="63" spans="1:19" x14ac:dyDescent="0.2">
      <c r="A63" s="8"/>
      <c r="B63" s="258"/>
      <c r="C63" s="259"/>
      <c r="D63" s="259"/>
      <c r="E63" s="259"/>
      <c r="F63" s="259"/>
      <c r="G63" s="259"/>
      <c r="H63" s="259"/>
      <c r="I63" s="259"/>
      <c r="J63" s="259"/>
      <c r="K63" s="259"/>
      <c r="L63" s="259"/>
      <c r="M63" s="259"/>
      <c r="N63" s="259"/>
      <c r="O63" s="259"/>
      <c r="P63" s="260"/>
      <c r="Q63" s="8"/>
    </row>
    <row r="64" spans="1:19" x14ac:dyDescent="0.2">
      <c r="A64" s="8"/>
      <c r="B64" s="258"/>
      <c r="C64" s="259"/>
      <c r="D64" s="259"/>
      <c r="E64" s="259"/>
      <c r="F64" s="259"/>
      <c r="G64" s="259"/>
      <c r="H64" s="259"/>
      <c r="I64" s="259"/>
      <c r="J64" s="259"/>
      <c r="K64" s="259"/>
      <c r="L64" s="259"/>
      <c r="M64" s="259"/>
      <c r="N64" s="259"/>
      <c r="O64" s="259"/>
      <c r="P64" s="260"/>
      <c r="Q64" s="8"/>
    </row>
    <row r="65" spans="1:19" x14ac:dyDescent="0.2">
      <c r="A65" s="8"/>
      <c r="B65" s="258"/>
      <c r="C65" s="259"/>
      <c r="D65" s="259"/>
      <c r="E65" s="259"/>
      <c r="F65" s="259"/>
      <c r="G65" s="259"/>
      <c r="H65" s="259"/>
      <c r="I65" s="259"/>
      <c r="J65" s="259"/>
      <c r="K65" s="259"/>
      <c r="L65" s="259"/>
      <c r="M65" s="259"/>
      <c r="N65" s="259"/>
      <c r="O65" s="259"/>
      <c r="P65" s="260"/>
      <c r="Q65" s="8"/>
    </row>
    <row r="66" spans="1:19" x14ac:dyDescent="0.2">
      <c r="A66" s="8"/>
      <c r="B66" s="258"/>
      <c r="C66" s="259"/>
      <c r="D66" s="259"/>
      <c r="E66" s="259"/>
      <c r="F66" s="259"/>
      <c r="G66" s="259"/>
      <c r="H66" s="259"/>
      <c r="I66" s="259"/>
      <c r="J66" s="259"/>
      <c r="K66" s="259"/>
      <c r="L66" s="259"/>
      <c r="M66" s="259"/>
      <c r="N66" s="259"/>
      <c r="O66" s="259"/>
      <c r="P66" s="260"/>
      <c r="Q66" s="8"/>
    </row>
    <row r="67" spans="1:19" ht="13.5" thickBot="1" x14ac:dyDescent="0.25">
      <c r="A67" s="8"/>
      <c r="B67" s="261"/>
      <c r="C67" s="262"/>
      <c r="D67" s="262"/>
      <c r="E67" s="262"/>
      <c r="F67" s="262"/>
      <c r="G67" s="262"/>
      <c r="H67" s="262"/>
      <c r="I67" s="262"/>
      <c r="J67" s="262"/>
      <c r="K67" s="262"/>
      <c r="L67" s="262"/>
      <c r="M67" s="262"/>
      <c r="N67" s="262"/>
      <c r="O67" s="262"/>
      <c r="P67" s="263"/>
      <c r="Q67" s="8"/>
    </row>
    <row r="68" spans="1:19" customFormat="1" ht="4.5" customHeight="1" thickBot="1" x14ac:dyDescent="0.25">
      <c r="A68" s="121"/>
      <c r="B68" s="122"/>
      <c r="C68" s="121"/>
      <c r="D68" s="121"/>
      <c r="E68" s="121"/>
      <c r="F68" s="121"/>
      <c r="G68" s="121"/>
      <c r="H68" s="121"/>
      <c r="I68" s="121"/>
      <c r="J68" s="121"/>
      <c r="K68" s="121"/>
      <c r="L68" s="121"/>
      <c r="M68" s="121"/>
      <c r="N68" s="121"/>
      <c r="O68" s="121"/>
      <c r="P68" s="123"/>
      <c r="Q68" s="121"/>
      <c r="S68" s="34"/>
    </row>
    <row r="69" spans="1:19" ht="15" customHeight="1" x14ac:dyDescent="0.2">
      <c r="A69" s="8"/>
      <c r="B69" s="265" t="s">
        <v>80</v>
      </c>
      <c r="C69" s="268" t="s">
        <v>81</v>
      </c>
      <c r="D69" s="269"/>
      <c r="E69" s="269"/>
      <c r="F69" s="269"/>
      <c r="G69" s="269"/>
      <c r="H69" s="269"/>
      <c r="I69" s="269"/>
      <c r="J69" s="269"/>
      <c r="K69" s="269"/>
      <c r="L69" s="269"/>
      <c r="M69" s="269"/>
      <c r="N69" s="269"/>
      <c r="O69" s="269"/>
      <c r="P69" s="270"/>
      <c r="Q69" s="8"/>
    </row>
    <row r="70" spans="1:19" ht="69.95" customHeight="1" thickBot="1" x14ac:dyDescent="0.25">
      <c r="A70" s="8"/>
      <c r="B70" s="266"/>
      <c r="C70" s="271" t="s">
        <v>164</v>
      </c>
      <c r="D70" s="272"/>
      <c r="E70" s="272"/>
      <c r="F70" s="272"/>
      <c r="G70" s="272"/>
      <c r="H70" s="272"/>
      <c r="I70" s="272"/>
      <c r="J70" s="272"/>
      <c r="K70" s="272"/>
      <c r="L70" s="272"/>
      <c r="M70" s="272"/>
      <c r="N70" s="272"/>
      <c r="O70" s="272"/>
      <c r="P70" s="273"/>
      <c r="Q70" s="8"/>
    </row>
    <row r="71" spans="1:19" ht="15" customHeight="1" x14ac:dyDescent="0.2">
      <c r="A71" s="8"/>
      <c r="B71" s="266"/>
      <c r="C71" s="268" t="s">
        <v>83</v>
      </c>
      <c r="D71" s="269"/>
      <c r="E71" s="269"/>
      <c r="F71" s="269"/>
      <c r="G71" s="269"/>
      <c r="H71" s="269"/>
      <c r="I71" s="269"/>
      <c r="J71" s="269"/>
      <c r="K71" s="269"/>
      <c r="L71" s="269"/>
      <c r="M71" s="269"/>
      <c r="N71" s="269"/>
      <c r="O71" s="269"/>
      <c r="P71" s="270"/>
      <c r="Q71" s="8"/>
    </row>
    <row r="72" spans="1:19" ht="69.95" customHeight="1" x14ac:dyDescent="0.2">
      <c r="A72" s="8"/>
      <c r="B72" s="266"/>
      <c r="C72" s="271" t="s">
        <v>165</v>
      </c>
      <c r="D72" s="272"/>
      <c r="E72" s="272"/>
      <c r="F72" s="272"/>
      <c r="G72" s="272"/>
      <c r="H72" s="272"/>
      <c r="I72" s="272"/>
      <c r="J72" s="272"/>
      <c r="K72" s="272"/>
      <c r="L72" s="272"/>
      <c r="M72" s="272"/>
      <c r="N72" s="272"/>
      <c r="O72" s="272"/>
      <c r="P72" s="273"/>
      <c r="Q72" s="8"/>
    </row>
    <row r="73" spans="1:19" ht="15.75" customHeight="1" x14ac:dyDescent="0.2">
      <c r="A73" s="8"/>
      <c r="B73" s="266"/>
      <c r="C73" s="268" t="s">
        <v>85</v>
      </c>
      <c r="D73" s="269"/>
      <c r="E73" s="269"/>
      <c r="F73" s="269"/>
      <c r="G73" s="269"/>
      <c r="H73" s="269"/>
      <c r="I73" s="269"/>
      <c r="J73" s="269"/>
      <c r="K73" s="269"/>
      <c r="L73" s="269"/>
      <c r="M73" s="269"/>
      <c r="N73" s="269"/>
      <c r="O73" s="269"/>
      <c r="P73" s="270"/>
      <c r="Q73" s="8"/>
    </row>
    <row r="74" spans="1:19" ht="69.95" customHeight="1" x14ac:dyDescent="0.2">
      <c r="A74" s="8"/>
      <c r="B74" s="266"/>
      <c r="C74" s="271" t="s">
        <v>166</v>
      </c>
      <c r="D74" s="272"/>
      <c r="E74" s="272"/>
      <c r="F74" s="272"/>
      <c r="G74" s="272"/>
      <c r="H74" s="272"/>
      <c r="I74" s="272"/>
      <c r="J74" s="272"/>
      <c r="K74" s="272"/>
      <c r="L74" s="272"/>
      <c r="M74" s="272"/>
      <c r="N74" s="272"/>
      <c r="O74" s="272"/>
      <c r="P74" s="273"/>
      <c r="Q74" s="8"/>
    </row>
    <row r="75" spans="1:19" ht="15" customHeight="1" x14ac:dyDescent="0.2">
      <c r="A75" s="8"/>
      <c r="B75" s="266"/>
      <c r="C75" s="274" t="s">
        <v>87</v>
      </c>
      <c r="D75" s="275"/>
      <c r="E75" s="275"/>
      <c r="F75" s="275"/>
      <c r="G75" s="275"/>
      <c r="H75" s="275"/>
      <c r="I75" s="275"/>
      <c r="J75" s="275"/>
      <c r="K75" s="275"/>
      <c r="L75" s="275"/>
      <c r="M75" s="275"/>
      <c r="N75" s="275"/>
      <c r="O75" s="275"/>
      <c r="P75" s="276"/>
      <c r="Q75" s="8"/>
    </row>
    <row r="76" spans="1:19" ht="69.95" customHeight="1" thickBot="1" x14ac:dyDescent="0.25">
      <c r="A76" s="8"/>
      <c r="B76" s="267"/>
      <c r="C76" s="271" t="s">
        <v>255</v>
      </c>
      <c r="D76" s="303"/>
      <c r="E76" s="303"/>
      <c r="F76" s="303"/>
      <c r="G76" s="303"/>
      <c r="H76" s="303"/>
      <c r="I76" s="303"/>
      <c r="J76" s="303"/>
      <c r="K76" s="303"/>
      <c r="L76" s="303"/>
      <c r="M76" s="303"/>
      <c r="N76" s="303"/>
      <c r="O76" s="303"/>
      <c r="P76" s="304"/>
      <c r="Q76" s="8"/>
    </row>
    <row r="77" spans="1:19" ht="30.75" customHeight="1" thickBot="1" x14ac:dyDescent="0.25">
      <c r="A77" s="8"/>
      <c r="B77" s="151" t="s">
        <v>88</v>
      </c>
      <c r="C77" s="299" t="s">
        <v>167</v>
      </c>
      <c r="D77" s="299"/>
      <c r="E77" s="299"/>
      <c r="F77" s="299"/>
      <c r="G77" s="299"/>
      <c r="H77" s="299"/>
      <c r="I77" s="299"/>
      <c r="J77" s="299"/>
      <c r="K77" s="299"/>
      <c r="L77" s="299"/>
      <c r="M77" s="299"/>
      <c r="N77" s="299"/>
      <c r="O77" s="299"/>
      <c r="P77" s="300"/>
      <c r="Q77" s="8"/>
    </row>
    <row r="78" spans="1:19" ht="27.75" customHeight="1" thickBot="1" x14ac:dyDescent="0.25">
      <c r="A78" s="8"/>
      <c r="B78" s="151" t="s">
        <v>90</v>
      </c>
      <c r="C78" s="301" t="s">
        <v>91</v>
      </c>
      <c r="D78" s="301"/>
      <c r="E78" s="301"/>
      <c r="F78" s="301"/>
      <c r="G78" s="301"/>
      <c r="H78" s="301"/>
      <c r="I78" s="301"/>
      <c r="J78" s="301"/>
      <c r="K78" s="301"/>
      <c r="L78" s="301"/>
      <c r="M78" s="301"/>
      <c r="N78" s="301"/>
      <c r="O78" s="301"/>
      <c r="P78" s="302"/>
      <c r="Q78" s="8"/>
    </row>
    <row r="81" spans="3:9" x14ac:dyDescent="0.2">
      <c r="C81" s="101"/>
    </row>
    <row r="82" spans="3:9" ht="12.75" hidden="1" customHeight="1" x14ac:dyDescent="0.2">
      <c r="C82" s="1">
        <v>2018</v>
      </c>
    </row>
    <row r="83" spans="3:9" ht="12.75" hidden="1" customHeight="1" x14ac:dyDescent="0.2">
      <c r="C83" s="1">
        <v>2019</v>
      </c>
    </row>
    <row r="89" spans="3:9" s="9" customFormat="1" x14ac:dyDescent="0.2"/>
    <row r="90" spans="3:9" s="9" customFormat="1" x14ac:dyDescent="0.2"/>
    <row r="91" spans="3:9" s="9" customFormat="1" x14ac:dyDescent="0.2"/>
    <row r="92" spans="3:9" s="9" customFormat="1" x14ac:dyDescent="0.2"/>
    <row r="93" spans="3:9" s="9" customFormat="1" x14ac:dyDescent="0.2"/>
    <row r="94" spans="3:9" s="9" customFormat="1" x14ac:dyDescent="0.2"/>
    <row r="95" spans="3:9" s="9" customFormat="1" x14ac:dyDescent="0.2">
      <c r="D95" s="104"/>
      <c r="E95" s="104"/>
      <c r="F95" s="104"/>
      <c r="G95" s="104"/>
      <c r="H95" s="104"/>
      <c r="I95" s="104"/>
    </row>
    <row r="96" spans="3:9" s="9" customFormat="1" x14ac:dyDescent="0.2">
      <c r="D96" s="104"/>
      <c r="E96" s="104"/>
      <c r="F96" s="104"/>
      <c r="G96" s="104"/>
      <c r="H96" s="104"/>
      <c r="I96" s="104"/>
    </row>
    <row r="97" spans="2:17" s="9" customFormat="1" x14ac:dyDescent="0.2">
      <c r="B97" s="104"/>
      <c r="C97" s="104"/>
      <c r="D97" s="104"/>
      <c r="E97" s="104"/>
      <c r="F97" s="104"/>
      <c r="G97" s="104"/>
      <c r="H97" s="104"/>
      <c r="I97" s="104"/>
    </row>
    <row r="98" spans="2:17" s="9" customFormat="1" x14ac:dyDescent="0.2">
      <c r="B98" s="104"/>
      <c r="C98" s="104"/>
      <c r="D98" s="104"/>
      <c r="E98" s="104"/>
      <c r="F98" s="104"/>
      <c r="G98" s="104"/>
      <c r="H98" s="104"/>
      <c r="I98" s="104"/>
    </row>
    <row r="99" spans="2:17" s="9" customFormat="1" x14ac:dyDescent="0.2">
      <c r="B99" s="104"/>
      <c r="C99" s="104"/>
      <c r="D99" s="104"/>
      <c r="E99" s="104"/>
      <c r="F99" s="104"/>
      <c r="G99" s="104"/>
      <c r="H99" s="104"/>
      <c r="I99" s="104"/>
    </row>
    <row r="100" spans="2:17" s="9" customFormat="1" x14ac:dyDescent="0.2">
      <c r="B100" s="104"/>
      <c r="C100" s="104"/>
      <c r="D100" s="104"/>
      <c r="E100" s="104"/>
      <c r="F100" s="104"/>
      <c r="G100" s="104"/>
      <c r="H100" s="104"/>
      <c r="I100" s="104"/>
      <c r="K100" s="104"/>
      <c r="L100" s="104"/>
      <c r="M100" s="104"/>
      <c r="N100" s="104"/>
      <c r="O100" s="104"/>
      <c r="P100" s="104"/>
    </row>
    <row r="101" spans="2:17" s="9" customFormat="1" x14ac:dyDescent="0.2">
      <c r="B101" s="104"/>
      <c r="C101" s="104"/>
      <c r="D101" s="104"/>
      <c r="E101" s="104"/>
      <c r="F101" s="104"/>
      <c r="G101" s="104"/>
      <c r="H101" s="104"/>
      <c r="I101" s="104"/>
      <c r="K101" s="104"/>
      <c r="L101" s="104"/>
      <c r="M101" s="104"/>
      <c r="N101" s="104"/>
      <c r="O101" s="104"/>
      <c r="P101" s="104"/>
    </row>
    <row r="102" spans="2:17" s="9" customFormat="1" x14ac:dyDescent="0.2">
      <c r="B102" s="104"/>
      <c r="C102" s="104"/>
      <c r="D102" s="104"/>
      <c r="E102" s="104"/>
      <c r="F102" s="104"/>
      <c r="G102" s="104"/>
      <c r="H102" s="104"/>
      <c r="I102" s="104"/>
      <c r="K102" s="104"/>
      <c r="L102" s="104"/>
      <c r="M102" s="104"/>
      <c r="N102" s="104"/>
      <c r="O102" s="104"/>
      <c r="P102" s="104"/>
    </row>
    <row r="103" spans="2:17" s="9" customFormat="1" x14ac:dyDescent="0.2">
      <c r="B103" s="104"/>
      <c r="C103" s="104"/>
      <c r="D103" s="104"/>
      <c r="E103" s="104"/>
      <c r="F103" s="104"/>
      <c r="G103" s="104"/>
      <c r="H103" s="104"/>
      <c r="I103" s="104"/>
      <c r="K103" s="104"/>
      <c r="L103" s="104"/>
      <c r="M103" s="104"/>
      <c r="N103" s="104"/>
      <c r="O103" s="104"/>
      <c r="P103" s="104"/>
      <c r="Q103" s="105" t="s">
        <v>92</v>
      </c>
    </row>
    <row r="104" spans="2:17" s="9" customFormat="1" x14ac:dyDescent="0.2">
      <c r="B104" s="124"/>
      <c r="C104" s="124"/>
      <c r="D104" s="104"/>
      <c r="E104" s="104"/>
      <c r="F104" s="104"/>
      <c r="G104" s="104"/>
      <c r="H104" s="104"/>
      <c r="I104" s="104"/>
      <c r="K104" s="104"/>
      <c r="L104" s="104"/>
      <c r="O104" s="104"/>
      <c r="P104" s="104"/>
      <c r="Q104" s="105" t="s">
        <v>93</v>
      </c>
    </row>
    <row r="105" spans="2:17" s="9" customFormat="1" x14ac:dyDescent="0.2">
      <c r="B105" s="124"/>
      <c r="C105" s="124"/>
      <c r="D105" s="104"/>
      <c r="E105" s="104"/>
      <c r="F105" s="104"/>
      <c r="G105" s="104"/>
      <c r="H105" s="104"/>
      <c r="I105" s="104"/>
      <c r="K105" s="104"/>
      <c r="L105" s="104"/>
      <c r="O105" s="104"/>
      <c r="P105" s="104"/>
      <c r="Q105" s="105" t="s">
        <v>94</v>
      </c>
    </row>
    <row r="106" spans="2:17" s="9" customFormat="1" x14ac:dyDescent="0.2">
      <c r="B106" s="124"/>
      <c r="C106" s="124"/>
      <c r="D106" s="104"/>
      <c r="E106" s="104"/>
      <c r="F106" s="104"/>
      <c r="G106" s="104"/>
      <c r="H106" s="104"/>
      <c r="I106" s="104"/>
      <c r="K106" s="104"/>
      <c r="L106" s="104"/>
      <c r="O106" s="104"/>
      <c r="P106" s="104"/>
      <c r="Q106" s="105" t="s">
        <v>7</v>
      </c>
    </row>
    <row r="107" spans="2:17" s="9" customFormat="1" x14ac:dyDescent="0.2">
      <c r="B107" s="104"/>
      <c r="C107" s="124"/>
      <c r="D107" s="104"/>
      <c r="E107" s="104"/>
      <c r="F107" s="104"/>
      <c r="G107" s="104"/>
      <c r="H107" s="104"/>
      <c r="I107" s="104"/>
      <c r="K107" s="104"/>
      <c r="L107" s="104"/>
      <c r="M107" s="124"/>
      <c r="N107" s="104"/>
      <c r="O107" s="104"/>
      <c r="P107" s="104"/>
      <c r="Q107" s="105" t="s">
        <v>95</v>
      </c>
    </row>
    <row r="108" spans="2:17" s="9" customFormat="1" x14ac:dyDescent="0.2">
      <c r="B108" s="104"/>
      <c r="C108" s="124"/>
      <c r="D108" s="104"/>
      <c r="E108" s="104"/>
      <c r="F108" s="104"/>
      <c r="G108" s="104"/>
      <c r="H108" s="104"/>
      <c r="I108" s="104"/>
      <c r="K108" s="104"/>
      <c r="L108" s="104"/>
      <c r="M108" s="104"/>
      <c r="N108" s="104" t="s">
        <v>96</v>
      </c>
      <c r="O108" s="104"/>
      <c r="P108" s="104"/>
      <c r="Q108" s="105" t="s">
        <v>97</v>
      </c>
    </row>
    <row r="109" spans="2:17" s="9" customFormat="1" x14ac:dyDescent="0.2">
      <c r="B109" s="104"/>
      <c r="C109" s="124"/>
      <c r="D109" s="104"/>
      <c r="E109" s="104"/>
      <c r="F109" s="104"/>
      <c r="G109" s="104"/>
      <c r="H109" s="104"/>
      <c r="I109" s="104"/>
      <c r="K109" s="104"/>
      <c r="L109" s="104"/>
      <c r="M109" s="104"/>
      <c r="N109" s="104"/>
      <c r="O109" s="104"/>
      <c r="P109" s="104"/>
    </row>
    <row r="110" spans="2:17" s="9" customFormat="1" x14ac:dyDescent="0.2">
      <c r="B110" s="104"/>
      <c r="C110" s="124"/>
      <c r="D110" s="104"/>
      <c r="E110" s="104"/>
      <c r="F110" s="104"/>
      <c r="G110" s="104"/>
      <c r="H110" s="104"/>
      <c r="I110" s="104"/>
      <c r="K110" s="104"/>
      <c r="L110" s="104"/>
      <c r="M110" s="104"/>
      <c r="N110" s="104"/>
      <c r="O110" s="104"/>
      <c r="P110" s="104"/>
    </row>
    <row r="111" spans="2:17" s="9" customFormat="1" x14ac:dyDescent="0.2">
      <c r="B111" s="104"/>
      <c r="C111" s="104"/>
      <c r="D111" s="104"/>
      <c r="E111" s="104"/>
      <c r="F111" s="104"/>
      <c r="G111" s="104"/>
      <c r="H111" s="104"/>
      <c r="I111" s="104"/>
      <c r="K111" s="104"/>
      <c r="L111" s="104"/>
      <c r="M111" s="104"/>
      <c r="N111" s="104"/>
      <c r="O111" s="104"/>
      <c r="P111" s="104"/>
    </row>
    <row r="112" spans="2:17" s="9" customFormat="1" x14ac:dyDescent="0.2">
      <c r="B112" s="104"/>
      <c r="C112" s="104"/>
      <c r="D112" s="104"/>
      <c r="E112" s="104"/>
      <c r="F112" s="104"/>
      <c r="G112" s="104"/>
      <c r="H112" s="104"/>
      <c r="I112" s="104"/>
      <c r="K112" s="104"/>
      <c r="L112" s="104"/>
      <c r="M112" s="104"/>
      <c r="N112" s="104"/>
      <c r="O112" s="104"/>
      <c r="P112" s="104"/>
    </row>
    <row r="113" spans="2:17" s="9" customFormat="1" x14ac:dyDescent="0.2">
      <c r="B113" s="104"/>
      <c r="C113" s="104"/>
      <c r="D113" s="104"/>
      <c r="E113" s="104"/>
      <c r="F113" s="104"/>
      <c r="G113" s="104"/>
      <c r="H113" s="104"/>
      <c r="I113" s="104"/>
      <c r="K113" s="104"/>
      <c r="L113" s="104"/>
      <c r="M113" s="104"/>
      <c r="N113" s="104"/>
      <c r="O113" s="104"/>
      <c r="P113" s="104"/>
      <c r="Q113" s="105">
        <v>2015</v>
      </c>
    </row>
    <row r="114" spans="2:17" s="9" customFormat="1" ht="12.75" customHeight="1" x14ac:dyDescent="0.2">
      <c r="B114" s="104"/>
      <c r="C114" s="104"/>
      <c r="D114" s="104"/>
      <c r="E114" s="104"/>
      <c r="F114" s="104"/>
      <c r="G114" s="104"/>
      <c r="H114" s="104"/>
      <c r="I114" s="104"/>
      <c r="Q114" s="105">
        <v>2016</v>
      </c>
    </row>
    <row r="115" spans="2:17" s="9" customFormat="1" x14ac:dyDescent="0.2">
      <c r="B115" s="104"/>
      <c r="C115" s="104"/>
      <c r="D115" s="104"/>
      <c r="E115" s="104"/>
      <c r="F115" s="104"/>
      <c r="G115" s="104"/>
      <c r="H115" s="104"/>
      <c r="I115" s="104"/>
      <c r="Q115" s="105">
        <v>2017</v>
      </c>
    </row>
    <row r="116" spans="2:17" s="9" customFormat="1" x14ac:dyDescent="0.2">
      <c r="C116" s="104"/>
      <c r="H116" s="104"/>
      <c r="I116" s="104"/>
      <c r="Q116" s="105">
        <v>2018</v>
      </c>
    </row>
    <row r="117" spans="2:17" s="9" customFormat="1" x14ac:dyDescent="0.2">
      <c r="C117" s="104"/>
      <c r="H117" s="104"/>
      <c r="I117" s="104"/>
    </row>
    <row r="118" spans="2:17" s="9" customFormat="1" x14ac:dyDescent="0.2">
      <c r="C118" s="104"/>
      <c r="H118" s="104"/>
      <c r="I118" s="104"/>
    </row>
    <row r="119" spans="2:17" s="9" customFormat="1" x14ac:dyDescent="0.2">
      <c r="B119" s="125"/>
      <c r="C119" s="104"/>
      <c r="H119" s="104"/>
      <c r="I119" s="104"/>
    </row>
    <row r="120" spans="2:17" s="9" customFormat="1" x14ac:dyDescent="0.2">
      <c r="B120" s="125"/>
      <c r="C120" s="104"/>
      <c r="H120" s="104"/>
      <c r="I120" s="104"/>
    </row>
    <row r="121" spans="2:17" s="9" customFormat="1" x14ac:dyDescent="0.2">
      <c r="B121" s="125"/>
      <c r="C121" s="104"/>
      <c r="H121" s="104"/>
      <c r="I121" s="104"/>
    </row>
    <row r="122" spans="2:17" s="9" customFormat="1" x14ac:dyDescent="0.2">
      <c r="B122" s="125"/>
      <c r="C122" s="104"/>
      <c r="H122" s="104"/>
      <c r="I122" s="104"/>
    </row>
    <row r="123" spans="2:17" s="9" customFormat="1" x14ac:dyDescent="0.2">
      <c r="B123" s="125"/>
      <c r="C123" s="104"/>
      <c r="H123" s="104"/>
      <c r="I123" s="104"/>
    </row>
    <row r="124" spans="2:17" s="9" customFormat="1" x14ac:dyDescent="0.2">
      <c r="B124" s="125"/>
      <c r="C124" s="104"/>
      <c r="H124" s="104"/>
      <c r="I124" s="104"/>
    </row>
    <row r="125" spans="2:17" s="9" customFormat="1" x14ac:dyDescent="0.2">
      <c r="B125" s="125"/>
      <c r="C125" s="104"/>
      <c r="H125" s="104"/>
      <c r="I125" s="104"/>
    </row>
    <row r="126" spans="2:17" s="9" customFormat="1" x14ac:dyDescent="0.2">
      <c r="B126" s="126"/>
      <c r="C126" s="104"/>
      <c r="H126" s="104"/>
      <c r="I126" s="104"/>
    </row>
    <row r="127" spans="2:17" s="9" customFormat="1" x14ac:dyDescent="0.2">
      <c r="B127" s="126"/>
      <c r="C127" s="104"/>
      <c r="H127" s="104"/>
      <c r="I127" s="104"/>
    </row>
    <row r="128" spans="2:17" s="9" customFormat="1" x14ac:dyDescent="0.2">
      <c r="C128" s="104"/>
      <c r="H128" s="104"/>
      <c r="I128" s="104"/>
    </row>
    <row r="129" spans="2:11" s="9" customFormat="1" x14ac:dyDescent="0.2">
      <c r="B129" s="110" t="s">
        <v>98</v>
      </c>
      <c r="C129" s="104"/>
      <c r="F129" s="104"/>
      <c r="I129" s="104"/>
    </row>
    <row r="130" spans="2:11" s="9" customFormat="1" x14ac:dyDescent="0.2">
      <c r="B130" s="110" t="s">
        <v>99</v>
      </c>
      <c r="C130" s="104"/>
      <c r="F130" s="104"/>
      <c r="I130" s="104"/>
    </row>
    <row r="131" spans="2:11" s="9" customFormat="1" x14ac:dyDescent="0.2">
      <c r="B131" s="110" t="s">
        <v>34</v>
      </c>
      <c r="C131" s="104"/>
      <c r="F131" s="104"/>
      <c r="I131" s="33"/>
      <c r="J131" s="33"/>
      <c r="K131" s="33"/>
    </row>
    <row r="132" spans="2:11" s="9" customFormat="1" x14ac:dyDescent="0.2">
      <c r="B132" s="110" t="s">
        <v>100</v>
      </c>
      <c r="C132" s="104"/>
      <c r="F132" s="104"/>
      <c r="G132" s="104"/>
      <c r="H132" s="33"/>
      <c r="I132" s="33"/>
      <c r="J132" s="33"/>
      <c r="K132" s="33"/>
    </row>
    <row r="133" spans="2:11" s="9" customFormat="1" x14ac:dyDescent="0.2">
      <c r="B133" s="110" t="s">
        <v>101</v>
      </c>
      <c r="C133" s="104"/>
      <c r="F133" s="104"/>
      <c r="G133" s="104"/>
      <c r="H133" s="33"/>
      <c r="I133" s="33"/>
      <c r="J133" s="33"/>
      <c r="K133" s="33"/>
    </row>
    <row r="134" spans="2:11" s="9" customFormat="1" x14ac:dyDescent="0.2">
      <c r="B134" s="110" t="s">
        <v>102</v>
      </c>
      <c r="C134" s="104"/>
      <c r="F134" s="104"/>
      <c r="G134" s="104"/>
      <c r="H134" s="33"/>
      <c r="I134" s="33"/>
      <c r="J134" s="33"/>
      <c r="K134" s="33"/>
    </row>
    <row r="135" spans="2:11" s="9" customFormat="1" x14ac:dyDescent="0.2">
      <c r="B135" s="110" t="s">
        <v>103</v>
      </c>
      <c r="C135" s="104"/>
      <c r="F135" s="104"/>
      <c r="G135" s="104"/>
      <c r="H135" s="33"/>
      <c r="I135" s="33"/>
      <c r="J135" s="33"/>
      <c r="K135" s="33"/>
    </row>
    <row r="136" spans="2:11" s="9" customFormat="1" x14ac:dyDescent="0.2">
      <c r="B136" s="127"/>
      <c r="C136" s="104"/>
      <c r="F136" s="104"/>
      <c r="G136" s="104"/>
      <c r="H136" s="33"/>
      <c r="I136" s="33"/>
      <c r="J136" s="33"/>
      <c r="K136" s="33"/>
    </row>
    <row r="137" spans="2:11" s="9" customFormat="1" x14ac:dyDescent="0.2">
      <c r="B137" s="125"/>
      <c r="C137" s="104"/>
      <c r="F137" s="104"/>
      <c r="G137" s="104"/>
      <c r="H137" s="33"/>
      <c r="I137" s="33"/>
      <c r="J137" s="33"/>
      <c r="K137" s="33"/>
    </row>
    <row r="138" spans="2:11" s="8" customFormat="1" x14ac:dyDescent="0.2">
      <c r="B138" s="125"/>
      <c r="C138" s="104"/>
      <c r="F138" s="104"/>
      <c r="G138" s="104"/>
      <c r="H138" s="33"/>
      <c r="I138" s="33"/>
      <c r="J138" s="33"/>
      <c r="K138" s="33"/>
    </row>
    <row r="139" spans="2:11" s="8" customFormat="1" x14ac:dyDescent="0.2">
      <c r="B139" s="9" t="s">
        <v>104</v>
      </c>
      <c r="C139" s="104"/>
      <c r="F139" s="104"/>
      <c r="G139" s="104"/>
      <c r="H139" s="33"/>
      <c r="I139" s="33"/>
      <c r="J139" s="33"/>
      <c r="K139" s="33"/>
    </row>
    <row r="140" spans="2:11" s="8" customFormat="1" x14ac:dyDescent="0.2">
      <c r="B140" s="106" t="s">
        <v>105</v>
      </c>
      <c r="C140" s="104"/>
      <c r="F140" s="104"/>
      <c r="G140" s="104"/>
      <c r="H140" s="33"/>
      <c r="I140" s="33"/>
      <c r="J140" s="33"/>
      <c r="K140" s="33"/>
    </row>
    <row r="141" spans="2:11" s="8" customFormat="1" x14ac:dyDescent="0.2">
      <c r="B141" s="106" t="s">
        <v>106</v>
      </c>
      <c r="C141" s="104"/>
      <c r="F141" s="104"/>
      <c r="G141" s="104"/>
      <c r="H141" s="33"/>
      <c r="I141" s="33"/>
      <c r="J141" s="33"/>
      <c r="K141" s="33"/>
    </row>
    <row r="142" spans="2:11" s="8" customFormat="1" x14ac:dyDescent="0.2">
      <c r="B142" s="106" t="s">
        <v>107</v>
      </c>
      <c r="C142" s="104"/>
      <c r="F142" s="104"/>
      <c r="G142" s="104"/>
      <c r="H142" s="33"/>
      <c r="I142" s="33"/>
      <c r="J142" s="33"/>
      <c r="K142" s="33"/>
    </row>
    <row r="143" spans="2:11" s="8" customFormat="1" x14ac:dyDescent="0.2">
      <c r="B143" s="106" t="s">
        <v>108</v>
      </c>
      <c r="C143" s="104"/>
      <c r="F143" s="104"/>
      <c r="G143" s="104"/>
      <c r="H143" s="33"/>
      <c r="I143" s="33"/>
      <c r="J143" s="33"/>
      <c r="K143" s="33"/>
    </row>
    <row r="144" spans="2:11" s="8" customFormat="1" x14ac:dyDescent="0.2">
      <c r="B144" s="106" t="s">
        <v>168</v>
      </c>
      <c r="C144" s="104"/>
      <c r="F144" s="104"/>
      <c r="G144" s="104"/>
      <c r="J144" s="33"/>
      <c r="K144" s="33"/>
    </row>
    <row r="145" spans="2:7" s="8" customFormat="1" x14ac:dyDescent="0.2">
      <c r="B145" s="106" t="s">
        <v>110</v>
      </c>
      <c r="C145" s="104"/>
      <c r="F145" s="104"/>
      <c r="G145" s="104"/>
    </row>
    <row r="146" spans="2:7" s="8" customFormat="1" x14ac:dyDescent="0.2">
      <c r="B146" s="106" t="s">
        <v>111</v>
      </c>
      <c r="C146" s="104"/>
      <c r="F146" s="104"/>
      <c r="G146" s="104"/>
    </row>
    <row r="147" spans="2:7" s="8" customFormat="1" x14ac:dyDescent="0.2">
      <c r="B147" s="106" t="s">
        <v>112</v>
      </c>
      <c r="C147" s="104"/>
      <c r="F147" s="104"/>
      <c r="G147" s="104"/>
    </row>
    <row r="148" spans="2:7" s="8" customFormat="1" x14ac:dyDescent="0.2">
      <c r="B148" s="106" t="s">
        <v>113</v>
      </c>
      <c r="C148" s="104"/>
      <c r="F148" s="104"/>
      <c r="G148" s="104"/>
    </row>
    <row r="149" spans="2:7" x14ac:dyDescent="0.2">
      <c r="B149" s="128" t="s">
        <v>114</v>
      </c>
      <c r="C149" s="104"/>
      <c r="F149" s="104"/>
      <c r="G149" s="104"/>
    </row>
    <row r="150" spans="2:7" x14ac:dyDescent="0.2">
      <c r="B150" s="106" t="s">
        <v>115</v>
      </c>
      <c r="C150" s="104"/>
      <c r="F150" s="104"/>
      <c r="G150" s="104"/>
    </row>
    <row r="151" spans="2:7" x14ac:dyDescent="0.2">
      <c r="B151" s="106" t="s">
        <v>116</v>
      </c>
      <c r="C151" s="104"/>
      <c r="F151" s="104"/>
      <c r="G151" s="104"/>
    </row>
    <row r="152" spans="2:7" x14ac:dyDescent="0.2">
      <c r="B152" s="106" t="s">
        <v>28</v>
      </c>
      <c r="C152" s="104"/>
      <c r="F152" s="104"/>
      <c r="G152" s="104"/>
    </row>
    <row r="153" spans="2:7" x14ac:dyDescent="0.2">
      <c r="B153" s="106" t="s">
        <v>117</v>
      </c>
      <c r="C153" s="104"/>
      <c r="F153" s="104"/>
      <c r="G153" s="104"/>
    </row>
    <row r="154" spans="2:7" x14ac:dyDescent="0.2">
      <c r="B154" s="106" t="s">
        <v>118</v>
      </c>
      <c r="C154" s="104"/>
      <c r="F154" s="104"/>
      <c r="G154" s="104"/>
    </row>
    <row r="155" spans="2:7" x14ac:dyDescent="0.2">
      <c r="B155" s="106" t="s">
        <v>119</v>
      </c>
      <c r="C155" s="104"/>
      <c r="F155" s="104"/>
      <c r="G155" s="104"/>
    </row>
    <row r="156" spans="2:7" x14ac:dyDescent="0.2">
      <c r="B156" s="106" t="s">
        <v>120</v>
      </c>
      <c r="C156" s="104"/>
    </row>
    <row r="157" spans="2:7" x14ac:dyDescent="0.2">
      <c r="B157" s="106" t="s">
        <v>121</v>
      </c>
      <c r="C157" s="104"/>
    </row>
    <row r="158" spans="2:7" x14ac:dyDescent="0.2">
      <c r="B158" s="106" t="s">
        <v>122</v>
      </c>
      <c r="C158" s="104"/>
    </row>
    <row r="159" spans="2:7" x14ac:dyDescent="0.2">
      <c r="B159" s="106" t="s">
        <v>123</v>
      </c>
      <c r="C159" s="104"/>
    </row>
    <row r="160" spans="2:7" x14ac:dyDescent="0.2">
      <c r="B160" s="106" t="s">
        <v>124</v>
      </c>
      <c r="C160" s="104"/>
    </row>
    <row r="161" spans="2:3" x14ac:dyDescent="0.2">
      <c r="B161" s="106" t="s">
        <v>125</v>
      </c>
      <c r="C161" s="104"/>
    </row>
    <row r="162" spans="2:3" x14ac:dyDescent="0.2">
      <c r="B162" s="106" t="s">
        <v>126</v>
      </c>
      <c r="C162" s="104"/>
    </row>
    <row r="163" spans="2:3" x14ac:dyDescent="0.2">
      <c r="B163" s="106" t="s">
        <v>127</v>
      </c>
      <c r="C163" s="104"/>
    </row>
    <row r="164" spans="2:3" x14ac:dyDescent="0.2">
      <c r="B164" s="106" t="s">
        <v>128</v>
      </c>
      <c r="C164" s="104"/>
    </row>
    <row r="165" spans="2:3" x14ac:dyDescent="0.2">
      <c r="B165" s="106" t="s">
        <v>129</v>
      </c>
      <c r="C165" s="104"/>
    </row>
    <row r="166" spans="2:3" x14ac:dyDescent="0.2">
      <c r="B166" s="106" t="s">
        <v>130</v>
      </c>
    </row>
    <row r="167" spans="2:3" x14ac:dyDescent="0.2">
      <c r="B167" s="9"/>
    </row>
    <row r="168" spans="2:3" x14ac:dyDescent="0.2">
      <c r="B168" s="9"/>
    </row>
    <row r="169" spans="2:3" x14ac:dyDescent="0.2">
      <c r="B169" s="9"/>
    </row>
    <row r="170" spans="2:3" x14ac:dyDescent="0.2">
      <c r="B170" s="9" t="s">
        <v>131</v>
      </c>
    </row>
    <row r="171" spans="2:3" x14ac:dyDescent="0.2">
      <c r="B171" s="105" t="s">
        <v>132</v>
      </c>
    </row>
    <row r="172" spans="2:3" x14ac:dyDescent="0.2">
      <c r="B172" s="105" t="s">
        <v>91</v>
      </c>
    </row>
    <row r="173" spans="2:3" x14ac:dyDescent="0.2">
      <c r="B173" s="9"/>
    </row>
    <row r="174" spans="2:3" x14ac:dyDescent="0.2">
      <c r="B174" s="125"/>
    </row>
    <row r="175" spans="2:3" x14ac:dyDescent="0.2">
      <c r="B175" s="125"/>
    </row>
    <row r="176" spans="2:3" x14ac:dyDescent="0.2">
      <c r="B176" s="129"/>
    </row>
    <row r="177" spans="2:2" x14ac:dyDescent="0.2">
      <c r="B177" s="129"/>
    </row>
    <row r="178" spans="2:2" x14ac:dyDescent="0.2">
      <c r="B178" s="129"/>
    </row>
    <row r="179" spans="2:2" x14ac:dyDescent="0.2">
      <c r="B179" s="129"/>
    </row>
    <row r="180" spans="2:2" x14ac:dyDescent="0.2">
      <c r="B180" s="129"/>
    </row>
  </sheetData>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B69:B76"/>
    <mergeCell ref="C69:P69"/>
    <mergeCell ref="C70:P70"/>
    <mergeCell ref="C71:P71"/>
    <mergeCell ref="C72:P72"/>
    <mergeCell ref="C73:P73"/>
    <mergeCell ref="C74:P74"/>
    <mergeCell ref="C75:P75"/>
    <mergeCell ref="C76:P76"/>
  </mergeCells>
  <conditionalFormatting sqref="F49">
    <cfRule type="cellIs" dxfId="31" priority="21" stopIfTrue="1" operator="equal">
      <formula>"0"</formula>
    </cfRule>
    <cfRule type="cellIs" dxfId="30" priority="22" stopIfTrue="1" operator="lessThanOrEqual">
      <formula>$S$5</formula>
    </cfRule>
    <cfRule type="cellIs" dxfId="29" priority="23" stopIfTrue="1" operator="greaterThanOrEqual">
      <formula>$S$2</formula>
    </cfRule>
    <cfRule type="cellIs" dxfId="28" priority="24" stopIfTrue="1" operator="between">
      <formula>$S$4</formula>
      <formula>$S$3</formula>
    </cfRule>
  </conditionalFormatting>
  <conditionalFormatting sqref="I49">
    <cfRule type="cellIs" dxfId="27" priority="17" stopIfTrue="1" operator="equal">
      <formula>"0"</formula>
    </cfRule>
    <cfRule type="cellIs" dxfId="26" priority="18" stopIfTrue="1" operator="lessThanOrEqual">
      <formula>$S$5</formula>
    </cfRule>
    <cfRule type="cellIs" dxfId="25" priority="19" stopIfTrue="1" operator="greaterThanOrEqual">
      <formula>$S$2</formula>
    </cfRule>
    <cfRule type="cellIs" dxfId="24" priority="20" stopIfTrue="1" operator="between">
      <formula>$S$4</formula>
      <formula>$S$3</formula>
    </cfRule>
  </conditionalFormatting>
  <conditionalFormatting sqref="L49">
    <cfRule type="cellIs" dxfId="23" priority="13" stopIfTrue="1" operator="equal">
      <formula>"0"</formula>
    </cfRule>
    <cfRule type="cellIs" dxfId="22" priority="14" stopIfTrue="1" operator="lessThanOrEqual">
      <formula>$S$5</formula>
    </cfRule>
    <cfRule type="cellIs" dxfId="21" priority="15" stopIfTrue="1" operator="greaterThanOrEqual">
      <formula>$S$2</formula>
    </cfRule>
    <cfRule type="cellIs" dxfId="20" priority="16" stopIfTrue="1" operator="between">
      <formula>$S$4</formula>
      <formula>$S$3</formula>
    </cfRule>
  </conditionalFormatting>
  <conditionalFormatting sqref="O49:P49">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$S$4</formula>
      <formula>$S$3</formula>
    </cfRule>
  </conditionalFormatting>
  <dataValidations count="7">
    <dataValidation type="list" allowBlank="1" showInputMessage="1" showErrorMessage="1" sqref="WVK983058:WVX98305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xr:uid="{00000000-0002-0000-0300-000000000000}">
      <formula1>$B$129:$B$136</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0300-000001000000}">
      <formula1>$Q$103:$Q$108</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0300-000002000000}">
      <formula1>"Economicos,Eficiencia,Eficacia, Efectividad,Calidad"</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0300-000003000000}">
      <formula1>"2019,2020,2021,2022,2023,2024,2025"</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0300-000004000000}">
      <formula1>$B$140:$B$166</formula1>
    </dataValidation>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0300-000005000000}">
      <formula1>$B$171:$B$172</formula1>
    </dataValidation>
    <dataValidation type="list" allowBlank="1" showInputMessage="1" showErrorMessage="1" sqref="C18:P18" xr:uid="{00000000-0002-0000-0300-000006000000}">
      <formula1>$B$129:$B$135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146"/>
  <sheetViews>
    <sheetView topLeftCell="A6" zoomScale="75" zoomScaleNormal="75" workbookViewId="0">
      <selection activeCell="M11" sqref="M11:O11"/>
    </sheetView>
  </sheetViews>
  <sheetFormatPr baseColWidth="10" defaultColWidth="11.42578125" defaultRowHeight="30" customHeight="1" x14ac:dyDescent="0.2"/>
  <cols>
    <col min="1" max="1" width="28.5703125" style="30" customWidth="1"/>
    <col min="2" max="2" width="27" style="13" bestFit="1" customWidth="1"/>
    <col min="3" max="12" width="15.7109375" style="13" customWidth="1"/>
    <col min="13" max="13" width="20.42578125" style="13" customWidth="1"/>
    <col min="14" max="14" width="18" style="13" customWidth="1"/>
    <col min="15" max="15" width="27.5703125" style="13" bestFit="1" customWidth="1"/>
    <col min="19" max="19" width="11.42578125" style="9" hidden="1" customWidth="1"/>
    <col min="21" max="256" width="11.42578125" style="13"/>
    <col min="257" max="257" width="28.5703125" style="13" customWidth="1"/>
    <col min="258" max="258" width="27" style="13" bestFit="1" customWidth="1"/>
    <col min="259" max="268" width="15.7109375" style="13" customWidth="1"/>
    <col min="269" max="269" width="20.42578125" style="13" customWidth="1"/>
    <col min="270" max="270" width="18" style="13" customWidth="1"/>
    <col min="271" max="271" width="27.5703125" style="13" bestFit="1" customWidth="1"/>
    <col min="272" max="274" width="11.42578125" style="13"/>
    <col min="275" max="275" width="0" style="13" hidden="1" customWidth="1"/>
    <col min="276" max="512" width="11.42578125" style="13"/>
    <col min="513" max="513" width="28.5703125" style="13" customWidth="1"/>
    <col min="514" max="514" width="27" style="13" bestFit="1" customWidth="1"/>
    <col min="515" max="524" width="15.7109375" style="13" customWidth="1"/>
    <col min="525" max="525" width="20.42578125" style="13" customWidth="1"/>
    <col min="526" max="526" width="18" style="13" customWidth="1"/>
    <col min="527" max="527" width="27.5703125" style="13" bestFit="1" customWidth="1"/>
    <col min="528" max="530" width="11.42578125" style="13"/>
    <col min="531" max="531" width="0" style="13" hidden="1" customWidth="1"/>
    <col min="532" max="768" width="11.42578125" style="13"/>
    <col min="769" max="769" width="28.5703125" style="13" customWidth="1"/>
    <col min="770" max="770" width="27" style="13" bestFit="1" customWidth="1"/>
    <col min="771" max="780" width="15.7109375" style="13" customWidth="1"/>
    <col min="781" max="781" width="20.42578125" style="13" customWidth="1"/>
    <col min="782" max="782" width="18" style="13" customWidth="1"/>
    <col min="783" max="783" width="27.5703125" style="13" bestFit="1" customWidth="1"/>
    <col min="784" max="786" width="11.42578125" style="13"/>
    <col min="787" max="787" width="0" style="13" hidden="1" customWidth="1"/>
    <col min="788" max="1024" width="11.42578125" style="13"/>
    <col min="1025" max="1025" width="28.5703125" style="13" customWidth="1"/>
    <col min="1026" max="1026" width="27" style="13" bestFit="1" customWidth="1"/>
    <col min="1027" max="1036" width="15.7109375" style="13" customWidth="1"/>
    <col min="1037" max="1037" width="20.42578125" style="13" customWidth="1"/>
    <col min="1038" max="1038" width="18" style="13" customWidth="1"/>
    <col min="1039" max="1039" width="27.5703125" style="13" bestFit="1" customWidth="1"/>
    <col min="1040" max="1042" width="11.42578125" style="13"/>
    <col min="1043" max="1043" width="0" style="13" hidden="1" customWidth="1"/>
    <col min="1044" max="1280" width="11.42578125" style="13"/>
    <col min="1281" max="1281" width="28.5703125" style="13" customWidth="1"/>
    <col min="1282" max="1282" width="27" style="13" bestFit="1" customWidth="1"/>
    <col min="1283" max="1292" width="15.7109375" style="13" customWidth="1"/>
    <col min="1293" max="1293" width="20.42578125" style="13" customWidth="1"/>
    <col min="1294" max="1294" width="18" style="13" customWidth="1"/>
    <col min="1295" max="1295" width="27.5703125" style="13" bestFit="1" customWidth="1"/>
    <col min="1296" max="1298" width="11.42578125" style="13"/>
    <col min="1299" max="1299" width="0" style="13" hidden="1" customWidth="1"/>
    <col min="1300" max="1536" width="11.42578125" style="13"/>
    <col min="1537" max="1537" width="28.5703125" style="13" customWidth="1"/>
    <col min="1538" max="1538" width="27" style="13" bestFit="1" customWidth="1"/>
    <col min="1539" max="1548" width="15.7109375" style="13" customWidth="1"/>
    <col min="1549" max="1549" width="20.42578125" style="13" customWidth="1"/>
    <col min="1550" max="1550" width="18" style="13" customWidth="1"/>
    <col min="1551" max="1551" width="27.5703125" style="13" bestFit="1" customWidth="1"/>
    <col min="1552" max="1554" width="11.42578125" style="13"/>
    <col min="1555" max="1555" width="0" style="13" hidden="1" customWidth="1"/>
    <col min="1556" max="1792" width="11.42578125" style="13"/>
    <col min="1793" max="1793" width="28.5703125" style="13" customWidth="1"/>
    <col min="1794" max="1794" width="27" style="13" bestFit="1" customWidth="1"/>
    <col min="1795" max="1804" width="15.7109375" style="13" customWidth="1"/>
    <col min="1805" max="1805" width="20.42578125" style="13" customWidth="1"/>
    <col min="1806" max="1806" width="18" style="13" customWidth="1"/>
    <col min="1807" max="1807" width="27.5703125" style="13" bestFit="1" customWidth="1"/>
    <col min="1808" max="1810" width="11.42578125" style="13"/>
    <col min="1811" max="1811" width="0" style="13" hidden="1" customWidth="1"/>
    <col min="1812" max="2048" width="11.42578125" style="13"/>
    <col min="2049" max="2049" width="28.5703125" style="13" customWidth="1"/>
    <col min="2050" max="2050" width="27" style="13" bestFit="1" customWidth="1"/>
    <col min="2051" max="2060" width="15.7109375" style="13" customWidth="1"/>
    <col min="2061" max="2061" width="20.42578125" style="13" customWidth="1"/>
    <col min="2062" max="2062" width="18" style="13" customWidth="1"/>
    <col min="2063" max="2063" width="27.5703125" style="13" bestFit="1" customWidth="1"/>
    <col min="2064" max="2066" width="11.42578125" style="13"/>
    <col min="2067" max="2067" width="0" style="13" hidden="1" customWidth="1"/>
    <col min="2068" max="2304" width="11.42578125" style="13"/>
    <col min="2305" max="2305" width="28.5703125" style="13" customWidth="1"/>
    <col min="2306" max="2306" width="27" style="13" bestFit="1" customWidth="1"/>
    <col min="2307" max="2316" width="15.7109375" style="13" customWidth="1"/>
    <col min="2317" max="2317" width="20.42578125" style="13" customWidth="1"/>
    <col min="2318" max="2318" width="18" style="13" customWidth="1"/>
    <col min="2319" max="2319" width="27.5703125" style="13" bestFit="1" customWidth="1"/>
    <col min="2320" max="2322" width="11.42578125" style="13"/>
    <col min="2323" max="2323" width="0" style="13" hidden="1" customWidth="1"/>
    <col min="2324" max="2560" width="11.42578125" style="13"/>
    <col min="2561" max="2561" width="28.5703125" style="13" customWidth="1"/>
    <col min="2562" max="2562" width="27" style="13" bestFit="1" customWidth="1"/>
    <col min="2563" max="2572" width="15.7109375" style="13" customWidth="1"/>
    <col min="2573" max="2573" width="20.42578125" style="13" customWidth="1"/>
    <col min="2574" max="2574" width="18" style="13" customWidth="1"/>
    <col min="2575" max="2575" width="27.5703125" style="13" bestFit="1" customWidth="1"/>
    <col min="2576" max="2578" width="11.42578125" style="13"/>
    <col min="2579" max="2579" width="0" style="13" hidden="1" customWidth="1"/>
    <col min="2580" max="2816" width="11.42578125" style="13"/>
    <col min="2817" max="2817" width="28.5703125" style="13" customWidth="1"/>
    <col min="2818" max="2818" width="27" style="13" bestFit="1" customWidth="1"/>
    <col min="2819" max="2828" width="15.7109375" style="13" customWidth="1"/>
    <col min="2829" max="2829" width="20.42578125" style="13" customWidth="1"/>
    <col min="2830" max="2830" width="18" style="13" customWidth="1"/>
    <col min="2831" max="2831" width="27.5703125" style="13" bestFit="1" customWidth="1"/>
    <col min="2832" max="2834" width="11.42578125" style="13"/>
    <col min="2835" max="2835" width="0" style="13" hidden="1" customWidth="1"/>
    <col min="2836" max="3072" width="11.42578125" style="13"/>
    <col min="3073" max="3073" width="28.5703125" style="13" customWidth="1"/>
    <col min="3074" max="3074" width="27" style="13" bestFit="1" customWidth="1"/>
    <col min="3075" max="3084" width="15.7109375" style="13" customWidth="1"/>
    <col min="3085" max="3085" width="20.42578125" style="13" customWidth="1"/>
    <col min="3086" max="3086" width="18" style="13" customWidth="1"/>
    <col min="3087" max="3087" width="27.5703125" style="13" bestFit="1" customWidth="1"/>
    <col min="3088" max="3090" width="11.42578125" style="13"/>
    <col min="3091" max="3091" width="0" style="13" hidden="1" customWidth="1"/>
    <col min="3092" max="3328" width="11.42578125" style="13"/>
    <col min="3329" max="3329" width="28.5703125" style="13" customWidth="1"/>
    <col min="3330" max="3330" width="27" style="13" bestFit="1" customWidth="1"/>
    <col min="3331" max="3340" width="15.7109375" style="13" customWidth="1"/>
    <col min="3341" max="3341" width="20.42578125" style="13" customWidth="1"/>
    <col min="3342" max="3342" width="18" style="13" customWidth="1"/>
    <col min="3343" max="3343" width="27.5703125" style="13" bestFit="1" customWidth="1"/>
    <col min="3344" max="3346" width="11.42578125" style="13"/>
    <col min="3347" max="3347" width="0" style="13" hidden="1" customWidth="1"/>
    <col min="3348" max="3584" width="11.42578125" style="13"/>
    <col min="3585" max="3585" width="28.5703125" style="13" customWidth="1"/>
    <col min="3586" max="3586" width="27" style="13" bestFit="1" customWidth="1"/>
    <col min="3587" max="3596" width="15.7109375" style="13" customWidth="1"/>
    <col min="3597" max="3597" width="20.42578125" style="13" customWidth="1"/>
    <col min="3598" max="3598" width="18" style="13" customWidth="1"/>
    <col min="3599" max="3599" width="27.5703125" style="13" bestFit="1" customWidth="1"/>
    <col min="3600" max="3602" width="11.42578125" style="13"/>
    <col min="3603" max="3603" width="0" style="13" hidden="1" customWidth="1"/>
    <col min="3604" max="3840" width="11.42578125" style="13"/>
    <col min="3841" max="3841" width="28.5703125" style="13" customWidth="1"/>
    <col min="3842" max="3842" width="27" style="13" bestFit="1" customWidth="1"/>
    <col min="3843" max="3852" width="15.7109375" style="13" customWidth="1"/>
    <col min="3853" max="3853" width="20.42578125" style="13" customWidth="1"/>
    <col min="3854" max="3854" width="18" style="13" customWidth="1"/>
    <col min="3855" max="3855" width="27.5703125" style="13" bestFit="1" customWidth="1"/>
    <col min="3856" max="3858" width="11.42578125" style="13"/>
    <col min="3859" max="3859" width="0" style="13" hidden="1" customWidth="1"/>
    <col min="3860" max="4096" width="11.42578125" style="13"/>
    <col min="4097" max="4097" width="28.5703125" style="13" customWidth="1"/>
    <col min="4098" max="4098" width="27" style="13" bestFit="1" customWidth="1"/>
    <col min="4099" max="4108" width="15.7109375" style="13" customWidth="1"/>
    <col min="4109" max="4109" width="20.42578125" style="13" customWidth="1"/>
    <col min="4110" max="4110" width="18" style="13" customWidth="1"/>
    <col min="4111" max="4111" width="27.5703125" style="13" bestFit="1" customWidth="1"/>
    <col min="4112" max="4114" width="11.42578125" style="13"/>
    <col min="4115" max="4115" width="0" style="13" hidden="1" customWidth="1"/>
    <col min="4116" max="4352" width="11.42578125" style="13"/>
    <col min="4353" max="4353" width="28.5703125" style="13" customWidth="1"/>
    <col min="4354" max="4354" width="27" style="13" bestFit="1" customWidth="1"/>
    <col min="4355" max="4364" width="15.7109375" style="13" customWidth="1"/>
    <col min="4365" max="4365" width="20.42578125" style="13" customWidth="1"/>
    <col min="4366" max="4366" width="18" style="13" customWidth="1"/>
    <col min="4367" max="4367" width="27.5703125" style="13" bestFit="1" customWidth="1"/>
    <col min="4368" max="4370" width="11.42578125" style="13"/>
    <col min="4371" max="4371" width="0" style="13" hidden="1" customWidth="1"/>
    <col min="4372" max="4608" width="11.42578125" style="13"/>
    <col min="4609" max="4609" width="28.5703125" style="13" customWidth="1"/>
    <col min="4610" max="4610" width="27" style="13" bestFit="1" customWidth="1"/>
    <col min="4611" max="4620" width="15.7109375" style="13" customWidth="1"/>
    <col min="4621" max="4621" width="20.42578125" style="13" customWidth="1"/>
    <col min="4622" max="4622" width="18" style="13" customWidth="1"/>
    <col min="4623" max="4623" width="27.5703125" style="13" bestFit="1" customWidth="1"/>
    <col min="4624" max="4626" width="11.42578125" style="13"/>
    <col min="4627" max="4627" width="0" style="13" hidden="1" customWidth="1"/>
    <col min="4628" max="4864" width="11.42578125" style="13"/>
    <col min="4865" max="4865" width="28.5703125" style="13" customWidth="1"/>
    <col min="4866" max="4866" width="27" style="13" bestFit="1" customWidth="1"/>
    <col min="4867" max="4876" width="15.7109375" style="13" customWidth="1"/>
    <col min="4877" max="4877" width="20.42578125" style="13" customWidth="1"/>
    <col min="4878" max="4878" width="18" style="13" customWidth="1"/>
    <col min="4879" max="4879" width="27.5703125" style="13" bestFit="1" customWidth="1"/>
    <col min="4880" max="4882" width="11.42578125" style="13"/>
    <col min="4883" max="4883" width="0" style="13" hidden="1" customWidth="1"/>
    <col min="4884" max="5120" width="11.42578125" style="13"/>
    <col min="5121" max="5121" width="28.5703125" style="13" customWidth="1"/>
    <col min="5122" max="5122" width="27" style="13" bestFit="1" customWidth="1"/>
    <col min="5123" max="5132" width="15.7109375" style="13" customWidth="1"/>
    <col min="5133" max="5133" width="20.42578125" style="13" customWidth="1"/>
    <col min="5134" max="5134" width="18" style="13" customWidth="1"/>
    <col min="5135" max="5135" width="27.5703125" style="13" bestFit="1" customWidth="1"/>
    <col min="5136" max="5138" width="11.42578125" style="13"/>
    <col min="5139" max="5139" width="0" style="13" hidden="1" customWidth="1"/>
    <col min="5140" max="5376" width="11.42578125" style="13"/>
    <col min="5377" max="5377" width="28.5703125" style="13" customWidth="1"/>
    <col min="5378" max="5378" width="27" style="13" bestFit="1" customWidth="1"/>
    <col min="5379" max="5388" width="15.7109375" style="13" customWidth="1"/>
    <col min="5389" max="5389" width="20.42578125" style="13" customWidth="1"/>
    <col min="5390" max="5390" width="18" style="13" customWidth="1"/>
    <col min="5391" max="5391" width="27.5703125" style="13" bestFit="1" customWidth="1"/>
    <col min="5392" max="5394" width="11.42578125" style="13"/>
    <col min="5395" max="5395" width="0" style="13" hidden="1" customWidth="1"/>
    <col min="5396" max="5632" width="11.42578125" style="13"/>
    <col min="5633" max="5633" width="28.5703125" style="13" customWidth="1"/>
    <col min="5634" max="5634" width="27" style="13" bestFit="1" customWidth="1"/>
    <col min="5635" max="5644" width="15.7109375" style="13" customWidth="1"/>
    <col min="5645" max="5645" width="20.42578125" style="13" customWidth="1"/>
    <col min="5646" max="5646" width="18" style="13" customWidth="1"/>
    <col min="5647" max="5647" width="27.5703125" style="13" bestFit="1" customWidth="1"/>
    <col min="5648" max="5650" width="11.42578125" style="13"/>
    <col min="5651" max="5651" width="0" style="13" hidden="1" customWidth="1"/>
    <col min="5652" max="5888" width="11.42578125" style="13"/>
    <col min="5889" max="5889" width="28.5703125" style="13" customWidth="1"/>
    <col min="5890" max="5890" width="27" style="13" bestFit="1" customWidth="1"/>
    <col min="5891" max="5900" width="15.7109375" style="13" customWidth="1"/>
    <col min="5901" max="5901" width="20.42578125" style="13" customWidth="1"/>
    <col min="5902" max="5902" width="18" style="13" customWidth="1"/>
    <col min="5903" max="5903" width="27.5703125" style="13" bestFit="1" customWidth="1"/>
    <col min="5904" max="5906" width="11.42578125" style="13"/>
    <col min="5907" max="5907" width="0" style="13" hidden="1" customWidth="1"/>
    <col min="5908" max="6144" width="11.42578125" style="13"/>
    <col min="6145" max="6145" width="28.5703125" style="13" customWidth="1"/>
    <col min="6146" max="6146" width="27" style="13" bestFit="1" customWidth="1"/>
    <col min="6147" max="6156" width="15.7109375" style="13" customWidth="1"/>
    <col min="6157" max="6157" width="20.42578125" style="13" customWidth="1"/>
    <col min="6158" max="6158" width="18" style="13" customWidth="1"/>
    <col min="6159" max="6159" width="27.5703125" style="13" bestFit="1" customWidth="1"/>
    <col min="6160" max="6162" width="11.42578125" style="13"/>
    <col min="6163" max="6163" width="0" style="13" hidden="1" customWidth="1"/>
    <col min="6164" max="6400" width="11.42578125" style="13"/>
    <col min="6401" max="6401" width="28.5703125" style="13" customWidth="1"/>
    <col min="6402" max="6402" width="27" style="13" bestFit="1" customWidth="1"/>
    <col min="6403" max="6412" width="15.7109375" style="13" customWidth="1"/>
    <col min="6413" max="6413" width="20.42578125" style="13" customWidth="1"/>
    <col min="6414" max="6414" width="18" style="13" customWidth="1"/>
    <col min="6415" max="6415" width="27.5703125" style="13" bestFit="1" customWidth="1"/>
    <col min="6416" max="6418" width="11.42578125" style="13"/>
    <col min="6419" max="6419" width="0" style="13" hidden="1" customWidth="1"/>
    <col min="6420" max="6656" width="11.42578125" style="13"/>
    <col min="6657" max="6657" width="28.5703125" style="13" customWidth="1"/>
    <col min="6658" max="6658" width="27" style="13" bestFit="1" customWidth="1"/>
    <col min="6659" max="6668" width="15.7109375" style="13" customWidth="1"/>
    <col min="6669" max="6669" width="20.42578125" style="13" customWidth="1"/>
    <col min="6670" max="6670" width="18" style="13" customWidth="1"/>
    <col min="6671" max="6671" width="27.5703125" style="13" bestFit="1" customWidth="1"/>
    <col min="6672" max="6674" width="11.42578125" style="13"/>
    <col min="6675" max="6675" width="0" style="13" hidden="1" customWidth="1"/>
    <col min="6676" max="6912" width="11.42578125" style="13"/>
    <col min="6913" max="6913" width="28.5703125" style="13" customWidth="1"/>
    <col min="6914" max="6914" width="27" style="13" bestFit="1" customWidth="1"/>
    <col min="6915" max="6924" width="15.7109375" style="13" customWidth="1"/>
    <col min="6925" max="6925" width="20.42578125" style="13" customWidth="1"/>
    <col min="6926" max="6926" width="18" style="13" customWidth="1"/>
    <col min="6927" max="6927" width="27.5703125" style="13" bestFit="1" customWidth="1"/>
    <col min="6928" max="6930" width="11.42578125" style="13"/>
    <col min="6931" max="6931" width="0" style="13" hidden="1" customWidth="1"/>
    <col min="6932" max="7168" width="11.42578125" style="13"/>
    <col min="7169" max="7169" width="28.5703125" style="13" customWidth="1"/>
    <col min="7170" max="7170" width="27" style="13" bestFit="1" customWidth="1"/>
    <col min="7171" max="7180" width="15.7109375" style="13" customWidth="1"/>
    <col min="7181" max="7181" width="20.42578125" style="13" customWidth="1"/>
    <col min="7182" max="7182" width="18" style="13" customWidth="1"/>
    <col min="7183" max="7183" width="27.5703125" style="13" bestFit="1" customWidth="1"/>
    <col min="7184" max="7186" width="11.42578125" style="13"/>
    <col min="7187" max="7187" width="0" style="13" hidden="1" customWidth="1"/>
    <col min="7188" max="7424" width="11.42578125" style="13"/>
    <col min="7425" max="7425" width="28.5703125" style="13" customWidth="1"/>
    <col min="7426" max="7426" width="27" style="13" bestFit="1" customWidth="1"/>
    <col min="7427" max="7436" width="15.7109375" style="13" customWidth="1"/>
    <col min="7437" max="7437" width="20.42578125" style="13" customWidth="1"/>
    <col min="7438" max="7438" width="18" style="13" customWidth="1"/>
    <col min="7439" max="7439" width="27.5703125" style="13" bestFit="1" customWidth="1"/>
    <col min="7440" max="7442" width="11.42578125" style="13"/>
    <col min="7443" max="7443" width="0" style="13" hidden="1" customWidth="1"/>
    <col min="7444" max="7680" width="11.42578125" style="13"/>
    <col min="7681" max="7681" width="28.5703125" style="13" customWidth="1"/>
    <col min="7682" max="7682" width="27" style="13" bestFit="1" customWidth="1"/>
    <col min="7683" max="7692" width="15.7109375" style="13" customWidth="1"/>
    <col min="7693" max="7693" width="20.42578125" style="13" customWidth="1"/>
    <col min="7694" max="7694" width="18" style="13" customWidth="1"/>
    <col min="7695" max="7695" width="27.5703125" style="13" bestFit="1" customWidth="1"/>
    <col min="7696" max="7698" width="11.42578125" style="13"/>
    <col min="7699" max="7699" width="0" style="13" hidden="1" customWidth="1"/>
    <col min="7700" max="7936" width="11.42578125" style="13"/>
    <col min="7937" max="7937" width="28.5703125" style="13" customWidth="1"/>
    <col min="7938" max="7938" width="27" style="13" bestFit="1" customWidth="1"/>
    <col min="7939" max="7948" width="15.7109375" style="13" customWidth="1"/>
    <col min="7949" max="7949" width="20.42578125" style="13" customWidth="1"/>
    <col min="7950" max="7950" width="18" style="13" customWidth="1"/>
    <col min="7951" max="7951" width="27.5703125" style="13" bestFit="1" customWidth="1"/>
    <col min="7952" max="7954" width="11.42578125" style="13"/>
    <col min="7955" max="7955" width="0" style="13" hidden="1" customWidth="1"/>
    <col min="7956" max="8192" width="11.42578125" style="13"/>
    <col min="8193" max="8193" width="28.5703125" style="13" customWidth="1"/>
    <col min="8194" max="8194" width="27" style="13" bestFit="1" customWidth="1"/>
    <col min="8195" max="8204" width="15.7109375" style="13" customWidth="1"/>
    <col min="8205" max="8205" width="20.42578125" style="13" customWidth="1"/>
    <col min="8206" max="8206" width="18" style="13" customWidth="1"/>
    <col min="8207" max="8207" width="27.5703125" style="13" bestFit="1" customWidth="1"/>
    <col min="8208" max="8210" width="11.42578125" style="13"/>
    <col min="8211" max="8211" width="0" style="13" hidden="1" customWidth="1"/>
    <col min="8212" max="8448" width="11.42578125" style="13"/>
    <col min="8449" max="8449" width="28.5703125" style="13" customWidth="1"/>
    <col min="8450" max="8450" width="27" style="13" bestFit="1" customWidth="1"/>
    <col min="8451" max="8460" width="15.7109375" style="13" customWidth="1"/>
    <col min="8461" max="8461" width="20.42578125" style="13" customWidth="1"/>
    <col min="8462" max="8462" width="18" style="13" customWidth="1"/>
    <col min="8463" max="8463" width="27.5703125" style="13" bestFit="1" customWidth="1"/>
    <col min="8464" max="8466" width="11.42578125" style="13"/>
    <col min="8467" max="8467" width="0" style="13" hidden="1" customWidth="1"/>
    <col min="8468" max="8704" width="11.42578125" style="13"/>
    <col min="8705" max="8705" width="28.5703125" style="13" customWidth="1"/>
    <col min="8706" max="8706" width="27" style="13" bestFit="1" customWidth="1"/>
    <col min="8707" max="8716" width="15.7109375" style="13" customWidth="1"/>
    <col min="8717" max="8717" width="20.42578125" style="13" customWidth="1"/>
    <col min="8718" max="8718" width="18" style="13" customWidth="1"/>
    <col min="8719" max="8719" width="27.5703125" style="13" bestFit="1" customWidth="1"/>
    <col min="8720" max="8722" width="11.42578125" style="13"/>
    <col min="8723" max="8723" width="0" style="13" hidden="1" customWidth="1"/>
    <col min="8724" max="8960" width="11.42578125" style="13"/>
    <col min="8961" max="8961" width="28.5703125" style="13" customWidth="1"/>
    <col min="8962" max="8962" width="27" style="13" bestFit="1" customWidth="1"/>
    <col min="8963" max="8972" width="15.7109375" style="13" customWidth="1"/>
    <col min="8973" max="8973" width="20.42578125" style="13" customWidth="1"/>
    <col min="8974" max="8974" width="18" style="13" customWidth="1"/>
    <col min="8975" max="8975" width="27.5703125" style="13" bestFit="1" customWidth="1"/>
    <col min="8976" max="8978" width="11.42578125" style="13"/>
    <col min="8979" max="8979" width="0" style="13" hidden="1" customWidth="1"/>
    <col min="8980" max="9216" width="11.42578125" style="13"/>
    <col min="9217" max="9217" width="28.5703125" style="13" customWidth="1"/>
    <col min="9218" max="9218" width="27" style="13" bestFit="1" customWidth="1"/>
    <col min="9219" max="9228" width="15.7109375" style="13" customWidth="1"/>
    <col min="9229" max="9229" width="20.42578125" style="13" customWidth="1"/>
    <col min="9230" max="9230" width="18" style="13" customWidth="1"/>
    <col min="9231" max="9231" width="27.5703125" style="13" bestFit="1" customWidth="1"/>
    <col min="9232" max="9234" width="11.42578125" style="13"/>
    <col min="9235" max="9235" width="0" style="13" hidden="1" customWidth="1"/>
    <col min="9236" max="9472" width="11.42578125" style="13"/>
    <col min="9473" max="9473" width="28.5703125" style="13" customWidth="1"/>
    <col min="9474" max="9474" width="27" style="13" bestFit="1" customWidth="1"/>
    <col min="9475" max="9484" width="15.7109375" style="13" customWidth="1"/>
    <col min="9485" max="9485" width="20.42578125" style="13" customWidth="1"/>
    <col min="9486" max="9486" width="18" style="13" customWidth="1"/>
    <col min="9487" max="9487" width="27.5703125" style="13" bestFit="1" customWidth="1"/>
    <col min="9488" max="9490" width="11.42578125" style="13"/>
    <col min="9491" max="9491" width="0" style="13" hidden="1" customWidth="1"/>
    <col min="9492" max="9728" width="11.42578125" style="13"/>
    <col min="9729" max="9729" width="28.5703125" style="13" customWidth="1"/>
    <col min="9730" max="9730" width="27" style="13" bestFit="1" customWidth="1"/>
    <col min="9731" max="9740" width="15.7109375" style="13" customWidth="1"/>
    <col min="9741" max="9741" width="20.42578125" style="13" customWidth="1"/>
    <col min="9742" max="9742" width="18" style="13" customWidth="1"/>
    <col min="9743" max="9743" width="27.5703125" style="13" bestFit="1" customWidth="1"/>
    <col min="9744" max="9746" width="11.42578125" style="13"/>
    <col min="9747" max="9747" width="0" style="13" hidden="1" customWidth="1"/>
    <col min="9748" max="9984" width="11.42578125" style="13"/>
    <col min="9985" max="9985" width="28.5703125" style="13" customWidth="1"/>
    <col min="9986" max="9986" width="27" style="13" bestFit="1" customWidth="1"/>
    <col min="9987" max="9996" width="15.7109375" style="13" customWidth="1"/>
    <col min="9997" max="9997" width="20.42578125" style="13" customWidth="1"/>
    <col min="9998" max="9998" width="18" style="13" customWidth="1"/>
    <col min="9999" max="9999" width="27.5703125" style="13" bestFit="1" customWidth="1"/>
    <col min="10000" max="10002" width="11.42578125" style="13"/>
    <col min="10003" max="10003" width="0" style="13" hidden="1" customWidth="1"/>
    <col min="10004" max="10240" width="11.42578125" style="13"/>
    <col min="10241" max="10241" width="28.5703125" style="13" customWidth="1"/>
    <col min="10242" max="10242" width="27" style="13" bestFit="1" customWidth="1"/>
    <col min="10243" max="10252" width="15.7109375" style="13" customWidth="1"/>
    <col min="10253" max="10253" width="20.42578125" style="13" customWidth="1"/>
    <col min="10254" max="10254" width="18" style="13" customWidth="1"/>
    <col min="10255" max="10255" width="27.5703125" style="13" bestFit="1" customWidth="1"/>
    <col min="10256" max="10258" width="11.42578125" style="13"/>
    <col min="10259" max="10259" width="0" style="13" hidden="1" customWidth="1"/>
    <col min="10260" max="10496" width="11.42578125" style="13"/>
    <col min="10497" max="10497" width="28.5703125" style="13" customWidth="1"/>
    <col min="10498" max="10498" width="27" style="13" bestFit="1" customWidth="1"/>
    <col min="10499" max="10508" width="15.7109375" style="13" customWidth="1"/>
    <col min="10509" max="10509" width="20.42578125" style="13" customWidth="1"/>
    <col min="10510" max="10510" width="18" style="13" customWidth="1"/>
    <col min="10511" max="10511" width="27.5703125" style="13" bestFit="1" customWidth="1"/>
    <col min="10512" max="10514" width="11.42578125" style="13"/>
    <col min="10515" max="10515" width="0" style="13" hidden="1" customWidth="1"/>
    <col min="10516" max="10752" width="11.42578125" style="13"/>
    <col min="10753" max="10753" width="28.5703125" style="13" customWidth="1"/>
    <col min="10754" max="10754" width="27" style="13" bestFit="1" customWidth="1"/>
    <col min="10755" max="10764" width="15.7109375" style="13" customWidth="1"/>
    <col min="10765" max="10765" width="20.42578125" style="13" customWidth="1"/>
    <col min="10766" max="10766" width="18" style="13" customWidth="1"/>
    <col min="10767" max="10767" width="27.5703125" style="13" bestFit="1" customWidth="1"/>
    <col min="10768" max="10770" width="11.42578125" style="13"/>
    <col min="10771" max="10771" width="0" style="13" hidden="1" customWidth="1"/>
    <col min="10772" max="11008" width="11.42578125" style="13"/>
    <col min="11009" max="11009" width="28.5703125" style="13" customWidth="1"/>
    <col min="11010" max="11010" width="27" style="13" bestFit="1" customWidth="1"/>
    <col min="11011" max="11020" width="15.7109375" style="13" customWidth="1"/>
    <col min="11021" max="11021" width="20.42578125" style="13" customWidth="1"/>
    <col min="11022" max="11022" width="18" style="13" customWidth="1"/>
    <col min="11023" max="11023" width="27.5703125" style="13" bestFit="1" customWidth="1"/>
    <col min="11024" max="11026" width="11.42578125" style="13"/>
    <col min="11027" max="11027" width="0" style="13" hidden="1" customWidth="1"/>
    <col min="11028" max="11264" width="11.42578125" style="13"/>
    <col min="11265" max="11265" width="28.5703125" style="13" customWidth="1"/>
    <col min="11266" max="11266" width="27" style="13" bestFit="1" customWidth="1"/>
    <col min="11267" max="11276" width="15.7109375" style="13" customWidth="1"/>
    <col min="11277" max="11277" width="20.42578125" style="13" customWidth="1"/>
    <col min="11278" max="11278" width="18" style="13" customWidth="1"/>
    <col min="11279" max="11279" width="27.5703125" style="13" bestFit="1" customWidth="1"/>
    <col min="11280" max="11282" width="11.42578125" style="13"/>
    <col min="11283" max="11283" width="0" style="13" hidden="1" customWidth="1"/>
    <col min="11284" max="11520" width="11.42578125" style="13"/>
    <col min="11521" max="11521" width="28.5703125" style="13" customWidth="1"/>
    <col min="11522" max="11522" width="27" style="13" bestFit="1" customWidth="1"/>
    <col min="11523" max="11532" width="15.7109375" style="13" customWidth="1"/>
    <col min="11533" max="11533" width="20.42578125" style="13" customWidth="1"/>
    <col min="11534" max="11534" width="18" style="13" customWidth="1"/>
    <col min="11535" max="11535" width="27.5703125" style="13" bestFit="1" customWidth="1"/>
    <col min="11536" max="11538" width="11.42578125" style="13"/>
    <col min="11539" max="11539" width="0" style="13" hidden="1" customWidth="1"/>
    <col min="11540" max="11776" width="11.42578125" style="13"/>
    <col min="11777" max="11777" width="28.5703125" style="13" customWidth="1"/>
    <col min="11778" max="11778" width="27" style="13" bestFit="1" customWidth="1"/>
    <col min="11779" max="11788" width="15.7109375" style="13" customWidth="1"/>
    <col min="11789" max="11789" width="20.42578125" style="13" customWidth="1"/>
    <col min="11790" max="11790" width="18" style="13" customWidth="1"/>
    <col min="11791" max="11791" width="27.5703125" style="13" bestFit="1" customWidth="1"/>
    <col min="11792" max="11794" width="11.42578125" style="13"/>
    <col min="11795" max="11795" width="0" style="13" hidden="1" customWidth="1"/>
    <col min="11796" max="12032" width="11.42578125" style="13"/>
    <col min="12033" max="12033" width="28.5703125" style="13" customWidth="1"/>
    <col min="12034" max="12034" width="27" style="13" bestFit="1" customWidth="1"/>
    <col min="12035" max="12044" width="15.7109375" style="13" customWidth="1"/>
    <col min="12045" max="12045" width="20.42578125" style="13" customWidth="1"/>
    <col min="12046" max="12046" width="18" style="13" customWidth="1"/>
    <col min="12047" max="12047" width="27.5703125" style="13" bestFit="1" customWidth="1"/>
    <col min="12048" max="12050" width="11.42578125" style="13"/>
    <col min="12051" max="12051" width="0" style="13" hidden="1" customWidth="1"/>
    <col min="12052" max="12288" width="11.42578125" style="13"/>
    <col min="12289" max="12289" width="28.5703125" style="13" customWidth="1"/>
    <col min="12290" max="12290" width="27" style="13" bestFit="1" customWidth="1"/>
    <col min="12291" max="12300" width="15.7109375" style="13" customWidth="1"/>
    <col min="12301" max="12301" width="20.42578125" style="13" customWidth="1"/>
    <col min="12302" max="12302" width="18" style="13" customWidth="1"/>
    <col min="12303" max="12303" width="27.5703125" style="13" bestFit="1" customWidth="1"/>
    <col min="12304" max="12306" width="11.42578125" style="13"/>
    <col min="12307" max="12307" width="0" style="13" hidden="1" customWidth="1"/>
    <col min="12308" max="12544" width="11.42578125" style="13"/>
    <col min="12545" max="12545" width="28.5703125" style="13" customWidth="1"/>
    <col min="12546" max="12546" width="27" style="13" bestFit="1" customWidth="1"/>
    <col min="12547" max="12556" width="15.7109375" style="13" customWidth="1"/>
    <col min="12557" max="12557" width="20.42578125" style="13" customWidth="1"/>
    <col min="12558" max="12558" width="18" style="13" customWidth="1"/>
    <col min="12559" max="12559" width="27.5703125" style="13" bestFit="1" customWidth="1"/>
    <col min="12560" max="12562" width="11.42578125" style="13"/>
    <col min="12563" max="12563" width="0" style="13" hidden="1" customWidth="1"/>
    <col min="12564" max="12800" width="11.42578125" style="13"/>
    <col min="12801" max="12801" width="28.5703125" style="13" customWidth="1"/>
    <col min="12802" max="12802" width="27" style="13" bestFit="1" customWidth="1"/>
    <col min="12803" max="12812" width="15.7109375" style="13" customWidth="1"/>
    <col min="12813" max="12813" width="20.42578125" style="13" customWidth="1"/>
    <col min="12814" max="12814" width="18" style="13" customWidth="1"/>
    <col min="12815" max="12815" width="27.5703125" style="13" bestFit="1" customWidth="1"/>
    <col min="12816" max="12818" width="11.42578125" style="13"/>
    <col min="12819" max="12819" width="0" style="13" hidden="1" customWidth="1"/>
    <col min="12820" max="13056" width="11.42578125" style="13"/>
    <col min="13057" max="13057" width="28.5703125" style="13" customWidth="1"/>
    <col min="13058" max="13058" width="27" style="13" bestFit="1" customWidth="1"/>
    <col min="13059" max="13068" width="15.7109375" style="13" customWidth="1"/>
    <col min="13069" max="13069" width="20.42578125" style="13" customWidth="1"/>
    <col min="13070" max="13070" width="18" style="13" customWidth="1"/>
    <col min="13071" max="13071" width="27.5703125" style="13" bestFit="1" customWidth="1"/>
    <col min="13072" max="13074" width="11.42578125" style="13"/>
    <col min="13075" max="13075" width="0" style="13" hidden="1" customWidth="1"/>
    <col min="13076" max="13312" width="11.42578125" style="13"/>
    <col min="13313" max="13313" width="28.5703125" style="13" customWidth="1"/>
    <col min="13314" max="13314" width="27" style="13" bestFit="1" customWidth="1"/>
    <col min="13315" max="13324" width="15.7109375" style="13" customWidth="1"/>
    <col min="13325" max="13325" width="20.42578125" style="13" customWidth="1"/>
    <col min="13326" max="13326" width="18" style="13" customWidth="1"/>
    <col min="13327" max="13327" width="27.5703125" style="13" bestFit="1" customWidth="1"/>
    <col min="13328" max="13330" width="11.42578125" style="13"/>
    <col min="13331" max="13331" width="0" style="13" hidden="1" customWidth="1"/>
    <col min="13332" max="13568" width="11.42578125" style="13"/>
    <col min="13569" max="13569" width="28.5703125" style="13" customWidth="1"/>
    <col min="13570" max="13570" width="27" style="13" bestFit="1" customWidth="1"/>
    <col min="13571" max="13580" width="15.7109375" style="13" customWidth="1"/>
    <col min="13581" max="13581" width="20.42578125" style="13" customWidth="1"/>
    <col min="13582" max="13582" width="18" style="13" customWidth="1"/>
    <col min="13583" max="13583" width="27.5703125" style="13" bestFit="1" customWidth="1"/>
    <col min="13584" max="13586" width="11.42578125" style="13"/>
    <col min="13587" max="13587" width="0" style="13" hidden="1" customWidth="1"/>
    <col min="13588" max="13824" width="11.42578125" style="13"/>
    <col min="13825" max="13825" width="28.5703125" style="13" customWidth="1"/>
    <col min="13826" max="13826" width="27" style="13" bestFit="1" customWidth="1"/>
    <col min="13827" max="13836" width="15.7109375" style="13" customWidth="1"/>
    <col min="13837" max="13837" width="20.42578125" style="13" customWidth="1"/>
    <col min="13838" max="13838" width="18" style="13" customWidth="1"/>
    <col min="13839" max="13839" width="27.5703125" style="13" bestFit="1" customWidth="1"/>
    <col min="13840" max="13842" width="11.42578125" style="13"/>
    <col min="13843" max="13843" width="0" style="13" hidden="1" customWidth="1"/>
    <col min="13844" max="14080" width="11.42578125" style="13"/>
    <col min="14081" max="14081" width="28.5703125" style="13" customWidth="1"/>
    <col min="14082" max="14082" width="27" style="13" bestFit="1" customWidth="1"/>
    <col min="14083" max="14092" width="15.7109375" style="13" customWidth="1"/>
    <col min="14093" max="14093" width="20.42578125" style="13" customWidth="1"/>
    <col min="14094" max="14094" width="18" style="13" customWidth="1"/>
    <col min="14095" max="14095" width="27.5703125" style="13" bestFit="1" customWidth="1"/>
    <col min="14096" max="14098" width="11.42578125" style="13"/>
    <col min="14099" max="14099" width="0" style="13" hidden="1" customWidth="1"/>
    <col min="14100" max="14336" width="11.42578125" style="13"/>
    <col min="14337" max="14337" width="28.5703125" style="13" customWidth="1"/>
    <col min="14338" max="14338" width="27" style="13" bestFit="1" customWidth="1"/>
    <col min="14339" max="14348" width="15.7109375" style="13" customWidth="1"/>
    <col min="14349" max="14349" width="20.42578125" style="13" customWidth="1"/>
    <col min="14350" max="14350" width="18" style="13" customWidth="1"/>
    <col min="14351" max="14351" width="27.5703125" style="13" bestFit="1" customWidth="1"/>
    <col min="14352" max="14354" width="11.42578125" style="13"/>
    <col min="14355" max="14355" width="0" style="13" hidden="1" customWidth="1"/>
    <col min="14356" max="14592" width="11.42578125" style="13"/>
    <col min="14593" max="14593" width="28.5703125" style="13" customWidth="1"/>
    <col min="14594" max="14594" width="27" style="13" bestFit="1" customWidth="1"/>
    <col min="14595" max="14604" width="15.7109375" style="13" customWidth="1"/>
    <col min="14605" max="14605" width="20.42578125" style="13" customWidth="1"/>
    <col min="14606" max="14606" width="18" style="13" customWidth="1"/>
    <col min="14607" max="14607" width="27.5703125" style="13" bestFit="1" customWidth="1"/>
    <col min="14608" max="14610" width="11.42578125" style="13"/>
    <col min="14611" max="14611" width="0" style="13" hidden="1" customWidth="1"/>
    <col min="14612" max="14848" width="11.42578125" style="13"/>
    <col min="14849" max="14849" width="28.5703125" style="13" customWidth="1"/>
    <col min="14850" max="14850" width="27" style="13" bestFit="1" customWidth="1"/>
    <col min="14851" max="14860" width="15.7109375" style="13" customWidth="1"/>
    <col min="14861" max="14861" width="20.42578125" style="13" customWidth="1"/>
    <col min="14862" max="14862" width="18" style="13" customWidth="1"/>
    <col min="14863" max="14863" width="27.5703125" style="13" bestFit="1" customWidth="1"/>
    <col min="14864" max="14866" width="11.42578125" style="13"/>
    <col min="14867" max="14867" width="0" style="13" hidden="1" customWidth="1"/>
    <col min="14868" max="15104" width="11.42578125" style="13"/>
    <col min="15105" max="15105" width="28.5703125" style="13" customWidth="1"/>
    <col min="15106" max="15106" width="27" style="13" bestFit="1" customWidth="1"/>
    <col min="15107" max="15116" width="15.7109375" style="13" customWidth="1"/>
    <col min="15117" max="15117" width="20.42578125" style="13" customWidth="1"/>
    <col min="15118" max="15118" width="18" style="13" customWidth="1"/>
    <col min="15119" max="15119" width="27.5703125" style="13" bestFit="1" customWidth="1"/>
    <col min="15120" max="15122" width="11.42578125" style="13"/>
    <col min="15123" max="15123" width="0" style="13" hidden="1" customWidth="1"/>
    <col min="15124" max="15360" width="11.42578125" style="13"/>
    <col min="15361" max="15361" width="28.5703125" style="13" customWidth="1"/>
    <col min="15362" max="15362" width="27" style="13" bestFit="1" customWidth="1"/>
    <col min="15363" max="15372" width="15.7109375" style="13" customWidth="1"/>
    <col min="15373" max="15373" width="20.42578125" style="13" customWidth="1"/>
    <col min="15374" max="15374" width="18" style="13" customWidth="1"/>
    <col min="15375" max="15375" width="27.5703125" style="13" bestFit="1" customWidth="1"/>
    <col min="15376" max="15378" width="11.42578125" style="13"/>
    <col min="15379" max="15379" width="0" style="13" hidden="1" customWidth="1"/>
    <col min="15380" max="15616" width="11.42578125" style="13"/>
    <col min="15617" max="15617" width="28.5703125" style="13" customWidth="1"/>
    <col min="15618" max="15618" width="27" style="13" bestFit="1" customWidth="1"/>
    <col min="15619" max="15628" width="15.7109375" style="13" customWidth="1"/>
    <col min="15629" max="15629" width="20.42578125" style="13" customWidth="1"/>
    <col min="15630" max="15630" width="18" style="13" customWidth="1"/>
    <col min="15631" max="15631" width="27.5703125" style="13" bestFit="1" customWidth="1"/>
    <col min="15632" max="15634" width="11.42578125" style="13"/>
    <col min="15635" max="15635" width="0" style="13" hidden="1" customWidth="1"/>
    <col min="15636" max="15872" width="11.42578125" style="13"/>
    <col min="15873" max="15873" width="28.5703125" style="13" customWidth="1"/>
    <col min="15874" max="15874" width="27" style="13" bestFit="1" customWidth="1"/>
    <col min="15875" max="15884" width="15.7109375" style="13" customWidth="1"/>
    <col min="15885" max="15885" width="20.42578125" style="13" customWidth="1"/>
    <col min="15886" max="15886" width="18" style="13" customWidth="1"/>
    <col min="15887" max="15887" width="27.5703125" style="13" bestFit="1" customWidth="1"/>
    <col min="15888" max="15890" width="11.42578125" style="13"/>
    <col min="15891" max="15891" width="0" style="13" hidden="1" customWidth="1"/>
    <col min="15892" max="16128" width="11.42578125" style="13"/>
    <col min="16129" max="16129" width="28.5703125" style="13" customWidth="1"/>
    <col min="16130" max="16130" width="27" style="13" bestFit="1" customWidth="1"/>
    <col min="16131" max="16140" width="15.7109375" style="13" customWidth="1"/>
    <col min="16141" max="16141" width="20.42578125" style="13" customWidth="1"/>
    <col min="16142" max="16142" width="18" style="13" customWidth="1"/>
    <col min="16143" max="16143" width="27.5703125" style="13" bestFit="1" customWidth="1"/>
    <col min="16144" max="16146" width="11.42578125" style="13"/>
    <col min="16147" max="16147" width="0" style="13" hidden="1" customWidth="1"/>
    <col min="16148" max="16384" width="11.42578125" style="13"/>
  </cols>
  <sheetData>
    <row r="1" spans="1:22" ht="30" customHeight="1" x14ac:dyDescent="0.25">
      <c r="A1" s="277"/>
      <c r="B1" s="278" t="s">
        <v>15</v>
      </c>
      <c r="C1" s="279"/>
      <c r="D1" s="279"/>
      <c r="E1" s="279"/>
      <c r="F1" s="279"/>
      <c r="G1" s="279"/>
      <c r="H1" s="279"/>
      <c r="I1" s="279"/>
      <c r="J1" s="279"/>
      <c r="K1" s="279"/>
      <c r="L1" s="279"/>
      <c r="M1" s="280"/>
      <c r="N1" s="281" t="s">
        <v>133</v>
      </c>
      <c r="O1" s="282"/>
      <c r="P1" s="36"/>
      <c r="Q1" s="36"/>
      <c r="T1" s="36"/>
      <c r="U1" s="26"/>
      <c r="V1" s="26"/>
    </row>
    <row r="2" spans="1:22" ht="30" customHeight="1" x14ac:dyDescent="0.25">
      <c r="A2" s="277"/>
      <c r="B2" s="278" t="s">
        <v>134</v>
      </c>
      <c r="C2" s="279"/>
      <c r="D2" s="279"/>
      <c r="E2" s="279"/>
      <c r="F2" s="279"/>
      <c r="G2" s="279"/>
      <c r="H2" s="279"/>
      <c r="I2" s="279"/>
      <c r="J2" s="279"/>
      <c r="K2" s="279"/>
      <c r="L2" s="279"/>
      <c r="M2" s="280"/>
      <c r="N2" s="281" t="s">
        <v>18</v>
      </c>
      <c r="O2" s="282"/>
      <c r="P2" s="36"/>
      <c r="Q2" s="36"/>
      <c r="S2" s="33">
        <v>0.95</v>
      </c>
      <c r="T2" s="36"/>
      <c r="U2" s="26"/>
      <c r="V2" s="26"/>
    </row>
    <row r="3" spans="1:22" ht="30" customHeight="1" x14ac:dyDescent="0.25">
      <c r="A3" s="277"/>
      <c r="B3" s="278" t="s">
        <v>135</v>
      </c>
      <c r="C3" s="279"/>
      <c r="D3" s="279"/>
      <c r="E3" s="279"/>
      <c r="F3" s="279"/>
      <c r="G3" s="279"/>
      <c r="H3" s="279"/>
      <c r="I3" s="279"/>
      <c r="J3" s="279"/>
      <c r="K3" s="279"/>
      <c r="L3" s="279"/>
      <c r="M3" s="280"/>
      <c r="N3" s="281" t="s">
        <v>136</v>
      </c>
      <c r="O3" s="282"/>
      <c r="P3" s="36"/>
      <c r="Q3" s="36"/>
      <c r="S3" s="33">
        <v>0.94999</v>
      </c>
      <c r="T3" s="36"/>
      <c r="U3" s="26"/>
      <c r="V3" s="26"/>
    </row>
    <row r="4" spans="1:22" ht="30" customHeight="1" x14ac:dyDescent="0.25">
      <c r="A4" s="277"/>
      <c r="B4" s="278" t="s">
        <v>137</v>
      </c>
      <c r="C4" s="279"/>
      <c r="D4" s="279"/>
      <c r="E4" s="279"/>
      <c r="F4" s="279"/>
      <c r="G4" s="279"/>
      <c r="H4" s="279"/>
      <c r="I4" s="279"/>
      <c r="J4" s="279"/>
      <c r="K4" s="279"/>
      <c r="L4" s="279"/>
      <c r="M4" s="280"/>
      <c r="N4" s="281" t="s">
        <v>138</v>
      </c>
      <c r="O4" s="282"/>
      <c r="P4" s="37"/>
      <c r="Q4" s="37"/>
      <c r="S4" s="33">
        <v>0.7</v>
      </c>
      <c r="T4" s="37"/>
      <c r="U4" s="27"/>
      <c r="V4" s="27"/>
    </row>
    <row r="5" spans="1:22" ht="18" x14ac:dyDescent="0.25">
      <c r="A5" s="86"/>
      <c r="B5" s="35"/>
      <c r="C5" s="87"/>
      <c r="D5" s="87"/>
      <c r="E5" s="87"/>
      <c r="F5" s="87"/>
      <c r="G5" s="87"/>
      <c r="H5" s="87"/>
      <c r="I5" s="87"/>
      <c r="J5" s="87"/>
      <c r="K5" s="87"/>
      <c r="L5" s="87"/>
      <c r="M5" s="88"/>
      <c r="N5" s="88"/>
      <c r="O5" s="88"/>
      <c r="P5" s="37"/>
      <c r="Q5" s="37"/>
      <c r="S5" s="33">
        <v>0.69999</v>
      </c>
      <c r="T5" s="37"/>
      <c r="U5" s="27"/>
      <c r="V5" s="27"/>
    </row>
    <row r="6" spans="1:22" ht="13.5" customHeight="1" x14ac:dyDescent="0.25">
      <c r="A6" s="89" t="s">
        <v>27</v>
      </c>
      <c r="B6" s="328" t="str">
        <f>'2.DisponibilidadST'!C12</f>
        <v>GESTION DE INFRAESTRUCTURA Y TECNOLOGIAS DE INFORMACION</v>
      </c>
      <c r="C6" s="328"/>
      <c r="D6" s="328"/>
      <c r="E6" s="328"/>
      <c r="F6" s="328"/>
      <c r="G6" s="328"/>
      <c r="H6" s="328"/>
      <c r="I6" s="328"/>
      <c r="J6" s="328"/>
      <c r="K6" s="328"/>
      <c r="L6" s="328"/>
      <c r="M6" s="328"/>
      <c r="N6" s="328"/>
      <c r="O6" s="328"/>
      <c r="S6" s="33"/>
    </row>
    <row r="7" spans="1:22" ht="11.25" customHeight="1" x14ac:dyDescent="0.2">
      <c r="A7" s="86"/>
      <c r="B7" s="35"/>
      <c r="C7" s="35"/>
      <c r="D7" s="35"/>
      <c r="E7" s="35"/>
      <c r="F7" s="35"/>
      <c r="G7" s="35"/>
      <c r="H7" s="35"/>
      <c r="I7" s="35"/>
      <c r="J7" s="35"/>
      <c r="K7" s="35"/>
      <c r="L7" s="35"/>
      <c r="M7" s="35"/>
      <c r="N7" s="35"/>
      <c r="O7" s="35"/>
      <c r="S7" s="33"/>
    </row>
    <row r="8" spans="1:22" s="28" customFormat="1" ht="30" customHeight="1" x14ac:dyDescent="0.2">
      <c r="A8" s="285" t="s">
        <v>139</v>
      </c>
      <c r="B8" s="287" t="s">
        <v>63</v>
      </c>
      <c r="C8" s="287" t="str">
        <f>'2.DisponibilidadST'!C14</f>
        <v>Disponibilidad de servicios tecnológicos</v>
      </c>
      <c r="D8" s="287"/>
      <c r="E8" s="287"/>
      <c r="F8" s="287"/>
      <c r="G8" s="287"/>
      <c r="H8" s="287"/>
      <c r="I8" s="287"/>
      <c r="J8" s="287"/>
      <c r="K8" s="287"/>
      <c r="L8" s="287"/>
      <c r="M8" s="287" t="s">
        <v>140</v>
      </c>
      <c r="N8" s="287"/>
      <c r="O8" s="287"/>
      <c r="P8" s="38"/>
      <c r="Q8" s="38"/>
      <c r="R8" s="38"/>
      <c r="S8" s="9"/>
      <c r="T8" s="38"/>
    </row>
    <row r="9" spans="1:22" s="29" customFormat="1" ht="48.75" customHeight="1" x14ac:dyDescent="0.2">
      <c r="A9" s="286"/>
      <c r="B9" s="285"/>
      <c r="C9" s="152" t="s">
        <v>169</v>
      </c>
      <c r="D9" s="152" t="s">
        <v>170</v>
      </c>
      <c r="E9" s="152" t="s">
        <v>171</v>
      </c>
      <c r="F9" s="152" t="s">
        <v>172</v>
      </c>
      <c r="G9" s="152" t="s">
        <v>173</v>
      </c>
      <c r="H9" s="152" t="s">
        <v>174</v>
      </c>
      <c r="I9" s="152" t="s">
        <v>175</v>
      </c>
      <c r="J9" s="152" t="s">
        <v>176</v>
      </c>
      <c r="K9" s="152" t="s">
        <v>78</v>
      </c>
      <c r="L9" s="152" t="s">
        <v>163</v>
      </c>
      <c r="M9" s="287" t="s">
        <v>177</v>
      </c>
      <c r="N9" s="287"/>
      <c r="O9" s="287"/>
      <c r="P9" s="39"/>
      <c r="Q9" s="39"/>
      <c r="R9" s="39"/>
      <c r="S9" s="9"/>
      <c r="T9" s="39"/>
    </row>
    <row r="10" spans="1:22" ht="100.5" customHeight="1" x14ac:dyDescent="0.2">
      <c r="A10" s="326" t="s">
        <v>178</v>
      </c>
      <c r="B10" s="130" t="str">
        <f>'2.DisponibilidadST'!B40</f>
        <v>Horas con disponibilidad</v>
      </c>
      <c r="C10" s="52">
        <f>$E$13</f>
        <v>64800</v>
      </c>
      <c r="D10" s="327">
        <f>IF(C11=0,"0%",(C10-C11)/$C$10)</f>
        <v>0.99939552469135806</v>
      </c>
      <c r="E10" s="52">
        <f>$E$13</f>
        <v>64800</v>
      </c>
      <c r="F10" s="327">
        <f>IF(E11=0,"0%",(E10-E11)/$E$10)</f>
        <v>0.9955266975308642</v>
      </c>
      <c r="G10" s="52">
        <f>$E$13</f>
        <v>64800</v>
      </c>
      <c r="H10" s="327">
        <f>IF(G11=0,"0%",(G10-G11)/$G$10)</f>
        <v>0.99746064814814805</v>
      </c>
      <c r="I10" s="52">
        <f>$E$13</f>
        <v>64800</v>
      </c>
      <c r="J10" s="327">
        <f>IF(I11=0,"0%",(I10-I11)/$I$10)</f>
        <v>0.99952160493827158</v>
      </c>
      <c r="K10" s="131">
        <f>C10+E10+G10+I10</f>
        <v>259200</v>
      </c>
      <c r="L10" s="327">
        <f>AVERAGE(D10,F10,H10,J10)</f>
        <v>0.99797611882716053</v>
      </c>
      <c r="M10" s="325" t="s">
        <v>179</v>
      </c>
      <c r="N10" s="325"/>
      <c r="O10" s="325"/>
    </row>
    <row r="11" spans="1:22" ht="135.75" customHeight="1" x14ac:dyDescent="0.2">
      <c r="A11" s="326"/>
      <c r="B11" s="130" t="str">
        <f>'2.DisponibilidadST'!B41</f>
        <v>Horas con indisponibilidad</v>
      </c>
      <c r="C11" s="51">
        <v>39.17</v>
      </c>
      <c r="D11" s="327"/>
      <c r="E11" s="51">
        <v>289.87</v>
      </c>
      <c r="F11" s="327"/>
      <c r="G11" s="51">
        <v>164.55</v>
      </c>
      <c r="H11" s="327"/>
      <c r="I11" s="51">
        <v>31</v>
      </c>
      <c r="J11" s="327"/>
      <c r="K11" s="131">
        <f>C11+E11+G11+I11</f>
        <v>524.59</v>
      </c>
      <c r="L11" s="327"/>
      <c r="M11" s="325" t="s">
        <v>180</v>
      </c>
      <c r="N11" s="325"/>
      <c r="O11" s="325"/>
    </row>
    <row r="12" spans="1:22" ht="30" customHeight="1" x14ac:dyDescent="0.2">
      <c r="A12" s="92"/>
      <c r="B12"/>
      <c r="C12" s="93"/>
      <c r="D12" s="93"/>
      <c r="E12" s="93"/>
      <c r="F12" s="93"/>
      <c r="G12" s="93"/>
      <c r="H12" s="93"/>
      <c r="I12" s="93"/>
      <c r="J12" s="93"/>
      <c r="K12" s="93"/>
      <c r="L12" s="93"/>
      <c r="M12"/>
      <c r="N12"/>
      <c r="O12"/>
    </row>
    <row r="13" spans="1:22" ht="168" customHeight="1" x14ac:dyDescent="0.2">
      <c r="A13" s="90" t="s">
        <v>181</v>
      </c>
      <c r="B13" s="326" t="s">
        <v>182</v>
      </c>
      <c r="C13" s="326"/>
      <c r="D13" s="132">
        <v>30</v>
      </c>
      <c r="E13" s="132">
        <f>+D13*720*3</f>
        <v>64800</v>
      </c>
      <c r="F13"/>
      <c r="G13"/>
      <c r="H13"/>
      <c r="I13"/>
      <c r="J13"/>
      <c r="K13"/>
      <c r="L13"/>
      <c r="M13"/>
      <c r="N13"/>
      <c r="O13"/>
    </row>
    <row r="14" spans="1:22" ht="30" customHeight="1" x14ac:dyDescent="0.2">
      <c r="A14" s="92"/>
      <c r="B14"/>
      <c r="C14"/>
      <c r="D14"/>
      <c r="E14"/>
      <c r="F14"/>
      <c r="G14"/>
      <c r="H14"/>
      <c r="I14"/>
      <c r="J14"/>
      <c r="K14"/>
      <c r="L14"/>
      <c r="M14"/>
      <c r="N14"/>
      <c r="O14"/>
    </row>
    <row r="66" spans="19:19" ht="30" customHeight="1" x14ac:dyDescent="0.2">
      <c r="S66" s="34"/>
    </row>
    <row r="136" spans="19:19" ht="30" customHeight="1" x14ac:dyDescent="0.2">
      <c r="S136" s="8"/>
    </row>
    <row r="137" spans="19:19" ht="30" customHeight="1" x14ac:dyDescent="0.2">
      <c r="S137" s="8"/>
    </row>
    <row r="138" spans="19:19" ht="30" customHeight="1" x14ac:dyDescent="0.2">
      <c r="S138" s="8"/>
    </row>
    <row r="139" spans="19:19" ht="30" customHeight="1" x14ac:dyDescent="0.2">
      <c r="S139" s="8"/>
    </row>
    <row r="140" spans="19:19" ht="30" customHeight="1" x14ac:dyDescent="0.2">
      <c r="S140" s="8"/>
    </row>
    <row r="141" spans="19:19" ht="30" customHeight="1" x14ac:dyDescent="0.2">
      <c r="S141" s="8"/>
    </row>
    <row r="142" spans="19:19" ht="30" customHeight="1" x14ac:dyDescent="0.2">
      <c r="S142" s="8"/>
    </row>
    <row r="143" spans="19:19" ht="30" customHeight="1" x14ac:dyDescent="0.2">
      <c r="S143" s="8"/>
    </row>
    <row r="144" spans="19:19" ht="30" customHeight="1" x14ac:dyDescent="0.2">
      <c r="S144" s="8"/>
    </row>
    <row r="145" spans="19:19" ht="30" customHeight="1" x14ac:dyDescent="0.2">
      <c r="S145" s="8"/>
    </row>
    <row r="146" spans="19:19" ht="30" customHeight="1" x14ac:dyDescent="0.2">
      <c r="S146" s="8"/>
    </row>
  </sheetData>
  <mergeCells count="24">
    <mergeCell ref="A1:A4"/>
    <mergeCell ref="B1:M1"/>
    <mergeCell ref="N1:O1"/>
    <mergeCell ref="B2:M2"/>
    <mergeCell ref="N2:O2"/>
    <mergeCell ref="B3:M3"/>
    <mergeCell ref="N3:O3"/>
    <mergeCell ref="B4:M4"/>
    <mergeCell ref="N4:O4"/>
    <mergeCell ref="B6:O6"/>
    <mergeCell ref="A8:A9"/>
    <mergeCell ref="B8:B9"/>
    <mergeCell ref="C8:L8"/>
    <mergeCell ref="M8:O8"/>
    <mergeCell ref="M9:O9"/>
    <mergeCell ref="M10:O10"/>
    <mergeCell ref="M11:O11"/>
    <mergeCell ref="B13:C13"/>
    <mergeCell ref="A10:A11"/>
    <mergeCell ref="D10:D11"/>
    <mergeCell ref="F10:F11"/>
    <mergeCell ref="H10:H11"/>
    <mergeCell ref="J10:J11"/>
    <mergeCell ref="L10:L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W180"/>
  <sheetViews>
    <sheetView topLeftCell="A42" zoomScale="96" zoomScaleNormal="96" workbookViewId="0">
      <selection activeCell="C77" sqref="C77:P77"/>
    </sheetView>
  </sheetViews>
  <sheetFormatPr baseColWidth="10" defaultColWidth="11.42578125" defaultRowHeight="12.75" x14ac:dyDescent="0.2"/>
  <cols>
    <col min="1" max="1" width="1.7109375" style="1" customWidth="1"/>
    <col min="2" max="2" width="35.28515625" style="1" customWidth="1"/>
    <col min="3" max="3" width="16.85546875" style="1" customWidth="1"/>
    <col min="4" max="5" width="8.7109375" style="1" customWidth="1"/>
    <col min="6" max="6" width="7.7109375" style="1" customWidth="1"/>
    <col min="7" max="7" width="7.28515625" style="1" customWidth="1"/>
    <col min="8" max="8" width="7.140625" style="1" customWidth="1"/>
    <col min="9" max="9" width="7.42578125" style="1" customWidth="1"/>
    <col min="10" max="10" width="5.5703125" style="1" customWidth="1"/>
    <col min="11" max="11" width="8.7109375" style="1" customWidth="1"/>
    <col min="12" max="12" width="6.85546875" style="1" customWidth="1"/>
    <col min="13" max="14" width="8.7109375" style="1" customWidth="1"/>
    <col min="15" max="15" width="6.28515625" style="1" customWidth="1"/>
    <col min="16" max="16" width="18.140625" style="1" customWidth="1"/>
    <col min="17" max="18" width="11.7109375" style="1" customWidth="1"/>
    <col min="19" max="19" width="11.42578125" style="9" hidden="1" customWidth="1"/>
    <col min="20" max="256" width="11.42578125" style="1"/>
    <col min="257" max="257" width="3" style="1" customWidth="1"/>
    <col min="258" max="258" width="38" style="1" customWidth="1"/>
    <col min="259" max="259" width="16.85546875" style="1" customWidth="1"/>
    <col min="260" max="262" width="8.7109375" style="1" customWidth="1"/>
    <col min="263" max="263" width="10.28515625" style="1" bestFit="1" customWidth="1"/>
    <col min="264" max="264" width="8.7109375" style="1" customWidth="1"/>
    <col min="265" max="265" width="11.28515625" style="1" bestFit="1" customWidth="1"/>
    <col min="266" max="271" width="8.7109375" style="1" customWidth="1"/>
    <col min="272" max="272" width="13.140625" style="1" customWidth="1"/>
    <col min="273" max="274" width="11.7109375" style="1" customWidth="1"/>
    <col min="275" max="275" width="0" style="1" hidden="1" customWidth="1"/>
    <col min="276" max="512" width="11.42578125" style="1"/>
    <col min="513" max="513" width="3" style="1" customWidth="1"/>
    <col min="514" max="514" width="38" style="1" customWidth="1"/>
    <col min="515" max="515" width="16.85546875" style="1" customWidth="1"/>
    <col min="516" max="518" width="8.7109375" style="1" customWidth="1"/>
    <col min="519" max="519" width="10.28515625" style="1" bestFit="1" customWidth="1"/>
    <col min="520" max="520" width="8.7109375" style="1" customWidth="1"/>
    <col min="521" max="521" width="11.28515625" style="1" bestFit="1" customWidth="1"/>
    <col min="522" max="527" width="8.7109375" style="1" customWidth="1"/>
    <col min="528" max="528" width="13.140625" style="1" customWidth="1"/>
    <col min="529" max="530" width="11.7109375" style="1" customWidth="1"/>
    <col min="531" max="531" width="0" style="1" hidden="1" customWidth="1"/>
    <col min="532" max="768" width="11.42578125" style="1"/>
    <col min="769" max="769" width="3" style="1" customWidth="1"/>
    <col min="770" max="770" width="38" style="1" customWidth="1"/>
    <col min="771" max="771" width="16.85546875" style="1" customWidth="1"/>
    <col min="772" max="774" width="8.7109375" style="1" customWidth="1"/>
    <col min="775" max="775" width="10.28515625" style="1" bestFit="1" customWidth="1"/>
    <col min="776" max="776" width="8.7109375" style="1" customWidth="1"/>
    <col min="777" max="777" width="11.28515625" style="1" bestFit="1" customWidth="1"/>
    <col min="778" max="783" width="8.7109375" style="1" customWidth="1"/>
    <col min="784" max="784" width="13.140625" style="1" customWidth="1"/>
    <col min="785" max="786" width="11.7109375" style="1" customWidth="1"/>
    <col min="787" max="787" width="0" style="1" hidden="1" customWidth="1"/>
    <col min="788" max="1024" width="11.42578125" style="1"/>
    <col min="1025" max="1025" width="3" style="1" customWidth="1"/>
    <col min="1026" max="1026" width="38" style="1" customWidth="1"/>
    <col min="1027" max="1027" width="16.85546875" style="1" customWidth="1"/>
    <col min="1028" max="1030" width="8.7109375" style="1" customWidth="1"/>
    <col min="1031" max="1031" width="10.28515625" style="1" bestFit="1" customWidth="1"/>
    <col min="1032" max="1032" width="8.7109375" style="1" customWidth="1"/>
    <col min="1033" max="1033" width="11.28515625" style="1" bestFit="1" customWidth="1"/>
    <col min="1034" max="1039" width="8.7109375" style="1" customWidth="1"/>
    <col min="1040" max="1040" width="13.140625" style="1" customWidth="1"/>
    <col min="1041" max="1042" width="11.7109375" style="1" customWidth="1"/>
    <col min="1043" max="1043" width="0" style="1" hidden="1" customWidth="1"/>
    <col min="1044" max="1280" width="11.42578125" style="1"/>
    <col min="1281" max="1281" width="3" style="1" customWidth="1"/>
    <col min="1282" max="1282" width="38" style="1" customWidth="1"/>
    <col min="1283" max="1283" width="16.85546875" style="1" customWidth="1"/>
    <col min="1284" max="1286" width="8.7109375" style="1" customWidth="1"/>
    <col min="1287" max="1287" width="10.28515625" style="1" bestFit="1" customWidth="1"/>
    <col min="1288" max="1288" width="8.7109375" style="1" customWidth="1"/>
    <col min="1289" max="1289" width="11.28515625" style="1" bestFit="1" customWidth="1"/>
    <col min="1290" max="1295" width="8.7109375" style="1" customWidth="1"/>
    <col min="1296" max="1296" width="13.140625" style="1" customWidth="1"/>
    <col min="1297" max="1298" width="11.7109375" style="1" customWidth="1"/>
    <col min="1299" max="1299" width="0" style="1" hidden="1" customWidth="1"/>
    <col min="1300" max="1536" width="11.42578125" style="1"/>
    <col min="1537" max="1537" width="3" style="1" customWidth="1"/>
    <col min="1538" max="1538" width="38" style="1" customWidth="1"/>
    <col min="1539" max="1539" width="16.85546875" style="1" customWidth="1"/>
    <col min="1540" max="1542" width="8.7109375" style="1" customWidth="1"/>
    <col min="1543" max="1543" width="10.28515625" style="1" bestFit="1" customWidth="1"/>
    <col min="1544" max="1544" width="8.7109375" style="1" customWidth="1"/>
    <col min="1545" max="1545" width="11.28515625" style="1" bestFit="1" customWidth="1"/>
    <col min="1546" max="1551" width="8.7109375" style="1" customWidth="1"/>
    <col min="1552" max="1552" width="13.140625" style="1" customWidth="1"/>
    <col min="1553" max="1554" width="11.7109375" style="1" customWidth="1"/>
    <col min="1555" max="1555" width="0" style="1" hidden="1" customWidth="1"/>
    <col min="1556" max="1792" width="11.42578125" style="1"/>
    <col min="1793" max="1793" width="3" style="1" customWidth="1"/>
    <col min="1794" max="1794" width="38" style="1" customWidth="1"/>
    <col min="1795" max="1795" width="16.85546875" style="1" customWidth="1"/>
    <col min="1796" max="1798" width="8.7109375" style="1" customWidth="1"/>
    <col min="1799" max="1799" width="10.28515625" style="1" bestFit="1" customWidth="1"/>
    <col min="1800" max="1800" width="8.7109375" style="1" customWidth="1"/>
    <col min="1801" max="1801" width="11.28515625" style="1" bestFit="1" customWidth="1"/>
    <col min="1802" max="1807" width="8.7109375" style="1" customWidth="1"/>
    <col min="1808" max="1808" width="13.140625" style="1" customWidth="1"/>
    <col min="1809" max="1810" width="11.7109375" style="1" customWidth="1"/>
    <col min="1811" max="1811" width="0" style="1" hidden="1" customWidth="1"/>
    <col min="1812" max="2048" width="11.42578125" style="1"/>
    <col min="2049" max="2049" width="3" style="1" customWidth="1"/>
    <col min="2050" max="2050" width="38" style="1" customWidth="1"/>
    <col min="2051" max="2051" width="16.85546875" style="1" customWidth="1"/>
    <col min="2052" max="2054" width="8.7109375" style="1" customWidth="1"/>
    <col min="2055" max="2055" width="10.28515625" style="1" bestFit="1" customWidth="1"/>
    <col min="2056" max="2056" width="8.7109375" style="1" customWidth="1"/>
    <col min="2057" max="2057" width="11.28515625" style="1" bestFit="1" customWidth="1"/>
    <col min="2058" max="2063" width="8.7109375" style="1" customWidth="1"/>
    <col min="2064" max="2064" width="13.140625" style="1" customWidth="1"/>
    <col min="2065" max="2066" width="11.7109375" style="1" customWidth="1"/>
    <col min="2067" max="2067" width="0" style="1" hidden="1" customWidth="1"/>
    <col min="2068" max="2304" width="11.42578125" style="1"/>
    <col min="2305" max="2305" width="3" style="1" customWidth="1"/>
    <col min="2306" max="2306" width="38" style="1" customWidth="1"/>
    <col min="2307" max="2307" width="16.85546875" style="1" customWidth="1"/>
    <col min="2308" max="2310" width="8.7109375" style="1" customWidth="1"/>
    <col min="2311" max="2311" width="10.28515625" style="1" bestFit="1" customWidth="1"/>
    <col min="2312" max="2312" width="8.7109375" style="1" customWidth="1"/>
    <col min="2313" max="2313" width="11.28515625" style="1" bestFit="1" customWidth="1"/>
    <col min="2314" max="2319" width="8.7109375" style="1" customWidth="1"/>
    <col min="2320" max="2320" width="13.140625" style="1" customWidth="1"/>
    <col min="2321" max="2322" width="11.7109375" style="1" customWidth="1"/>
    <col min="2323" max="2323" width="0" style="1" hidden="1" customWidth="1"/>
    <col min="2324" max="2560" width="11.42578125" style="1"/>
    <col min="2561" max="2561" width="3" style="1" customWidth="1"/>
    <col min="2562" max="2562" width="38" style="1" customWidth="1"/>
    <col min="2563" max="2563" width="16.85546875" style="1" customWidth="1"/>
    <col min="2564" max="2566" width="8.7109375" style="1" customWidth="1"/>
    <col min="2567" max="2567" width="10.28515625" style="1" bestFit="1" customWidth="1"/>
    <col min="2568" max="2568" width="8.7109375" style="1" customWidth="1"/>
    <col min="2569" max="2569" width="11.28515625" style="1" bestFit="1" customWidth="1"/>
    <col min="2570" max="2575" width="8.7109375" style="1" customWidth="1"/>
    <col min="2576" max="2576" width="13.140625" style="1" customWidth="1"/>
    <col min="2577" max="2578" width="11.7109375" style="1" customWidth="1"/>
    <col min="2579" max="2579" width="0" style="1" hidden="1" customWidth="1"/>
    <col min="2580" max="2816" width="11.42578125" style="1"/>
    <col min="2817" max="2817" width="3" style="1" customWidth="1"/>
    <col min="2818" max="2818" width="38" style="1" customWidth="1"/>
    <col min="2819" max="2819" width="16.85546875" style="1" customWidth="1"/>
    <col min="2820" max="2822" width="8.7109375" style="1" customWidth="1"/>
    <col min="2823" max="2823" width="10.28515625" style="1" bestFit="1" customWidth="1"/>
    <col min="2824" max="2824" width="8.7109375" style="1" customWidth="1"/>
    <col min="2825" max="2825" width="11.28515625" style="1" bestFit="1" customWidth="1"/>
    <col min="2826" max="2831" width="8.7109375" style="1" customWidth="1"/>
    <col min="2832" max="2832" width="13.140625" style="1" customWidth="1"/>
    <col min="2833" max="2834" width="11.7109375" style="1" customWidth="1"/>
    <col min="2835" max="2835" width="0" style="1" hidden="1" customWidth="1"/>
    <col min="2836" max="3072" width="11.42578125" style="1"/>
    <col min="3073" max="3073" width="3" style="1" customWidth="1"/>
    <col min="3074" max="3074" width="38" style="1" customWidth="1"/>
    <col min="3075" max="3075" width="16.85546875" style="1" customWidth="1"/>
    <col min="3076" max="3078" width="8.7109375" style="1" customWidth="1"/>
    <col min="3079" max="3079" width="10.28515625" style="1" bestFit="1" customWidth="1"/>
    <col min="3080" max="3080" width="8.7109375" style="1" customWidth="1"/>
    <col min="3081" max="3081" width="11.28515625" style="1" bestFit="1" customWidth="1"/>
    <col min="3082" max="3087" width="8.7109375" style="1" customWidth="1"/>
    <col min="3088" max="3088" width="13.140625" style="1" customWidth="1"/>
    <col min="3089" max="3090" width="11.7109375" style="1" customWidth="1"/>
    <col min="3091" max="3091" width="0" style="1" hidden="1" customWidth="1"/>
    <col min="3092" max="3328" width="11.42578125" style="1"/>
    <col min="3329" max="3329" width="3" style="1" customWidth="1"/>
    <col min="3330" max="3330" width="38" style="1" customWidth="1"/>
    <col min="3331" max="3331" width="16.85546875" style="1" customWidth="1"/>
    <col min="3332" max="3334" width="8.7109375" style="1" customWidth="1"/>
    <col min="3335" max="3335" width="10.28515625" style="1" bestFit="1" customWidth="1"/>
    <col min="3336" max="3336" width="8.7109375" style="1" customWidth="1"/>
    <col min="3337" max="3337" width="11.28515625" style="1" bestFit="1" customWidth="1"/>
    <col min="3338" max="3343" width="8.7109375" style="1" customWidth="1"/>
    <col min="3344" max="3344" width="13.140625" style="1" customWidth="1"/>
    <col min="3345" max="3346" width="11.7109375" style="1" customWidth="1"/>
    <col min="3347" max="3347" width="0" style="1" hidden="1" customWidth="1"/>
    <col min="3348" max="3584" width="11.42578125" style="1"/>
    <col min="3585" max="3585" width="3" style="1" customWidth="1"/>
    <col min="3586" max="3586" width="38" style="1" customWidth="1"/>
    <col min="3587" max="3587" width="16.85546875" style="1" customWidth="1"/>
    <col min="3588" max="3590" width="8.7109375" style="1" customWidth="1"/>
    <col min="3591" max="3591" width="10.28515625" style="1" bestFit="1" customWidth="1"/>
    <col min="3592" max="3592" width="8.7109375" style="1" customWidth="1"/>
    <col min="3593" max="3593" width="11.28515625" style="1" bestFit="1" customWidth="1"/>
    <col min="3594" max="3599" width="8.7109375" style="1" customWidth="1"/>
    <col min="3600" max="3600" width="13.140625" style="1" customWidth="1"/>
    <col min="3601" max="3602" width="11.7109375" style="1" customWidth="1"/>
    <col min="3603" max="3603" width="0" style="1" hidden="1" customWidth="1"/>
    <col min="3604" max="3840" width="11.42578125" style="1"/>
    <col min="3841" max="3841" width="3" style="1" customWidth="1"/>
    <col min="3842" max="3842" width="38" style="1" customWidth="1"/>
    <col min="3843" max="3843" width="16.85546875" style="1" customWidth="1"/>
    <col min="3844" max="3846" width="8.7109375" style="1" customWidth="1"/>
    <col min="3847" max="3847" width="10.28515625" style="1" bestFit="1" customWidth="1"/>
    <col min="3848" max="3848" width="8.7109375" style="1" customWidth="1"/>
    <col min="3849" max="3849" width="11.28515625" style="1" bestFit="1" customWidth="1"/>
    <col min="3850" max="3855" width="8.7109375" style="1" customWidth="1"/>
    <col min="3856" max="3856" width="13.140625" style="1" customWidth="1"/>
    <col min="3857" max="3858" width="11.7109375" style="1" customWidth="1"/>
    <col min="3859" max="3859" width="0" style="1" hidden="1" customWidth="1"/>
    <col min="3860" max="4096" width="11.42578125" style="1"/>
    <col min="4097" max="4097" width="3" style="1" customWidth="1"/>
    <col min="4098" max="4098" width="38" style="1" customWidth="1"/>
    <col min="4099" max="4099" width="16.85546875" style="1" customWidth="1"/>
    <col min="4100" max="4102" width="8.7109375" style="1" customWidth="1"/>
    <col min="4103" max="4103" width="10.28515625" style="1" bestFit="1" customWidth="1"/>
    <col min="4104" max="4104" width="8.7109375" style="1" customWidth="1"/>
    <col min="4105" max="4105" width="11.28515625" style="1" bestFit="1" customWidth="1"/>
    <col min="4106" max="4111" width="8.7109375" style="1" customWidth="1"/>
    <col min="4112" max="4112" width="13.140625" style="1" customWidth="1"/>
    <col min="4113" max="4114" width="11.7109375" style="1" customWidth="1"/>
    <col min="4115" max="4115" width="0" style="1" hidden="1" customWidth="1"/>
    <col min="4116" max="4352" width="11.42578125" style="1"/>
    <col min="4353" max="4353" width="3" style="1" customWidth="1"/>
    <col min="4354" max="4354" width="38" style="1" customWidth="1"/>
    <col min="4355" max="4355" width="16.85546875" style="1" customWidth="1"/>
    <col min="4356" max="4358" width="8.7109375" style="1" customWidth="1"/>
    <col min="4359" max="4359" width="10.28515625" style="1" bestFit="1" customWidth="1"/>
    <col min="4360" max="4360" width="8.7109375" style="1" customWidth="1"/>
    <col min="4361" max="4361" width="11.28515625" style="1" bestFit="1" customWidth="1"/>
    <col min="4362" max="4367" width="8.7109375" style="1" customWidth="1"/>
    <col min="4368" max="4368" width="13.140625" style="1" customWidth="1"/>
    <col min="4369" max="4370" width="11.7109375" style="1" customWidth="1"/>
    <col min="4371" max="4371" width="0" style="1" hidden="1" customWidth="1"/>
    <col min="4372" max="4608" width="11.42578125" style="1"/>
    <col min="4609" max="4609" width="3" style="1" customWidth="1"/>
    <col min="4610" max="4610" width="38" style="1" customWidth="1"/>
    <col min="4611" max="4611" width="16.85546875" style="1" customWidth="1"/>
    <col min="4612" max="4614" width="8.7109375" style="1" customWidth="1"/>
    <col min="4615" max="4615" width="10.28515625" style="1" bestFit="1" customWidth="1"/>
    <col min="4616" max="4616" width="8.7109375" style="1" customWidth="1"/>
    <col min="4617" max="4617" width="11.28515625" style="1" bestFit="1" customWidth="1"/>
    <col min="4618" max="4623" width="8.7109375" style="1" customWidth="1"/>
    <col min="4624" max="4624" width="13.140625" style="1" customWidth="1"/>
    <col min="4625" max="4626" width="11.7109375" style="1" customWidth="1"/>
    <col min="4627" max="4627" width="0" style="1" hidden="1" customWidth="1"/>
    <col min="4628" max="4864" width="11.42578125" style="1"/>
    <col min="4865" max="4865" width="3" style="1" customWidth="1"/>
    <col min="4866" max="4866" width="38" style="1" customWidth="1"/>
    <col min="4867" max="4867" width="16.85546875" style="1" customWidth="1"/>
    <col min="4868" max="4870" width="8.7109375" style="1" customWidth="1"/>
    <col min="4871" max="4871" width="10.28515625" style="1" bestFit="1" customWidth="1"/>
    <col min="4872" max="4872" width="8.7109375" style="1" customWidth="1"/>
    <col min="4873" max="4873" width="11.28515625" style="1" bestFit="1" customWidth="1"/>
    <col min="4874" max="4879" width="8.7109375" style="1" customWidth="1"/>
    <col min="4880" max="4880" width="13.140625" style="1" customWidth="1"/>
    <col min="4881" max="4882" width="11.7109375" style="1" customWidth="1"/>
    <col min="4883" max="4883" width="0" style="1" hidden="1" customWidth="1"/>
    <col min="4884" max="5120" width="11.42578125" style="1"/>
    <col min="5121" max="5121" width="3" style="1" customWidth="1"/>
    <col min="5122" max="5122" width="38" style="1" customWidth="1"/>
    <col min="5123" max="5123" width="16.85546875" style="1" customWidth="1"/>
    <col min="5124" max="5126" width="8.7109375" style="1" customWidth="1"/>
    <col min="5127" max="5127" width="10.28515625" style="1" bestFit="1" customWidth="1"/>
    <col min="5128" max="5128" width="8.7109375" style="1" customWidth="1"/>
    <col min="5129" max="5129" width="11.28515625" style="1" bestFit="1" customWidth="1"/>
    <col min="5130" max="5135" width="8.7109375" style="1" customWidth="1"/>
    <col min="5136" max="5136" width="13.140625" style="1" customWidth="1"/>
    <col min="5137" max="5138" width="11.7109375" style="1" customWidth="1"/>
    <col min="5139" max="5139" width="0" style="1" hidden="1" customWidth="1"/>
    <col min="5140" max="5376" width="11.42578125" style="1"/>
    <col min="5377" max="5377" width="3" style="1" customWidth="1"/>
    <col min="5378" max="5378" width="38" style="1" customWidth="1"/>
    <col min="5379" max="5379" width="16.85546875" style="1" customWidth="1"/>
    <col min="5380" max="5382" width="8.7109375" style="1" customWidth="1"/>
    <col min="5383" max="5383" width="10.28515625" style="1" bestFit="1" customWidth="1"/>
    <col min="5384" max="5384" width="8.7109375" style="1" customWidth="1"/>
    <col min="5385" max="5385" width="11.28515625" style="1" bestFit="1" customWidth="1"/>
    <col min="5386" max="5391" width="8.7109375" style="1" customWidth="1"/>
    <col min="5392" max="5392" width="13.140625" style="1" customWidth="1"/>
    <col min="5393" max="5394" width="11.7109375" style="1" customWidth="1"/>
    <col min="5395" max="5395" width="0" style="1" hidden="1" customWidth="1"/>
    <col min="5396" max="5632" width="11.42578125" style="1"/>
    <col min="5633" max="5633" width="3" style="1" customWidth="1"/>
    <col min="5634" max="5634" width="38" style="1" customWidth="1"/>
    <col min="5635" max="5635" width="16.85546875" style="1" customWidth="1"/>
    <col min="5636" max="5638" width="8.7109375" style="1" customWidth="1"/>
    <col min="5639" max="5639" width="10.28515625" style="1" bestFit="1" customWidth="1"/>
    <col min="5640" max="5640" width="8.7109375" style="1" customWidth="1"/>
    <col min="5641" max="5641" width="11.28515625" style="1" bestFit="1" customWidth="1"/>
    <col min="5642" max="5647" width="8.7109375" style="1" customWidth="1"/>
    <col min="5648" max="5648" width="13.140625" style="1" customWidth="1"/>
    <col min="5649" max="5650" width="11.7109375" style="1" customWidth="1"/>
    <col min="5651" max="5651" width="0" style="1" hidden="1" customWidth="1"/>
    <col min="5652" max="5888" width="11.42578125" style="1"/>
    <col min="5889" max="5889" width="3" style="1" customWidth="1"/>
    <col min="5890" max="5890" width="38" style="1" customWidth="1"/>
    <col min="5891" max="5891" width="16.85546875" style="1" customWidth="1"/>
    <col min="5892" max="5894" width="8.7109375" style="1" customWidth="1"/>
    <col min="5895" max="5895" width="10.28515625" style="1" bestFit="1" customWidth="1"/>
    <col min="5896" max="5896" width="8.7109375" style="1" customWidth="1"/>
    <col min="5897" max="5897" width="11.28515625" style="1" bestFit="1" customWidth="1"/>
    <col min="5898" max="5903" width="8.7109375" style="1" customWidth="1"/>
    <col min="5904" max="5904" width="13.140625" style="1" customWidth="1"/>
    <col min="5905" max="5906" width="11.7109375" style="1" customWidth="1"/>
    <col min="5907" max="5907" width="0" style="1" hidden="1" customWidth="1"/>
    <col min="5908" max="6144" width="11.42578125" style="1"/>
    <col min="6145" max="6145" width="3" style="1" customWidth="1"/>
    <col min="6146" max="6146" width="38" style="1" customWidth="1"/>
    <col min="6147" max="6147" width="16.85546875" style="1" customWidth="1"/>
    <col min="6148" max="6150" width="8.7109375" style="1" customWidth="1"/>
    <col min="6151" max="6151" width="10.28515625" style="1" bestFit="1" customWidth="1"/>
    <col min="6152" max="6152" width="8.7109375" style="1" customWidth="1"/>
    <col min="6153" max="6153" width="11.28515625" style="1" bestFit="1" customWidth="1"/>
    <col min="6154" max="6159" width="8.7109375" style="1" customWidth="1"/>
    <col min="6160" max="6160" width="13.140625" style="1" customWidth="1"/>
    <col min="6161" max="6162" width="11.7109375" style="1" customWidth="1"/>
    <col min="6163" max="6163" width="0" style="1" hidden="1" customWidth="1"/>
    <col min="6164" max="6400" width="11.42578125" style="1"/>
    <col min="6401" max="6401" width="3" style="1" customWidth="1"/>
    <col min="6402" max="6402" width="38" style="1" customWidth="1"/>
    <col min="6403" max="6403" width="16.85546875" style="1" customWidth="1"/>
    <col min="6404" max="6406" width="8.7109375" style="1" customWidth="1"/>
    <col min="6407" max="6407" width="10.28515625" style="1" bestFit="1" customWidth="1"/>
    <col min="6408" max="6408" width="8.7109375" style="1" customWidth="1"/>
    <col min="6409" max="6409" width="11.28515625" style="1" bestFit="1" customWidth="1"/>
    <col min="6410" max="6415" width="8.7109375" style="1" customWidth="1"/>
    <col min="6416" max="6416" width="13.140625" style="1" customWidth="1"/>
    <col min="6417" max="6418" width="11.7109375" style="1" customWidth="1"/>
    <col min="6419" max="6419" width="0" style="1" hidden="1" customWidth="1"/>
    <col min="6420" max="6656" width="11.42578125" style="1"/>
    <col min="6657" max="6657" width="3" style="1" customWidth="1"/>
    <col min="6658" max="6658" width="38" style="1" customWidth="1"/>
    <col min="6659" max="6659" width="16.85546875" style="1" customWidth="1"/>
    <col min="6660" max="6662" width="8.7109375" style="1" customWidth="1"/>
    <col min="6663" max="6663" width="10.28515625" style="1" bestFit="1" customWidth="1"/>
    <col min="6664" max="6664" width="8.7109375" style="1" customWidth="1"/>
    <col min="6665" max="6665" width="11.28515625" style="1" bestFit="1" customWidth="1"/>
    <col min="6666" max="6671" width="8.7109375" style="1" customWidth="1"/>
    <col min="6672" max="6672" width="13.140625" style="1" customWidth="1"/>
    <col min="6673" max="6674" width="11.7109375" style="1" customWidth="1"/>
    <col min="6675" max="6675" width="0" style="1" hidden="1" customWidth="1"/>
    <col min="6676" max="6912" width="11.42578125" style="1"/>
    <col min="6913" max="6913" width="3" style="1" customWidth="1"/>
    <col min="6914" max="6914" width="38" style="1" customWidth="1"/>
    <col min="6915" max="6915" width="16.85546875" style="1" customWidth="1"/>
    <col min="6916" max="6918" width="8.7109375" style="1" customWidth="1"/>
    <col min="6919" max="6919" width="10.28515625" style="1" bestFit="1" customWidth="1"/>
    <col min="6920" max="6920" width="8.7109375" style="1" customWidth="1"/>
    <col min="6921" max="6921" width="11.28515625" style="1" bestFit="1" customWidth="1"/>
    <col min="6922" max="6927" width="8.7109375" style="1" customWidth="1"/>
    <col min="6928" max="6928" width="13.140625" style="1" customWidth="1"/>
    <col min="6929" max="6930" width="11.7109375" style="1" customWidth="1"/>
    <col min="6931" max="6931" width="0" style="1" hidden="1" customWidth="1"/>
    <col min="6932" max="7168" width="11.42578125" style="1"/>
    <col min="7169" max="7169" width="3" style="1" customWidth="1"/>
    <col min="7170" max="7170" width="38" style="1" customWidth="1"/>
    <col min="7171" max="7171" width="16.85546875" style="1" customWidth="1"/>
    <col min="7172" max="7174" width="8.7109375" style="1" customWidth="1"/>
    <col min="7175" max="7175" width="10.28515625" style="1" bestFit="1" customWidth="1"/>
    <col min="7176" max="7176" width="8.7109375" style="1" customWidth="1"/>
    <col min="7177" max="7177" width="11.28515625" style="1" bestFit="1" customWidth="1"/>
    <col min="7178" max="7183" width="8.7109375" style="1" customWidth="1"/>
    <col min="7184" max="7184" width="13.140625" style="1" customWidth="1"/>
    <col min="7185" max="7186" width="11.7109375" style="1" customWidth="1"/>
    <col min="7187" max="7187" width="0" style="1" hidden="1" customWidth="1"/>
    <col min="7188" max="7424" width="11.42578125" style="1"/>
    <col min="7425" max="7425" width="3" style="1" customWidth="1"/>
    <col min="7426" max="7426" width="38" style="1" customWidth="1"/>
    <col min="7427" max="7427" width="16.85546875" style="1" customWidth="1"/>
    <col min="7428" max="7430" width="8.7109375" style="1" customWidth="1"/>
    <col min="7431" max="7431" width="10.28515625" style="1" bestFit="1" customWidth="1"/>
    <col min="7432" max="7432" width="8.7109375" style="1" customWidth="1"/>
    <col min="7433" max="7433" width="11.28515625" style="1" bestFit="1" customWidth="1"/>
    <col min="7434" max="7439" width="8.7109375" style="1" customWidth="1"/>
    <col min="7440" max="7440" width="13.140625" style="1" customWidth="1"/>
    <col min="7441" max="7442" width="11.7109375" style="1" customWidth="1"/>
    <col min="7443" max="7443" width="0" style="1" hidden="1" customWidth="1"/>
    <col min="7444" max="7680" width="11.42578125" style="1"/>
    <col min="7681" max="7681" width="3" style="1" customWidth="1"/>
    <col min="7682" max="7682" width="38" style="1" customWidth="1"/>
    <col min="7683" max="7683" width="16.85546875" style="1" customWidth="1"/>
    <col min="7684" max="7686" width="8.7109375" style="1" customWidth="1"/>
    <col min="7687" max="7687" width="10.28515625" style="1" bestFit="1" customWidth="1"/>
    <col min="7688" max="7688" width="8.7109375" style="1" customWidth="1"/>
    <col min="7689" max="7689" width="11.28515625" style="1" bestFit="1" customWidth="1"/>
    <col min="7690" max="7695" width="8.7109375" style="1" customWidth="1"/>
    <col min="7696" max="7696" width="13.140625" style="1" customWidth="1"/>
    <col min="7697" max="7698" width="11.7109375" style="1" customWidth="1"/>
    <col min="7699" max="7699" width="0" style="1" hidden="1" customWidth="1"/>
    <col min="7700" max="7936" width="11.42578125" style="1"/>
    <col min="7937" max="7937" width="3" style="1" customWidth="1"/>
    <col min="7938" max="7938" width="38" style="1" customWidth="1"/>
    <col min="7939" max="7939" width="16.85546875" style="1" customWidth="1"/>
    <col min="7940" max="7942" width="8.7109375" style="1" customWidth="1"/>
    <col min="7943" max="7943" width="10.28515625" style="1" bestFit="1" customWidth="1"/>
    <col min="7944" max="7944" width="8.7109375" style="1" customWidth="1"/>
    <col min="7945" max="7945" width="11.28515625" style="1" bestFit="1" customWidth="1"/>
    <col min="7946" max="7951" width="8.7109375" style="1" customWidth="1"/>
    <col min="7952" max="7952" width="13.140625" style="1" customWidth="1"/>
    <col min="7953" max="7954" width="11.7109375" style="1" customWidth="1"/>
    <col min="7955" max="7955" width="0" style="1" hidden="1" customWidth="1"/>
    <col min="7956" max="8192" width="11.42578125" style="1"/>
    <col min="8193" max="8193" width="3" style="1" customWidth="1"/>
    <col min="8194" max="8194" width="38" style="1" customWidth="1"/>
    <col min="8195" max="8195" width="16.85546875" style="1" customWidth="1"/>
    <col min="8196" max="8198" width="8.7109375" style="1" customWidth="1"/>
    <col min="8199" max="8199" width="10.28515625" style="1" bestFit="1" customWidth="1"/>
    <col min="8200" max="8200" width="8.7109375" style="1" customWidth="1"/>
    <col min="8201" max="8201" width="11.28515625" style="1" bestFit="1" customWidth="1"/>
    <col min="8202" max="8207" width="8.7109375" style="1" customWidth="1"/>
    <col min="8208" max="8208" width="13.140625" style="1" customWidth="1"/>
    <col min="8209" max="8210" width="11.7109375" style="1" customWidth="1"/>
    <col min="8211" max="8211" width="0" style="1" hidden="1" customWidth="1"/>
    <col min="8212" max="8448" width="11.42578125" style="1"/>
    <col min="8449" max="8449" width="3" style="1" customWidth="1"/>
    <col min="8450" max="8450" width="38" style="1" customWidth="1"/>
    <col min="8451" max="8451" width="16.85546875" style="1" customWidth="1"/>
    <col min="8452" max="8454" width="8.7109375" style="1" customWidth="1"/>
    <col min="8455" max="8455" width="10.28515625" style="1" bestFit="1" customWidth="1"/>
    <col min="8456" max="8456" width="8.7109375" style="1" customWidth="1"/>
    <col min="8457" max="8457" width="11.28515625" style="1" bestFit="1" customWidth="1"/>
    <col min="8458" max="8463" width="8.7109375" style="1" customWidth="1"/>
    <col min="8464" max="8464" width="13.140625" style="1" customWidth="1"/>
    <col min="8465" max="8466" width="11.7109375" style="1" customWidth="1"/>
    <col min="8467" max="8467" width="0" style="1" hidden="1" customWidth="1"/>
    <col min="8468" max="8704" width="11.42578125" style="1"/>
    <col min="8705" max="8705" width="3" style="1" customWidth="1"/>
    <col min="8706" max="8706" width="38" style="1" customWidth="1"/>
    <col min="8707" max="8707" width="16.85546875" style="1" customWidth="1"/>
    <col min="8708" max="8710" width="8.7109375" style="1" customWidth="1"/>
    <col min="8711" max="8711" width="10.28515625" style="1" bestFit="1" customWidth="1"/>
    <col min="8712" max="8712" width="8.7109375" style="1" customWidth="1"/>
    <col min="8713" max="8713" width="11.28515625" style="1" bestFit="1" customWidth="1"/>
    <col min="8714" max="8719" width="8.7109375" style="1" customWidth="1"/>
    <col min="8720" max="8720" width="13.140625" style="1" customWidth="1"/>
    <col min="8721" max="8722" width="11.7109375" style="1" customWidth="1"/>
    <col min="8723" max="8723" width="0" style="1" hidden="1" customWidth="1"/>
    <col min="8724" max="8960" width="11.42578125" style="1"/>
    <col min="8961" max="8961" width="3" style="1" customWidth="1"/>
    <col min="8962" max="8962" width="38" style="1" customWidth="1"/>
    <col min="8963" max="8963" width="16.85546875" style="1" customWidth="1"/>
    <col min="8964" max="8966" width="8.7109375" style="1" customWidth="1"/>
    <col min="8967" max="8967" width="10.28515625" style="1" bestFit="1" customWidth="1"/>
    <col min="8968" max="8968" width="8.7109375" style="1" customWidth="1"/>
    <col min="8969" max="8969" width="11.28515625" style="1" bestFit="1" customWidth="1"/>
    <col min="8970" max="8975" width="8.7109375" style="1" customWidth="1"/>
    <col min="8976" max="8976" width="13.140625" style="1" customWidth="1"/>
    <col min="8977" max="8978" width="11.7109375" style="1" customWidth="1"/>
    <col min="8979" max="8979" width="0" style="1" hidden="1" customWidth="1"/>
    <col min="8980" max="9216" width="11.42578125" style="1"/>
    <col min="9217" max="9217" width="3" style="1" customWidth="1"/>
    <col min="9218" max="9218" width="38" style="1" customWidth="1"/>
    <col min="9219" max="9219" width="16.85546875" style="1" customWidth="1"/>
    <col min="9220" max="9222" width="8.7109375" style="1" customWidth="1"/>
    <col min="9223" max="9223" width="10.28515625" style="1" bestFit="1" customWidth="1"/>
    <col min="9224" max="9224" width="8.7109375" style="1" customWidth="1"/>
    <col min="9225" max="9225" width="11.28515625" style="1" bestFit="1" customWidth="1"/>
    <col min="9226" max="9231" width="8.7109375" style="1" customWidth="1"/>
    <col min="9232" max="9232" width="13.140625" style="1" customWidth="1"/>
    <col min="9233" max="9234" width="11.7109375" style="1" customWidth="1"/>
    <col min="9235" max="9235" width="0" style="1" hidden="1" customWidth="1"/>
    <col min="9236" max="9472" width="11.42578125" style="1"/>
    <col min="9473" max="9473" width="3" style="1" customWidth="1"/>
    <col min="9474" max="9474" width="38" style="1" customWidth="1"/>
    <col min="9475" max="9475" width="16.85546875" style="1" customWidth="1"/>
    <col min="9476" max="9478" width="8.7109375" style="1" customWidth="1"/>
    <col min="9479" max="9479" width="10.28515625" style="1" bestFit="1" customWidth="1"/>
    <col min="9480" max="9480" width="8.7109375" style="1" customWidth="1"/>
    <col min="9481" max="9481" width="11.28515625" style="1" bestFit="1" customWidth="1"/>
    <col min="9482" max="9487" width="8.7109375" style="1" customWidth="1"/>
    <col min="9488" max="9488" width="13.140625" style="1" customWidth="1"/>
    <col min="9489" max="9490" width="11.7109375" style="1" customWidth="1"/>
    <col min="9491" max="9491" width="0" style="1" hidden="1" customWidth="1"/>
    <col min="9492" max="9728" width="11.42578125" style="1"/>
    <col min="9729" max="9729" width="3" style="1" customWidth="1"/>
    <col min="9730" max="9730" width="38" style="1" customWidth="1"/>
    <col min="9731" max="9731" width="16.85546875" style="1" customWidth="1"/>
    <col min="9732" max="9734" width="8.7109375" style="1" customWidth="1"/>
    <col min="9735" max="9735" width="10.28515625" style="1" bestFit="1" customWidth="1"/>
    <col min="9736" max="9736" width="8.7109375" style="1" customWidth="1"/>
    <col min="9737" max="9737" width="11.28515625" style="1" bestFit="1" customWidth="1"/>
    <col min="9738" max="9743" width="8.7109375" style="1" customWidth="1"/>
    <col min="9744" max="9744" width="13.140625" style="1" customWidth="1"/>
    <col min="9745" max="9746" width="11.7109375" style="1" customWidth="1"/>
    <col min="9747" max="9747" width="0" style="1" hidden="1" customWidth="1"/>
    <col min="9748" max="9984" width="11.42578125" style="1"/>
    <col min="9985" max="9985" width="3" style="1" customWidth="1"/>
    <col min="9986" max="9986" width="38" style="1" customWidth="1"/>
    <col min="9987" max="9987" width="16.85546875" style="1" customWidth="1"/>
    <col min="9988" max="9990" width="8.7109375" style="1" customWidth="1"/>
    <col min="9991" max="9991" width="10.28515625" style="1" bestFit="1" customWidth="1"/>
    <col min="9992" max="9992" width="8.7109375" style="1" customWidth="1"/>
    <col min="9993" max="9993" width="11.28515625" style="1" bestFit="1" customWidth="1"/>
    <col min="9994" max="9999" width="8.7109375" style="1" customWidth="1"/>
    <col min="10000" max="10000" width="13.140625" style="1" customWidth="1"/>
    <col min="10001" max="10002" width="11.7109375" style="1" customWidth="1"/>
    <col min="10003" max="10003" width="0" style="1" hidden="1" customWidth="1"/>
    <col min="10004" max="10240" width="11.42578125" style="1"/>
    <col min="10241" max="10241" width="3" style="1" customWidth="1"/>
    <col min="10242" max="10242" width="38" style="1" customWidth="1"/>
    <col min="10243" max="10243" width="16.85546875" style="1" customWidth="1"/>
    <col min="10244" max="10246" width="8.7109375" style="1" customWidth="1"/>
    <col min="10247" max="10247" width="10.28515625" style="1" bestFit="1" customWidth="1"/>
    <col min="10248" max="10248" width="8.7109375" style="1" customWidth="1"/>
    <col min="10249" max="10249" width="11.28515625" style="1" bestFit="1" customWidth="1"/>
    <col min="10250" max="10255" width="8.7109375" style="1" customWidth="1"/>
    <col min="10256" max="10256" width="13.140625" style="1" customWidth="1"/>
    <col min="10257" max="10258" width="11.7109375" style="1" customWidth="1"/>
    <col min="10259" max="10259" width="0" style="1" hidden="1" customWidth="1"/>
    <col min="10260" max="10496" width="11.42578125" style="1"/>
    <col min="10497" max="10497" width="3" style="1" customWidth="1"/>
    <col min="10498" max="10498" width="38" style="1" customWidth="1"/>
    <col min="10499" max="10499" width="16.85546875" style="1" customWidth="1"/>
    <col min="10500" max="10502" width="8.7109375" style="1" customWidth="1"/>
    <col min="10503" max="10503" width="10.28515625" style="1" bestFit="1" customWidth="1"/>
    <col min="10504" max="10504" width="8.7109375" style="1" customWidth="1"/>
    <col min="10505" max="10505" width="11.28515625" style="1" bestFit="1" customWidth="1"/>
    <col min="10506" max="10511" width="8.7109375" style="1" customWidth="1"/>
    <col min="10512" max="10512" width="13.140625" style="1" customWidth="1"/>
    <col min="10513" max="10514" width="11.7109375" style="1" customWidth="1"/>
    <col min="10515" max="10515" width="0" style="1" hidden="1" customWidth="1"/>
    <col min="10516" max="10752" width="11.42578125" style="1"/>
    <col min="10753" max="10753" width="3" style="1" customWidth="1"/>
    <col min="10754" max="10754" width="38" style="1" customWidth="1"/>
    <col min="10755" max="10755" width="16.85546875" style="1" customWidth="1"/>
    <col min="10756" max="10758" width="8.7109375" style="1" customWidth="1"/>
    <col min="10759" max="10759" width="10.28515625" style="1" bestFit="1" customWidth="1"/>
    <col min="10760" max="10760" width="8.7109375" style="1" customWidth="1"/>
    <col min="10761" max="10761" width="11.28515625" style="1" bestFit="1" customWidth="1"/>
    <col min="10762" max="10767" width="8.7109375" style="1" customWidth="1"/>
    <col min="10768" max="10768" width="13.140625" style="1" customWidth="1"/>
    <col min="10769" max="10770" width="11.7109375" style="1" customWidth="1"/>
    <col min="10771" max="10771" width="0" style="1" hidden="1" customWidth="1"/>
    <col min="10772" max="11008" width="11.42578125" style="1"/>
    <col min="11009" max="11009" width="3" style="1" customWidth="1"/>
    <col min="11010" max="11010" width="38" style="1" customWidth="1"/>
    <col min="11011" max="11011" width="16.85546875" style="1" customWidth="1"/>
    <col min="11012" max="11014" width="8.7109375" style="1" customWidth="1"/>
    <col min="11015" max="11015" width="10.28515625" style="1" bestFit="1" customWidth="1"/>
    <col min="11016" max="11016" width="8.7109375" style="1" customWidth="1"/>
    <col min="11017" max="11017" width="11.28515625" style="1" bestFit="1" customWidth="1"/>
    <col min="11018" max="11023" width="8.7109375" style="1" customWidth="1"/>
    <col min="11024" max="11024" width="13.140625" style="1" customWidth="1"/>
    <col min="11025" max="11026" width="11.7109375" style="1" customWidth="1"/>
    <col min="11027" max="11027" width="0" style="1" hidden="1" customWidth="1"/>
    <col min="11028" max="11264" width="11.42578125" style="1"/>
    <col min="11265" max="11265" width="3" style="1" customWidth="1"/>
    <col min="11266" max="11266" width="38" style="1" customWidth="1"/>
    <col min="11267" max="11267" width="16.85546875" style="1" customWidth="1"/>
    <col min="11268" max="11270" width="8.7109375" style="1" customWidth="1"/>
    <col min="11271" max="11271" width="10.28515625" style="1" bestFit="1" customWidth="1"/>
    <col min="11272" max="11272" width="8.7109375" style="1" customWidth="1"/>
    <col min="11273" max="11273" width="11.28515625" style="1" bestFit="1" customWidth="1"/>
    <col min="11274" max="11279" width="8.7109375" style="1" customWidth="1"/>
    <col min="11280" max="11280" width="13.140625" style="1" customWidth="1"/>
    <col min="11281" max="11282" width="11.7109375" style="1" customWidth="1"/>
    <col min="11283" max="11283" width="0" style="1" hidden="1" customWidth="1"/>
    <col min="11284" max="11520" width="11.42578125" style="1"/>
    <col min="11521" max="11521" width="3" style="1" customWidth="1"/>
    <col min="11522" max="11522" width="38" style="1" customWidth="1"/>
    <col min="11523" max="11523" width="16.85546875" style="1" customWidth="1"/>
    <col min="11524" max="11526" width="8.7109375" style="1" customWidth="1"/>
    <col min="11527" max="11527" width="10.28515625" style="1" bestFit="1" customWidth="1"/>
    <col min="11528" max="11528" width="8.7109375" style="1" customWidth="1"/>
    <col min="11529" max="11529" width="11.28515625" style="1" bestFit="1" customWidth="1"/>
    <col min="11530" max="11535" width="8.7109375" style="1" customWidth="1"/>
    <col min="11536" max="11536" width="13.140625" style="1" customWidth="1"/>
    <col min="11537" max="11538" width="11.7109375" style="1" customWidth="1"/>
    <col min="11539" max="11539" width="0" style="1" hidden="1" customWidth="1"/>
    <col min="11540" max="11776" width="11.42578125" style="1"/>
    <col min="11777" max="11777" width="3" style="1" customWidth="1"/>
    <col min="11778" max="11778" width="38" style="1" customWidth="1"/>
    <col min="11779" max="11779" width="16.85546875" style="1" customWidth="1"/>
    <col min="11780" max="11782" width="8.7109375" style="1" customWidth="1"/>
    <col min="11783" max="11783" width="10.28515625" style="1" bestFit="1" customWidth="1"/>
    <col min="11784" max="11784" width="8.7109375" style="1" customWidth="1"/>
    <col min="11785" max="11785" width="11.28515625" style="1" bestFit="1" customWidth="1"/>
    <col min="11786" max="11791" width="8.7109375" style="1" customWidth="1"/>
    <col min="11792" max="11792" width="13.140625" style="1" customWidth="1"/>
    <col min="11793" max="11794" width="11.7109375" style="1" customWidth="1"/>
    <col min="11795" max="11795" width="0" style="1" hidden="1" customWidth="1"/>
    <col min="11796" max="12032" width="11.42578125" style="1"/>
    <col min="12033" max="12033" width="3" style="1" customWidth="1"/>
    <col min="12034" max="12034" width="38" style="1" customWidth="1"/>
    <col min="12035" max="12035" width="16.85546875" style="1" customWidth="1"/>
    <col min="12036" max="12038" width="8.7109375" style="1" customWidth="1"/>
    <col min="12039" max="12039" width="10.28515625" style="1" bestFit="1" customWidth="1"/>
    <col min="12040" max="12040" width="8.7109375" style="1" customWidth="1"/>
    <col min="12041" max="12041" width="11.28515625" style="1" bestFit="1" customWidth="1"/>
    <col min="12042" max="12047" width="8.7109375" style="1" customWidth="1"/>
    <col min="12048" max="12048" width="13.140625" style="1" customWidth="1"/>
    <col min="12049" max="12050" width="11.7109375" style="1" customWidth="1"/>
    <col min="12051" max="12051" width="0" style="1" hidden="1" customWidth="1"/>
    <col min="12052" max="12288" width="11.42578125" style="1"/>
    <col min="12289" max="12289" width="3" style="1" customWidth="1"/>
    <col min="12290" max="12290" width="38" style="1" customWidth="1"/>
    <col min="12291" max="12291" width="16.85546875" style="1" customWidth="1"/>
    <col min="12292" max="12294" width="8.7109375" style="1" customWidth="1"/>
    <col min="12295" max="12295" width="10.28515625" style="1" bestFit="1" customWidth="1"/>
    <col min="12296" max="12296" width="8.7109375" style="1" customWidth="1"/>
    <col min="12297" max="12297" width="11.28515625" style="1" bestFit="1" customWidth="1"/>
    <col min="12298" max="12303" width="8.7109375" style="1" customWidth="1"/>
    <col min="12304" max="12304" width="13.140625" style="1" customWidth="1"/>
    <col min="12305" max="12306" width="11.7109375" style="1" customWidth="1"/>
    <col min="12307" max="12307" width="0" style="1" hidden="1" customWidth="1"/>
    <col min="12308" max="12544" width="11.42578125" style="1"/>
    <col min="12545" max="12545" width="3" style="1" customWidth="1"/>
    <col min="12546" max="12546" width="38" style="1" customWidth="1"/>
    <col min="12547" max="12547" width="16.85546875" style="1" customWidth="1"/>
    <col min="12548" max="12550" width="8.7109375" style="1" customWidth="1"/>
    <col min="12551" max="12551" width="10.28515625" style="1" bestFit="1" customWidth="1"/>
    <col min="12552" max="12552" width="8.7109375" style="1" customWidth="1"/>
    <col min="12553" max="12553" width="11.28515625" style="1" bestFit="1" customWidth="1"/>
    <col min="12554" max="12559" width="8.7109375" style="1" customWidth="1"/>
    <col min="12560" max="12560" width="13.140625" style="1" customWidth="1"/>
    <col min="12561" max="12562" width="11.7109375" style="1" customWidth="1"/>
    <col min="12563" max="12563" width="0" style="1" hidden="1" customWidth="1"/>
    <col min="12564" max="12800" width="11.42578125" style="1"/>
    <col min="12801" max="12801" width="3" style="1" customWidth="1"/>
    <col min="12802" max="12802" width="38" style="1" customWidth="1"/>
    <col min="12803" max="12803" width="16.85546875" style="1" customWidth="1"/>
    <col min="12804" max="12806" width="8.7109375" style="1" customWidth="1"/>
    <col min="12807" max="12807" width="10.28515625" style="1" bestFit="1" customWidth="1"/>
    <col min="12808" max="12808" width="8.7109375" style="1" customWidth="1"/>
    <col min="12809" max="12809" width="11.28515625" style="1" bestFit="1" customWidth="1"/>
    <col min="12810" max="12815" width="8.7109375" style="1" customWidth="1"/>
    <col min="12816" max="12816" width="13.140625" style="1" customWidth="1"/>
    <col min="12817" max="12818" width="11.7109375" style="1" customWidth="1"/>
    <col min="12819" max="12819" width="0" style="1" hidden="1" customWidth="1"/>
    <col min="12820" max="13056" width="11.42578125" style="1"/>
    <col min="13057" max="13057" width="3" style="1" customWidth="1"/>
    <col min="13058" max="13058" width="38" style="1" customWidth="1"/>
    <col min="13059" max="13059" width="16.85546875" style="1" customWidth="1"/>
    <col min="13060" max="13062" width="8.7109375" style="1" customWidth="1"/>
    <col min="13063" max="13063" width="10.28515625" style="1" bestFit="1" customWidth="1"/>
    <col min="13064" max="13064" width="8.7109375" style="1" customWidth="1"/>
    <col min="13065" max="13065" width="11.28515625" style="1" bestFit="1" customWidth="1"/>
    <col min="13066" max="13071" width="8.7109375" style="1" customWidth="1"/>
    <col min="13072" max="13072" width="13.140625" style="1" customWidth="1"/>
    <col min="13073" max="13074" width="11.7109375" style="1" customWidth="1"/>
    <col min="13075" max="13075" width="0" style="1" hidden="1" customWidth="1"/>
    <col min="13076" max="13312" width="11.42578125" style="1"/>
    <col min="13313" max="13313" width="3" style="1" customWidth="1"/>
    <col min="13314" max="13314" width="38" style="1" customWidth="1"/>
    <col min="13315" max="13315" width="16.85546875" style="1" customWidth="1"/>
    <col min="13316" max="13318" width="8.7109375" style="1" customWidth="1"/>
    <col min="13319" max="13319" width="10.28515625" style="1" bestFit="1" customWidth="1"/>
    <col min="13320" max="13320" width="8.7109375" style="1" customWidth="1"/>
    <col min="13321" max="13321" width="11.28515625" style="1" bestFit="1" customWidth="1"/>
    <col min="13322" max="13327" width="8.7109375" style="1" customWidth="1"/>
    <col min="13328" max="13328" width="13.140625" style="1" customWidth="1"/>
    <col min="13329" max="13330" width="11.7109375" style="1" customWidth="1"/>
    <col min="13331" max="13331" width="0" style="1" hidden="1" customWidth="1"/>
    <col min="13332" max="13568" width="11.42578125" style="1"/>
    <col min="13569" max="13569" width="3" style="1" customWidth="1"/>
    <col min="13570" max="13570" width="38" style="1" customWidth="1"/>
    <col min="13571" max="13571" width="16.85546875" style="1" customWidth="1"/>
    <col min="13572" max="13574" width="8.7109375" style="1" customWidth="1"/>
    <col min="13575" max="13575" width="10.28515625" style="1" bestFit="1" customWidth="1"/>
    <col min="13576" max="13576" width="8.7109375" style="1" customWidth="1"/>
    <col min="13577" max="13577" width="11.28515625" style="1" bestFit="1" customWidth="1"/>
    <col min="13578" max="13583" width="8.7109375" style="1" customWidth="1"/>
    <col min="13584" max="13584" width="13.140625" style="1" customWidth="1"/>
    <col min="13585" max="13586" width="11.7109375" style="1" customWidth="1"/>
    <col min="13587" max="13587" width="0" style="1" hidden="1" customWidth="1"/>
    <col min="13588" max="13824" width="11.42578125" style="1"/>
    <col min="13825" max="13825" width="3" style="1" customWidth="1"/>
    <col min="13826" max="13826" width="38" style="1" customWidth="1"/>
    <col min="13827" max="13827" width="16.85546875" style="1" customWidth="1"/>
    <col min="13828" max="13830" width="8.7109375" style="1" customWidth="1"/>
    <col min="13831" max="13831" width="10.28515625" style="1" bestFit="1" customWidth="1"/>
    <col min="13832" max="13832" width="8.7109375" style="1" customWidth="1"/>
    <col min="13833" max="13833" width="11.28515625" style="1" bestFit="1" customWidth="1"/>
    <col min="13834" max="13839" width="8.7109375" style="1" customWidth="1"/>
    <col min="13840" max="13840" width="13.140625" style="1" customWidth="1"/>
    <col min="13841" max="13842" width="11.7109375" style="1" customWidth="1"/>
    <col min="13843" max="13843" width="0" style="1" hidden="1" customWidth="1"/>
    <col min="13844" max="14080" width="11.42578125" style="1"/>
    <col min="14081" max="14081" width="3" style="1" customWidth="1"/>
    <col min="14082" max="14082" width="38" style="1" customWidth="1"/>
    <col min="14083" max="14083" width="16.85546875" style="1" customWidth="1"/>
    <col min="14084" max="14086" width="8.7109375" style="1" customWidth="1"/>
    <col min="14087" max="14087" width="10.28515625" style="1" bestFit="1" customWidth="1"/>
    <col min="14088" max="14088" width="8.7109375" style="1" customWidth="1"/>
    <col min="14089" max="14089" width="11.28515625" style="1" bestFit="1" customWidth="1"/>
    <col min="14090" max="14095" width="8.7109375" style="1" customWidth="1"/>
    <col min="14096" max="14096" width="13.140625" style="1" customWidth="1"/>
    <col min="14097" max="14098" width="11.7109375" style="1" customWidth="1"/>
    <col min="14099" max="14099" width="0" style="1" hidden="1" customWidth="1"/>
    <col min="14100" max="14336" width="11.42578125" style="1"/>
    <col min="14337" max="14337" width="3" style="1" customWidth="1"/>
    <col min="14338" max="14338" width="38" style="1" customWidth="1"/>
    <col min="14339" max="14339" width="16.85546875" style="1" customWidth="1"/>
    <col min="14340" max="14342" width="8.7109375" style="1" customWidth="1"/>
    <col min="14343" max="14343" width="10.28515625" style="1" bestFit="1" customWidth="1"/>
    <col min="14344" max="14344" width="8.7109375" style="1" customWidth="1"/>
    <col min="14345" max="14345" width="11.28515625" style="1" bestFit="1" customWidth="1"/>
    <col min="14346" max="14351" width="8.7109375" style="1" customWidth="1"/>
    <col min="14352" max="14352" width="13.140625" style="1" customWidth="1"/>
    <col min="14353" max="14354" width="11.7109375" style="1" customWidth="1"/>
    <col min="14355" max="14355" width="0" style="1" hidden="1" customWidth="1"/>
    <col min="14356" max="14592" width="11.42578125" style="1"/>
    <col min="14593" max="14593" width="3" style="1" customWidth="1"/>
    <col min="14594" max="14594" width="38" style="1" customWidth="1"/>
    <col min="14595" max="14595" width="16.85546875" style="1" customWidth="1"/>
    <col min="14596" max="14598" width="8.7109375" style="1" customWidth="1"/>
    <col min="14599" max="14599" width="10.28515625" style="1" bestFit="1" customWidth="1"/>
    <col min="14600" max="14600" width="8.7109375" style="1" customWidth="1"/>
    <col min="14601" max="14601" width="11.28515625" style="1" bestFit="1" customWidth="1"/>
    <col min="14602" max="14607" width="8.7109375" style="1" customWidth="1"/>
    <col min="14608" max="14608" width="13.140625" style="1" customWidth="1"/>
    <col min="14609" max="14610" width="11.7109375" style="1" customWidth="1"/>
    <col min="14611" max="14611" width="0" style="1" hidden="1" customWidth="1"/>
    <col min="14612" max="14848" width="11.42578125" style="1"/>
    <col min="14849" max="14849" width="3" style="1" customWidth="1"/>
    <col min="14850" max="14850" width="38" style="1" customWidth="1"/>
    <col min="14851" max="14851" width="16.85546875" style="1" customWidth="1"/>
    <col min="14852" max="14854" width="8.7109375" style="1" customWidth="1"/>
    <col min="14855" max="14855" width="10.28515625" style="1" bestFit="1" customWidth="1"/>
    <col min="14856" max="14856" width="8.7109375" style="1" customWidth="1"/>
    <col min="14857" max="14857" width="11.28515625" style="1" bestFit="1" customWidth="1"/>
    <col min="14858" max="14863" width="8.7109375" style="1" customWidth="1"/>
    <col min="14864" max="14864" width="13.140625" style="1" customWidth="1"/>
    <col min="14865" max="14866" width="11.7109375" style="1" customWidth="1"/>
    <col min="14867" max="14867" width="0" style="1" hidden="1" customWidth="1"/>
    <col min="14868" max="15104" width="11.42578125" style="1"/>
    <col min="15105" max="15105" width="3" style="1" customWidth="1"/>
    <col min="15106" max="15106" width="38" style="1" customWidth="1"/>
    <col min="15107" max="15107" width="16.85546875" style="1" customWidth="1"/>
    <col min="15108" max="15110" width="8.7109375" style="1" customWidth="1"/>
    <col min="15111" max="15111" width="10.28515625" style="1" bestFit="1" customWidth="1"/>
    <col min="15112" max="15112" width="8.7109375" style="1" customWidth="1"/>
    <col min="15113" max="15113" width="11.28515625" style="1" bestFit="1" customWidth="1"/>
    <col min="15114" max="15119" width="8.7109375" style="1" customWidth="1"/>
    <col min="15120" max="15120" width="13.140625" style="1" customWidth="1"/>
    <col min="15121" max="15122" width="11.7109375" style="1" customWidth="1"/>
    <col min="15123" max="15123" width="0" style="1" hidden="1" customWidth="1"/>
    <col min="15124" max="15360" width="11.42578125" style="1"/>
    <col min="15361" max="15361" width="3" style="1" customWidth="1"/>
    <col min="15362" max="15362" width="38" style="1" customWidth="1"/>
    <col min="15363" max="15363" width="16.85546875" style="1" customWidth="1"/>
    <col min="15364" max="15366" width="8.7109375" style="1" customWidth="1"/>
    <col min="15367" max="15367" width="10.28515625" style="1" bestFit="1" customWidth="1"/>
    <col min="15368" max="15368" width="8.7109375" style="1" customWidth="1"/>
    <col min="15369" max="15369" width="11.28515625" style="1" bestFit="1" customWidth="1"/>
    <col min="15370" max="15375" width="8.7109375" style="1" customWidth="1"/>
    <col min="15376" max="15376" width="13.140625" style="1" customWidth="1"/>
    <col min="15377" max="15378" width="11.7109375" style="1" customWidth="1"/>
    <col min="15379" max="15379" width="0" style="1" hidden="1" customWidth="1"/>
    <col min="15380" max="15616" width="11.42578125" style="1"/>
    <col min="15617" max="15617" width="3" style="1" customWidth="1"/>
    <col min="15618" max="15618" width="38" style="1" customWidth="1"/>
    <col min="15619" max="15619" width="16.85546875" style="1" customWidth="1"/>
    <col min="15620" max="15622" width="8.7109375" style="1" customWidth="1"/>
    <col min="15623" max="15623" width="10.28515625" style="1" bestFit="1" customWidth="1"/>
    <col min="15624" max="15624" width="8.7109375" style="1" customWidth="1"/>
    <col min="15625" max="15625" width="11.28515625" style="1" bestFit="1" customWidth="1"/>
    <col min="15626" max="15631" width="8.7109375" style="1" customWidth="1"/>
    <col min="15632" max="15632" width="13.140625" style="1" customWidth="1"/>
    <col min="15633" max="15634" width="11.7109375" style="1" customWidth="1"/>
    <col min="15635" max="15635" width="0" style="1" hidden="1" customWidth="1"/>
    <col min="15636" max="15872" width="11.42578125" style="1"/>
    <col min="15873" max="15873" width="3" style="1" customWidth="1"/>
    <col min="15874" max="15874" width="38" style="1" customWidth="1"/>
    <col min="15875" max="15875" width="16.85546875" style="1" customWidth="1"/>
    <col min="15876" max="15878" width="8.7109375" style="1" customWidth="1"/>
    <col min="15879" max="15879" width="10.28515625" style="1" bestFit="1" customWidth="1"/>
    <col min="15880" max="15880" width="8.7109375" style="1" customWidth="1"/>
    <col min="15881" max="15881" width="11.28515625" style="1" bestFit="1" customWidth="1"/>
    <col min="15882" max="15887" width="8.7109375" style="1" customWidth="1"/>
    <col min="15888" max="15888" width="13.140625" style="1" customWidth="1"/>
    <col min="15889" max="15890" width="11.7109375" style="1" customWidth="1"/>
    <col min="15891" max="15891" width="0" style="1" hidden="1" customWidth="1"/>
    <col min="15892" max="16128" width="11.42578125" style="1"/>
    <col min="16129" max="16129" width="3" style="1" customWidth="1"/>
    <col min="16130" max="16130" width="38" style="1" customWidth="1"/>
    <col min="16131" max="16131" width="16.85546875" style="1" customWidth="1"/>
    <col min="16132" max="16134" width="8.7109375" style="1" customWidth="1"/>
    <col min="16135" max="16135" width="10.28515625" style="1" bestFit="1" customWidth="1"/>
    <col min="16136" max="16136" width="8.7109375" style="1" customWidth="1"/>
    <col min="16137" max="16137" width="11.28515625" style="1" bestFit="1" customWidth="1"/>
    <col min="16138" max="16143" width="8.7109375" style="1" customWidth="1"/>
    <col min="16144" max="16144" width="13.140625" style="1" customWidth="1"/>
    <col min="16145" max="16146" width="11.7109375" style="1" customWidth="1"/>
    <col min="16147" max="16147" width="0" style="1" hidden="1" customWidth="1"/>
    <col min="16148" max="16384" width="11.42578125" style="1"/>
  </cols>
  <sheetData>
    <row r="1" spans="1:19" ht="3" customHeight="1" thickBot="1" x14ac:dyDescent="0.25"/>
    <row r="2" spans="1:19" ht="16.5" customHeight="1" x14ac:dyDescent="0.2">
      <c r="B2" s="161"/>
      <c r="C2" s="164" t="s">
        <v>15</v>
      </c>
      <c r="D2" s="165"/>
      <c r="E2" s="165"/>
      <c r="F2" s="165"/>
      <c r="G2" s="165"/>
      <c r="H2" s="165"/>
      <c r="I2" s="165"/>
      <c r="J2" s="165"/>
      <c r="K2" s="165"/>
      <c r="L2" s="165"/>
      <c r="M2" s="166"/>
      <c r="N2" s="167" t="s">
        <v>16</v>
      </c>
      <c r="O2" s="168"/>
      <c r="P2" s="169"/>
      <c r="S2" s="33">
        <v>0.95</v>
      </c>
    </row>
    <row r="3" spans="1:19" ht="15.75" customHeight="1" x14ac:dyDescent="0.2">
      <c r="B3" s="162"/>
      <c r="C3" s="170" t="s">
        <v>17</v>
      </c>
      <c r="D3" s="171"/>
      <c r="E3" s="171"/>
      <c r="F3" s="171"/>
      <c r="G3" s="171"/>
      <c r="H3" s="171"/>
      <c r="I3" s="171"/>
      <c r="J3" s="171"/>
      <c r="K3" s="171"/>
      <c r="L3" s="171"/>
      <c r="M3" s="172"/>
      <c r="N3" s="173" t="s">
        <v>18</v>
      </c>
      <c r="O3" s="174"/>
      <c r="P3" s="175"/>
      <c r="S3" s="33">
        <v>0.94999</v>
      </c>
    </row>
    <row r="4" spans="1:19" ht="15.75" customHeight="1" x14ac:dyDescent="0.2">
      <c r="B4" s="162"/>
      <c r="C4" s="170" t="s">
        <v>19</v>
      </c>
      <c r="D4" s="171"/>
      <c r="E4" s="171"/>
      <c r="F4" s="171"/>
      <c r="G4" s="171"/>
      <c r="H4" s="171"/>
      <c r="I4" s="171"/>
      <c r="J4" s="171"/>
      <c r="K4" s="171"/>
      <c r="L4" s="171"/>
      <c r="M4" s="172"/>
      <c r="N4" s="173" t="s">
        <v>20</v>
      </c>
      <c r="O4" s="174"/>
      <c r="P4" s="175"/>
      <c r="S4" s="33">
        <v>0.75</v>
      </c>
    </row>
    <row r="5" spans="1:19" ht="16.5" customHeight="1" thickBot="1" x14ac:dyDescent="0.25">
      <c r="B5" s="163"/>
      <c r="C5" s="176" t="s">
        <v>21</v>
      </c>
      <c r="D5" s="177"/>
      <c r="E5" s="177"/>
      <c r="F5" s="177"/>
      <c r="G5" s="177"/>
      <c r="H5" s="177"/>
      <c r="I5" s="177"/>
      <c r="J5" s="177"/>
      <c r="K5" s="177"/>
      <c r="L5" s="177"/>
      <c r="M5" s="178"/>
      <c r="N5" s="179" t="s">
        <v>22</v>
      </c>
      <c r="O5" s="180"/>
      <c r="P5" s="181"/>
      <c r="S5" s="33">
        <v>0.74999000000000005</v>
      </c>
    </row>
    <row r="6" spans="1:19" ht="3.95" customHeight="1" thickBot="1" x14ac:dyDescent="0.25">
      <c r="S6" s="33"/>
    </row>
    <row r="7" spans="1:19" ht="12.75" customHeight="1" x14ac:dyDescent="0.2">
      <c r="A7" s="8"/>
      <c r="B7" s="182" t="s">
        <v>23</v>
      </c>
      <c r="C7" s="183"/>
      <c r="D7" s="183"/>
      <c r="E7" s="183"/>
      <c r="F7" s="183"/>
      <c r="G7" s="183"/>
      <c r="H7" s="183"/>
      <c r="I7" s="183"/>
      <c r="J7" s="183"/>
      <c r="K7" s="183"/>
      <c r="L7" s="183"/>
      <c r="M7" s="183"/>
      <c r="N7" s="183"/>
      <c r="O7" s="183"/>
      <c r="P7" s="184"/>
      <c r="Q7" s="8"/>
      <c r="S7" s="33"/>
    </row>
    <row r="8" spans="1:19" ht="13.5" customHeight="1" thickBot="1" x14ac:dyDescent="0.25">
      <c r="A8" s="8"/>
      <c r="B8" s="185"/>
      <c r="C8" s="186"/>
      <c r="D8" s="186"/>
      <c r="E8" s="186"/>
      <c r="F8" s="186"/>
      <c r="G8" s="186"/>
      <c r="H8" s="186"/>
      <c r="I8" s="186"/>
      <c r="J8" s="186"/>
      <c r="K8" s="186"/>
      <c r="L8" s="186"/>
      <c r="M8" s="186"/>
      <c r="N8" s="186"/>
      <c r="O8" s="186"/>
      <c r="P8" s="187"/>
      <c r="Q8" s="8"/>
    </row>
    <row r="9" spans="1:19" ht="6.75" customHeight="1" thickBot="1" x14ac:dyDescent="0.25">
      <c r="A9" s="8"/>
      <c r="B9" s="188"/>
      <c r="C9" s="188"/>
      <c r="D9" s="188"/>
      <c r="E9" s="188"/>
      <c r="F9" s="188"/>
      <c r="G9" s="188"/>
      <c r="H9" s="188"/>
      <c r="I9" s="188"/>
      <c r="J9" s="188"/>
      <c r="K9" s="188"/>
      <c r="L9" s="188"/>
      <c r="M9" s="188"/>
      <c r="N9" s="188"/>
      <c r="O9" s="188"/>
      <c r="P9" s="188"/>
      <c r="Q9" s="8"/>
    </row>
    <row r="10" spans="1:19" ht="26.1" customHeight="1" thickBot="1" x14ac:dyDescent="0.25">
      <c r="A10" s="8"/>
      <c r="B10" s="140" t="s">
        <v>24</v>
      </c>
      <c r="C10" s="189">
        <v>2025</v>
      </c>
      <c r="D10" s="190"/>
      <c r="E10" s="190"/>
      <c r="F10" s="190"/>
      <c r="G10" s="190"/>
      <c r="H10" s="190"/>
      <c r="I10" s="191"/>
      <c r="J10" s="192" t="s">
        <v>25</v>
      </c>
      <c r="K10" s="193"/>
      <c r="L10" s="193"/>
      <c r="M10" s="193"/>
      <c r="N10" s="194" t="s">
        <v>183</v>
      </c>
      <c r="O10" s="195"/>
      <c r="P10" s="196"/>
      <c r="Q10" s="8"/>
    </row>
    <row r="11" spans="1:19" ht="4.5" customHeight="1" thickBot="1" x14ac:dyDescent="0.25">
      <c r="A11" s="8"/>
      <c r="B11" s="158"/>
      <c r="C11" s="159"/>
      <c r="D11" s="159"/>
      <c r="E11" s="159"/>
      <c r="F11" s="159"/>
      <c r="G11" s="159"/>
      <c r="H11" s="159"/>
      <c r="I11" s="159"/>
      <c r="J11" s="159"/>
      <c r="K11" s="159"/>
      <c r="L11" s="159"/>
      <c r="M11" s="159"/>
      <c r="N11" s="159"/>
      <c r="O11" s="159"/>
      <c r="P11" s="160"/>
      <c r="Q11" s="8"/>
    </row>
    <row r="12" spans="1:19" ht="26.1" customHeight="1" thickBot="1" x14ac:dyDescent="0.25">
      <c r="A12" s="8"/>
      <c r="B12" s="141" t="s">
        <v>27</v>
      </c>
      <c r="C12" s="200" t="s">
        <v>28</v>
      </c>
      <c r="D12" s="200"/>
      <c r="E12" s="200"/>
      <c r="F12" s="200"/>
      <c r="G12" s="200"/>
      <c r="H12" s="200"/>
      <c r="I12" s="200"/>
      <c r="J12" s="200"/>
      <c r="K12" s="200"/>
      <c r="L12" s="200"/>
      <c r="M12" s="200"/>
      <c r="N12" s="200"/>
      <c r="O12" s="200"/>
      <c r="P12" s="201"/>
      <c r="Q12" s="8"/>
    </row>
    <row r="13" spans="1:19" ht="4.5" customHeight="1" thickBot="1" x14ac:dyDescent="0.25">
      <c r="A13" s="8"/>
      <c r="B13" s="202"/>
      <c r="C13" s="203"/>
      <c r="D13" s="203"/>
      <c r="E13" s="203"/>
      <c r="F13" s="203"/>
      <c r="G13" s="203"/>
      <c r="H13" s="203"/>
      <c r="I13" s="203"/>
      <c r="J13" s="203"/>
      <c r="K13" s="203"/>
      <c r="L13" s="203"/>
      <c r="M13" s="203"/>
      <c r="N13" s="203"/>
      <c r="O13" s="203"/>
      <c r="P13" s="204"/>
      <c r="Q13" s="8"/>
    </row>
    <row r="14" spans="1:19" ht="26.1" customHeight="1" thickBot="1" x14ac:dyDescent="0.25">
      <c r="A14" s="8"/>
      <c r="B14" s="141" t="s">
        <v>29</v>
      </c>
      <c r="C14" s="194" t="s">
        <v>184</v>
      </c>
      <c r="D14" s="195"/>
      <c r="E14" s="195"/>
      <c r="F14" s="195"/>
      <c r="G14" s="195"/>
      <c r="H14" s="195"/>
      <c r="I14" s="195"/>
      <c r="J14" s="195"/>
      <c r="K14" s="195"/>
      <c r="L14" s="195"/>
      <c r="M14" s="195"/>
      <c r="N14" s="195"/>
      <c r="O14" s="195"/>
      <c r="P14" s="196"/>
      <c r="Q14" s="8"/>
    </row>
    <row r="15" spans="1:19" ht="4.5" customHeight="1" thickBot="1" x14ac:dyDescent="0.25">
      <c r="A15" s="8"/>
      <c r="B15" s="197"/>
      <c r="C15" s="198"/>
      <c r="D15" s="198"/>
      <c r="E15" s="198"/>
      <c r="F15" s="198"/>
      <c r="G15" s="198"/>
      <c r="H15" s="198"/>
      <c r="I15" s="198"/>
      <c r="J15" s="198"/>
      <c r="K15" s="198"/>
      <c r="L15" s="198"/>
      <c r="M15" s="198"/>
      <c r="N15" s="198"/>
      <c r="O15" s="198"/>
      <c r="P15" s="199"/>
      <c r="Q15" s="8"/>
    </row>
    <row r="16" spans="1:19" ht="26.1" customHeight="1" thickBot="1" x14ac:dyDescent="0.25">
      <c r="A16" s="8"/>
      <c r="B16" s="141" t="s">
        <v>31</v>
      </c>
      <c r="C16" s="205" t="s">
        <v>185</v>
      </c>
      <c r="D16" s="206"/>
      <c r="E16" s="206"/>
      <c r="F16" s="206"/>
      <c r="G16" s="206"/>
      <c r="H16" s="206"/>
      <c r="I16" s="206"/>
      <c r="J16" s="206"/>
      <c r="K16" s="206"/>
      <c r="L16" s="206"/>
      <c r="M16" s="206"/>
      <c r="N16" s="206"/>
      <c r="O16" s="206"/>
      <c r="P16" s="207"/>
      <c r="Q16" s="8"/>
    </row>
    <row r="17" spans="1:19" ht="4.5" customHeight="1" thickBot="1" x14ac:dyDescent="0.25">
      <c r="A17" s="8"/>
      <c r="B17" s="197"/>
      <c r="C17" s="198"/>
      <c r="D17" s="198"/>
      <c r="E17" s="198"/>
      <c r="F17" s="198"/>
      <c r="G17" s="198"/>
      <c r="H17" s="198"/>
      <c r="I17" s="198"/>
      <c r="J17" s="198"/>
      <c r="K17" s="198"/>
      <c r="L17" s="198"/>
      <c r="M17" s="198"/>
      <c r="N17" s="198"/>
      <c r="O17" s="198"/>
      <c r="P17" s="199"/>
      <c r="Q17" s="8"/>
    </row>
    <row r="18" spans="1:19" ht="26.1" customHeight="1" thickBot="1" x14ac:dyDescent="0.25">
      <c r="A18" s="8"/>
      <c r="B18" s="141" t="s">
        <v>33</v>
      </c>
      <c r="C18" s="208" t="s">
        <v>34</v>
      </c>
      <c r="D18" s="209"/>
      <c r="E18" s="209"/>
      <c r="F18" s="209"/>
      <c r="G18" s="209"/>
      <c r="H18" s="209"/>
      <c r="I18" s="209"/>
      <c r="J18" s="209"/>
      <c r="K18" s="209"/>
      <c r="L18" s="209"/>
      <c r="M18" s="209"/>
      <c r="N18" s="209"/>
      <c r="O18" s="209"/>
      <c r="P18" s="210"/>
      <c r="Q18" s="8"/>
    </row>
    <row r="19" spans="1:19" ht="4.5" customHeight="1" thickBot="1" x14ac:dyDescent="0.25">
      <c r="A19" s="8"/>
      <c r="B19" s="211"/>
      <c r="C19" s="211"/>
      <c r="D19" s="211"/>
      <c r="E19" s="211"/>
      <c r="F19" s="211"/>
      <c r="G19" s="211"/>
      <c r="H19" s="211"/>
      <c r="I19" s="211"/>
      <c r="J19" s="211"/>
      <c r="K19" s="211"/>
      <c r="L19" s="211"/>
      <c r="M19" s="211"/>
      <c r="N19" s="211"/>
      <c r="O19" s="211"/>
      <c r="P19" s="211"/>
      <c r="Q19" s="8"/>
    </row>
    <row r="20" spans="1:19" ht="26.1" customHeight="1" thickBot="1" x14ac:dyDescent="0.25">
      <c r="A20" s="8"/>
      <c r="B20" s="212" t="s">
        <v>35</v>
      </c>
      <c r="C20" s="213"/>
      <c r="D20" s="213"/>
      <c r="E20" s="213"/>
      <c r="F20" s="213"/>
      <c r="G20" s="213"/>
      <c r="H20" s="213"/>
      <c r="I20" s="213"/>
      <c r="J20" s="213"/>
      <c r="K20" s="213"/>
      <c r="L20" s="213"/>
      <c r="M20" s="213"/>
      <c r="N20" s="213"/>
      <c r="O20" s="213"/>
      <c r="P20" s="214"/>
      <c r="Q20" s="8"/>
    </row>
    <row r="21" spans="1:19" ht="4.5" customHeight="1" thickBot="1" x14ac:dyDescent="0.25">
      <c r="A21" s="8"/>
      <c r="B21" s="215"/>
      <c r="C21" s="216"/>
      <c r="D21" s="216"/>
      <c r="E21" s="216"/>
      <c r="F21" s="216"/>
      <c r="G21" s="216"/>
      <c r="H21" s="216"/>
      <c r="I21" s="216"/>
      <c r="J21" s="216"/>
      <c r="K21" s="216"/>
      <c r="L21" s="216"/>
      <c r="M21" s="216"/>
      <c r="N21" s="216"/>
      <c r="O21" s="216"/>
      <c r="P21" s="217"/>
      <c r="Q21" s="8"/>
    </row>
    <row r="22" spans="1:19" ht="46.5" customHeight="1" thickBot="1" x14ac:dyDescent="0.25">
      <c r="A22" s="8"/>
      <c r="B22" s="141" t="s">
        <v>36</v>
      </c>
      <c r="C22" s="218" t="s">
        <v>186</v>
      </c>
      <c r="D22" s="219"/>
      <c r="E22" s="219"/>
      <c r="F22" s="219"/>
      <c r="G22" s="219"/>
      <c r="H22" s="219"/>
      <c r="I22" s="219"/>
      <c r="J22" s="219"/>
      <c r="K22" s="219"/>
      <c r="L22" s="219"/>
      <c r="M22" s="219"/>
      <c r="N22" s="219"/>
      <c r="O22" s="219"/>
      <c r="P22" s="220"/>
      <c r="Q22" s="8"/>
    </row>
    <row r="23" spans="1:19" ht="4.5" customHeight="1" thickBot="1" x14ac:dyDescent="0.25">
      <c r="A23" s="8"/>
      <c r="B23" s="197"/>
      <c r="C23" s="198"/>
      <c r="D23" s="198"/>
      <c r="E23" s="198"/>
      <c r="F23" s="198"/>
      <c r="G23" s="198"/>
      <c r="H23" s="198"/>
      <c r="I23" s="198"/>
      <c r="J23" s="198"/>
      <c r="K23" s="198"/>
      <c r="L23" s="198"/>
      <c r="M23" s="198"/>
      <c r="N23" s="198"/>
      <c r="O23" s="198"/>
      <c r="P23" s="199"/>
      <c r="Q23" s="8"/>
    </row>
    <row r="24" spans="1:19" ht="96.75" customHeight="1" thickBot="1" x14ac:dyDescent="0.25">
      <c r="A24" s="8"/>
      <c r="B24" s="141" t="s">
        <v>38</v>
      </c>
      <c r="C24" s="222" t="s">
        <v>187</v>
      </c>
      <c r="D24" s="223"/>
      <c r="E24" s="223"/>
      <c r="F24" s="223"/>
      <c r="G24" s="223"/>
      <c r="H24" s="223"/>
      <c r="I24" s="223"/>
      <c r="J24" s="223"/>
      <c r="K24" s="223"/>
      <c r="L24" s="223"/>
      <c r="M24" s="223"/>
      <c r="N24" s="223"/>
      <c r="O24" s="223"/>
      <c r="P24" s="224"/>
      <c r="Q24" s="8"/>
    </row>
    <row r="25" spans="1:19" ht="4.5" customHeight="1" thickBot="1" x14ac:dyDescent="0.25">
      <c r="A25" s="8"/>
      <c r="B25" s="197"/>
      <c r="C25" s="198"/>
      <c r="D25" s="198"/>
      <c r="E25" s="198"/>
      <c r="F25" s="198"/>
      <c r="G25" s="198"/>
      <c r="H25" s="198"/>
      <c r="I25" s="198"/>
      <c r="J25" s="198"/>
      <c r="K25" s="198"/>
      <c r="L25" s="198"/>
      <c r="M25" s="198"/>
      <c r="N25" s="198"/>
      <c r="O25" s="198"/>
      <c r="P25" s="199"/>
      <c r="Q25" s="8"/>
    </row>
    <row r="26" spans="1:19" s="98" customFormat="1" ht="26.1" customHeight="1" thickBot="1" x14ac:dyDescent="0.25">
      <c r="A26" s="97"/>
      <c r="B26" s="143" t="s">
        <v>40</v>
      </c>
      <c r="C26" s="225">
        <v>0.95</v>
      </c>
      <c r="D26" s="226"/>
      <c r="E26" s="226"/>
      <c r="F26" s="226"/>
      <c r="G26" s="226"/>
      <c r="H26" s="226"/>
      <c r="I26" s="226"/>
      <c r="J26" s="226"/>
      <c r="K26" s="226"/>
      <c r="L26" s="226"/>
      <c r="M26" s="226"/>
      <c r="N26" s="226"/>
      <c r="O26" s="226"/>
      <c r="P26" s="227"/>
      <c r="Q26" s="97"/>
      <c r="S26" s="99"/>
    </row>
    <row r="27" spans="1:19" ht="4.5" customHeight="1" thickBot="1" x14ac:dyDescent="0.25">
      <c r="A27" s="8"/>
      <c r="B27" s="228"/>
      <c r="C27" s="229"/>
      <c r="D27" s="229"/>
      <c r="E27" s="229"/>
      <c r="F27" s="229"/>
      <c r="G27" s="229"/>
      <c r="H27" s="229"/>
      <c r="I27" s="229"/>
      <c r="J27" s="229"/>
      <c r="K27" s="229"/>
      <c r="L27" s="229"/>
      <c r="M27" s="229"/>
      <c r="N27" s="229"/>
      <c r="O27" s="229"/>
      <c r="P27" s="230"/>
      <c r="Q27" s="8"/>
    </row>
    <row r="28" spans="1:19" s="98" customFormat="1" ht="26.1" customHeight="1" thickBot="1" x14ac:dyDescent="0.25">
      <c r="A28" s="97"/>
      <c r="B28" s="143" t="s">
        <v>41</v>
      </c>
      <c r="C28" s="144" t="s">
        <v>42</v>
      </c>
      <c r="D28" s="221" t="s">
        <v>153</v>
      </c>
      <c r="E28" s="226"/>
      <c r="F28" s="226"/>
      <c r="G28" s="227"/>
      <c r="H28" s="231" t="s">
        <v>44</v>
      </c>
      <c r="I28" s="231"/>
      <c r="J28" s="231"/>
      <c r="K28" s="221" t="s">
        <v>188</v>
      </c>
      <c r="L28" s="226"/>
      <c r="M28" s="227"/>
      <c r="N28" s="232" t="s">
        <v>46</v>
      </c>
      <c r="O28" s="233"/>
      <c r="P28" s="145" t="s">
        <v>189</v>
      </c>
      <c r="Q28" s="97"/>
      <c r="S28" s="99"/>
    </row>
    <row r="29" spans="1:19" ht="4.5" customHeight="1" thickBot="1" x14ac:dyDescent="0.25">
      <c r="A29" s="8"/>
      <c r="B29" s="234"/>
      <c r="C29" s="211"/>
      <c r="D29" s="211"/>
      <c r="E29" s="211"/>
      <c r="F29" s="211"/>
      <c r="G29" s="211"/>
      <c r="H29" s="211"/>
      <c r="I29" s="211"/>
      <c r="J29" s="211"/>
      <c r="K29" s="211"/>
      <c r="L29" s="211"/>
      <c r="M29" s="211"/>
      <c r="N29" s="211"/>
      <c r="O29" s="211"/>
      <c r="P29" s="235"/>
      <c r="Q29" s="8"/>
    </row>
    <row r="30" spans="1:19" s="98" customFormat="1" ht="26.1" customHeight="1" thickBot="1" x14ac:dyDescent="0.25">
      <c r="A30" s="97"/>
      <c r="B30" s="143" t="s">
        <v>48</v>
      </c>
      <c r="C30" s="236" t="s">
        <v>156</v>
      </c>
      <c r="D30" s="200"/>
      <c r="E30" s="200"/>
      <c r="F30" s="200"/>
      <c r="G30" s="200"/>
      <c r="H30" s="200"/>
      <c r="I30" s="200"/>
      <c r="J30" s="200"/>
      <c r="K30" s="200"/>
      <c r="L30" s="200"/>
      <c r="M30" s="200"/>
      <c r="N30" s="200"/>
      <c r="O30" s="200"/>
      <c r="P30" s="201"/>
      <c r="Q30" s="97"/>
      <c r="S30" s="99"/>
    </row>
    <row r="31" spans="1:19" ht="4.5" customHeight="1" thickBot="1" x14ac:dyDescent="0.25">
      <c r="A31" s="8"/>
      <c r="B31" s="197"/>
      <c r="C31" s="198"/>
      <c r="D31" s="198"/>
      <c r="E31" s="198"/>
      <c r="F31" s="198"/>
      <c r="G31" s="198"/>
      <c r="H31" s="198"/>
      <c r="I31" s="198"/>
      <c r="J31" s="198"/>
      <c r="K31" s="198"/>
      <c r="L31" s="198"/>
      <c r="M31" s="198"/>
      <c r="N31" s="198"/>
      <c r="O31" s="198"/>
      <c r="P31" s="199"/>
      <c r="Q31" s="8"/>
    </row>
    <row r="32" spans="1:19" s="98" customFormat="1" ht="26.1" customHeight="1" thickBot="1" x14ac:dyDescent="0.25">
      <c r="A32" s="97"/>
      <c r="B32" s="143" t="s">
        <v>4</v>
      </c>
      <c r="C32" s="221" t="s">
        <v>97</v>
      </c>
      <c r="D32" s="200"/>
      <c r="E32" s="200"/>
      <c r="F32" s="200"/>
      <c r="G32" s="200"/>
      <c r="H32" s="200"/>
      <c r="I32" s="200"/>
      <c r="J32" s="200"/>
      <c r="K32" s="200"/>
      <c r="L32" s="200"/>
      <c r="M32" s="200"/>
      <c r="N32" s="200"/>
      <c r="O32" s="200"/>
      <c r="P32" s="201"/>
      <c r="Q32" s="97"/>
      <c r="S32" s="99"/>
    </row>
    <row r="33" spans="1:19" ht="4.5" customHeight="1" thickBot="1" x14ac:dyDescent="0.25">
      <c r="A33" s="8"/>
      <c r="B33" s="197"/>
      <c r="C33" s="198"/>
      <c r="D33" s="198"/>
      <c r="E33" s="198"/>
      <c r="F33" s="198"/>
      <c r="G33" s="198"/>
      <c r="H33" s="198"/>
      <c r="I33" s="198"/>
      <c r="J33" s="198"/>
      <c r="K33" s="198"/>
      <c r="L33" s="198"/>
      <c r="M33" s="198"/>
      <c r="N33" s="198"/>
      <c r="O33" s="198"/>
      <c r="P33" s="199"/>
      <c r="Q33" s="8"/>
    </row>
    <row r="34" spans="1:19" s="98" customFormat="1" ht="26.1" customHeight="1" thickBot="1" x14ac:dyDescent="0.25">
      <c r="A34" s="97"/>
      <c r="B34" s="143" t="s">
        <v>50</v>
      </c>
      <c r="C34" s="221" t="s">
        <v>7</v>
      </c>
      <c r="D34" s="200"/>
      <c r="E34" s="200"/>
      <c r="F34" s="200"/>
      <c r="G34" s="200"/>
      <c r="H34" s="200"/>
      <c r="I34" s="200"/>
      <c r="J34" s="200"/>
      <c r="K34" s="200"/>
      <c r="L34" s="200"/>
      <c r="M34" s="200"/>
      <c r="N34" s="200"/>
      <c r="O34" s="200"/>
      <c r="P34" s="201"/>
      <c r="Q34" s="97"/>
      <c r="S34" s="99"/>
    </row>
    <row r="35" spans="1:19" ht="4.5" customHeight="1" thickBot="1" x14ac:dyDescent="0.25">
      <c r="A35" s="8"/>
      <c r="B35" s="202"/>
      <c r="C35" s="203"/>
      <c r="D35" s="203"/>
      <c r="E35" s="203"/>
      <c r="F35" s="203"/>
      <c r="G35" s="203"/>
      <c r="H35" s="203"/>
      <c r="I35" s="203"/>
      <c r="J35" s="203"/>
      <c r="K35" s="203"/>
      <c r="L35" s="203"/>
      <c r="M35" s="203"/>
      <c r="N35" s="203"/>
      <c r="O35" s="203"/>
      <c r="P35" s="204"/>
      <c r="Q35" s="8"/>
    </row>
    <row r="36" spans="1:19" s="98" customFormat="1" ht="26.1" customHeight="1" thickBot="1" x14ac:dyDescent="0.25">
      <c r="A36" s="97"/>
      <c r="B36" s="146" t="s">
        <v>51</v>
      </c>
      <c r="C36" s="236" t="s">
        <v>7</v>
      </c>
      <c r="D36" s="200"/>
      <c r="E36" s="200"/>
      <c r="F36" s="200"/>
      <c r="G36" s="200"/>
      <c r="H36" s="200"/>
      <c r="I36" s="200"/>
      <c r="J36" s="200"/>
      <c r="K36" s="200"/>
      <c r="L36" s="200"/>
      <c r="M36" s="200"/>
      <c r="N36" s="200"/>
      <c r="O36" s="200"/>
      <c r="P36" s="201"/>
      <c r="Q36" s="97"/>
      <c r="S36" s="99"/>
    </row>
    <row r="37" spans="1:19" ht="4.5" customHeight="1" thickBot="1" x14ac:dyDescent="0.25">
      <c r="A37" s="8"/>
      <c r="B37" s="142"/>
      <c r="C37" s="142"/>
      <c r="D37" s="142"/>
      <c r="E37" s="142"/>
      <c r="F37" s="142"/>
      <c r="G37" s="142"/>
      <c r="H37" s="142"/>
      <c r="I37" s="142"/>
      <c r="J37" s="142"/>
      <c r="K37" s="142"/>
      <c r="L37" s="142"/>
      <c r="M37" s="142"/>
      <c r="N37" s="142"/>
      <c r="O37" s="142"/>
      <c r="P37" s="142"/>
      <c r="Q37" s="8"/>
    </row>
    <row r="38" spans="1:19" s="98" customFormat="1" ht="26.1" customHeight="1" thickBot="1" x14ac:dyDescent="0.25">
      <c r="A38" s="97"/>
      <c r="B38" s="237" t="s">
        <v>52</v>
      </c>
      <c r="C38" s="238"/>
      <c r="D38" s="238"/>
      <c r="E38" s="238"/>
      <c r="F38" s="238"/>
      <c r="G38" s="238"/>
      <c r="H38" s="238"/>
      <c r="I38" s="238"/>
      <c r="J38" s="238"/>
      <c r="K38" s="238"/>
      <c r="L38" s="238"/>
      <c r="M38" s="238"/>
      <c r="N38" s="238"/>
      <c r="O38" s="239"/>
      <c r="P38" s="240"/>
      <c r="Q38" s="97"/>
      <c r="S38" s="99"/>
    </row>
    <row r="39" spans="1:19" s="98" customFormat="1" ht="26.1" customHeight="1" x14ac:dyDescent="0.2">
      <c r="A39" s="97"/>
      <c r="B39" s="150" t="s">
        <v>53</v>
      </c>
      <c r="C39" s="237" t="s">
        <v>54</v>
      </c>
      <c r="D39" s="238"/>
      <c r="E39" s="238"/>
      <c r="F39" s="238"/>
      <c r="G39" s="240"/>
      <c r="H39" s="237" t="s">
        <v>48</v>
      </c>
      <c r="I39" s="238"/>
      <c r="J39" s="238"/>
      <c r="K39" s="238"/>
      <c r="L39" s="240"/>
      <c r="M39" s="237" t="s">
        <v>55</v>
      </c>
      <c r="N39" s="238"/>
      <c r="O39" s="239"/>
      <c r="P39" s="240"/>
      <c r="Q39" s="97"/>
      <c r="S39" s="99"/>
    </row>
    <row r="40" spans="1:19" ht="54" customHeight="1" x14ac:dyDescent="0.2">
      <c r="A40" s="8"/>
      <c r="B40" s="133" t="s">
        <v>190</v>
      </c>
      <c r="C40" s="311" t="s">
        <v>191</v>
      </c>
      <c r="D40" s="312"/>
      <c r="E40" s="312"/>
      <c r="F40" s="312"/>
      <c r="G40" s="313"/>
      <c r="H40" s="314" t="s">
        <v>192</v>
      </c>
      <c r="I40" s="315"/>
      <c r="J40" s="315"/>
      <c r="K40" s="315"/>
      <c r="L40" s="316"/>
      <c r="M40" s="311" t="s">
        <v>193</v>
      </c>
      <c r="N40" s="312"/>
      <c r="O40" s="312"/>
      <c r="P40" s="317"/>
      <c r="Q40" s="8"/>
    </row>
    <row r="41" spans="1:19" ht="55.5" customHeight="1" x14ac:dyDescent="0.2">
      <c r="A41" s="8"/>
      <c r="B41" s="134" t="s">
        <v>194</v>
      </c>
      <c r="C41" s="311" t="s">
        <v>191</v>
      </c>
      <c r="D41" s="312"/>
      <c r="E41" s="312"/>
      <c r="F41" s="312"/>
      <c r="G41" s="313"/>
      <c r="H41" s="321" t="s">
        <v>192</v>
      </c>
      <c r="I41" s="322"/>
      <c r="J41" s="322"/>
      <c r="K41" s="322"/>
      <c r="L41" s="323"/>
      <c r="M41" s="311" t="s">
        <v>193</v>
      </c>
      <c r="N41" s="312"/>
      <c r="O41" s="312"/>
      <c r="P41" s="317"/>
      <c r="Q41" s="8"/>
    </row>
    <row r="42" spans="1:19" ht="13.5" customHeight="1" x14ac:dyDescent="0.2">
      <c r="A42" s="8"/>
      <c r="B42" s="7"/>
      <c r="C42" s="307"/>
      <c r="D42" s="307"/>
      <c r="E42" s="307"/>
      <c r="F42" s="307"/>
      <c r="G42" s="307"/>
      <c r="H42" s="307"/>
      <c r="I42" s="307"/>
      <c r="J42" s="307"/>
      <c r="K42" s="307"/>
      <c r="L42" s="307"/>
      <c r="M42" s="307"/>
      <c r="N42" s="307"/>
      <c r="O42" s="307"/>
      <c r="P42" s="308"/>
      <c r="Q42" s="8"/>
    </row>
    <row r="43" spans="1:19" ht="12.75" customHeight="1" x14ac:dyDescent="0.2">
      <c r="A43" s="8"/>
      <c r="B43" s="7"/>
      <c r="C43" s="307"/>
      <c r="D43" s="307"/>
      <c r="E43" s="307"/>
      <c r="F43" s="307"/>
      <c r="G43" s="307"/>
      <c r="H43" s="307"/>
      <c r="I43" s="307"/>
      <c r="J43" s="307"/>
      <c r="K43" s="307"/>
      <c r="L43" s="307"/>
      <c r="M43" s="307"/>
      <c r="N43" s="307"/>
      <c r="O43" s="307"/>
      <c r="P43" s="308"/>
      <c r="Q43" s="8"/>
    </row>
    <row r="44" spans="1:19" ht="11.25" customHeight="1" thickBot="1" x14ac:dyDescent="0.25">
      <c r="A44" s="8"/>
      <c r="B44" s="6"/>
      <c r="C44" s="309"/>
      <c r="D44" s="309"/>
      <c r="E44" s="309"/>
      <c r="F44" s="309"/>
      <c r="G44" s="309"/>
      <c r="H44" s="309"/>
      <c r="I44" s="309"/>
      <c r="J44" s="309"/>
      <c r="K44" s="309"/>
      <c r="L44" s="309"/>
      <c r="M44" s="309"/>
      <c r="N44" s="309"/>
      <c r="O44" s="309"/>
      <c r="P44" s="310"/>
      <c r="Q44" s="8"/>
    </row>
    <row r="45" spans="1:19" ht="4.5" customHeight="1" thickBot="1" x14ac:dyDescent="0.25">
      <c r="A45" s="8"/>
      <c r="B45" s="5"/>
      <c r="C45" s="5"/>
      <c r="D45" s="5"/>
      <c r="E45" s="5"/>
      <c r="F45" s="5"/>
      <c r="G45" s="5"/>
      <c r="H45" s="5"/>
      <c r="I45" s="5"/>
      <c r="J45" s="5"/>
      <c r="K45" s="5"/>
      <c r="L45" s="5"/>
      <c r="M45" s="5"/>
      <c r="N45" s="5"/>
      <c r="O45" s="5"/>
      <c r="P45" s="5"/>
      <c r="Q45" s="8"/>
    </row>
    <row r="46" spans="1:19" s="98" customFormat="1" ht="26.1" customHeight="1" thickBot="1" x14ac:dyDescent="0.25">
      <c r="A46" s="97"/>
      <c r="B46" s="241" t="s">
        <v>62</v>
      </c>
      <c r="C46" s="242"/>
      <c r="D46" s="242"/>
      <c r="E46" s="242"/>
      <c r="F46" s="242"/>
      <c r="G46" s="242"/>
      <c r="H46" s="242"/>
      <c r="I46" s="242"/>
      <c r="J46" s="242"/>
      <c r="K46" s="242"/>
      <c r="L46" s="242"/>
      <c r="M46" s="242"/>
      <c r="N46" s="242"/>
      <c r="O46" s="242"/>
      <c r="P46" s="243"/>
      <c r="Q46" s="97"/>
      <c r="S46" s="99"/>
    </row>
    <row r="47" spans="1:19" ht="4.5" customHeight="1" thickBot="1" x14ac:dyDescent="0.25">
      <c r="A47" s="8"/>
      <c r="B47" s="3"/>
      <c r="C47" s="2"/>
      <c r="D47" s="2"/>
      <c r="E47" s="2"/>
      <c r="F47" s="2"/>
      <c r="G47" s="2"/>
      <c r="H47" s="2"/>
      <c r="I47" s="2"/>
      <c r="J47" s="2"/>
      <c r="K47" s="2"/>
      <c r="L47" s="2"/>
      <c r="M47" s="2"/>
      <c r="N47" s="2"/>
      <c r="O47" s="2"/>
      <c r="P47" s="4"/>
      <c r="Q47" s="8"/>
    </row>
    <row r="48" spans="1:19" s="98" customFormat="1" ht="26.1" customHeight="1" x14ac:dyDescent="0.2">
      <c r="A48" s="97"/>
      <c r="B48" s="244" t="s">
        <v>63</v>
      </c>
      <c r="C48" s="115" t="s">
        <v>64</v>
      </c>
      <c r="D48" s="116" t="s">
        <v>65</v>
      </c>
      <c r="E48" s="116" t="s">
        <v>66</v>
      </c>
      <c r="F48" s="116" t="s">
        <v>67</v>
      </c>
      <c r="G48" s="116" t="s">
        <v>68</v>
      </c>
      <c r="H48" s="116" t="s">
        <v>69</v>
      </c>
      <c r="I48" s="116" t="s">
        <v>70</v>
      </c>
      <c r="J48" s="116" t="s">
        <v>71</v>
      </c>
      <c r="K48" s="116" t="s">
        <v>72</v>
      </c>
      <c r="L48" s="116" t="s">
        <v>73</v>
      </c>
      <c r="M48" s="116" t="s">
        <v>74</v>
      </c>
      <c r="N48" s="116" t="s">
        <v>75</v>
      </c>
      <c r="O48" s="117" t="s">
        <v>76</v>
      </c>
      <c r="P48" s="118" t="s">
        <v>163</v>
      </c>
      <c r="Q48" s="97"/>
      <c r="S48" s="99"/>
    </row>
    <row r="49" spans="1:19" s="98" customFormat="1" ht="26.1" customHeight="1" thickBot="1" x14ac:dyDescent="0.25">
      <c r="A49" s="97"/>
      <c r="B49" s="245"/>
      <c r="C49" s="119" t="s">
        <v>78</v>
      </c>
      <c r="D49" s="67"/>
      <c r="E49" s="67"/>
      <c r="F49" s="61">
        <f>Reg_GestiónSoporteTecnologico!G10</f>
        <v>0.93600299401197606</v>
      </c>
      <c r="G49" s="67"/>
      <c r="H49" s="67"/>
      <c r="I49" s="61">
        <f>Reg_GestiónSoporteTecnologico!L10</f>
        <v>0.93159838227536484</v>
      </c>
      <c r="J49" s="67"/>
      <c r="K49" s="67"/>
      <c r="L49" s="61">
        <f>Reg_GestiónSoporteTecnologico!Q10</f>
        <v>0.93795289855072461</v>
      </c>
      <c r="M49" s="67"/>
      <c r="N49" s="67"/>
      <c r="O49" s="61">
        <f>Reg_GestiónSoporteTecnologico!V10</f>
        <v>0.90269966254218226</v>
      </c>
      <c r="P49" s="62">
        <f>Reg_GestiónSoporteTecnologico!X10</f>
        <v>0.92706348434506192</v>
      </c>
      <c r="Q49" s="97"/>
      <c r="S49" s="99"/>
    </row>
    <row r="50" spans="1:19" ht="4.5" customHeight="1" thickBot="1" x14ac:dyDescent="0.25">
      <c r="A50" s="8"/>
      <c r="B50" s="32">
        <v>0.9</v>
      </c>
      <c r="C50" s="24"/>
      <c r="D50" s="24"/>
      <c r="E50" s="24"/>
      <c r="F50" s="24"/>
      <c r="G50" s="24"/>
      <c r="H50" s="24"/>
      <c r="I50" s="24"/>
      <c r="J50" s="24"/>
      <c r="K50" s="24"/>
      <c r="L50" s="24"/>
      <c r="M50" s="24"/>
      <c r="N50" s="24"/>
      <c r="O50" s="24"/>
      <c r="P50" s="25">
        <f>+$C$26</f>
        <v>0.95</v>
      </c>
      <c r="Q50" s="8"/>
    </row>
    <row r="51" spans="1:19" s="98" customFormat="1" ht="26.1" customHeight="1" thickBot="1" x14ac:dyDescent="0.25">
      <c r="A51" s="97"/>
      <c r="B51" s="241" t="s">
        <v>79</v>
      </c>
      <c r="C51" s="242"/>
      <c r="D51" s="242"/>
      <c r="E51" s="242"/>
      <c r="F51" s="242"/>
      <c r="G51" s="242"/>
      <c r="H51" s="242"/>
      <c r="I51" s="242"/>
      <c r="J51" s="242"/>
      <c r="K51" s="242"/>
      <c r="L51" s="242"/>
      <c r="M51" s="242"/>
      <c r="N51" s="242"/>
      <c r="O51" s="242"/>
      <c r="P51" s="243"/>
      <c r="Q51" s="97"/>
      <c r="S51" s="99"/>
    </row>
    <row r="52" spans="1:19" x14ac:dyDescent="0.2">
      <c r="A52" s="8"/>
      <c r="B52" s="255"/>
      <c r="C52" s="256"/>
      <c r="D52" s="256"/>
      <c r="E52" s="256"/>
      <c r="F52" s="256"/>
      <c r="G52" s="256"/>
      <c r="H52" s="256"/>
      <c r="I52" s="256"/>
      <c r="J52" s="256"/>
      <c r="K52" s="256"/>
      <c r="L52" s="256"/>
      <c r="M52" s="256"/>
      <c r="N52" s="256"/>
      <c r="O52" s="256"/>
      <c r="P52" s="257"/>
      <c r="Q52" s="8"/>
    </row>
    <row r="53" spans="1:19" x14ac:dyDescent="0.2">
      <c r="A53" s="8"/>
      <c r="B53" s="258"/>
      <c r="C53" s="259"/>
      <c r="D53" s="259"/>
      <c r="E53" s="259"/>
      <c r="F53" s="259"/>
      <c r="G53" s="259"/>
      <c r="H53" s="259"/>
      <c r="I53" s="259"/>
      <c r="J53" s="259"/>
      <c r="K53" s="259"/>
      <c r="L53" s="259"/>
      <c r="M53" s="259"/>
      <c r="N53" s="259"/>
      <c r="O53" s="259"/>
      <c r="P53" s="260"/>
      <c r="Q53" s="8"/>
    </row>
    <row r="54" spans="1:19" x14ac:dyDescent="0.2">
      <c r="A54" s="8"/>
      <c r="B54" s="258"/>
      <c r="C54" s="259"/>
      <c r="D54" s="259"/>
      <c r="E54" s="259"/>
      <c r="F54" s="259"/>
      <c r="G54" s="259"/>
      <c r="H54" s="259"/>
      <c r="I54" s="259"/>
      <c r="J54" s="259"/>
      <c r="K54" s="259"/>
      <c r="L54" s="259"/>
      <c r="M54" s="259"/>
      <c r="N54" s="259"/>
      <c r="O54" s="259"/>
      <c r="P54" s="260"/>
      <c r="Q54" s="8"/>
    </row>
    <row r="55" spans="1:19" x14ac:dyDescent="0.2">
      <c r="A55" s="8"/>
      <c r="B55" s="258"/>
      <c r="C55" s="259"/>
      <c r="D55" s="259"/>
      <c r="E55" s="259"/>
      <c r="F55" s="259"/>
      <c r="G55" s="259"/>
      <c r="H55" s="259"/>
      <c r="I55" s="259"/>
      <c r="J55" s="259"/>
      <c r="K55" s="259"/>
      <c r="L55" s="259"/>
      <c r="M55" s="259"/>
      <c r="N55" s="259"/>
      <c r="O55" s="259"/>
      <c r="P55" s="260"/>
      <c r="Q55" s="8"/>
    </row>
    <row r="56" spans="1:19" x14ac:dyDescent="0.2">
      <c r="A56" s="8"/>
      <c r="B56" s="258"/>
      <c r="C56" s="259"/>
      <c r="D56" s="259"/>
      <c r="E56" s="259"/>
      <c r="F56" s="259"/>
      <c r="G56" s="259"/>
      <c r="H56" s="259"/>
      <c r="I56" s="259"/>
      <c r="J56" s="259"/>
      <c r="K56" s="259"/>
      <c r="L56" s="259"/>
      <c r="M56" s="259"/>
      <c r="N56" s="259"/>
      <c r="O56" s="259"/>
      <c r="P56" s="260"/>
      <c r="Q56" s="8"/>
    </row>
    <row r="57" spans="1:19" x14ac:dyDescent="0.2">
      <c r="A57" s="8"/>
      <c r="B57" s="258"/>
      <c r="C57" s="259"/>
      <c r="D57" s="259"/>
      <c r="E57" s="259"/>
      <c r="F57" s="259"/>
      <c r="G57" s="259"/>
      <c r="H57" s="259"/>
      <c r="I57" s="259"/>
      <c r="J57" s="259"/>
      <c r="K57" s="259"/>
      <c r="L57" s="259"/>
      <c r="M57" s="259"/>
      <c r="N57" s="259"/>
      <c r="O57" s="259"/>
      <c r="P57" s="260"/>
      <c r="Q57" s="8"/>
    </row>
    <row r="58" spans="1:19" x14ac:dyDescent="0.2">
      <c r="A58" s="8"/>
      <c r="B58" s="258"/>
      <c r="C58" s="259"/>
      <c r="D58" s="259"/>
      <c r="E58" s="259"/>
      <c r="F58" s="259"/>
      <c r="G58" s="259"/>
      <c r="H58" s="259"/>
      <c r="I58" s="259"/>
      <c r="J58" s="259"/>
      <c r="K58" s="259"/>
      <c r="L58" s="259"/>
      <c r="M58" s="259"/>
      <c r="N58" s="259"/>
      <c r="O58" s="259"/>
      <c r="P58" s="260"/>
      <c r="Q58" s="8"/>
    </row>
    <row r="59" spans="1:19" x14ac:dyDescent="0.2">
      <c r="A59" s="8"/>
      <c r="B59" s="258"/>
      <c r="C59" s="259"/>
      <c r="D59" s="259"/>
      <c r="E59" s="259"/>
      <c r="F59" s="259"/>
      <c r="G59" s="259"/>
      <c r="H59" s="259"/>
      <c r="I59" s="259"/>
      <c r="J59" s="259"/>
      <c r="K59" s="259"/>
      <c r="L59" s="259"/>
      <c r="M59" s="259"/>
      <c r="N59" s="259"/>
      <c r="O59" s="259"/>
      <c r="P59" s="260"/>
      <c r="Q59" s="8"/>
    </row>
    <row r="60" spans="1:19" x14ac:dyDescent="0.2">
      <c r="A60" s="8"/>
      <c r="B60" s="258"/>
      <c r="C60" s="259"/>
      <c r="D60" s="259"/>
      <c r="E60" s="259"/>
      <c r="F60" s="259"/>
      <c r="G60" s="259"/>
      <c r="H60" s="259"/>
      <c r="I60" s="259"/>
      <c r="J60" s="259"/>
      <c r="K60" s="259"/>
      <c r="L60" s="259"/>
      <c r="M60" s="259"/>
      <c r="N60" s="259"/>
      <c r="O60" s="259"/>
      <c r="P60" s="260"/>
      <c r="Q60" s="8"/>
    </row>
    <row r="61" spans="1:19" x14ac:dyDescent="0.2">
      <c r="A61" s="8"/>
      <c r="B61" s="258"/>
      <c r="C61" s="259"/>
      <c r="D61" s="259"/>
      <c r="E61" s="259"/>
      <c r="F61" s="259"/>
      <c r="G61" s="259"/>
      <c r="H61" s="259"/>
      <c r="I61" s="259"/>
      <c r="J61" s="259"/>
      <c r="K61" s="259"/>
      <c r="L61" s="259"/>
      <c r="M61" s="259"/>
      <c r="N61" s="259"/>
      <c r="O61" s="259"/>
      <c r="P61" s="260"/>
      <c r="Q61" s="8"/>
    </row>
    <row r="62" spans="1:19" x14ac:dyDescent="0.2">
      <c r="A62" s="8"/>
      <c r="B62" s="258"/>
      <c r="C62" s="259"/>
      <c r="D62" s="259"/>
      <c r="E62" s="259"/>
      <c r="F62" s="259"/>
      <c r="G62" s="259"/>
      <c r="H62" s="259"/>
      <c r="I62" s="259"/>
      <c r="J62" s="259"/>
      <c r="K62" s="259"/>
      <c r="L62" s="259"/>
      <c r="M62" s="259"/>
      <c r="N62" s="259"/>
      <c r="O62" s="259"/>
      <c r="P62" s="260"/>
      <c r="Q62" s="8"/>
    </row>
    <row r="63" spans="1:19" x14ac:dyDescent="0.2">
      <c r="A63" s="8"/>
      <c r="B63" s="258"/>
      <c r="C63" s="259"/>
      <c r="D63" s="259"/>
      <c r="E63" s="259"/>
      <c r="F63" s="259"/>
      <c r="G63" s="259"/>
      <c r="H63" s="259"/>
      <c r="I63" s="259"/>
      <c r="J63" s="259"/>
      <c r="K63" s="259"/>
      <c r="L63" s="259"/>
      <c r="M63" s="259"/>
      <c r="N63" s="259"/>
      <c r="O63" s="259"/>
      <c r="P63" s="260"/>
      <c r="Q63" s="8"/>
    </row>
    <row r="64" spans="1:19" x14ac:dyDescent="0.2">
      <c r="A64" s="8"/>
      <c r="B64" s="258"/>
      <c r="C64" s="259"/>
      <c r="D64" s="259"/>
      <c r="E64" s="259"/>
      <c r="F64" s="259"/>
      <c r="G64" s="259"/>
      <c r="H64" s="259"/>
      <c r="I64" s="259"/>
      <c r="J64" s="259"/>
      <c r="K64" s="259"/>
      <c r="L64" s="259"/>
      <c r="M64" s="259"/>
      <c r="N64" s="259"/>
      <c r="O64" s="259"/>
      <c r="P64" s="260"/>
      <c r="Q64" s="8"/>
    </row>
    <row r="65" spans="1:23" x14ac:dyDescent="0.2">
      <c r="A65" s="8"/>
      <c r="B65" s="258"/>
      <c r="C65" s="259"/>
      <c r="D65" s="259"/>
      <c r="E65" s="259"/>
      <c r="F65" s="259"/>
      <c r="G65" s="259"/>
      <c r="H65" s="259"/>
      <c r="I65" s="259"/>
      <c r="J65" s="259"/>
      <c r="K65" s="259"/>
      <c r="L65" s="259"/>
      <c r="M65" s="259"/>
      <c r="N65" s="259"/>
      <c r="O65" s="259"/>
      <c r="P65" s="260"/>
      <c r="Q65" s="8"/>
    </row>
    <row r="66" spans="1:23" x14ac:dyDescent="0.2">
      <c r="A66" s="8"/>
      <c r="B66" s="258"/>
      <c r="C66" s="259"/>
      <c r="D66" s="259"/>
      <c r="E66" s="259"/>
      <c r="F66" s="259"/>
      <c r="G66" s="259"/>
      <c r="H66" s="259"/>
      <c r="I66" s="259"/>
      <c r="J66" s="259"/>
      <c r="K66" s="259"/>
      <c r="L66" s="259"/>
      <c r="M66" s="259"/>
      <c r="N66" s="259"/>
      <c r="O66" s="259"/>
      <c r="P66" s="260"/>
      <c r="Q66" s="8"/>
    </row>
    <row r="67" spans="1:23" ht="13.5" thickBot="1" x14ac:dyDescent="0.25">
      <c r="A67" s="8"/>
      <c r="B67" s="261"/>
      <c r="C67" s="262"/>
      <c r="D67" s="262"/>
      <c r="E67" s="262"/>
      <c r="F67" s="262"/>
      <c r="G67" s="262"/>
      <c r="H67" s="262"/>
      <c r="I67" s="262"/>
      <c r="J67" s="262"/>
      <c r="K67" s="262"/>
      <c r="L67" s="262"/>
      <c r="M67" s="262"/>
      <c r="N67" s="262"/>
      <c r="O67" s="262"/>
      <c r="P67" s="263"/>
      <c r="Q67" s="8"/>
    </row>
    <row r="68" spans="1:23" customFormat="1" ht="4.5" customHeight="1" thickBot="1" x14ac:dyDescent="0.25">
      <c r="A68" s="121"/>
      <c r="B68" s="122"/>
      <c r="C68" s="121"/>
      <c r="D68" s="121"/>
      <c r="E68" s="121"/>
      <c r="F68" s="121"/>
      <c r="G68" s="121"/>
      <c r="H68" s="121"/>
      <c r="I68" s="121"/>
      <c r="J68" s="121"/>
      <c r="K68" s="121"/>
      <c r="L68" s="121"/>
      <c r="M68" s="121"/>
      <c r="N68" s="121"/>
      <c r="O68" s="121"/>
      <c r="P68" s="123"/>
      <c r="Q68" s="121"/>
      <c r="S68" s="34"/>
    </row>
    <row r="69" spans="1:23" ht="15" customHeight="1" x14ac:dyDescent="0.2">
      <c r="A69" s="8"/>
      <c r="B69" s="265" t="s">
        <v>80</v>
      </c>
      <c r="C69" s="268" t="s">
        <v>81</v>
      </c>
      <c r="D69" s="269"/>
      <c r="E69" s="269"/>
      <c r="F69" s="269"/>
      <c r="G69" s="269"/>
      <c r="H69" s="269"/>
      <c r="I69" s="269"/>
      <c r="J69" s="269"/>
      <c r="K69" s="269"/>
      <c r="L69" s="269"/>
      <c r="M69" s="269"/>
      <c r="N69" s="269"/>
      <c r="O69" s="269"/>
      <c r="P69" s="270"/>
      <c r="Q69" s="8"/>
    </row>
    <row r="70" spans="1:23" ht="69.95" customHeight="1" x14ac:dyDescent="0.2">
      <c r="A70" s="8"/>
      <c r="B70" s="266"/>
      <c r="C70" s="271" t="s">
        <v>195</v>
      </c>
      <c r="D70" s="272"/>
      <c r="E70" s="272"/>
      <c r="F70" s="272"/>
      <c r="G70" s="272"/>
      <c r="H70" s="272"/>
      <c r="I70" s="272"/>
      <c r="J70" s="272"/>
      <c r="K70" s="272"/>
      <c r="L70" s="272"/>
      <c r="M70" s="272"/>
      <c r="N70" s="272"/>
      <c r="O70" s="272"/>
      <c r="P70" s="273"/>
      <c r="Q70" s="8"/>
    </row>
    <row r="71" spans="1:23" ht="15" customHeight="1" x14ac:dyDescent="0.2">
      <c r="A71" s="8"/>
      <c r="B71" s="266"/>
      <c r="C71" s="268" t="s">
        <v>83</v>
      </c>
      <c r="D71" s="269"/>
      <c r="E71" s="269"/>
      <c r="F71" s="269"/>
      <c r="G71" s="269"/>
      <c r="H71" s="269"/>
      <c r="I71" s="269"/>
      <c r="J71" s="269"/>
      <c r="K71" s="269"/>
      <c r="L71" s="269"/>
      <c r="M71" s="269"/>
      <c r="N71" s="269"/>
      <c r="O71" s="269"/>
      <c r="P71" s="270"/>
      <c r="Q71" s="8"/>
    </row>
    <row r="72" spans="1:23" ht="69.95" customHeight="1" x14ac:dyDescent="0.2">
      <c r="A72" s="8"/>
      <c r="B72" s="266"/>
      <c r="C72" s="271" t="s">
        <v>196</v>
      </c>
      <c r="D72" s="272"/>
      <c r="E72" s="272"/>
      <c r="F72" s="272"/>
      <c r="G72" s="272"/>
      <c r="H72" s="272"/>
      <c r="I72" s="272"/>
      <c r="J72" s="272"/>
      <c r="K72" s="272"/>
      <c r="L72" s="272"/>
      <c r="M72" s="272"/>
      <c r="N72" s="272"/>
      <c r="O72" s="272"/>
      <c r="P72" s="273"/>
      <c r="Q72" s="8"/>
      <c r="V72" s="156"/>
      <c r="W72" s="156"/>
    </row>
    <row r="73" spans="1:23" ht="15.75" customHeight="1" x14ac:dyDescent="0.2">
      <c r="A73" s="8"/>
      <c r="B73" s="266"/>
      <c r="C73" s="268" t="s">
        <v>85</v>
      </c>
      <c r="D73" s="269"/>
      <c r="E73" s="269"/>
      <c r="F73" s="269"/>
      <c r="G73" s="269"/>
      <c r="H73" s="269"/>
      <c r="I73" s="269"/>
      <c r="J73" s="269"/>
      <c r="K73" s="269"/>
      <c r="L73" s="269"/>
      <c r="M73" s="269"/>
      <c r="N73" s="269"/>
      <c r="O73" s="269"/>
      <c r="P73" s="270"/>
      <c r="Q73" s="8"/>
    </row>
    <row r="74" spans="1:23" ht="69.95" customHeight="1" x14ac:dyDescent="0.2">
      <c r="A74" s="8"/>
      <c r="B74" s="266"/>
      <c r="C74" s="271" t="s">
        <v>197</v>
      </c>
      <c r="D74" s="272"/>
      <c r="E74" s="272"/>
      <c r="F74" s="272"/>
      <c r="G74" s="272"/>
      <c r="H74" s="272"/>
      <c r="I74" s="272"/>
      <c r="J74" s="272"/>
      <c r="K74" s="272"/>
      <c r="L74" s="272"/>
      <c r="M74" s="272"/>
      <c r="N74" s="272"/>
      <c r="O74" s="272"/>
      <c r="P74" s="273"/>
      <c r="Q74" s="8"/>
    </row>
    <row r="75" spans="1:23" ht="15" customHeight="1" x14ac:dyDescent="0.2">
      <c r="A75" s="8"/>
      <c r="B75" s="266"/>
      <c r="C75" s="274" t="s">
        <v>87</v>
      </c>
      <c r="D75" s="275"/>
      <c r="E75" s="275"/>
      <c r="F75" s="275"/>
      <c r="G75" s="275"/>
      <c r="H75" s="275"/>
      <c r="I75" s="275"/>
      <c r="J75" s="275"/>
      <c r="K75" s="275"/>
      <c r="L75" s="275"/>
      <c r="M75" s="275"/>
      <c r="N75" s="275"/>
      <c r="O75" s="275"/>
      <c r="P75" s="276"/>
      <c r="Q75" s="8"/>
    </row>
    <row r="76" spans="1:23" ht="128.44999999999999" customHeight="1" thickBot="1" x14ac:dyDescent="0.25">
      <c r="A76" s="8"/>
      <c r="B76" s="267"/>
      <c r="C76" s="334" t="s">
        <v>256</v>
      </c>
      <c r="D76" s="335"/>
      <c r="E76" s="335"/>
      <c r="F76" s="335"/>
      <c r="G76" s="335"/>
      <c r="H76" s="335"/>
      <c r="I76" s="335"/>
      <c r="J76" s="335"/>
      <c r="K76" s="335"/>
      <c r="L76" s="335"/>
      <c r="M76" s="335"/>
      <c r="N76" s="335"/>
      <c r="O76" s="335"/>
      <c r="P76" s="336"/>
      <c r="Q76" s="8"/>
    </row>
    <row r="77" spans="1:23" ht="30.75" customHeight="1" thickBot="1" x14ac:dyDescent="0.25">
      <c r="A77" s="8"/>
      <c r="B77" s="151" t="s">
        <v>88</v>
      </c>
      <c r="C77" s="329" t="s">
        <v>198</v>
      </c>
      <c r="D77" s="330"/>
      <c r="E77" s="330"/>
      <c r="F77" s="330"/>
      <c r="G77" s="330"/>
      <c r="H77" s="330"/>
      <c r="I77" s="330"/>
      <c r="J77" s="330"/>
      <c r="K77" s="330"/>
      <c r="L77" s="330"/>
      <c r="M77" s="330"/>
      <c r="N77" s="330"/>
      <c r="O77" s="330"/>
      <c r="P77" s="331"/>
      <c r="Q77" s="8"/>
    </row>
    <row r="78" spans="1:23" ht="27.75" customHeight="1" thickBot="1" x14ac:dyDescent="0.25">
      <c r="A78" s="8"/>
      <c r="B78" s="151" t="s">
        <v>90</v>
      </c>
      <c r="C78" s="332" t="s">
        <v>91</v>
      </c>
      <c r="D78" s="332"/>
      <c r="E78" s="332"/>
      <c r="F78" s="332"/>
      <c r="G78" s="332"/>
      <c r="H78" s="332"/>
      <c r="I78" s="332"/>
      <c r="J78" s="332"/>
      <c r="K78" s="332"/>
      <c r="L78" s="332"/>
      <c r="M78" s="332"/>
      <c r="N78" s="332"/>
      <c r="O78" s="332"/>
      <c r="P78" s="333"/>
      <c r="Q78" s="8"/>
    </row>
    <row r="81" spans="3:9" x14ac:dyDescent="0.2">
      <c r="C81" s="101"/>
    </row>
    <row r="82" spans="3:9" hidden="1" x14ac:dyDescent="0.2">
      <c r="C82" s="1">
        <v>2018</v>
      </c>
    </row>
    <row r="83" spans="3:9" hidden="1" x14ac:dyDescent="0.2">
      <c r="C83" s="1">
        <v>2019</v>
      </c>
    </row>
    <row r="89" spans="3:9" s="9" customFormat="1" x14ac:dyDescent="0.2"/>
    <row r="90" spans="3:9" s="9" customFormat="1" x14ac:dyDescent="0.2"/>
    <row r="91" spans="3:9" s="9" customFormat="1" x14ac:dyDescent="0.2"/>
    <row r="92" spans="3:9" s="9" customFormat="1" x14ac:dyDescent="0.2"/>
    <row r="93" spans="3:9" s="9" customFormat="1" x14ac:dyDescent="0.2"/>
    <row r="94" spans="3:9" s="9" customFormat="1" x14ac:dyDescent="0.2"/>
    <row r="95" spans="3:9" s="9" customFormat="1" x14ac:dyDescent="0.2">
      <c r="D95" s="104"/>
      <c r="E95" s="104"/>
      <c r="F95" s="104"/>
      <c r="G95" s="104"/>
      <c r="H95" s="104"/>
      <c r="I95" s="104"/>
    </row>
    <row r="96" spans="3:9" s="9" customFormat="1" x14ac:dyDescent="0.2">
      <c r="D96" s="104"/>
      <c r="E96" s="104"/>
      <c r="F96" s="104"/>
      <c r="G96" s="104"/>
      <c r="H96" s="104"/>
      <c r="I96" s="104"/>
    </row>
    <row r="97" spans="2:17" s="9" customFormat="1" x14ac:dyDescent="0.2">
      <c r="B97" s="104"/>
      <c r="C97" s="104"/>
      <c r="D97" s="104"/>
      <c r="E97" s="104"/>
      <c r="F97" s="104"/>
      <c r="G97" s="104"/>
      <c r="H97" s="104"/>
      <c r="I97" s="104"/>
    </row>
    <row r="98" spans="2:17" s="9" customFormat="1" x14ac:dyDescent="0.2">
      <c r="B98" s="104"/>
      <c r="C98" s="104"/>
      <c r="D98" s="104"/>
      <c r="E98" s="104"/>
      <c r="F98" s="104"/>
      <c r="G98" s="104"/>
      <c r="H98" s="104"/>
      <c r="I98" s="104"/>
    </row>
    <row r="99" spans="2:17" s="9" customFormat="1" x14ac:dyDescent="0.2">
      <c r="B99" s="104"/>
      <c r="C99" s="104"/>
      <c r="D99" s="104"/>
      <c r="E99" s="104"/>
      <c r="F99" s="104"/>
      <c r="G99" s="104"/>
      <c r="H99" s="104"/>
      <c r="I99" s="104"/>
    </row>
    <row r="100" spans="2:17" s="9" customFormat="1" x14ac:dyDescent="0.2">
      <c r="B100" s="104"/>
      <c r="C100" s="104"/>
      <c r="D100" s="104"/>
      <c r="E100" s="104"/>
      <c r="F100" s="104"/>
      <c r="G100" s="104"/>
      <c r="H100" s="104"/>
      <c r="I100" s="104"/>
      <c r="K100" s="104"/>
      <c r="L100" s="104"/>
      <c r="M100" s="104"/>
      <c r="N100" s="104"/>
      <c r="O100" s="104"/>
      <c r="P100" s="104"/>
    </row>
    <row r="101" spans="2:17" s="9" customFormat="1" x14ac:dyDescent="0.2">
      <c r="B101" s="104"/>
      <c r="C101" s="104"/>
      <c r="D101" s="104"/>
      <c r="E101" s="104"/>
      <c r="F101" s="104"/>
      <c r="G101" s="104"/>
      <c r="H101" s="104"/>
      <c r="I101" s="104"/>
      <c r="K101" s="104"/>
      <c r="L101" s="104"/>
      <c r="M101" s="104"/>
      <c r="N101" s="104"/>
      <c r="O101" s="104"/>
      <c r="P101" s="104"/>
    </row>
    <row r="102" spans="2:17" s="9" customFormat="1" x14ac:dyDescent="0.2">
      <c r="B102" s="104"/>
      <c r="C102" s="104"/>
      <c r="D102" s="104"/>
      <c r="E102" s="104"/>
      <c r="F102" s="104"/>
      <c r="G102" s="104"/>
      <c r="H102" s="104"/>
      <c r="I102" s="104"/>
      <c r="K102" s="104"/>
      <c r="L102" s="104"/>
      <c r="M102" s="104"/>
      <c r="N102" s="104"/>
      <c r="O102" s="104"/>
      <c r="P102" s="104"/>
    </row>
    <row r="103" spans="2:17" s="9" customFormat="1" x14ac:dyDescent="0.2">
      <c r="B103" s="104"/>
      <c r="C103" s="104"/>
      <c r="D103" s="104"/>
      <c r="E103" s="104"/>
      <c r="F103" s="104"/>
      <c r="G103" s="104"/>
      <c r="H103" s="104"/>
      <c r="I103" s="104"/>
      <c r="K103" s="104"/>
      <c r="L103" s="104"/>
      <c r="M103" s="104"/>
      <c r="N103" s="104"/>
      <c r="O103" s="104"/>
      <c r="P103" s="104"/>
      <c r="Q103" s="105" t="s">
        <v>92</v>
      </c>
    </row>
    <row r="104" spans="2:17" s="9" customFormat="1" x14ac:dyDescent="0.2">
      <c r="B104" s="124"/>
      <c r="C104" s="124"/>
      <c r="D104" s="104"/>
      <c r="E104" s="104"/>
      <c r="F104" s="104"/>
      <c r="G104" s="104"/>
      <c r="H104" s="104"/>
      <c r="I104" s="104"/>
      <c r="K104" s="104"/>
      <c r="L104" s="104"/>
      <c r="O104" s="104"/>
      <c r="P104" s="104"/>
      <c r="Q104" s="105" t="s">
        <v>93</v>
      </c>
    </row>
    <row r="105" spans="2:17" s="9" customFormat="1" x14ac:dyDescent="0.2">
      <c r="B105" s="124"/>
      <c r="C105" s="124"/>
      <c r="D105" s="104"/>
      <c r="E105" s="104"/>
      <c r="F105" s="104"/>
      <c r="G105" s="104"/>
      <c r="H105" s="104"/>
      <c r="I105" s="104"/>
      <c r="K105" s="104"/>
      <c r="L105" s="104"/>
      <c r="O105" s="104"/>
      <c r="P105" s="104"/>
      <c r="Q105" s="105" t="s">
        <v>94</v>
      </c>
    </row>
    <row r="106" spans="2:17" s="9" customFormat="1" x14ac:dyDescent="0.2">
      <c r="B106" s="124"/>
      <c r="C106" s="124"/>
      <c r="D106" s="104"/>
      <c r="E106" s="104"/>
      <c r="F106" s="104"/>
      <c r="G106" s="104"/>
      <c r="H106" s="104"/>
      <c r="I106" s="104"/>
      <c r="K106" s="104"/>
      <c r="L106" s="104"/>
      <c r="O106" s="104"/>
      <c r="P106" s="104"/>
      <c r="Q106" s="105" t="s">
        <v>7</v>
      </c>
    </row>
    <row r="107" spans="2:17" s="9" customFormat="1" x14ac:dyDescent="0.2">
      <c r="B107" s="104"/>
      <c r="C107" s="124"/>
      <c r="D107" s="104"/>
      <c r="E107" s="104"/>
      <c r="F107" s="104"/>
      <c r="G107" s="104"/>
      <c r="H107" s="104"/>
      <c r="I107" s="104"/>
      <c r="K107" s="104"/>
      <c r="L107" s="104"/>
      <c r="M107" s="124"/>
      <c r="N107" s="104"/>
      <c r="O107" s="104"/>
      <c r="P107" s="104"/>
      <c r="Q107" s="105" t="s">
        <v>95</v>
      </c>
    </row>
    <row r="108" spans="2:17" s="9" customFormat="1" x14ac:dyDescent="0.2">
      <c r="B108" s="104"/>
      <c r="C108" s="124"/>
      <c r="D108" s="104"/>
      <c r="E108" s="104"/>
      <c r="F108" s="104"/>
      <c r="G108" s="104"/>
      <c r="H108" s="104"/>
      <c r="I108" s="104"/>
      <c r="K108" s="104"/>
      <c r="L108" s="104"/>
      <c r="M108" s="104"/>
      <c r="N108" s="104" t="s">
        <v>96</v>
      </c>
      <c r="O108" s="104"/>
      <c r="P108" s="104"/>
      <c r="Q108" s="105" t="s">
        <v>97</v>
      </c>
    </row>
    <row r="109" spans="2:17" s="9" customFormat="1" x14ac:dyDescent="0.2">
      <c r="B109" s="104"/>
      <c r="C109" s="124"/>
      <c r="D109" s="104"/>
      <c r="E109" s="104"/>
      <c r="F109" s="104"/>
      <c r="G109" s="104"/>
      <c r="H109" s="104"/>
      <c r="I109" s="104"/>
      <c r="K109" s="104"/>
      <c r="L109" s="104"/>
      <c r="M109" s="104"/>
      <c r="N109" s="104"/>
      <c r="O109" s="104"/>
      <c r="P109" s="104"/>
    </row>
    <row r="110" spans="2:17" s="9" customFormat="1" x14ac:dyDescent="0.2">
      <c r="B110" s="104"/>
      <c r="C110" s="124"/>
      <c r="D110" s="104"/>
      <c r="E110" s="104"/>
      <c r="F110" s="104"/>
      <c r="G110" s="104"/>
      <c r="H110" s="104"/>
      <c r="I110" s="104"/>
      <c r="K110" s="104"/>
      <c r="L110" s="104"/>
      <c r="M110" s="104"/>
      <c r="N110" s="104"/>
      <c r="O110" s="104"/>
      <c r="P110" s="104"/>
    </row>
    <row r="111" spans="2:17" s="9" customFormat="1" x14ac:dyDescent="0.2">
      <c r="B111" s="104"/>
      <c r="C111" s="104"/>
      <c r="D111" s="104"/>
      <c r="E111" s="104"/>
      <c r="F111" s="104"/>
      <c r="G111" s="104"/>
      <c r="H111" s="104"/>
      <c r="I111" s="104"/>
      <c r="K111" s="104"/>
      <c r="L111" s="104"/>
      <c r="M111" s="104"/>
      <c r="N111" s="104"/>
      <c r="O111" s="104"/>
      <c r="P111" s="104"/>
    </row>
    <row r="112" spans="2:17" s="9" customFormat="1" x14ac:dyDescent="0.2">
      <c r="B112" s="104"/>
      <c r="C112" s="104"/>
      <c r="D112" s="104"/>
      <c r="E112" s="104"/>
      <c r="F112" s="104"/>
      <c r="G112" s="104"/>
      <c r="H112" s="104"/>
      <c r="I112" s="104"/>
      <c r="K112" s="104"/>
      <c r="L112" s="104"/>
      <c r="M112" s="104"/>
      <c r="N112" s="104"/>
      <c r="O112" s="104"/>
      <c r="P112" s="104"/>
    </row>
    <row r="113" spans="2:17" s="9" customFormat="1" x14ac:dyDescent="0.2">
      <c r="B113" s="104"/>
      <c r="C113" s="104"/>
      <c r="D113" s="104"/>
      <c r="E113" s="104"/>
      <c r="F113" s="104"/>
      <c r="G113" s="104"/>
      <c r="H113" s="104"/>
      <c r="I113" s="104"/>
      <c r="K113" s="104"/>
      <c r="L113" s="104"/>
      <c r="M113" s="104"/>
      <c r="N113" s="104"/>
      <c r="O113" s="104"/>
      <c r="P113" s="104"/>
      <c r="Q113" s="105">
        <v>2015</v>
      </c>
    </row>
    <row r="114" spans="2:17" s="9" customFormat="1" ht="12.75" customHeight="1" x14ac:dyDescent="0.2">
      <c r="B114" s="104"/>
      <c r="C114" s="104"/>
      <c r="D114" s="104"/>
      <c r="E114" s="104"/>
      <c r="F114" s="104"/>
      <c r="G114" s="104"/>
      <c r="H114" s="104"/>
      <c r="I114" s="104"/>
      <c r="Q114" s="105">
        <v>2016</v>
      </c>
    </row>
    <row r="115" spans="2:17" s="9" customFormat="1" x14ac:dyDescent="0.2">
      <c r="B115" s="104"/>
      <c r="C115" s="104"/>
      <c r="D115" s="104"/>
      <c r="E115" s="104"/>
      <c r="F115" s="104"/>
      <c r="G115" s="104"/>
      <c r="H115" s="104"/>
      <c r="I115" s="104"/>
      <c r="Q115" s="105">
        <v>2017</v>
      </c>
    </row>
    <row r="116" spans="2:17" s="9" customFormat="1" x14ac:dyDescent="0.2">
      <c r="C116" s="104"/>
      <c r="H116" s="104"/>
      <c r="I116" s="104"/>
      <c r="Q116" s="105">
        <v>2018</v>
      </c>
    </row>
    <row r="117" spans="2:17" s="9" customFormat="1" x14ac:dyDescent="0.2">
      <c r="C117" s="104"/>
      <c r="H117" s="104"/>
      <c r="I117" s="104"/>
    </row>
    <row r="118" spans="2:17" s="9" customFormat="1" x14ac:dyDescent="0.2">
      <c r="C118" s="104"/>
      <c r="H118" s="104"/>
      <c r="I118" s="104"/>
    </row>
    <row r="119" spans="2:17" s="9" customFormat="1" x14ac:dyDescent="0.2">
      <c r="B119" s="125"/>
      <c r="C119" s="104"/>
      <c r="H119" s="104"/>
      <c r="I119" s="104"/>
    </row>
    <row r="120" spans="2:17" s="9" customFormat="1" x14ac:dyDescent="0.2">
      <c r="B120" s="125"/>
      <c r="C120" s="104"/>
      <c r="H120" s="104"/>
      <c r="I120" s="104"/>
    </row>
    <row r="121" spans="2:17" s="9" customFormat="1" x14ac:dyDescent="0.2">
      <c r="B121" s="125"/>
      <c r="C121" s="104"/>
      <c r="H121" s="104"/>
      <c r="I121" s="104"/>
    </row>
    <row r="122" spans="2:17" s="9" customFormat="1" x14ac:dyDescent="0.2">
      <c r="B122" s="125"/>
      <c r="C122" s="104"/>
      <c r="H122" s="104"/>
      <c r="I122" s="104"/>
    </row>
    <row r="123" spans="2:17" s="9" customFormat="1" x14ac:dyDescent="0.2">
      <c r="B123" s="125"/>
      <c r="C123" s="104"/>
      <c r="H123" s="104"/>
      <c r="I123" s="104"/>
    </row>
    <row r="124" spans="2:17" s="9" customFormat="1" x14ac:dyDescent="0.2">
      <c r="B124" s="125"/>
      <c r="C124" s="104"/>
      <c r="H124" s="104"/>
      <c r="I124" s="104"/>
    </row>
    <row r="125" spans="2:17" s="9" customFormat="1" x14ac:dyDescent="0.2">
      <c r="B125" s="125"/>
      <c r="C125" s="104"/>
      <c r="H125" s="104"/>
      <c r="I125" s="104"/>
    </row>
    <row r="126" spans="2:17" s="9" customFormat="1" x14ac:dyDescent="0.2">
      <c r="B126" s="126"/>
      <c r="C126" s="104"/>
      <c r="H126" s="104"/>
      <c r="I126" s="104"/>
    </row>
    <row r="127" spans="2:17" s="9" customFormat="1" x14ac:dyDescent="0.2">
      <c r="B127" s="126"/>
      <c r="C127" s="104"/>
      <c r="H127" s="104"/>
      <c r="I127" s="104"/>
    </row>
    <row r="128" spans="2:17" s="9" customFormat="1" x14ac:dyDescent="0.2">
      <c r="C128" s="104"/>
      <c r="H128" s="104"/>
      <c r="I128" s="104"/>
    </row>
    <row r="129" spans="2:11" s="9" customFormat="1" x14ac:dyDescent="0.2">
      <c r="B129" s="110" t="s">
        <v>98</v>
      </c>
      <c r="C129" s="104"/>
      <c r="F129" s="104"/>
      <c r="I129" s="104"/>
    </row>
    <row r="130" spans="2:11" s="9" customFormat="1" x14ac:dyDescent="0.2">
      <c r="B130" s="110" t="s">
        <v>99</v>
      </c>
      <c r="C130" s="104"/>
      <c r="F130" s="104"/>
      <c r="I130" s="104"/>
    </row>
    <row r="131" spans="2:11" s="9" customFormat="1" x14ac:dyDescent="0.2">
      <c r="B131" s="110" t="s">
        <v>34</v>
      </c>
      <c r="C131" s="104"/>
      <c r="F131" s="104"/>
      <c r="I131" s="33"/>
      <c r="J131" s="33"/>
      <c r="K131" s="33"/>
    </row>
    <row r="132" spans="2:11" s="9" customFormat="1" x14ac:dyDescent="0.2">
      <c r="B132" s="110" t="s">
        <v>100</v>
      </c>
      <c r="C132" s="104"/>
      <c r="F132" s="104"/>
      <c r="G132" s="104"/>
      <c r="H132" s="33"/>
      <c r="I132" s="33"/>
      <c r="J132" s="33"/>
      <c r="K132" s="33"/>
    </row>
    <row r="133" spans="2:11" s="9" customFormat="1" x14ac:dyDescent="0.2">
      <c r="B133" s="110" t="s">
        <v>101</v>
      </c>
      <c r="C133" s="104"/>
      <c r="F133" s="104"/>
      <c r="G133" s="104"/>
      <c r="H133" s="33"/>
      <c r="I133" s="33"/>
      <c r="J133" s="33"/>
      <c r="K133" s="33"/>
    </row>
    <row r="134" spans="2:11" s="9" customFormat="1" x14ac:dyDescent="0.2">
      <c r="B134" s="110" t="s">
        <v>102</v>
      </c>
      <c r="C134" s="104"/>
      <c r="F134" s="104"/>
      <c r="G134" s="104"/>
      <c r="H134" s="33"/>
      <c r="I134" s="33"/>
      <c r="J134" s="33"/>
      <c r="K134" s="33"/>
    </row>
    <row r="135" spans="2:11" s="9" customFormat="1" x14ac:dyDescent="0.2">
      <c r="B135" s="110" t="s">
        <v>103</v>
      </c>
      <c r="C135" s="104"/>
      <c r="F135" s="104"/>
      <c r="G135" s="104"/>
      <c r="H135" s="33"/>
      <c r="I135" s="33"/>
      <c r="J135" s="33"/>
      <c r="K135" s="33"/>
    </row>
    <row r="136" spans="2:11" s="9" customFormat="1" x14ac:dyDescent="0.2">
      <c r="B136" s="127"/>
      <c r="C136" s="104"/>
      <c r="F136" s="104"/>
      <c r="G136" s="104"/>
      <c r="H136" s="33"/>
      <c r="I136" s="33"/>
      <c r="J136" s="33"/>
      <c r="K136" s="33"/>
    </row>
    <row r="137" spans="2:11" s="9" customFormat="1" x14ac:dyDescent="0.2">
      <c r="B137" s="125"/>
      <c r="C137" s="104"/>
      <c r="F137" s="104"/>
      <c r="G137" s="104"/>
      <c r="H137" s="33"/>
      <c r="I137" s="33"/>
      <c r="J137" s="33"/>
      <c r="K137" s="33"/>
    </row>
    <row r="138" spans="2:11" s="8" customFormat="1" x14ac:dyDescent="0.2">
      <c r="B138" s="125"/>
      <c r="C138" s="104"/>
      <c r="F138" s="104"/>
      <c r="G138" s="104"/>
      <c r="H138" s="33"/>
      <c r="I138" s="33"/>
      <c r="J138" s="33"/>
      <c r="K138" s="33"/>
    </row>
    <row r="139" spans="2:11" s="8" customFormat="1" x14ac:dyDescent="0.2">
      <c r="B139" s="9" t="s">
        <v>104</v>
      </c>
      <c r="C139" s="104"/>
      <c r="F139" s="104"/>
      <c r="G139" s="104"/>
      <c r="H139" s="33"/>
      <c r="I139" s="33"/>
      <c r="J139" s="33"/>
      <c r="K139" s="33"/>
    </row>
    <row r="140" spans="2:11" s="8" customFormat="1" x14ac:dyDescent="0.2">
      <c r="B140" s="106" t="s">
        <v>105</v>
      </c>
      <c r="C140" s="104"/>
      <c r="F140" s="104"/>
      <c r="G140" s="104"/>
      <c r="H140" s="33"/>
      <c r="I140" s="33"/>
      <c r="J140" s="33"/>
      <c r="K140" s="33"/>
    </row>
    <row r="141" spans="2:11" s="8" customFormat="1" x14ac:dyDescent="0.2">
      <c r="B141" s="106" t="s">
        <v>106</v>
      </c>
      <c r="C141" s="104"/>
      <c r="F141" s="104"/>
      <c r="G141" s="104"/>
      <c r="H141" s="33"/>
      <c r="I141" s="33"/>
      <c r="J141" s="33"/>
      <c r="K141" s="33"/>
    </row>
    <row r="142" spans="2:11" s="8" customFormat="1" x14ac:dyDescent="0.2">
      <c r="B142" s="106" t="s">
        <v>107</v>
      </c>
      <c r="C142" s="104"/>
      <c r="F142" s="104"/>
      <c r="G142" s="104"/>
      <c r="H142" s="33"/>
      <c r="I142" s="33"/>
      <c r="J142" s="33"/>
      <c r="K142" s="33"/>
    </row>
    <row r="143" spans="2:11" s="8" customFormat="1" x14ac:dyDescent="0.2">
      <c r="B143" s="106" t="s">
        <v>108</v>
      </c>
      <c r="C143" s="104"/>
      <c r="F143" s="104"/>
      <c r="G143" s="104"/>
      <c r="H143" s="33"/>
      <c r="I143" s="33"/>
      <c r="J143" s="33"/>
      <c r="K143" s="33"/>
    </row>
    <row r="144" spans="2:11" s="8" customFormat="1" x14ac:dyDescent="0.2">
      <c r="B144" s="106" t="s">
        <v>168</v>
      </c>
      <c r="C144" s="104"/>
      <c r="F144" s="104"/>
      <c r="G144" s="104"/>
      <c r="J144" s="33"/>
      <c r="K144" s="33"/>
    </row>
    <row r="145" spans="2:7" s="8" customFormat="1" x14ac:dyDescent="0.2">
      <c r="B145" s="106" t="s">
        <v>110</v>
      </c>
      <c r="C145" s="104"/>
      <c r="F145" s="104"/>
      <c r="G145" s="104"/>
    </row>
    <row r="146" spans="2:7" s="8" customFormat="1" x14ac:dyDescent="0.2">
      <c r="B146" s="106" t="s">
        <v>111</v>
      </c>
      <c r="C146" s="104"/>
      <c r="F146" s="104"/>
      <c r="G146" s="104"/>
    </row>
    <row r="147" spans="2:7" s="8" customFormat="1" x14ac:dyDescent="0.2">
      <c r="B147" s="106" t="s">
        <v>112</v>
      </c>
      <c r="C147" s="104"/>
      <c r="F147" s="104"/>
      <c r="G147" s="104"/>
    </row>
    <row r="148" spans="2:7" s="8" customFormat="1" x14ac:dyDescent="0.2">
      <c r="B148" s="106" t="s">
        <v>113</v>
      </c>
      <c r="C148" s="104"/>
      <c r="F148" s="104"/>
      <c r="G148" s="104"/>
    </row>
    <row r="149" spans="2:7" x14ac:dyDescent="0.2">
      <c r="B149" s="128" t="s">
        <v>114</v>
      </c>
      <c r="C149" s="104"/>
      <c r="F149" s="104"/>
      <c r="G149" s="104"/>
    </row>
    <row r="150" spans="2:7" x14ac:dyDescent="0.2">
      <c r="B150" s="106" t="s">
        <v>115</v>
      </c>
      <c r="C150" s="104"/>
      <c r="F150" s="104"/>
      <c r="G150" s="104"/>
    </row>
    <row r="151" spans="2:7" x14ac:dyDescent="0.2">
      <c r="B151" s="106" t="s">
        <v>116</v>
      </c>
      <c r="C151" s="104"/>
      <c r="F151" s="104"/>
      <c r="G151" s="104"/>
    </row>
    <row r="152" spans="2:7" x14ac:dyDescent="0.2">
      <c r="B152" s="106" t="s">
        <v>28</v>
      </c>
      <c r="C152" s="104"/>
      <c r="F152" s="104"/>
      <c r="G152" s="104"/>
    </row>
    <row r="153" spans="2:7" x14ac:dyDescent="0.2">
      <c r="B153" s="106" t="s">
        <v>117</v>
      </c>
      <c r="C153" s="104"/>
      <c r="F153" s="104"/>
      <c r="G153" s="104"/>
    </row>
    <row r="154" spans="2:7" x14ac:dyDescent="0.2">
      <c r="B154" s="106" t="s">
        <v>118</v>
      </c>
      <c r="C154" s="104"/>
      <c r="F154" s="104"/>
      <c r="G154" s="104"/>
    </row>
    <row r="155" spans="2:7" x14ac:dyDescent="0.2">
      <c r="B155" s="106" t="s">
        <v>119</v>
      </c>
      <c r="C155" s="104"/>
      <c r="F155" s="104"/>
      <c r="G155" s="104"/>
    </row>
    <row r="156" spans="2:7" x14ac:dyDescent="0.2">
      <c r="B156" s="106" t="s">
        <v>120</v>
      </c>
      <c r="C156" s="104"/>
    </row>
    <row r="157" spans="2:7" x14ac:dyDescent="0.2">
      <c r="B157" s="106" t="s">
        <v>121</v>
      </c>
      <c r="C157" s="104"/>
    </row>
    <row r="158" spans="2:7" x14ac:dyDescent="0.2">
      <c r="B158" s="106" t="s">
        <v>122</v>
      </c>
      <c r="C158" s="104"/>
    </row>
    <row r="159" spans="2:7" x14ac:dyDescent="0.2">
      <c r="B159" s="106" t="s">
        <v>123</v>
      </c>
      <c r="C159" s="104"/>
    </row>
    <row r="160" spans="2:7" x14ac:dyDescent="0.2">
      <c r="B160" s="106" t="s">
        <v>124</v>
      </c>
      <c r="C160" s="104"/>
    </row>
    <row r="161" spans="2:3" x14ac:dyDescent="0.2">
      <c r="B161" s="106" t="s">
        <v>125</v>
      </c>
      <c r="C161" s="104"/>
    </row>
    <row r="162" spans="2:3" x14ac:dyDescent="0.2">
      <c r="B162" s="106" t="s">
        <v>126</v>
      </c>
      <c r="C162" s="104"/>
    </row>
    <row r="163" spans="2:3" x14ac:dyDescent="0.2">
      <c r="B163" s="106" t="s">
        <v>127</v>
      </c>
      <c r="C163" s="104"/>
    </row>
    <row r="164" spans="2:3" x14ac:dyDescent="0.2">
      <c r="B164" s="106" t="s">
        <v>128</v>
      </c>
      <c r="C164" s="104"/>
    </row>
    <row r="165" spans="2:3" x14ac:dyDescent="0.2">
      <c r="B165" s="106" t="s">
        <v>129</v>
      </c>
      <c r="C165" s="104"/>
    </row>
    <row r="166" spans="2:3" x14ac:dyDescent="0.2">
      <c r="B166" s="106" t="s">
        <v>130</v>
      </c>
    </row>
    <row r="167" spans="2:3" x14ac:dyDescent="0.2">
      <c r="B167" s="9"/>
    </row>
    <row r="168" spans="2:3" x14ac:dyDescent="0.2">
      <c r="B168" s="9"/>
    </row>
    <row r="169" spans="2:3" x14ac:dyDescent="0.2">
      <c r="B169" s="9"/>
    </row>
    <row r="170" spans="2:3" x14ac:dyDescent="0.2">
      <c r="B170" s="9" t="s">
        <v>131</v>
      </c>
    </row>
    <row r="171" spans="2:3" x14ac:dyDescent="0.2">
      <c r="B171" s="105" t="s">
        <v>132</v>
      </c>
    </row>
    <row r="172" spans="2:3" x14ac:dyDescent="0.2">
      <c r="B172" s="105" t="s">
        <v>91</v>
      </c>
    </row>
    <row r="173" spans="2:3" x14ac:dyDescent="0.2">
      <c r="B173" s="9"/>
    </row>
    <row r="174" spans="2:3" x14ac:dyDescent="0.2">
      <c r="B174" s="125"/>
    </row>
    <row r="175" spans="2:3" x14ac:dyDescent="0.2">
      <c r="B175" s="125"/>
    </row>
    <row r="176" spans="2:3" x14ac:dyDescent="0.2">
      <c r="B176" s="129"/>
    </row>
    <row r="177" spans="2:2" x14ac:dyDescent="0.2">
      <c r="B177" s="129"/>
    </row>
    <row r="178" spans="2:2" x14ac:dyDescent="0.2">
      <c r="B178" s="129"/>
    </row>
    <row r="179" spans="2:2" x14ac:dyDescent="0.2">
      <c r="B179" s="129"/>
    </row>
    <row r="180" spans="2:2" x14ac:dyDescent="0.2">
      <c r="B180" s="129"/>
    </row>
  </sheetData>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7:P77"/>
    <mergeCell ref="C78:P78"/>
    <mergeCell ref="B52:P67"/>
    <mergeCell ref="B69:B76"/>
    <mergeCell ref="C69:P69"/>
    <mergeCell ref="C70:P70"/>
    <mergeCell ref="C71:P71"/>
    <mergeCell ref="C72:P72"/>
    <mergeCell ref="C73:P73"/>
    <mergeCell ref="C74:P74"/>
    <mergeCell ref="C75:P75"/>
    <mergeCell ref="C76:P76"/>
  </mergeCells>
  <conditionalFormatting sqref="F49 I49 L49 O49:P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12" priority="4" stopIfTrue="1" operator="between">
      <formula>$S$4</formula>
      <formula>$S$3</formula>
    </cfRule>
  </conditionalFormatting>
  <dataValidations count="7">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0500-000000000000}">
      <formula1>$B$171:$B$172</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0500-000001000000}">
      <formula1>$B$140:$B$166</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0500-000002000000}">
      <formula1>"2019,2020,2021,2022,2023,2024,2025"</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0500-000003000000}">
      <formula1>"Economicos,Eficiencia,Eficacia, Efectividad,Calidad"</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0500-000004000000}">
      <formula1>$Q$103:$Q$108</formula1>
    </dataValidation>
    <dataValidation type="list" allowBlank="1" showInputMessage="1" showErrorMessage="1" sqref="WVK983058:WVX98305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xr:uid="{00000000-0002-0000-0500-000005000000}">
      <formula1>$B$129:$B$136</formula1>
    </dataValidation>
    <dataValidation type="list" allowBlank="1" showInputMessage="1" showErrorMessage="1" sqref="C18:P18" xr:uid="{00000000-0002-0000-0500-000006000000}">
      <formula1>$B$129:$B$135</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E145"/>
  <sheetViews>
    <sheetView topLeftCell="L11" zoomScale="75" zoomScaleNormal="75" workbookViewId="0">
      <selection activeCell="Y10" sqref="Y10:AA15"/>
    </sheetView>
  </sheetViews>
  <sheetFormatPr baseColWidth="10" defaultColWidth="11.42578125" defaultRowHeight="30" customHeight="1" x14ac:dyDescent="0.2"/>
  <cols>
    <col min="1" max="1" width="22.7109375" style="84" customWidth="1"/>
    <col min="2" max="2" width="28.140625" style="70" customWidth="1"/>
    <col min="3" max="6" width="11.7109375" style="70" customWidth="1"/>
    <col min="7" max="7" width="15.140625" style="70" customWidth="1"/>
    <col min="8" max="11" width="11.7109375" style="70" customWidth="1"/>
    <col min="12" max="12" width="16.5703125" style="70" customWidth="1"/>
    <col min="13" max="13" width="11.7109375" style="71" customWidth="1"/>
    <col min="14" max="14" width="11.7109375" style="70" customWidth="1"/>
    <col min="15" max="15" width="15.5703125" style="70" customWidth="1"/>
    <col min="16" max="16" width="11.7109375" style="70" customWidth="1"/>
    <col min="17" max="17" width="15.85546875" style="70" customWidth="1"/>
    <col min="18" max="18" width="11.7109375" style="70" customWidth="1"/>
    <col min="19" max="19" width="15" style="70" customWidth="1"/>
    <col min="20" max="20" width="14" style="70" customWidth="1"/>
    <col min="21" max="21" width="11.7109375" style="70" customWidth="1"/>
    <col min="22" max="22" width="15.85546875" style="70" customWidth="1"/>
    <col min="23" max="23" width="15" style="70" customWidth="1"/>
    <col min="24" max="24" width="14.28515625" style="70" customWidth="1"/>
    <col min="25" max="27" width="20.7109375" style="70" customWidth="1"/>
    <col min="28" max="30" width="11.42578125" style="70"/>
    <col min="31" max="31" width="0" style="70" hidden="1" customWidth="1"/>
    <col min="32" max="244" width="11.42578125" style="70"/>
    <col min="245" max="245" width="28.5703125" style="70" customWidth="1"/>
    <col min="246" max="246" width="27" style="70" bestFit="1" customWidth="1"/>
    <col min="247" max="271" width="10.7109375" style="70" customWidth="1"/>
    <col min="272" max="272" width="13.140625" style="70" bestFit="1" customWidth="1"/>
    <col min="273" max="280" width="10.7109375" style="70" customWidth="1"/>
    <col min="281" max="283" width="20.7109375" style="70" customWidth="1"/>
    <col min="284" max="286" width="11.42578125" style="70"/>
    <col min="287" max="287" width="0" style="70" hidden="1" customWidth="1"/>
    <col min="288" max="500" width="11.42578125" style="70"/>
    <col min="501" max="501" width="28.5703125" style="70" customWidth="1"/>
    <col min="502" max="502" width="27" style="70" bestFit="1" customWidth="1"/>
    <col min="503" max="527" width="10.7109375" style="70" customWidth="1"/>
    <col min="528" max="528" width="13.140625" style="70" bestFit="1" customWidth="1"/>
    <col min="529" max="536" width="10.7109375" style="70" customWidth="1"/>
    <col min="537" max="539" width="20.7109375" style="70" customWidth="1"/>
    <col min="540" max="542" width="11.42578125" style="70"/>
    <col min="543" max="543" width="0" style="70" hidden="1" customWidth="1"/>
    <col min="544" max="756" width="11.42578125" style="70"/>
    <col min="757" max="757" width="28.5703125" style="70" customWidth="1"/>
    <col min="758" max="758" width="27" style="70" bestFit="1" customWidth="1"/>
    <col min="759" max="783" width="10.7109375" style="70" customWidth="1"/>
    <col min="784" max="784" width="13.140625" style="70" bestFit="1" customWidth="1"/>
    <col min="785" max="792" width="10.7109375" style="70" customWidth="1"/>
    <col min="793" max="795" width="20.7109375" style="70" customWidth="1"/>
    <col min="796" max="798" width="11.42578125" style="70"/>
    <col min="799" max="799" width="0" style="70" hidden="1" customWidth="1"/>
    <col min="800" max="1012" width="11.42578125" style="70"/>
    <col min="1013" max="1013" width="28.5703125" style="70" customWidth="1"/>
    <col min="1014" max="1014" width="27" style="70" bestFit="1" customWidth="1"/>
    <col min="1015" max="1039" width="10.7109375" style="70" customWidth="1"/>
    <col min="1040" max="1040" width="13.140625" style="70" bestFit="1" customWidth="1"/>
    <col min="1041" max="1048" width="10.7109375" style="70" customWidth="1"/>
    <col min="1049" max="1051" width="20.7109375" style="70" customWidth="1"/>
    <col min="1052" max="1054" width="11.42578125" style="70"/>
    <col min="1055" max="1055" width="0" style="70" hidden="1" customWidth="1"/>
    <col min="1056" max="1268" width="11.42578125" style="70"/>
    <col min="1269" max="1269" width="28.5703125" style="70" customWidth="1"/>
    <col min="1270" max="1270" width="27" style="70" bestFit="1" customWidth="1"/>
    <col min="1271" max="1295" width="10.7109375" style="70" customWidth="1"/>
    <col min="1296" max="1296" width="13.140625" style="70" bestFit="1" customWidth="1"/>
    <col min="1297" max="1304" width="10.7109375" style="70" customWidth="1"/>
    <col min="1305" max="1307" width="20.7109375" style="70" customWidth="1"/>
    <col min="1308" max="1310" width="11.42578125" style="70"/>
    <col min="1311" max="1311" width="0" style="70" hidden="1" customWidth="1"/>
    <col min="1312" max="1524" width="11.42578125" style="70"/>
    <col min="1525" max="1525" width="28.5703125" style="70" customWidth="1"/>
    <col min="1526" max="1526" width="27" style="70" bestFit="1" customWidth="1"/>
    <col min="1527" max="1551" width="10.7109375" style="70" customWidth="1"/>
    <col min="1552" max="1552" width="13.140625" style="70" bestFit="1" customWidth="1"/>
    <col min="1553" max="1560" width="10.7109375" style="70" customWidth="1"/>
    <col min="1561" max="1563" width="20.7109375" style="70" customWidth="1"/>
    <col min="1564" max="1566" width="11.42578125" style="70"/>
    <col min="1567" max="1567" width="0" style="70" hidden="1" customWidth="1"/>
    <col min="1568" max="1780" width="11.42578125" style="70"/>
    <col min="1781" max="1781" width="28.5703125" style="70" customWidth="1"/>
    <col min="1782" max="1782" width="27" style="70" bestFit="1" customWidth="1"/>
    <col min="1783" max="1807" width="10.7109375" style="70" customWidth="1"/>
    <col min="1808" max="1808" width="13.140625" style="70" bestFit="1" customWidth="1"/>
    <col min="1809" max="1816" width="10.7109375" style="70" customWidth="1"/>
    <col min="1817" max="1819" width="20.7109375" style="70" customWidth="1"/>
    <col min="1820" max="1822" width="11.42578125" style="70"/>
    <col min="1823" max="1823" width="0" style="70" hidden="1" customWidth="1"/>
    <col min="1824" max="2036" width="11.42578125" style="70"/>
    <col min="2037" max="2037" width="28.5703125" style="70" customWidth="1"/>
    <col min="2038" max="2038" width="27" style="70" bestFit="1" customWidth="1"/>
    <col min="2039" max="2063" width="10.7109375" style="70" customWidth="1"/>
    <col min="2064" max="2064" width="13.140625" style="70" bestFit="1" customWidth="1"/>
    <col min="2065" max="2072" width="10.7109375" style="70" customWidth="1"/>
    <col min="2073" max="2075" width="20.7109375" style="70" customWidth="1"/>
    <col min="2076" max="2078" width="11.42578125" style="70"/>
    <col min="2079" max="2079" width="0" style="70" hidden="1" customWidth="1"/>
    <col min="2080" max="2292" width="11.42578125" style="70"/>
    <col min="2293" max="2293" width="28.5703125" style="70" customWidth="1"/>
    <col min="2294" max="2294" width="27" style="70" bestFit="1" customWidth="1"/>
    <col min="2295" max="2319" width="10.7109375" style="70" customWidth="1"/>
    <col min="2320" max="2320" width="13.140625" style="70" bestFit="1" customWidth="1"/>
    <col min="2321" max="2328" width="10.7109375" style="70" customWidth="1"/>
    <col min="2329" max="2331" width="20.7109375" style="70" customWidth="1"/>
    <col min="2332" max="2334" width="11.42578125" style="70"/>
    <col min="2335" max="2335" width="0" style="70" hidden="1" customWidth="1"/>
    <col min="2336" max="2548" width="11.42578125" style="70"/>
    <col min="2549" max="2549" width="28.5703125" style="70" customWidth="1"/>
    <col min="2550" max="2550" width="27" style="70" bestFit="1" customWidth="1"/>
    <col min="2551" max="2575" width="10.7109375" style="70" customWidth="1"/>
    <col min="2576" max="2576" width="13.140625" style="70" bestFit="1" customWidth="1"/>
    <col min="2577" max="2584" width="10.7109375" style="70" customWidth="1"/>
    <col min="2585" max="2587" width="20.7109375" style="70" customWidth="1"/>
    <col min="2588" max="2590" width="11.42578125" style="70"/>
    <col min="2591" max="2591" width="0" style="70" hidden="1" customWidth="1"/>
    <col min="2592" max="2804" width="11.42578125" style="70"/>
    <col min="2805" max="2805" width="28.5703125" style="70" customWidth="1"/>
    <col min="2806" max="2806" width="27" style="70" bestFit="1" customWidth="1"/>
    <col min="2807" max="2831" width="10.7109375" style="70" customWidth="1"/>
    <col min="2832" max="2832" width="13.140625" style="70" bestFit="1" customWidth="1"/>
    <col min="2833" max="2840" width="10.7109375" style="70" customWidth="1"/>
    <col min="2841" max="2843" width="20.7109375" style="70" customWidth="1"/>
    <col min="2844" max="2846" width="11.42578125" style="70"/>
    <col min="2847" max="2847" width="0" style="70" hidden="1" customWidth="1"/>
    <col min="2848" max="3060" width="11.42578125" style="70"/>
    <col min="3061" max="3061" width="28.5703125" style="70" customWidth="1"/>
    <col min="3062" max="3062" width="27" style="70" bestFit="1" customWidth="1"/>
    <col min="3063" max="3087" width="10.7109375" style="70" customWidth="1"/>
    <col min="3088" max="3088" width="13.140625" style="70" bestFit="1" customWidth="1"/>
    <col min="3089" max="3096" width="10.7109375" style="70" customWidth="1"/>
    <col min="3097" max="3099" width="20.7109375" style="70" customWidth="1"/>
    <col min="3100" max="3102" width="11.42578125" style="70"/>
    <col min="3103" max="3103" width="0" style="70" hidden="1" customWidth="1"/>
    <col min="3104" max="3316" width="11.42578125" style="70"/>
    <col min="3317" max="3317" width="28.5703125" style="70" customWidth="1"/>
    <col min="3318" max="3318" width="27" style="70" bestFit="1" customWidth="1"/>
    <col min="3319" max="3343" width="10.7109375" style="70" customWidth="1"/>
    <col min="3344" max="3344" width="13.140625" style="70" bestFit="1" customWidth="1"/>
    <col min="3345" max="3352" width="10.7109375" style="70" customWidth="1"/>
    <col min="3353" max="3355" width="20.7109375" style="70" customWidth="1"/>
    <col min="3356" max="3358" width="11.42578125" style="70"/>
    <col min="3359" max="3359" width="0" style="70" hidden="1" customWidth="1"/>
    <col min="3360" max="3572" width="11.42578125" style="70"/>
    <col min="3573" max="3573" width="28.5703125" style="70" customWidth="1"/>
    <col min="3574" max="3574" width="27" style="70" bestFit="1" customWidth="1"/>
    <col min="3575" max="3599" width="10.7109375" style="70" customWidth="1"/>
    <col min="3600" max="3600" width="13.140625" style="70" bestFit="1" customWidth="1"/>
    <col min="3601" max="3608" width="10.7109375" style="70" customWidth="1"/>
    <col min="3609" max="3611" width="20.7109375" style="70" customWidth="1"/>
    <col min="3612" max="3614" width="11.42578125" style="70"/>
    <col min="3615" max="3615" width="0" style="70" hidden="1" customWidth="1"/>
    <col min="3616" max="3828" width="11.42578125" style="70"/>
    <col min="3829" max="3829" width="28.5703125" style="70" customWidth="1"/>
    <col min="3830" max="3830" width="27" style="70" bestFit="1" customWidth="1"/>
    <col min="3831" max="3855" width="10.7109375" style="70" customWidth="1"/>
    <col min="3856" max="3856" width="13.140625" style="70" bestFit="1" customWidth="1"/>
    <col min="3857" max="3864" width="10.7109375" style="70" customWidth="1"/>
    <col min="3865" max="3867" width="20.7109375" style="70" customWidth="1"/>
    <col min="3868" max="3870" width="11.42578125" style="70"/>
    <col min="3871" max="3871" width="0" style="70" hidden="1" customWidth="1"/>
    <col min="3872" max="4084" width="11.42578125" style="70"/>
    <col min="4085" max="4085" width="28.5703125" style="70" customWidth="1"/>
    <col min="4086" max="4086" width="27" style="70" bestFit="1" customWidth="1"/>
    <col min="4087" max="4111" width="10.7109375" style="70" customWidth="1"/>
    <col min="4112" max="4112" width="13.140625" style="70" bestFit="1" customWidth="1"/>
    <col min="4113" max="4120" width="10.7109375" style="70" customWidth="1"/>
    <col min="4121" max="4123" width="20.7109375" style="70" customWidth="1"/>
    <col min="4124" max="4126" width="11.42578125" style="70"/>
    <col min="4127" max="4127" width="0" style="70" hidden="1" customWidth="1"/>
    <col min="4128" max="4340" width="11.42578125" style="70"/>
    <col min="4341" max="4341" width="28.5703125" style="70" customWidth="1"/>
    <col min="4342" max="4342" width="27" style="70" bestFit="1" customWidth="1"/>
    <col min="4343" max="4367" width="10.7109375" style="70" customWidth="1"/>
    <col min="4368" max="4368" width="13.140625" style="70" bestFit="1" customWidth="1"/>
    <col min="4369" max="4376" width="10.7109375" style="70" customWidth="1"/>
    <col min="4377" max="4379" width="20.7109375" style="70" customWidth="1"/>
    <col min="4380" max="4382" width="11.42578125" style="70"/>
    <col min="4383" max="4383" width="0" style="70" hidden="1" customWidth="1"/>
    <col min="4384" max="4596" width="11.42578125" style="70"/>
    <col min="4597" max="4597" width="28.5703125" style="70" customWidth="1"/>
    <col min="4598" max="4598" width="27" style="70" bestFit="1" customWidth="1"/>
    <col min="4599" max="4623" width="10.7109375" style="70" customWidth="1"/>
    <col min="4624" max="4624" width="13.140625" style="70" bestFit="1" customWidth="1"/>
    <col min="4625" max="4632" width="10.7109375" style="70" customWidth="1"/>
    <col min="4633" max="4635" width="20.7109375" style="70" customWidth="1"/>
    <col min="4636" max="4638" width="11.42578125" style="70"/>
    <col min="4639" max="4639" width="0" style="70" hidden="1" customWidth="1"/>
    <col min="4640" max="4852" width="11.42578125" style="70"/>
    <col min="4853" max="4853" width="28.5703125" style="70" customWidth="1"/>
    <col min="4854" max="4854" width="27" style="70" bestFit="1" customWidth="1"/>
    <col min="4855" max="4879" width="10.7109375" style="70" customWidth="1"/>
    <col min="4880" max="4880" width="13.140625" style="70" bestFit="1" customWidth="1"/>
    <col min="4881" max="4888" width="10.7109375" style="70" customWidth="1"/>
    <col min="4889" max="4891" width="20.7109375" style="70" customWidth="1"/>
    <col min="4892" max="4894" width="11.42578125" style="70"/>
    <col min="4895" max="4895" width="0" style="70" hidden="1" customWidth="1"/>
    <col min="4896" max="5108" width="11.42578125" style="70"/>
    <col min="5109" max="5109" width="28.5703125" style="70" customWidth="1"/>
    <col min="5110" max="5110" width="27" style="70" bestFit="1" customWidth="1"/>
    <col min="5111" max="5135" width="10.7109375" style="70" customWidth="1"/>
    <col min="5136" max="5136" width="13.140625" style="70" bestFit="1" customWidth="1"/>
    <col min="5137" max="5144" width="10.7109375" style="70" customWidth="1"/>
    <col min="5145" max="5147" width="20.7109375" style="70" customWidth="1"/>
    <col min="5148" max="5150" width="11.42578125" style="70"/>
    <col min="5151" max="5151" width="0" style="70" hidden="1" customWidth="1"/>
    <col min="5152" max="5364" width="11.42578125" style="70"/>
    <col min="5365" max="5365" width="28.5703125" style="70" customWidth="1"/>
    <col min="5366" max="5366" width="27" style="70" bestFit="1" customWidth="1"/>
    <col min="5367" max="5391" width="10.7109375" style="70" customWidth="1"/>
    <col min="5392" max="5392" width="13.140625" style="70" bestFit="1" customWidth="1"/>
    <col min="5393" max="5400" width="10.7109375" style="70" customWidth="1"/>
    <col min="5401" max="5403" width="20.7109375" style="70" customWidth="1"/>
    <col min="5404" max="5406" width="11.42578125" style="70"/>
    <col min="5407" max="5407" width="0" style="70" hidden="1" customWidth="1"/>
    <col min="5408" max="5620" width="11.42578125" style="70"/>
    <col min="5621" max="5621" width="28.5703125" style="70" customWidth="1"/>
    <col min="5622" max="5622" width="27" style="70" bestFit="1" customWidth="1"/>
    <col min="5623" max="5647" width="10.7109375" style="70" customWidth="1"/>
    <col min="5648" max="5648" width="13.140625" style="70" bestFit="1" customWidth="1"/>
    <col min="5649" max="5656" width="10.7109375" style="70" customWidth="1"/>
    <col min="5657" max="5659" width="20.7109375" style="70" customWidth="1"/>
    <col min="5660" max="5662" width="11.42578125" style="70"/>
    <col min="5663" max="5663" width="0" style="70" hidden="1" customWidth="1"/>
    <col min="5664" max="5876" width="11.42578125" style="70"/>
    <col min="5877" max="5877" width="28.5703125" style="70" customWidth="1"/>
    <col min="5878" max="5878" width="27" style="70" bestFit="1" customWidth="1"/>
    <col min="5879" max="5903" width="10.7109375" style="70" customWidth="1"/>
    <col min="5904" max="5904" width="13.140625" style="70" bestFit="1" customWidth="1"/>
    <col min="5905" max="5912" width="10.7109375" style="70" customWidth="1"/>
    <col min="5913" max="5915" width="20.7109375" style="70" customWidth="1"/>
    <col min="5916" max="5918" width="11.42578125" style="70"/>
    <col min="5919" max="5919" width="0" style="70" hidden="1" customWidth="1"/>
    <col min="5920" max="6132" width="11.42578125" style="70"/>
    <col min="6133" max="6133" width="28.5703125" style="70" customWidth="1"/>
    <col min="6134" max="6134" width="27" style="70" bestFit="1" customWidth="1"/>
    <col min="6135" max="6159" width="10.7109375" style="70" customWidth="1"/>
    <col min="6160" max="6160" width="13.140625" style="70" bestFit="1" customWidth="1"/>
    <col min="6161" max="6168" width="10.7109375" style="70" customWidth="1"/>
    <col min="6169" max="6171" width="20.7109375" style="70" customWidth="1"/>
    <col min="6172" max="6174" width="11.42578125" style="70"/>
    <col min="6175" max="6175" width="0" style="70" hidden="1" customWidth="1"/>
    <col min="6176" max="6388" width="11.42578125" style="70"/>
    <col min="6389" max="6389" width="28.5703125" style="70" customWidth="1"/>
    <col min="6390" max="6390" width="27" style="70" bestFit="1" customWidth="1"/>
    <col min="6391" max="6415" width="10.7109375" style="70" customWidth="1"/>
    <col min="6416" max="6416" width="13.140625" style="70" bestFit="1" customWidth="1"/>
    <col min="6417" max="6424" width="10.7109375" style="70" customWidth="1"/>
    <col min="6425" max="6427" width="20.7109375" style="70" customWidth="1"/>
    <col min="6428" max="6430" width="11.42578125" style="70"/>
    <col min="6431" max="6431" width="0" style="70" hidden="1" customWidth="1"/>
    <col min="6432" max="6644" width="11.42578125" style="70"/>
    <col min="6645" max="6645" width="28.5703125" style="70" customWidth="1"/>
    <col min="6646" max="6646" width="27" style="70" bestFit="1" customWidth="1"/>
    <col min="6647" max="6671" width="10.7109375" style="70" customWidth="1"/>
    <col min="6672" max="6672" width="13.140625" style="70" bestFit="1" customWidth="1"/>
    <col min="6673" max="6680" width="10.7109375" style="70" customWidth="1"/>
    <col min="6681" max="6683" width="20.7109375" style="70" customWidth="1"/>
    <col min="6684" max="6686" width="11.42578125" style="70"/>
    <col min="6687" max="6687" width="0" style="70" hidden="1" customWidth="1"/>
    <col min="6688" max="6900" width="11.42578125" style="70"/>
    <col min="6901" max="6901" width="28.5703125" style="70" customWidth="1"/>
    <col min="6902" max="6902" width="27" style="70" bestFit="1" customWidth="1"/>
    <col min="6903" max="6927" width="10.7109375" style="70" customWidth="1"/>
    <col min="6928" max="6928" width="13.140625" style="70" bestFit="1" customWidth="1"/>
    <col min="6929" max="6936" width="10.7109375" style="70" customWidth="1"/>
    <col min="6937" max="6939" width="20.7109375" style="70" customWidth="1"/>
    <col min="6940" max="6942" width="11.42578125" style="70"/>
    <col min="6943" max="6943" width="0" style="70" hidden="1" customWidth="1"/>
    <col min="6944" max="7156" width="11.42578125" style="70"/>
    <col min="7157" max="7157" width="28.5703125" style="70" customWidth="1"/>
    <col min="7158" max="7158" width="27" style="70" bestFit="1" customWidth="1"/>
    <col min="7159" max="7183" width="10.7109375" style="70" customWidth="1"/>
    <col min="7184" max="7184" width="13.140625" style="70" bestFit="1" customWidth="1"/>
    <col min="7185" max="7192" width="10.7109375" style="70" customWidth="1"/>
    <col min="7193" max="7195" width="20.7109375" style="70" customWidth="1"/>
    <col min="7196" max="7198" width="11.42578125" style="70"/>
    <col min="7199" max="7199" width="0" style="70" hidden="1" customWidth="1"/>
    <col min="7200" max="7412" width="11.42578125" style="70"/>
    <col min="7413" max="7413" width="28.5703125" style="70" customWidth="1"/>
    <col min="7414" max="7414" width="27" style="70" bestFit="1" customWidth="1"/>
    <col min="7415" max="7439" width="10.7109375" style="70" customWidth="1"/>
    <col min="7440" max="7440" width="13.140625" style="70" bestFit="1" customWidth="1"/>
    <col min="7441" max="7448" width="10.7109375" style="70" customWidth="1"/>
    <col min="7449" max="7451" width="20.7109375" style="70" customWidth="1"/>
    <col min="7452" max="7454" width="11.42578125" style="70"/>
    <col min="7455" max="7455" width="0" style="70" hidden="1" customWidth="1"/>
    <col min="7456" max="7668" width="11.42578125" style="70"/>
    <col min="7669" max="7669" width="28.5703125" style="70" customWidth="1"/>
    <col min="7670" max="7670" width="27" style="70" bestFit="1" customWidth="1"/>
    <col min="7671" max="7695" width="10.7109375" style="70" customWidth="1"/>
    <col min="7696" max="7696" width="13.140625" style="70" bestFit="1" customWidth="1"/>
    <col min="7697" max="7704" width="10.7109375" style="70" customWidth="1"/>
    <col min="7705" max="7707" width="20.7109375" style="70" customWidth="1"/>
    <col min="7708" max="7710" width="11.42578125" style="70"/>
    <col min="7711" max="7711" width="0" style="70" hidden="1" customWidth="1"/>
    <col min="7712" max="7924" width="11.42578125" style="70"/>
    <col min="7925" max="7925" width="28.5703125" style="70" customWidth="1"/>
    <col min="7926" max="7926" width="27" style="70" bestFit="1" customWidth="1"/>
    <col min="7927" max="7951" width="10.7109375" style="70" customWidth="1"/>
    <col min="7952" max="7952" width="13.140625" style="70" bestFit="1" customWidth="1"/>
    <col min="7953" max="7960" width="10.7109375" style="70" customWidth="1"/>
    <col min="7961" max="7963" width="20.7109375" style="70" customWidth="1"/>
    <col min="7964" max="7966" width="11.42578125" style="70"/>
    <col min="7967" max="7967" width="0" style="70" hidden="1" customWidth="1"/>
    <col min="7968" max="8180" width="11.42578125" style="70"/>
    <col min="8181" max="8181" width="28.5703125" style="70" customWidth="1"/>
    <col min="8182" max="8182" width="27" style="70" bestFit="1" customWidth="1"/>
    <col min="8183" max="8207" width="10.7109375" style="70" customWidth="1"/>
    <col min="8208" max="8208" width="13.140625" style="70" bestFit="1" customWidth="1"/>
    <col min="8209" max="8216" width="10.7109375" style="70" customWidth="1"/>
    <col min="8217" max="8219" width="20.7109375" style="70" customWidth="1"/>
    <col min="8220" max="8222" width="11.42578125" style="70"/>
    <col min="8223" max="8223" width="0" style="70" hidden="1" customWidth="1"/>
    <col min="8224" max="8436" width="11.42578125" style="70"/>
    <col min="8437" max="8437" width="28.5703125" style="70" customWidth="1"/>
    <col min="8438" max="8438" width="27" style="70" bestFit="1" customWidth="1"/>
    <col min="8439" max="8463" width="10.7109375" style="70" customWidth="1"/>
    <col min="8464" max="8464" width="13.140625" style="70" bestFit="1" customWidth="1"/>
    <col min="8465" max="8472" width="10.7109375" style="70" customWidth="1"/>
    <col min="8473" max="8475" width="20.7109375" style="70" customWidth="1"/>
    <col min="8476" max="8478" width="11.42578125" style="70"/>
    <col min="8479" max="8479" width="0" style="70" hidden="1" customWidth="1"/>
    <col min="8480" max="8692" width="11.42578125" style="70"/>
    <col min="8693" max="8693" width="28.5703125" style="70" customWidth="1"/>
    <col min="8694" max="8694" width="27" style="70" bestFit="1" customWidth="1"/>
    <col min="8695" max="8719" width="10.7109375" style="70" customWidth="1"/>
    <col min="8720" max="8720" width="13.140625" style="70" bestFit="1" customWidth="1"/>
    <col min="8721" max="8728" width="10.7109375" style="70" customWidth="1"/>
    <col min="8729" max="8731" width="20.7109375" style="70" customWidth="1"/>
    <col min="8732" max="8734" width="11.42578125" style="70"/>
    <col min="8735" max="8735" width="0" style="70" hidden="1" customWidth="1"/>
    <col min="8736" max="8948" width="11.42578125" style="70"/>
    <col min="8949" max="8949" width="28.5703125" style="70" customWidth="1"/>
    <col min="8950" max="8950" width="27" style="70" bestFit="1" customWidth="1"/>
    <col min="8951" max="8975" width="10.7109375" style="70" customWidth="1"/>
    <col min="8976" max="8976" width="13.140625" style="70" bestFit="1" customWidth="1"/>
    <col min="8977" max="8984" width="10.7109375" style="70" customWidth="1"/>
    <col min="8985" max="8987" width="20.7109375" style="70" customWidth="1"/>
    <col min="8988" max="8990" width="11.42578125" style="70"/>
    <col min="8991" max="8991" width="0" style="70" hidden="1" customWidth="1"/>
    <col min="8992" max="9204" width="11.42578125" style="70"/>
    <col min="9205" max="9205" width="28.5703125" style="70" customWidth="1"/>
    <col min="9206" max="9206" width="27" style="70" bestFit="1" customWidth="1"/>
    <col min="9207" max="9231" width="10.7109375" style="70" customWidth="1"/>
    <col min="9232" max="9232" width="13.140625" style="70" bestFit="1" customWidth="1"/>
    <col min="9233" max="9240" width="10.7109375" style="70" customWidth="1"/>
    <col min="9241" max="9243" width="20.7109375" style="70" customWidth="1"/>
    <col min="9244" max="9246" width="11.42578125" style="70"/>
    <col min="9247" max="9247" width="0" style="70" hidden="1" customWidth="1"/>
    <col min="9248" max="9460" width="11.42578125" style="70"/>
    <col min="9461" max="9461" width="28.5703125" style="70" customWidth="1"/>
    <col min="9462" max="9462" width="27" style="70" bestFit="1" customWidth="1"/>
    <col min="9463" max="9487" width="10.7109375" style="70" customWidth="1"/>
    <col min="9488" max="9488" width="13.140625" style="70" bestFit="1" customWidth="1"/>
    <col min="9489" max="9496" width="10.7109375" style="70" customWidth="1"/>
    <col min="9497" max="9499" width="20.7109375" style="70" customWidth="1"/>
    <col min="9500" max="9502" width="11.42578125" style="70"/>
    <col min="9503" max="9503" width="0" style="70" hidden="1" customWidth="1"/>
    <col min="9504" max="9716" width="11.42578125" style="70"/>
    <col min="9717" max="9717" width="28.5703125" style="70" customWidth="1"/>
    <col min="9718" max="9718" width="27" style="70" bestFit="1" customWidth="1"/>
    <col min="9719" max="9743" width="10.7109375" style="70" customWidth="1"/>
    <col min="9744" max="9744" width="13.140625" style="70" bestFit="1" customWidth="1"/>
    <col min="9745" max="9752" width="10.7109375" style="70" customWidth="1"/>
    <col min="9753" max="9755" width="20.7109375" style="70" customWidth="1"/>
    <col min="9756" max="9758" width="11.42578125" style="70"/>
    <col min="9759" max="9759" width="0" style="70" hidden="1" customWidth="1"/>
    <col min="9760" max="9972" width="11.42578125" style="70"/>
    <col min="9973" max="9973" width="28.5703125" style="70" customWidth="1"/>
    <col min="9974" max="9974" width="27" style="70" bestFit="1" customWidth="1"/>
    <col min="9975" max="9999" width="10.7109375" style="70" customWidth="1"/>
    <col min="10000" max="10000" width="13.140625" style="70" bestFit="1" customWidth="1"/>
    <col min="10001" max="10008" width="10.7109375" style="70" customWidth="1"/>
    <col min="10009" max="10011" width="20.7109375" style="70" customWidth="1"/>
    <col min="10012" max="10014" width="11.42578125" style="70"/>
    <col min="10015" max="10015" width="0" style="70" hidden="1" customWidth="1"/>
    <col min="10016" max="10228" width="11.42578125" style="70"/>
    <col min="10229" max="10229" width="28.5703125" style="70" customWidth="1"/>
    <col min="10230" max="10230" width="27" style="70" bestFit="1" customWidth="1"/>
    <col min="10231" max="10255" width="10.7109375" style="70" customWidth="1"/>
    <col min="10256" max="10256" width="13.140625" style="70" bestFit="1" customWidth="1"/>
    <col min="10257" max="10264" width="10.7109375" style="70" customWidth="1"/>
    <col min="10265" max="10267" width="20.7109375" style="70" customWidth="1"/>
    <col min="10268" max="10270" width="11.42578125" style="70"/>
    <col min="10271" max="10271" width="0" style="70" hidden="1" customWidth="1"/>
    <col min="10272" max="10484" width="11.42578125" style="70"/>
    <col min="10485" max="10485" width="28.5703125" style="70" customWidth="1"/>
    <col min="10486" max="10486" width="27" style="70" bestFit="1" customWidth="1"/>
    <col min="10487" max="10511" width="10.7109375" style="70" customWidth="1"/>
    <col min="10512" max="10512" width="13.140625" style="70" bestFit="1" customWidth="1"/>
    <col min="10513" max="10520" width="10.7109375" style="70" customWidth="1"/>
    <col min="10521" max="10523" width="20.7109375" style="70" customWidth="1"/>
    <col min="10524" max="10526" width="11.42578125" style="70"/>
    <col min="10527" max="10527" width="0" style="70" hidden="1" customWidth="1"/>
    <col min="10528" max="10740" width="11.42578125" style="70"/>
    <col min="10741" max="10741" width="28.5703125" style="70" customWidth="1"/>
    <col min="10742" max="10742" width="27" style="70" bestFit="1" customWidth="1"/>
    <col min="10743" max="10767" width="10.7109375" style="70" customWidth="1"/>
    <col min="10768" max="10768" width="13.140625" style="70" bestFit="1" customWidth="1"/>
    <col min="10769" max="10776" width="10.7109375" style="70" customWidth="1"/>
    <col min="10777" max="10779" width="20.7109375" style="70" customWidth="1"/>
    <col min="10780" max="10782" width="11.42578125" style="70"/>
    <col min="10783" max="10783" width="0" style="70" hidden="1" customWidth="1"/>
    <col min="10784" max="10996" width="11.42578125" style="70"/>
    <col min="10997" max="10997" width="28.5703125" style="70" customWidth="1"/>
    <col min="10998" max="10998" width="27" style="70" bestFit="1" customWidth="1"/>
    <col min="10999" max="11023" width="10.7109375" style="70" customWidth="1"/>
    <col min="11024" max="11024" width="13.140625" style="70" bestFit="1" customWidth="1"/>
    <col min="11025" max="11032" width="10.7109375" style="70" customWidth="1"/>
    <col min="11033" max="11035" width="20.7109375" style="70" customWidth="1"/>
    <col min="11036" max="11038" width="11.42578125" style="70"/>
    <col min="11039" max="11039" width="0" style="70" hidden="1" customWidth="1"/>
    <col min="11040" max="11252" width="11.42578125" style="70"/>
    <col min="11253" max="11253" width="28.5703125" style="70" customWidth="1"/>
    <col min="11254" max="11254" width="27" style="70" bestFit="1" customWidth="1"/>
    <col min="11255" max="11279" width="10.7109375" style="70" customWidth="1"/>
    <col min="11280" max="11280" width="13.140625" style="70" bestFit="1" customWidth="1"/>
    <col min="11281" max="11288" width="10.7109375" style="70" customWidth="1"/>
    <col min="11289" max="11291" width="20.7109375" style="70" customWidth="1"/>
    <col min="11292" max="11294" width="11.42578125" style="70"/>
    <col min="11295" max="11295" width="0" style="70" hidden="1" customWidth="1"/>
    <col min="11296" max="11508" width="11.42578125" style="70"/>
    <col min="11509" max="11509" width="28.5703125" style="70" customWidth="1"/>
    <col min="11510" max="11510" width="27" style="70" bestFit="1" customWidth="1"/>
    <col min="11511" max="11535" width="10.7109375" style="70" customWidth="1"/>
    <col min="11536" max="11536" width="13.140625" style="70" bestFit="1" customWidth="1"/>
    <col min="11537" max="11544" width="10.7109375" style="70" customWidth="1"/>
    <col min="11545" max="11547" width="20.7109375" style="70" customWidth="1"/>
    <col min="11548" max="11550" width="11.42578125" style="70"/>
    <col min="11551" max="11551" width="0" style="70" hidden="1" customWidth="1"/>
    <col min="11552" max="11764" width="11.42578125" style="70"/>
    <col min="11765" max="11765" width="28.5703125" style="70" customWidth="1"/>
    <col min="11766" max="11766" width="27" style="70" bestFit="1" customWidth="1"/>
    <col min="11767" max="11791" width="10.7109375" style="70" customWidth="1"/>
    <col min="11792" max="11792" width="13.140625" style="70" bestFit="1" customWidth="1"/>
    <col min="11793" max="11800" width="10.7109375" style="70" customWidth="1"/>
    <col min="11801" max="11803" width="20.7109375" style="70" customWidth="1"/>
    <col min="11804" max="11806" width="11.42578125" style="70"/>
    <col min="11807" max="11807" width="0" style="70" hidden="1" customWidth="1"/>
    <col min="11808" max="12020" width="11.42578125" style="70"/>
    <col min="12021" max="12021" width="28.5703125" style="70" customWidth="1"/>
    <col min="12022" max="12022" width="27" style="70" bestFit="1" customWidth="1"/>
    <col min="12023" max="12047" width="10.7109375" style="70" customWidth="1"/>
    <col min="12048" max="12048" width="13.140625" style="70" bestFit="1" customWidth="1"/>
    <col min="12049" max="12056" width="10.7109375" style="70" customWidth="1"/>
    <col min="12057" max="12059" width="20.7109375" style="70" customWidth="1"/>
    <col min="12060" max="12062" width="11.42578125" style="70"/>
    <col min="12063" max="12063" width="0" style="70" hidden="1" customWidth="1"/>
    <col min="12064" max="12276" width="11.42578125" style="70"/>
    <col min="12277" max="12277" width="28.5703125" style="70" customWidth="1"/>
    <col min="12278" max="12278" width="27" style="70" bestFit="1" customWidth="1"/>
    <col min="12279" max="12303" width="10.7109375" style="70" customWidth="1"/>
    <col min="12304" max="12304" width="13.140625" style="70" bestFit="1" customWidth="1"/>
    <col min="12305" max="12312" width="10.7109375" style="70" customWidth="1"/>
    <col min="12313" max="12315" width="20.7109375" style="70" customWidth="1"/>
    <col min="12316" max="12318" width="11.42578125" style="70"/>
    <col min="12319" max="12319" width="0" style="70" hidden="1" customWidth="1"/>
    <col min="12320" max="12532" width="11.42578125" style="70"/>
    <col min="12533" max="12533" width="28.5703125" style="70" customWidth="1"/>
    <col min="12534" max="12534" width="27" style="70" bestFit="1" customWidth="1"/>
    <col min="12535" max="12559" width="10.7109375" style="70" customWidth="1"/>
    <col min="12560" max="12560" width="13.140625" style="70" bestFit="1" customWidth="1"/>
    <col min="12561" max="12568" width="10.7109375" style="70" customWidth="1"/>
    <col min="12569" max="12571" width="20.7109375" style="70" customWidth="1"/>
    <col min="12572" max="12574" width="11.42578125" style="70"/>
    <col min="12575" max="12575" width="0" style="70" hidden="1" customWidth="1"/>
    <col min="12576" max="12788" width="11.42578125" style="70"/>
    <col min="12789" max="12789" width="28.5703125" style="70" customWidth="1"/>
    <col min="12790" max="12790" width="27" style="70" bestFit="1" customWidth="1"/>
    <col min="12791" max="12815" width="10.7109375" style="70" customWidth="1"/>
    <col min="12816" max="12816" width="13.140625" style="70" bestFit="1" customWidth="1"/>
    <col min="12817" max="12824" width="10.7109375" style="70" customWidth="1"/>
    <col min="12825" max="12827" width="20.7109375" style="70" customWidth="1"/>
    <col min="12828" max="12830" width="11.42578125" style="70"/>
    <col min="12831" max="12831" width="0" style="70" hidden="1" customWidth="1"/>
    <col min="12832" max="13044" width="11.42578125" style="70"/>
    <col min="13045" max="13045" width="28.5703125" style="70" customWidth="1"/>
    <col min="13046" max="13046" width="27" style="70" bestFit="1" customWidth="1"/>
    <col min="13047" max="13071" width="10.7109375" style="70" customWidth="1"/>
    <col min="13072" max="13072" width="13.140625" style="70" bestFit="1" customWidth="1"/>
    <col min="13073" max="13080" width="10.7109375" style="70" customWidth="1"/>
    <col min="13081" max="13083" width="20.7109375" style="70" customWidth="1"/>
    <col min="13084" max="13086" width="11.42578125" style="70"/>
    <col min="13087" max="13087" width="0" style="70" hidden="1" customWidth="1"/>
    <col min="13088" max="13300" width="11.42578125" style="70"/>
    <col min="13301" max="13301" width="28.5703125" style="70" customWidth="1"/>
    <col min="13302" max="13302" width="27" style="70" bestFit="1" customWidth="1"/>
    <col min="13303" max="13327" width="10.7109375" style="70" customWidth="1"/>
    <col min="13328" max="13328" width="13.140625" style="70" bestFit="1" customWidth="1"/>
    <col min="13329" max="13336" width="10.7109375" style="70" customWidth="1"/>
    <col min="13337" max="13339" width="20.7109375" style="70" customWidth="1"/>
    <col min="13340" max="13342" width="11.42578125" style="70"/>
    <col min="13343" max="13343" width="0" style="70" hidden="1" customWidth="1"/>
    <col min="13344" max="13556" width="11.42578125" style="70"/>
    <col min="13557" max="13557" width="28.5703125" style="70" customWidth="1"/>
    <col min="13558" max="13558" width="27" style="70" bestFit="1" customWidth="1"/>
    <col min="13559" max="13583" width="10.7109375" style="70" customWidth="1"/>
    <col min="13584" max="13584" width="13.140625" style="70" bestFit="1" customWidth="1"/>
    <col min="13585" max="13592" width="10.7109375" style="70" customWidth="1"/>
    <col min="13593" max="13595" width="20.7109375" style="70" customWidth="1"/>
    <col min="13596" max="13598" width="11.42578125" style="70"/>
    <col min="13599" max="13599" width="0" style="70" hidden="1" customWidth="1"/>
    <col min="13600" max="13812" width="11.42578125" style="70"/>
    <col min="13813" max="13813" width="28.5703125" style="70" customWidth="1"/>
    <col min="13814" max="13814" width="27" style="70" bestFit="1" customWidth="1"/>
    <col min="13815" max="13839" width="10.7109375" style="70" customWidth="1"/>
    <col min="13840" max="13840" width="13.140625" style="70" bestFit="1" customWidth="1"/>
    <col min="13841" max="13848" width="10.7109375" style="70" customWidth="1"/>
    <col min="13849" max="13851" width="20.7109375" style="70" customWidth="1"/>
    <col min="13852" max="13854" width="11.42578125" style="70"/>
    <col min="13855" max="13855" width="0" style="70" hidden="1" customWidth="1"/>
    <col min="13856" max="14068" width="11.42578125" style="70"/>
    <col min="14069" max="14069" width="28.5703125" style="70" customWidth="1"/>
    <col min="14070" max="14070" width="27" style="70" bestFit="1" customWidth="1"/>
    <col min="14071" max="14095" width="10.7109375" style="70" customWidth="1"/>
    <col min="14096" max="14096" width="13.140625" style="70" bestFit="1" customWidth="1"/>
    <col min="14097" max="14104" width="10.7109375" style="70" customWidth="1"/>
    <col min="14105" max="14107" width="20.7109375" style="70" customWidth="1"/>
    <col min="14108" max="14110" width="11.42578125" style="70"/>
    <col min="14111" max="14111" width="0" style="70" hidden="1" customWidth="1"/>
    <col min="14112" max="14324" width="11.42578125" style="70"/>
    <col min="14325" max="14325" width="28.5703125" style="70" customWidth="1"/>
    <col min="14326" max="14326" width="27" style="70" bestFit="1" customWidth="1"/>
    <col min="14327" max="14351" width="10.7109375" style="70" customWidth="1"/>
    <col min="14352" max="14352" width="13.140625" style="70" bestFit="1" customWidth="1"/>
    <col min="14353" max="14360" width="10.7109375" style="70" customWidth="1"/>
    <col min="14361" max="14363" width="20.7109375" style="70" customWidth="1"/>
    <col min="14364" max="14366" width="11.42578125" style="70"/>
    <col min="14367" max="14367" width="0" style="70" hidden="1" customWidth="1"/>
    <col min="14368" max="14580" width="11.42578125" style="70"/>
    <col min="14581" max="14581" width="28.5703125" style="70" customWidth="1"/>
    <col min="14582" max="14582" width="27" style="70" bestFit="1" customWidth="1"/>
    <col min="14583" max="14607" width="10.7109375" style="70" customWidth="1"/>
    <col min="14608" max="14608" width="13.140625" style="70" bestFit="1" customWidth="1"/>
    <col min="14609" max="14616" width="10.7109375" style="70" customWidth="1"/>
    <col min="14617" max="14619" width="20.7109375" style="70" customWidth="1"/>
    <col min="14620" max="14622" width="11.42578125" style="70"/>
    <col min="14623" max="14623" width="0" style="70" hidden="1" customWidth="1"/>
    <col min="14624" max="14836" width="11.42578125" style="70"/>
    <col min="14837" max="14837" width="28.5703125" style="70" customWidth="1"/>
    <col min="14838" max="14838" width="27" style="70" bestFit="1" customWidth="1"/>
    <col min="14839" max="14863" width="10.7109375" style="70" customWidth="1"/>
    <col min="14864" max="14864" width="13.140625" style="70" bestFit="1" customWidth="1"/>
    <col min="14865" max="14872" width="10.7109375" style="70" customWidth="1"/>
    <col min="14873" max="14875" width="20.7109375" style="70" customWidth="1"/>
    <col min="14876" max="14878" width="11.42578125" style="70"/>
    <col min="14879" max="14879" width="0" style="70" hidden="1" customWidth="1"/>
    <col min="14880" max="15092" width="11.42578125" style="70"/>
    <col min="15093" max="15093" width="28.5703125" style="70" customWidth="1"/>
    <col min="15094" max="15094" width="27" style="70" bestFit="1" customWidth="1"/>
    <col min="15095" max="15119" width="10.7109375" style="70" customWidth="1"/>
    <col min="15120" max="15120" width="13.140625" style="70" bestFit="1" customWidth="1"/>
    <col min="15121" max="15128" width="10.7109375" style="70" customWidth="1"/>
    <col min="15129" max="15131" width="20.7109375" style="70" customWidth="1"/>
    <col min="15132" max="15134" width="11.42578125" style="70"/>
    <col min="15135" max="15135" width="0" style="70" hidden="1" customWidth="1"/>
    <col min="15136" max="15348" width="11.42578125" style="70"/>
    <col min="15349" max="15349" width="28.5703125" style="70" customWidth="1"/>
    <col min="15350" max="15350" width="27" style="70" bestFit="1" customWidth="1"/>
    <col min="15351" max="15375" width="10.7109375" style="70" customWidth="1"/>
    <col min="15376" max="15376" width="13.140625" style="70" bestFit="1" customWidth="1"/>
    <col min="15377" max="15384" width="10.7109375" style="70" customWidth="1"/>
    <col min="15385" max="15387" width="20.7109375" style="70" customWidth="1"/>
    <col min="15388" max="15390" width="11.42578125" style="70"/>
    <col min="15391" max="15391" width="0" style="70" hidden="1" customWidth="1"/>
    <col min="15392" max="15604" width="11.42578125" style="70"/>
    <col min="15605" max="15605" width="28.5703125" style="70" customWidth="1"/>
    <col min="15606" max="15606" width="27" style="70" bestFit="1" customWidth="1"/>
    <col min="15607" max="15631" width="10.7109375" style="70" customWidth="1"/>
    <col min="15632" max="15632" width="13.140625" style="70" bestFit="1" customWidth="1"/>
    <col min="15633" max="15640" width="10.7109375" style="70" customWidth="1"/>
    <col min="15641" max="15643" width="20.7109375" style="70" customWidth="1"/>
    <col min="15644" max="15646" width="11.42578125" style="70"/>
    <col min="15647" max="15647" width="0" style="70" hidden="1" customWidth="1"/>
    <col min="15648" max="15860" width="11.42578125" style="70"/>
    <col min="15861" max="15861" width="28.5703125" style="70" customWidth="1"/>
    <col min="15862" max="15862" width="27" style="70" bestFit="1" customWidth="1"/>
    <col min="15863" max="15887" width="10.7109375" style="70" customWidth="1"/>
    <col min="15888" max="15888" width="13.140625" style="70" bestFit="1" customWidth="1"/>
    <col min="15889" max="15896" width="10.7109375" style="70" customWidth="1"/>
    <col min="15897" max="15899" width="20.7109375" style="70" customWidth="1"/>
    <col min="15900" max="15902" width="11.42578125" style="70"/>
    <col min="15903" max="15903" width="0" style="70" hidden="1" customWidth="1"/>
    <col min="15904" max="16116" width="11.42578125" style="70"/>
    <col min="16117" max="16117" width="28.5703125" style="70" customWidth="1"/>
    <col min="16118" max="16118" width="27" style="70" bestFit="1" customWidth="1"/>
    <col min="16119" max="16143" width="10.7109375" style="70" customWidth="1"/>
    <col min="16144" max="16144" width="13.140625" style="70" bestFit="1" customWidth="1"/>
    <col min="16145" max="16152" width="10.7109375" style="70" customWidth="1"/>
    <col min="16153" max="16155" width="20.7109375" style="70" customWidth="1"/>
    <col min="16156" max="16158" width="11.42578125" style="70"/>
    <col min="16159" max="16159" width="0" style="70" hidden="1" customWidth="1"/>
    <col min="16160" max="16384" width="11.42578125" style="70"/>
  </cols>
  <sheetData>
    <row r="1" spans="1:31" ht="30" customHeight="1" x14ac:dyDescent="0.2">
      <c r="A1" s="277"/>
      <c r="B1" s="278" t="s">
        <v>15</v>
      </c>
      <c r="C1" s="279"/>
      <c r="D1" s="279"/>
      <c r="E1" s="279"/>
      <c r="F1" s="279"/>
      <c r="G1" s="279"/>
      <c r="H1" s="279"/>
      <c r="I1" s="279"/>
      <c r="J1" s="279"/>
      <c r="K1" s="279"/>
      <c r="L1" s="279"/>
      <c r="M1" s="280"/>
      <c r="N1" s="281" t="s">
        <v>133</v>
      </c>
      <c r="O1" s="282"/>
    </row>
    <row r="2" spans="1:31" ht="30" customHeight="1" x14ac:dyDescent="0.2">
      <c r="A2" s="277"/>
      <c r="B2" s="278" t="s">
        <v>134</v>
      </c>
      <c r="C2" s="279"/>
      <c r="D2" s="279"/>
      <c r="E2" s="279"/>
      <c r="F2" s="279"/>
      <c r="G2" s="279"/>
      <c r="H2" s="279"/>
      <c r="I2" s="279"/>
      <c r="J2" s="279"/>
      <c r="K2" s="279"/>
      <c r="L2" s="279"/>
      <c r="M2" s="280"/>
      <c r="N2" s="281" t="s">
        <v>18</v>
      </c>
      <c r="O2" s="282"/>
      <c r="AE2" s="72">
        <v>0.9</v>
      </c>
    </row>
    <row r="3" spans="1:31" ht="30" customHeight="1" x14ac:dyDescent="0.2">
      <c r="A3" s="277"/>
      <c r="B3" s="278" t="s">
        <v>135</v>
      </c>
      <c r="C3" s="279"/>
      <c r="D3" s="279"/>
      <c r="E3" s="279"/>
      <c r="F3" s="279"/>
      <c r="G3" s="279"/>
      <c r="H3" s="279"/>
      <c r="I3" s="279"/>
      <c r="J3" s="279"/>
      <c r="K3" s="279"/>
      <c r="L3" s="279"/>
      <c r="M3" s="280"/>
      <c r="N3" s="281" t="s">
        <v>136</v>
      </c>
      <c r="O3" s="282"/>
      <c r="AE3" s="72">
        <v>0.89999899999999999</v>
      </c>
    </row>
    <row r="4" spans="1:31" ht="30" customHeight="1" x14ac:dyDescent="0.2">
      <c r="A4" s="277"/>
      <c r="B4" s="278" t="s">
        <v>137</v>
      </c>
      <c r="C4" s="279"/>
      <c r="D4" s="279"/>
      <c r="E4" s="279"/>
      <c r="F4" s="279"/>
      <c r="G4" s="279"/>
      <c r="H4" s="279"/>
      <c r="I4" s="279"/>
      <c r="J4" s="279"/>
      <c r="K4" s="279"/>
      <c r="L4" s="279"/>
      <c r="M4" s="280"/>
      <c r="N4" s="281" t="s">
        <v>138</v>
      </c>
      <c r="O4" s="282"/>
      <c r="AE4" s="72">
        <v>0.8</v>
      </c>
    </row>
    <row r="5" spans="1:31" ht="15" x14ac:dyDescent="0.25">
      <c r="A5" s="74"/>
      <c r="B5" s="75"/>
      <c r="C5" s="76"/>
      <c r="D5" s="76"/>
      <c r="E5" s="76"/>
      <c r="F5" s="76"/>
      <c r="G5" s="76"/>
      <c r="H5" s="76"/>
      <c r="I5" s="77"/>
      <c r="J5" s="77"/>
      <c r="K5" s="77"/>
      <c r="M5" s="70"/>
      <c r="N5" s="73"/>
      <c r="AE5" s="72">
        <v>0.79999900000000002</v>
      </c>
    </row>
    <row r="6" spans="1:31" ht="13.5" customHeight="1" x14ac:dyDescent="0.25">
      <c r="A6" s="78" t="s">
        <v>27</v>
      </c>
      <c r="B6" s="328" t="s">
        <v>28</v>
      </c>
      <c r="C6" s="328"/>
      <c r="D6" s="328"/>
      <c r="E6" s="328"/>
      <c r="F6" s="328"/>
      <c r="G6" s="328"/>
      <c r="H6" s="328"/>
      <c r="I6" s="328"/>
      <c r="J6" s="328"/>
      <c r="K6" s="79"/>
      <c r="M6" s="72"/>
    </row>
    <row r="7" spans="1:31" ht="11.25" customHeight="1" x14ac:dyDescent="0.2">
      <c r="A7" s="74"/>
      <c r="B7" s="75"/>
      <c r="C7" s="75"/>
      <c r="D7" s="75"/>
      <c r="E7" s="75"/>
      <c r="F7" s="75"/>
      <c r="G7" s="75"/>
      <c r="H7" s="75"/>
      <c r="I7" s="75"/>
      <c r="J7" s="75"/>
      <c r="K7" s="75"/>
      <c r="M7" s="72"/>
    </row>
    <row r="8" spans="1:31" s="80" customFormat="1" ht="30" customHeight="1" x14ac:dyDescent="0.25">
      <c r="A8" s="285" t="s">
        <v>139</v>
      </c>
      <c r="B8" s="287" t="s">
        <v>63</v>
      </c>
      <c r="C8" s="340" t="str">
        <f>'3. GestionSoporteTecnologico'!C14:P14</f>
        <v>Gestión y soporte de los servicios de TI.</v>
      </c>
      <c r="D8" s="341"/>
      <c r="E8" s="341"/>
      <c r="F8" s="341"/>
      <c r="G8" s="341"/>
      <c r="H8" s="341"/>
      <c r="I8" s="341"/>
      <c r="J8" s="341"/>
      <c r="K8" s="341"/>
      <c r="L8" s="341"/>
      <c r="M8" s="341"/>
      <c r="N8" s="341"/>
      <c r="O8" s="341"/>
      <c r="P8" s="341"/>
      <c r="Q8" s="341"/>
      <c r="R8" s="341"/>
      <c r="S8" s="341"/>
      <c r="T8" s="341"/>
      <c r="U8" s="341"/>
      <c r="V8" s="341"/>
      <c r="W8" s="341"/>
      <c r="X8" s="342"/>
      <c r="Y8" s="287" t="s">
        <v>140</v>
      </c>
      <c r="Z8" s="287"/>
      <c r="AA8" s="287"/>
    </row>
    <row r="9" spans="1:31" s="81" customFormat="1" ht="30" customHeight="1" x14ac:dyDescent="0.2">
      <c r="A9" s="286"/>
      <c r="B9" s="285"/>
      <c r="C9" s="152" t="s">
        <v>199</v>
      </c>
      <c r="D9" s="152" t="s">
        <v>200</v>
      </c>
      <c r="E9" s="152" t="s">
        <v>201</v>
      </c>
      <c r="F9" s="152" t="s">
        <v>202</v>
      </c>
      <c r="G9" s="152" t="s">
        <v>169</v>
      </c>
      <c r="H9" s="152" t="s">
        <v>203</v>
      </c>
      <c r="I9" s="152" t="s">
        <v>204</v>
      </c>
      <c r="J9" s="152" t="s">
        <v>205</v>
      </c>
      <c r="K9" s="152" t="s">
        <v>206</v>
      </c>
      <c r="L9" s="152" t="s">
        <v>171</v>
      </c>
      <c r="M9" s="152" t="s">
        <v>207</v>
      </c>
      <c r="N9" s="152" t="s">
        <v>208</v>
      </c>
      <c r="O9" s="152" t="s">
        <v>209</v>
      </c>
      <c r="P9" s="152" t="s">
        <v>210</v>
      </c>
      <c r="Q9" s="152" t="s">
        <v>173</v>
      </c>
      <c r="R9" s="152" t="s">
        <v>211</v>
      </c>
      <c r="S9" s="152" t="s">
        <v>212</v>
      </c>
      <c r="T9" s="152" t="s">
        <v>213</v>
      </c>
      <c r="U9" s="152" t="s">
        <v>214</v>
      </c>
      <c r="V9" s="152" t="s">
        <v>175</v>
      </c>
      <c r="W9" s="152" t="s">
        <v>78</v>
      </c>
      <c r="X9" s="152" t="s">
        <v>163</v>
      </c>
      <c r="Y9" s="287" t="s">
        <v>177</v>
      </c>
      <c r="Z9" s="287"/>
      <c r="AA9" s="287"/>
    </row>
    <row r="10" spans="1:31" ht="90" customHeight="1" x14ac:dyDescent="0.2">
      <c r="A10" s="343" t="s">
        <v>215</v>
      </c>
      <c r="B10" s="83" t="str">
        <f>'3. GestionSoporteTecnologico'!B40</f>
        <v>No. de Ticket de solicitudes atendidos</v>
      </c>
      <c r="C10" s="82">
        <f>SUM(C14+C12)</f>
        <v>976</v>
      </c>
      <c r="D10" s="82">
        <f t="shared" ref="D10:E10" si="0">SUM(D14+D12)</f>
        <v>2210</v>
      </c>
      <c r="E10" s="82">
        <f t="shared" si="0"/>
        <v>1816</v>
      </c>
      <c r="F10" s="82">
        <f t="shared" ref="F10:F15" si="1">SUM(C10+D10+E10)</f>
        <v>5002</v>
      </c>
      <c r="G10" s="339">
        <f>IF(C11=0,"0%",IF(D11=0,"0%",IF(E11=0,"0%",F10/F11)))</f>
        <v>0.93600299401197606</v>
      </c>
      <c r="H10" s="82">
        <f t="shared" ref="H10:J10" si="2">SUM(H14+H12)</f>
        <v>2111</v>
      </c>
      <c r="I10" s="82">
        <f t="shared" si="2"/>
        <v>1745</v>
      </c>
      <c r="J10" s="82">
        <f t="shared" si="2"/>
        <v>1442</v>
      </c>
      <c r="K10" s="82">
        <f t="shared" ref="K10:K15" si="3">SUM(H10+I10+J10)</f>
        <v>5298</v>
      </c>
      <c r="L10" s="339">
        <f>IF(H11=0,"0%",IF(I11=0,"0%",IF(J11=0,"0%",K10/K11)))</f>
        <v>0.93159838227536484</v>
      </c>
      <c r="M10" s="82">
        <f t="shared" ref="M10:O10" si="4">SUM(M14+M12)</f>
        <v>2378</v>
      </c>
      <c r="N10" s="82">
        <f>SUM(N14+N12)</f>
        <v>1715</v>
      </c>
      <c r="O10" s="82">
        <f t="shared" si="4"/>
        <v>2120</v>
      </c>
      <c r="P10" s="82">
        <f t="shared" ref="P10:P15" si="5">SUM(M10+N10+O10)</f>
        <v>6213</v>
      </c>
      <c r="Q10" s="339">
        <f>IF(M11=0,"0%",IF(N11=0,"0%",IF(O11=0,"0%",P10/P11)))</f>
        <v>0.93795289855072461</v>
      </c>
      <c r="R10" s="82">
        <v>1617</v>
      </c>
      <c r="S10" s="82">
        <v>1652</v>
      </c>
      <c r="T10" s="82">
        <v>1546</v>
      </c>
      <c r="U10" s="82">
        <v>4815</v>
      </c>
      <c r="V10" s="339">
        <f>IF(R11=0,"0%",IF(S11=0,"0%",IF(T11=0,"0%",U10/U11)))</f>
        <v>0.90269966254218226</v>
      </c>
      <c r="W10" s="82">
        <f t="shared" ref="W10:W15" si="6">SUM(F10+K10+P10+U10)</f>
        <v>21328</v>
      </c>
      <c r="X10" s="337">
        <f>AVERAGE(G10,L10,Q10,V10)</f>
        <v>0.92706348434506192</v>
      </c>
      <c r="Y10" s="344" t="s">
        <v>257</v>
      </c>
      <c r="Z10" s="345"/>
      <c r="AA10" s="346"/>
    </row>
    <row r="11" spans="1:31" ht="90" customHeight="1" x14ac:dyDescent="0.2">
      <c r="A11" s="343"/>
      <c r="B11" s="83" t="str">
        <f>'3. GestionSoporteTecnologico'!B41</f>
        <v>No. de Ticket de solicitudes registrados</v>
      </c>
      <c r="C11" s="82">
        <f>C15+C13</f>
        <v>1096</v>
      </c>
      <c r="D11" s="82">
        <f t="shared" ref="D11:E11" si="7">D15+D13</f>
        <v>2329</v>
      </c>
      <c r="E11" s="82">
        <f t="shared" si="7"/>
        <v>1919</v>
      </c>
      <c r="F11" s="82">
        <f t="shared" si="1"/>
        <v>5344</v>
      </c>
      <c r="G11" s="339"/>
      <c r="H11" s="82">
        <f t="shared" ref="H11" si="8">H15+H13</f>
        <v>2207</v>
      </c>
      <c r="I11" s="82">
        <f>I13+I15</f>
        <v>1805</v>
      </c>
      <c r="J11" s="82">
        <f>J15+J13</f>
        <v>1675</v>
      </c>
      <c r="K11" s="82">
        <f t="shared" si="3"/>
        <v>5687</v>
      </c>
      <c r="L11" s="339"/>
      <c r="M11" s="82">
        <f>M15+M13</f>
        <v>2471</v>
      </c>
      <c r="N11" s="82">
        <f>N15+N13</f>
        <v>1852</v>
      </c>
      <c r="O11" s="82">
        <f t="shared" ref="O11" si="9">O15+O13</f>
        <v>2301</v>
      </c>
      <c r="P11" s="82">
        <f t="shared" si="5"/>
        <v>6624</v>
      </c>
      <c r="Q11" s="339"/>
      <c r="R11" s="82">
        <v>1716</v>
      </c>
      <c r="S11" s="82">
        <v>1788</v>
      </c>
      <c r="T11" s="82">
        <v>1830</v>
      </c>
      <c r="U11" s="82">
        <v>5334</v>
      </c>
      <c r="V11" s="339"/>
      <c r="W11" s="82">
        <f t="shared" si="6"/>
        <v>22989</v>
      </c>
      <c r="X11" s="337"/>
      <c r="Y11" s="347"/>
      <c r="Z11" s="348"/>
      <c r="AA11" s="349"/>
    </row>
    <row r="12" spans="1:31" ht="69.95" customHeight="1" x14ac:dyDescent="0.2">
      <c r="A12" s="338" t="s">
        <v>215</v>
      </c>
      <c r="B12" s="83" t="s">
        <v>216</v>
      </c>
      <c r="C12" s="68">
        <v>223</v>
      </c>
      <c r="D12" s="68">
        <v>626</v>
      </c>
      <c r="E12" s="68">
        <v>705</v>
      </c>
      <c r="F12" s="82">
        <f t="shared" si="1"/>
        <v>1554</v>
      </c>
      <c r="G12" s="339">
        <f>IF(C13=0,"0%",IF(D13=0,"0%",IF(E13=0,"0%",F12/F13)))</f>
        <v>0.94871794871794868</v>
      </c>
      <c r="H12" s="68">
        <v>500</v>
      </c>
      <c r="I12" s="68">
        <v>427</v>
      </c>
      <c r="J12" s="68">
        <v>367</v>
      </c>
      <c r="K12" s="82">
        <f t="shared" si="3"/>
        <v>1294</v>
      </c>
      <c r="L12" s="339">
        <f>IF(H13=0,"0%",IF(I13=0,"0%",IF(J13=0,"0%",K12/K13)))</f>
        <v>0.95498154981549821</v>
      </c>
      <c r="M12" s="68">
        <v>609</v>
      </c>
      <c r="N12" s="68">
        <v>374</v>
      </c>
      <c r="O12" s="68">
        <v>462</v>
      </c>
      <c r="P12" s="82">
        <f t="shared" si="5"/>
        <v>1445</v>
      </c>
      <c r="Q12" s="339">
        <f>IF(M13=0,"0%",IF(N13=0,"0%",IF(O13=0,"0%",P12/P13)))</f>
        <v>0.94444444444444442</v>
      </c>
      <c r="R12" s="82">
        <v>352</v>
      </c>
      <c r="S12" s="82">
        <v>460</v>
      </c>
      <c r="T12" s="82">
        <v>402</v>
      </c>
      <c r="U12" s="82">
        <v>1214</v>
      </c>
      <c r="V12" s="339">
        <f>IF(R13=0,"0%",IF(S13=0,"0%",IF(T13=0,"0%",U12/U13)))</f>
        <v>0.94769711163153791</v>
      </c>
      <c r="W12" s="82">
        <f t="shared" si="6"/>
        <v>5507</v>
      </c>
      <c r="X12" s="337">
        <f>AVERAGE(G12,L12,Q12,V12)</f>
        <v>0.94896026365235742</v>
      </c>
      <c r="Y12" s="350"/>
      <c r="Z12" s="351"/>
      <c r="AA12" s="352"/>
    </row>
    <row r="13" spans="1:31" ht="69.95" customHeight="1" x14ac:dyDescent="0.2">
      <c r="A13" s="338"/>
      <c r="B13" s="83" t="s">
        <v>217</v>
      </c>
      <c r="C13" s="68">
        <v>261</v>
      </c>
      <c r="D13" s="68">
        <v>648</v>
      </c>
      <c r="E13" s="68">
        <v>729</v>
      </c>
      <c r="F13" s="82">
        <f t="shared" si="1"/>
        <v>1638</v>
      </c>
      <c r="G13" s="339"/>
      <c r="H13" s="68">
        <v>517</v>
      </c>
      <c r="I13" s="68">
        <v>433</v>
      </c>
      <c r="J13" s="68">
        <v>405</v>
      </c>
      <c r="K13" s="82">
        <f t="shared" si="3"/>
        <v>1355</v>
      </c>
      <c r="L13" s="339"/>
      <c r="M13" s="68">
        <v>634</v>
      </c>
      <c r="N13" s="68">
        <v>399</v>
      </c>
      <c r="O13" s="68">
        <v>497</v>
      </c>
      <c r="P13" s="82">
        <f t="shared" si="5"/>
        <v>1530</v>
      </c>
      <c r="Q13" s="339"/>
      <c r="R13" s="82">
        <v>371</v>
      </c>
      <c r="S13" s="82">
        <v>490</v>
      </c>
      <c r="T13" s="82">
        <v>420</v>
      </c>
      <c r="U13" s="82">
        <v>1281</v>
      </c>
      <c r="V13" s="339"/>
      <c r="W13" s="82">
        <f t="shared" si="6"/>
        <v>5804</v>
      </c>
      <c r="X13" s="337"/>
      <c r="Y13" s="350"/>
      <c r="Z13" s="351"/>
      <c r="AA13" s="352"/>
    </row>
    <row r="14" spans="1:31" ht="69.95" customHeight="1" x14ac:dyDescent="0.2">
      <c r="A14" s="338" t="s">
        <v>215</v>
      </c>
      <c r="B14" s="83" t="s">
        <v>218</v>
      </c>
      <c r="C14" s="68">
        <v>753</v>
      </c>
      <c r="D14" s="68">
        <v>1584</v>
      </c>
      <c r="E14" s="68">
        <v>1111</v>
      </c>
      <c r="F14" s="82">
        <f t="shared" si="1"/>
        <v>3448</v>
      </c>
      <c r="G14" s="339">
        <f>IF(C15=0,"0%",IF(D15=0,"0%",IF(E15=0,"0%",F14/F15)))</f>
        <v>0.93038316243928765</v>
      </c>
      <c r="H14" s="68">
        <v>1611</v>
      </c>
      <c r="I14" s="68">
        <v>1318</v>
      </c>
      <c r="J14" s="68">
        <v>1075</v>
      </c>
      <c r="K14" s="82">
        <f t="shared" si="3"/>
        <v>4004</v>
      </c>
      <c r="L14" s="339">
        <f>IF(H15=0,"0%",IF(I15=0,"0%",IF(J15=0,"0%",K14/K15)))</f>
        <v>0.92428439519852257</v>
      </c>
      <c r="M14" s="68">
        <v>1769</v>
      </c>
      <c r="N14" s="68">
        <v>1341</v>
      </c>
      <c r="O14" s="68">
        <v>1658</v>
      </c>
      <c r="P14" s="82">
        <f t="shared" si="5"/>
        <v>4768</v>
      </c>
      <c r="Q14" s="339">
        <f>IF(M15=0,"0%",IF(N15=0,"0%",IF(O15=0,"0%",P14/P15)))</f>
        <v>0.93600314095013737</v>
      </c>
      <c r="R14" s="82">
        <v>1265</v>
      </c>
      <c r="S14" s="82">
        <v>1192</v>
      </c>
      <c r="T14" s="82">
        <v>1144</v>
      </c>
      <c r="U14" s="82">
        <v>3601</v>
      </c>
      <c r="V14" s="339">
        <f>IF(R15=0,"0%",IF(S15=0,"0%",IF(T15=0,"0%",U14/U15)))</f>
        <v>0.88847767086109053</v>
      </c>
      <c r="W14" s="82">
        <f t="shared" si="6"/>
        <v>15821</v>
      </c>
      <c r="X14" s="337">
        <f>AVERAGE(G14,L14,Q14,V14)</f>
        <v>0.91978709236225953</v>
      </c>
      <c r="Y14" s="350"/>
      <c r="Z14" s="351"/>
      <c r="AA14" s="352"/>
    </row>
    <row r="15" spans="1:31" ht="69.95" customHeight="1" x14ac:dyDescent="0.2">
      <c r="A15" s="338"/>
      <c r="B15" s="83" t="s">
        <v>219</v>
      </c>
      <c r="C15" s="68">
        <v>835</v>
      </c>
      <c r="D15" s="68">
        <v>1681</v>
      </c>
      <c r="E15" s="68">
        <v>1190</v>
      </c>
      <c r="F15" s="82">
        <f t="shared" si="1"/>
        <v>3706</v>
      </c>
      <c r="G15" s="339"/>
      <c r="H15" s="68">
        <v>1690</v>
      </c>
      <c r="I15" s="68">
        <v>1372</v>
      </c>
      <c r="J15" s="68">
        <v>1270</v>
      </c>
      <c r="K15" s="82">
        <f t="shared" si="3"/>
        <v>4332</v>
      </c>
      <c r="L15" s="339"/>
      <c r="M15" s="68">
        <v>1837</v>
      </c>
      <c r="N15" s="68">
        <v>1453</v>
      </c>
      <c r="O15" s="68">
        <v>1804</v>
      </c>
      <c r="P15" s="82">
        <f t="shared" si="5"/>
        <v>5094</v>
      </c>
      <c r="Q15" s="339"/>
      <c r="R15" s="82">
        <v>1345</v>
      </c>
      <c r="S15" s="82">
        <v>1298</v>
      </c>
      <c r="T15" s="82">
        <v>1410</v>
      </c>
      <c r="U15" s="82">
        <v>4053</v>
      </c>
      <c r="V15" s="339"/>
      <c r="W15" s="82">
        <f t="shared" si="6"/>
        <v>17185</v>
      </c>
      <c r="X15" s="337"/>
      <c r="Y15" s="353"/>
      <c r="Z15" s="354"/>
      <c r="AA15" s="355"/>
    </row>
    <row r="16" spans="1:31" ht="30" customHeight="1" x14ac:dyDescent="0.2">
      <c r="M16" s="70"/>
    </row>
    <row r="17" spans="13:13" ht="30" customHeight="1" x14ac:dyDescent="0.2">
      <c r="M17" s="70"/>
    </row>
    <row r="18" spans="13:13" ht="30" customHeight="1" x14ac:dyDescent="0.2">
      <c r="M18" s="70"/>
    </row>
    <row r="19" spans="13:13" ht="30" customHeight="1" x14ac:dyDescent="0.2">
      <c r="M19" s="70"/>
    </row>
    <row r="20" spans="13:13" ht="30" customHeight="1" x14ac:dyDescent="0.2">
      <c r="M20" s="70"/>
    </row>
    <row r="21" spans="13:13" ht="30" customHeight="1" x14ac:dyDescent="0.2">
      <c r="M21" s="70"/>
    </row>
    <row r="22" spans="13:13" ht="30" customHeight="1" x14ac:dyDescent="0.2">
      <c r="M22" s="70"/>
    </row>
    <row r="23" spans="13:13" ht="30" customHeight="1" x14ac:dyDescent="0.2">
      <c r="M23" s="70"/>
    </row>
    <row r="24" spans="13:13" ht="30" customHeight="1" x14ac:dyDescent="0.2">
      <c r="M24" s="70"/>
    </row>
    <row r="25" spans="13:13" ht="30" customHeight="1" x14ac:dyDescent="0.2">
      <c r="M25" s="70"/>
    </row>
    <row r="26" spans="13:13" ht="30" customHeight="1" x14ac:dyDescent="0.2">
      <c r="M26" s="70"/>
    </row>
    <row r="27" spans="13:13" ht="30" customHeight="1" x14ac:dyDescent="0.2">
      <c r="M27" s="70"/>
    </row>
    <row r="28" spans="13:13" ht="30" customHeight="1" x14ac:dyDescent="0.2">
      <c r="M28" s="70"/>
    </row>
    <row r="29" spans="13:13" ht="30" customHeight="1" x14ac:dyDescent="0.2">
      <c r="M29" s="70"/>
    </row>
    <row r="30" spans="13:13" ht="30" customHeight="1" x14ac:dyDescent="0.2">
      <c r="M30" s="70"/>
    </row>
    <row r="31" spans="13:13" ht="30" customHeight="1" x14ac:dyDescent="0.2">
      <c r="M31" s="70"/>
    </row>
    <row r="32" spans="13:13" ht="30" customHeight="1" x14ac:dyDescent="0.2">
      <c r="M32" s="70"/>
    </row>
    <row r="33" spans="13:13" ht="30" customHeight="1" x14ac:dyDescent="0.2">
      <c r="M33" s="70"/>
    </row>
    <row r="34" spans="13:13" ht="30" customHeight="1" x14ac:dyDescent="0.2">
      <c r="M34" s="70"/>
    </row>
    <row r="35" spans="13:13" ht="30" customHeight="1" x14ac:dyDescent="0.2">
      <c r="M35" s="70"/>
    </row>
    <row r="36" spans="13:13" ht="30" customHeight="1" x14ac:dyDescent="0.2">
      <c r="M36" s="70"/>
    </row>
    <row r="37" spans="13:13" ht="30" customHeight="1" x14ac:dyDescent="0.2">
      <c r="M37" s="70"/>
    </row>
    <row r="38" spans="13:13" ht="30" customHeight="1" x14ac:dyDescent="0.2">
      <c r="M38" s="70"/>
    </row>
    <row r="39" spans="13:13" ht="30" customHeight="1" x14ac:dyDescent="0.2">
      <c r="M39" s="70"/>
    </row>
    <row r="40" spans="13:13" ht="30" customHeight="1" x14ac:dyDescent="0.2">
      <c r="M40" s="70"/>
    </row>
    <row r="41" spans="13:13" ht="30" customHeight="1" x14ac:dyDescent="0.2">
      <c r="M41" s="70"/>
    </row>
    <row r="42" spans="13:13" ht="30" customHeight="1" x14ac:dyDescent="0.2">
      <c r="M42" s="70"/>
    </row>
    <row r="43" spans="13:13" ht="30" customHeight="1" x14ac:dyDescent="0.2">
      <c r="M43" s="70"/>
    </row>
    <row r="44" spans="13:13" ht="30" customHeight="1" x14ac:dyDescent="0.2">
      <c r="M44" s="70"/>
    </row>
    <row r="45" spans="13:13" ht="30" customHeight="1" x14ac:dyDescent="0.2">
      <c r="M45" s="70"/>
    </row>
    <row r="46" spans="13:13" ht="30" customHeight="1" x14ac:dyDescent="0.2">
      <c r="M46" s="70"/>
    </row>
    <row r="47" spans="13:13" ht="30" customHeight="1" x14ac:dyDescent="0.2">
      <c r="M47" s="70"/>
    </row>
    <row r="48" spans="13:13" ht="30" customHeight="1" x14ac:dyDescent="0.2">
      <c r="M48" s="70"/>
    </row>
    <row r="49" spans="13:13" ht="30" customHeight="1" x14ac:dyDescent="0.2">
      <c r="M49" s="70"/>
    </row>
    <row r="50" spans="13:13" ht="30" customHeight="1" x14ac:dyDescent="0.2">
      <c r="M50" s="70"/>
    </row>
    <row r="51" spans="13:13" ht="30" customHeight="1" x14ac:dyDescent="0.2">
      <c r="M51" s="70"/>
    </row>
    <row r="52" spans="13:13" ht="30" customHeight="1" x14ac:dyDescent="0.2">
      <c r="M52" s="70"/>
    </row>
    <row r="53" spans="13:13" ht="30" customHeight="1" x14ac:dyDescent="0.2">
      <c r="M53" s="70"/>
    </row>
    <row r="54" spans="13:13" ht="30" customHeight="1" x14ac:dyDescent="0.2">
      <c r="M54" s="70"/>
    </row>
    <row r="55" spans="13:13" ht="30" customHeight="1" x14ac:dyDescent="0.2">
      <c r="M55" s="70"/>
    </row>
    <row r="56" spans="13:13" ht="30" customHeight="1" x14ac:dyDescent="0.2">
      <c r="M56" s="70"/>
    </row>
    <row r="57" spans="13:13" ht="30" customHeight="1" x14ac:dyDescent="0.2">
      <c r="M57" s="70"/>
    </row>
    <row r="58" spans="13:13" ht="30" customHeight="1" x14ac:dyDescent="0.2">
      <c r="M58" s="70"/>
    </row>
    <row r="59" spans="13:13" ht="30" customHeight="1" x14ac:dyDescent="0.2">
      <c r="M59" s="70"/>
    </row>
    <row r="60" spans="13:13" ht="30" customHeight="1" x14ac:dyDescent="0.2">
      <c r="M60" s="70"/>
    </row>
    <row r="61" spans="13:13" ht="30" customHeight="1" x14ac:dyDescent="0.2">
      <c r="M61" s="70"/>
    </row>
    <row r="62" spans="13:13" ht="30" customHeight="1" x14ac:dyDescent="0.2">
      <c r="M62" s="70"/>
    </row>
    <row r="63" spans="13:13" ht="30" customHeight="1" x14ac:dyDescent="0.2">
      <c r="M63" s="70"/>
    </row>
    <row r="64" spans="13:13" ht="30" customHeight="1" x14ac:dyDescent="0.2">
      <c r="M64" s="70"/>
    </row>
    <row r="65" spans="13:13" ht="30" customHeight="1" x14ac:dyDescent="0.2">
      <c r="M65" s="70"/>
    </row>
    <row r="66" spans="13:13" ht="30" customHeight="1" x14ac:dyDescent="0.2">
      <c r="M66" s="70"/>
    </row>
    <row r="67" spans="13:13" ht="30" customHeight="1" x14ac:dyDescent="0.2">
      <c r="M67" s="70"/>
    </row>
    <row r="68" spans="13:13" ht="30" customHeight="1" x14ac:dyDescent="0.2">
      <c r="M68" s="70"/>
    </row>
    <row r="69" spans="13:13" ht="30" customHeight="1" x14ac:dyDescent="0.2">
      <c r="M69" s="70"/>
    </row>
    <row r="70" spans="13:13" ht="30" customHeight="1" x14ac:dyDescent="0.2">
      <c r="M70" s="70"/>
    </row>
    <row r="71" spans="13:13" ht="30" customHeight="1" x14ac:dyDescent="0.2">
      <c r="M71" s="70"/>
    </row>
    <row r="72" spans="13:13" ht="30" customHeight="1" x14ac:dyDescent="0.2">
      <c r="M72" s="70"/>
    </row>
    <row r="73" spans="13:13" ht="30" customHeight="1" x14ac:dyDescent="0.2">
      <c r="M73" s="70"/>
    </row>
    <row r="74" spans="13:13" ht="30" customHeight="1" x14ac:dyDescent="0.2">
      <c r="M74" s="70"/>
    </row>
    <row r="75" spans="13:13" ht="30" customHeight="1" x14ac:dyDescent="0.2">
      <c r="M75" s="70"/>
    </row>
    <row r="76" spans="13:13" ht="30" customHeight="1" x14ac:dyDescent="0.2">
      <c r="M76" s="70"/>
    </row>
    <row r="77" spans="13:13" ht="30" customHeight="1" x14ac:dyDescent="0.2">
      <c r="M77" s="70"/>
    </row>
    <row r="78" spans="13:13" ht="30" customHeight="1" x14ac:dyDescent="0.2">
      <c r="M78" s="70"/>
    </row>
    <row r="79" spans="13:13" ht="30" customHeight="1" x14ac:dyDescent="0.2">
      <c r="M79" s="70"/>
    </row>
    <row r="80" spans="13:13" ht="30" customHeight="1" x14ac:dyDescent="0.2">
      <c r="M80" s="70"/>
    </row>
    <row r="81" spans="13:13" ht="30" customHeight="1" x14ac:dyDescent="0.2">
      <c r="M81" s="70"/>
    </row>
    <row r="82" spans="13:13" ht="30" customHeight="1" x14ac:dyDescent="0.2">
      <c r="M82" s="70"/>
    </row>
    <row r="83" spans="13:13" ht="30" customHeight="1" x14ac:dyDescent="0.2">
      <c r="M83" s="70"/>
    </row>
    <row r="84" spans="13:13" ht="30" customHeight="1" x14ac:dyDescent="0.2">
      <c r="M84" s="70"/>
    </row>
    <row r="85" spans="13:13" ht="30" customHeight="1" x14ac:dyDescent="0.2">
      <c r="M85" s="70"/>
    </row>
    <row r="86" spans="13:13" ht="30" customHeight="1" x14ac:dyDescent="0.2">
      <c r="M86" s="70"/>
    </row>
    <row r="87" spans="13:13" ht="30" customHeight="1" x14ac:dyDescent="0.2">
      <c r="M87" s="70"/>
    </row>
    <row r="88" spans="13:13" ht="30" customHeight="1" x14ac:dyDescent="0.2">
      <c r="M88" s="70"/>
    </row>
    <row r="89" spans="13:13" ht="30" customHeight="1" x14ac:dyDescent="0.2">
      <c r="M89" s="70"/>
    </row>
    <row r="90" spans="13:13" ht="30" customHeight="1" x14ac:dyDescent="0.2">
      <c r="M90" s="70"/>
    </row>
    <row r="91" spans="13:13" ht="30" customHeight="1" x14ac:dyDescent="0.2">
      <c r="M91" s="70"/>
    </row>
    <row r="92" spans="13:13" ht="30" customHeight="1" x14ac:dyDescent="0.2">
      <c r="M92" s="70"/>
    </row>
    <row r="93" spans="13:13" ht="30" customHeight="1" x14ac:dyDescent="0.2">
      <c r="M93" s="70"/>
    </row>
    <row r="94" spans="13:13" ht="30" customHeight="1" x14ac:dyDescent="0.2">
      <c r="M94" s="70"/>
    </row>
    <row r="95" spans="13:13" ht="30" customHeight="1" x14ac:dyDescent="0.2">
      <c r="M95" s="70"/>
    </row>
    <row r="96" spans="13:13" ht="30" customHeight="1" x14ac:dyDescent="0.2">
      <c r="M96" s="70"/>
    </row>
    <row r="97" spans="13:13" ht="30" customHeight="1" x14ac:dyDescent="0.2">
      <c r="M97" s="70"/>
    </row>
    <row r="98" spans="13:13" ht="30" customHeight="1" x14ac:dyDescent="0.2">
      <c r="M98" s="70"/>
    </row>
    <row r="99" spans="13:13" ht="30" customHeight="1" x14ac:dyDescent="0.2">
      <c r="M99" s="70"/>
    </row>
    <row r="100" spans="13:13" ht="30" customHeight="1" x14ac:dyDescent="0.2">
      <c r="M100" s="70"/>
    </row>
    <row r="101" spans="13:13" ht="30" customHeight="1" x14ac:dyDescent="0.2">
      <c r="M101" s="70"/>
    </row>
    <row r="102" spans="13:13" ht="30" customHeight="1" x14ac:dyDescent="0.2">
      <c r="M102" s="70"/>
    </row>
    <row r="103" spans="13:13" ht="30" customHeight="1" x14ac:dyDescent="0.2">
      <c r="M103" s="70"/>
    </row>
    <row r="104" spans="13:13" ht="30" customHeight="1" x14ac:dyDescent="0.2">
      <c r="M104" s="70"/>
    </row>
    <row r="105" spans="13:13" ht="30" customHeight="1" x14ac:dyDescent="0.2">
      <c r="M105" s="70"/>
    </row>
    <row r="106" spans="13:13" ht="30" customHeight="1" x14ac:dyDescent="0.2">
      <c r="M106" s="70"/>
    </row>
    <row r="107" spans="13:13" ht="30" customHeight="1" x14ac:dyDescent="0.2">
      <c r="M107" s="70"/>
    </row>
    <row r="108" spans="13:13" ht="30" customHeight="1" x14ac:dyDescent="0.2">
      <c r="M108" s="70"/>
    </row>
    <row r="109" spans="13:13" ht="30" customHeight="1" x14ac:dyDescent="0.2">
      <c r="M109" s="70"/>
    </row>
    <row r="110" spans="13:13" ht="30" customHeight="1" x14ac:dyDescent="0.2">
      <c r="M110" s="70"/>
    </row>
    <row r="111" spans="13:13" ht="30" customHeight="1" x14ac:dyDescent="0.2">
      <c r="M111" s="70"/>
    </row>
    <row r="112" spans="13:13" ht="30" customHeight="1" x14ac:dyDescent="0.2">
      <c r="M112" s="70"/>
    </row>
    <row r="113" spans="13:13" ht="30" customHeight="1" x14ac:dyDescent="0.2">
      <c r="M113" s="70"/>
    </row>
    <row r="114" spans="13:13" ht="30" customHeight="1" x14ac:dyDescent="0.2">
      <c r="M114" s="70"/>
    </row>
    <row r="115" spans="13:13" ht="30" customHeight="1" x14ac:dyDescent="0.2">
      <c r="M115" s="70"/>
    </row>
    <row r="135" spans="13:13" ht="30" customHeight="1" x14ac:dyDescent="0.2">
      <c r="M135" s="85"/>
    </row>
    <row r="136" spans="13:13" ht="30" customHeight="1" x14ac:dyDescent="0.2">
      <c r="M136" s="85"/>
    </row>
    <row r="137" spans="13:13" ht="30" customHeight="1" x14ac:dyDescent="0.2">
      <c r="M137" s="85"/>
    </row>
    <row r="138" spans="13:13" ht="30" customHeight="1" x14ac:dyDescent="0.2">
      <c r="M138" s="85"/>
    </row>
    <row r="139" spans="13:13" ht="30" customHeight="1" x14ac:dyDescent="0.2">
      <c r="M139" s="85"/>
    </row>
    <row r="140" spans="13:13" ht="30" customHeight="1" x14ac:dyDescent="0.2">
      <c r="M140" s="85"/>
    </row>
    <row r="141" spans="13:13" ht="30" customHeight="1" x14ac:dyDescent="0.2">
      <c r="M141" s="85"/>
    </row>
    <row r="142" spans="13:13" ht="30" customHeight="1" x14ac:dyDescent="0.2">
      <c r="M142" s="85"/>
    </row>
    <row r="143" spans="13:13" ht="30" customHeight="1" x14ac:dyDescent="0.2">
      <c r="M143" s="85"/>
    </row>
    <row r="144" spans="13:13" ht="30" customHeight="1" x14ac:dyDescent="0.2">
      <c r="M144" s="85"/>
    </row>
    <row r="145" spans="13:13" ht="30" customHeight="1" x14ac:dyDescent="0.2">
      <c r="M145" s="85"/>
    </row>
  </sheetData>
  <mergeCells count="34">
    <mergeCell ref="Y10:AA15"/>
    <mergeCell ref="B1:M1"/>
    <mergeCell ref="N1:O1"/>
    <mergeCell ref="B2:M2"/>
    <mergeCell ref="N2:O2"/>
    <mergeCell ref="B3:M3"/>
    <mergeCell ref="N3:O3"/>
    <mergeCell ref="B4:M4"/>
    <mergeCell ref="N4:O4"/>
    <mergeCell ref="Y8:AA8"/>
    <mergeCell ref="Y9:AA9"/>
    <mergeCell ref="V10:V11"/>
    <mergeCell ref="X10:X11"/>
    <mergeCell ref="Q14:Q15"/>
    <mergeCell ref="V14:V15"/>
    <mergeCell ref="X14:X15"/>
    <mergeCell ref="A10:A11"/>
    <mergeCell ref="G10:G11"/>
    <mergeCell ref="L10:L11"/>
    <mergeCell ref="Q10:Q11"/>
    <mergeCell ref="V12:V13"/>
    <mergeCell ref="A12:A13"/>
    <mergeCell ref="G12:G13"/>
    <mergeCell ref="A1:A4"/>
    <mergeCell ref="B6:J6"/>
    <mergeCell ref="A8:A9"/>
    <mergeCell ref="B8:B9"/>
    <mergeCell ref="C8:X8"/>
    <mergeCell ref="X12:X13"/>
    <mergeCell ref="A14:A15"/>
    <mergeCell ref="G14:G15"/>
    <mergeCell ref="L12:L13"/>
    <mergeCell ref="L14:L15"/>
    <mergeCell ref="Q12:Q13"/>
  </mergeCells>
  <conditionalFormatting sqref="X10">
    <cfRule type="cellIs" dxfId="11" priority="17" stopIfTrue="1" operator="equal">
      <formula>"0"</formula>
    </cfRule>
    <cfRule type="cellIs" dxfId="10" priority="18" stopIfTrue="1" operator="lessThanOrEqual">
      <formula>#REF!</formula>
    </cfRule>
    <cfRule type="cellIs" dxfId="9" priority="19" stopIfTrue="1" operator="greaterThanOrEqual">
      <formula>#REF!</formula>
    </cfRule>
    <cfRule type="cellIs" dxfId="8" priority="20" stopIfTrue="1" operator="between">
      <formula>#REF!</formula>
      <formula>#REF!</formula>
    </cfRule>
  </conditionalFormatting>
  <conditionalFormatting sqref="X12">
    <cfRule type="cellIs" dxfId="7" priority="5" stopIfTrue="1" operator="equal">
      <formula>"0"</formula>
    </cfRule>
    <cfRule type="cellIs" dxfId="6" priority="6" stopIfTrue="1" operator="lessThanOrEqual">
      <formula>#REF!</formula>
    </cfRule>
    <cfRule type="cellIs" dxfId="5" priority="7" stopIfTrue="1" operator="greaterThanOrEqual">
      <formula>#REF!</formula>
    </cfRule>
    <cfRule type="cellIs" dxfId="4" priority="8" stopIfTrue="1" operator="between">
      <formula>#REF!</formula>
      <formula>#REF!</formula>
    </cfRule>
  </conditionalFormatting>
  <conditionalFormatting sqref="X14">
    <cfRule type="cellIs" dxfId="3" priority="1" stopIfTrue="1" operator="equal">
      <formula>"0"</formula>
    </cfRule>
    <cfRule type="cellIs" dxfId="2" priority="2" stopIfTrue="1" operator="lessThanOrEqual">
      <formula>#REF!</formula>
    </cfRule>
    <cfRule type="cellIs" dxfId="1" priority="3" stopIfTrue="1" operator="greaterThanOrEqual">
      <formula>#REF!</formula>
    </cfRule>
    <cfRule type="cellIs" dxfId="0" priority="4" stopIfTrue="1" operator="between">
      <formula>#REF!</formula>
      <formula>#REF!</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S189"/>
  <sheetViews>
    <sheetView topLeftCell="B41" zoomScaleNormal="100" workbookViewId="0">
      <selection activeCell="O49" sqref="O49"/>
    </sheetView>
  </sheetViews>
  <sheetFormatPr baseColWidth="10" defaultColWidth="11.42578125" defaultRowHeight="12.75" x14ac:dyDescent="0.2"/>
  <cols>
    <col min="1" max="1" width="0.85546875" style="10" customWidth="1"/>
    <col min="2" max="2" width="30" style="10" customWidth="1"/>
    <col min="3" max="3" width="16.85546875" style="10" customWidth="1"/>
    <col min="4" max="5" width="7" style="10" bestFit="1" customWidth="1"/>
    <col min="6" max="6" width="9.5703125" style="10" bestFit="1" customWidth="1"/>
    <col min="7" max="7" width="5.42578125" style="10" bestFit="1" customWidth="1"/>
    <col min="8" max="8" width="5.140625" style="10" bestFit="1" customWidth="1"/>
    <col min="9" max="9" width="9.5703125" style="10" bestFit="1" customWidth="1"/>
    <col min="10" max="10" width="4.140625" style="10" bestFit="1" customWidth="1"/>
    <col min="11" max="11" width="6.42578125" style="10" bestFit="1" customWidth="1"/>
    <col min="12" max="12" width="9.5703125" style="10" bestFit="1" customWidth="1"/>
    <col min="13" max="13" width="8.42578125" style="10" customWidth="1"/>
    <col min="14" max="14" width="6.42578125" style="10" customWidth="1"/>
    <col min="15" max="15" width="11" style="10" customWidth="1"/>
    <col min="16" max="16" width="12.140625" style="10" customWidth="1"/>
    <col min="17" max="18" width="11.7109375" style="10" customWidth="1"/>
    <col min="19" max="19" width="9" style="9" hidden="1" customWidth="1"/>
    <col min="20" max="16384" width="11.42578125" style="10"/>
  </cols>
  <sheetData>
    <row r="1" spans="1:19" ht="3" customHeight="1" thickBot="1" x14ac:dyDescent="0.25">
      <c r="B1" s="1"/>
      <c r="C1" s="1"/>
      <c r="D1" s="1"/>
      <c r="E1" s="1"/>
      <c r="F1" s="1"/>
      <c r="G1" s="1"/>
      <c r="H1" s="1"/>
      <c r="I1" s="1"/>
      <c r="J1" s="1"/>
      <c r="K1" s="1"/>
      <c r="L1" s="1"/>
      <c r="M1" s="1"/>
      <c r="N1" s="1"/>
      <c r="O1" s="1"/>
      <c r="P1" s="1"/>
    </row>
    <row r="2" spans="1:19" ht="16.5" customHeight="1" x14ac:dyDescent="0.2">
      <c r="B2" s="161"/>
      <c r="C2" s="164" t="s">
        <v>15</v>
      </c>
      <c r="D2" s="165"/>
      <c r="E2" s="165"/>
      <c r="F2" s="165"/>
      <c r="G2" s="165"/>
      <c r="H2" s="165"/>
      <c r="I2" s="165"/>
      <c r="J2" s="165"/>
      <c r="K2" s="165"/>
      <c r="L2" s="165"/>
      <c r="M2" s="166"/>
      <c r="N2" s="167" t="s">
        <v>16</v>
      </c>
      <c r="O2" s="168"/>
      <c r="P2" s="169"/>
      <c r="S2" s="33">
        <v>0.1</v>
      </c>
    </row>
    <row r="3" spans="1:19" ht="15.75" customHeight="1" x14ac:dyDescent="0.2">
      <c r="B3" s="162"/>
      <c r="C3" s="170" t="s">
        <v>17</v>
      </c>
      <c r="D3" s="171"/>
      <c r="E3" s="171"/>
      <c r="F3" s="171"/>
      <c r="G3" s="171"/>
      <c r="H3" s="171"/>
      <c r="I3" s="171"/>
      <c r="J3" s="171"/>
      <c r="K3" s="171"/>
      <c r="L3" s="171"/>
      <c r="M3" s="172"/>
      <c r="N3" s="173" t="s">
        <v>18</v>
      </c>
      <c r="O3" s="174"/>
      <c r="P3" s="175"/>
      <c r="S3" s="33">
        <v>0.2</v>
      </c>
    </row>
    <row r="4" spans="1:19" ht="15.75" customHeight="1" x14ac:dyDescent="0.2">
      <c r="B4" s="162"/>
      <c r="C4" s="170" t="s">
        <v>19</v>
      </c>
      <c r="D4" s="171"/>
      <c r="E4" s="171"/>
      <c r="F4" s="171"/>
      <c r="G4" s="171"/>
      <c r="H4" s="171"/>
      <c r="I4" s="171"/>
      <c r="J4" s="171"/>
      <c r="K4" s="171"/>
      <c r="L4" s="171"/>
      <c r="M4" s="172"/>
      <c r="N4" s="173" t="s">
        <v>20</v>
      </c>
      <c r="O4" s="174"/>
      <c r="P4" s="175"/>
      <c r="S4" s="33">
        <v>0.1</v>
      </c>
    </row>
    <row r="5" spans="1:19" ht="16.5" customHeight="1" thickBot="1" x14ac:dyDescent="0.25">
      <c r="B5" s="163"/>
      <c r="C5" s="176" t="s">
        <v>21</v>
      </c>
      <c r="D5" s="177"/>
      <c r="E5" s="177"/>
      <c r="F5" s="177"/>
      <c r="G5" s="177"/>
      <c r="H5" s="177"/>
      <c r="I5" s="177"/>
      <c r="J5" s="177"/>
      <c r="K5" s="177"/>
      <c r="L5" s="177"/>
      <c r="M5" s="178"/>
      <c r="N5" s="179" t="s">
        <v>22</v>
      </c>
      <c r="O5" s="180"/>
      <c r="P5" s="181"/>
      <c r="S5" s="33">
        <v>0.21</v>
      </c>
    </row>
    <row r="6" spans="1:19" ht="5.25" customHeight="1" thickBot="1" x14ac:dyDescent="0.25">
      <c r="B6" s="1"/>
      <c r="C6" s="1"/>
      <c r="D6" s="1"/>
      <c r="E6" s="1"/>
      <c r="F6" s="1"/>
      <c r="G6" s="1"/>
      <c r="H6" s="1"/>
      <c r="I6" s="1"/>
      <c r="J6" s="1"/>
      <c r="K6" s="1"/>
      <c r="L6" s="1"/>
      <c r="M6" s="1"/>
      <c r="N6" s="1"/>
      <c r="O6" s="1"/>
      <c r="P6" s="1"/>
      <c r="S6" s="33"/>
    </row>
    <row r="7" spans="1:19" ht="12.75" customHeight="1" x14ac:dyDescent="0.2">
      <c r="A7" s="12"/>
      <c r="B7" s="182" t="s">
        <v>23</v>
      </c>
      <c r="C7" s="183"/>
      <c r="D7" s="183"/>
      <c r="E7" s="183"/>
      <c r="F7" s="183"/>
      <c r="G7" s="183"/>
      <c r="H7" s="183"/>
      <c r="I7" s="183"/>
      <c r="J7" s="183"/>
      <c r="K7" s="183"/>
      <c r="L7" s="183"/>
      <c r="M7" s="183"/>
      <c r="N7" s="183"/>
      <c r="O7" s="183"/>
      <c r="P7" s="184"/>
      <c r="Q7" s="12"/>
      <c r="S7" s="33"/>
    </row>
    <row r="8" spans="1:19" ht="13.5" customHeight="1" thickBot="1" x14ac:dyDescent="0.25">
      <c r="A8" s="12"/>
      <c r="B8" s="185"/>
      <c r="C8" s="186"/>
      <c r="D8" s="186"/>
      <c r="E8" s="186"/>
      <c r="F8" s="186"/>
      <c r="G8" s="186"/>
      <c r="H8" s="186"/>
      <c r="I8" s="186"/>
      <c r="J8" s="186"/>
      <c r="K8" s="186"/>
      <c r="L8" s="186"/>
      <c r="M8" s="186"/>
      <c r="N8" s="186"/>
      <c r="O8" s="186"/>
      <c r="P8" s="187"/>
      <c r="Q8" s="12"/>
    </row>
    <row r="9" spans="1:19" ht="6.75" customHeight="1" thickBot="1" x14ac:dyDescent="0.25">
      <c r="A9" s="12"/>
      <c r="B9" s="188"/>
      <c r="C9" s="188"/>
      <c r="D9" s="188"/>
      <c r="E9" s="188"/>
      <c r="F9" s="188"/>
      <c r="G9" s="188"/>
      <c r="H9" s="188"/>
      <c r="I9" s="188"/>
      <c r="J9" s="188"/>
      <c r="K9" s="188"/>
      <c r="L9" s="188"/>
      <c r="M9" s="188"/>
      <c r="N9" s="188"/>
      <c r="O9" s="188"/>
      <c r="P9" s="188"/>
      <c r="Q9" s="12"/>
    </row>
    <row r="10" spans="1:19" ht="26.25" customHeight="1" thickBot="1" x14ac:dyDescent="0.25">
      <c r="A10" s="12"/>
      <c r="B10" s="140" t="s">
        <v>24</v>
      </c>
      <c r="C10" s="189">
        <v>2025</v>
      </c>
      <c r="D10" s="190"/>
      <c r="E10" s="190"/>
      <c r="F10" s="190"/>
      <c r="G10" s="190"/>
      <c r="H10" s="190"/>
      <c r="I10" s="191"/>
      <c r="J10" s="192" t="s">
        <v>25</v>
      </c>
      <c r="K10" s="193"/>
      <c r="L10" s="193"/>
      <c r="M10" s="193"/>
      <c r="N10" s="194" t="s">
        <v>183</v>
      </c>
      <c r="O10" s="195"/>
      <c r="P10" s="196"/>
      <c r="Q10" s="12"/>
    </row>
    <row r="11" spans="1:19" ht="4.5" customHeight="1" thickBot="1" x14ac:dyDescent="0.25">
      <c r="A11" s="12"/>
      <c r="B11" s="158"/>
      <c r="C11" s="159"/>
      <c r="D11" s="159"/>
      <c r="E11" s="159"/>
      <c r="F11" s="159"/>
      <c r="G11" s="159"/>
      <c r="H11" s="159"/>
      <c r="I11" s="159"/>
      <c r="J11" s="159"/>
      <c r="K11" s="159"/>
      <c r="L11" s="159"/>
      <c r="M11" s="159"/>
      <c r="N11" s="159"/>
      <c r="O11" s="159"/>
      <c r="P11" s="160"/>
      <c r="Q11" s="12"/>
    </row>
    <row r="12" spans="1:19" ht="13.5" thickBot="1" x14ac:dyDescent="0.25">
      <c r="A12" s="12"/>
      <c r="B12" s="147" t="s">
        <v>27</v>
      </c>
      <c r="C12" s="200" t="s">
        <v>28</v>
      </c>
      <c r="D12" s="200"/>
      <c r="E12" s="200"/>
      <c r="F12" s="200"/>
      <c r="G12" s="200"/>
      <c r="H12" s="200"/>
      <c r="I12" s="200"/>
      <c r="J12" s="200"/>
      <c r="K12" s="200"/>
      <c r="L12" s="200"/>
      <c r="M12" s="200"/>
      <c r="N12" s="200"/>
      <c r="O12" s="200"/>
      <c r="P12" s="201"/>
      <c r="Q12" s="12"/>
    </row>
    <row r="13" spans="1:19" ht="4.5" customHeight="1" thickBot="1" x14ac:dyDescent="0.25">
      <c r="A13" s="12"/>
      <c r="B13" s="202"/>
      <c r="C13" s="203"/>
      <c r="D13" s="203"/>
      <c r="E13" s="203"/>
      <c r="F13" s="203"/>
      <c r="G13" s="203"/>
      <c r="H13" s="203"/>
      <c r="I13" s="203"/>
      <c r="J13" s="203"/>
      <c r="K13" s="203"/>
      <c r="L13" s="203"/>
      <c r="M13" s="203"/>
      <c r="N13" s="203"/>
      <c r="O13" s="203"/>
      <c r="P13" s="204"/>
      <c r="Q13" s="12"/>
    </row>
    <row r="14" spans="1:19" ht="18" customHeight="1" thickBot="1" x14ac:dyDescent="0.25">
      <c r="A14" s="12"/>
      <c r="B14" s="147" t="s">
        <v>29</v>
      </c>
      <c r="C14" s="194" t="s">
        <v>220</v>
      </c>
      <c r="D14" s="195"/>
      <c r="E14" s="195"/>
      <c r="F14" s="195"/>
      <c r="G14" s="195"/>
      <c r="H14" s="195"/>
      <c r="I14" s="195"/>
      <c r="J14" s="195"/>
      <c r="K14" s="195"/>
      <c r="L14" s="195"/>
      <c r="M14" s="195"/>
      <c r="N14" s="195"/>
      <c r="O14" s="195"/>
      <c r="P14" s="196"/>
      <c r="Q14" s="12"/>
    </row>
    <row r="15" spans="1:19" ht="4.5" customHeight="1" thickBot="1" x14ac:dyDescent="0.25">
      <c r="A15" s="12"/>
      <c r="B15" s="197"/>
      <c r="C15" s="198"/>
      <c r="D15" s="198"/>
      <c r="E15" s="198"/>
      <c r="F15" s="198"/>
      <c r="G15" s="198"/>
      <c r="H15" s="198"/>
      <c r="I15" s="198"/>
      <c r="J15" s="198"/>
      <c r="K15" s="198"/>
      <c r="L15" s="198"/>
      <c r="M15" s="198"/>
      <c r="N15" s="198"/>
      <c r="O15" s="198"/>
      <c r="P15" s="199"/>
      <c r="Q15" s="12"/>
    </row>
    <row r="16" spans="1:19" ht="32.25" customHeight="1" thickBot="1" x14ac:dyDescent="0.25">
      <c r="A16" s="12"/>
      <c r="B16" s="147" t="s">
        <v>31</v>
      </c>
      <c r="C16" s="205" t="s">
        <v>221</v>
      </c>
      <c r="D16" s="206"/>
      <c r="E16" s="206"/>
      <c r="F16" s="206"/>
      <c r="G16" s="206"/>
      <c r="H16" s="206"/>
      <c r="I16" s="206"/>
      <c r="J16" s="206"/>
      <c r="K16" s="206"/>
      <c r="L16" s="206"/>
      <c r="M16" s="206"/>
      <c r="N16" s="206"/>
      <c r="O16" s="206"/>
      <c r="P16" s="207"/>
      <c r="Q16" s="12"/>
    </row>
    <row r="17" spans="1:17" ht="4.5" customHeight="1" thickBot="1" x14ac:dyDescent="0.25">
      <c r="A17" s="12"/>
      <c r="B17" s="197"/>
      <c r="C17" s="198"/>
      <c r="D17" s="198"/>
      <c r="E17" s="198"/>
      <c r="F17" s="198"/>
      <c r="G17" s="198"/>
      <c r="H17" s="198"/>
      <c r="I17" s="198"/>
      <c r="J17" s="198"/>
      <c r="K17" s="198"/>
      <c r="L17" s="198"/>
      <c r="M17" s="198"/>
      <c r="N17" s="198"/>
      <c r="O17" s="198"/>
      <c r="P17" s="199"/>
      <c r="Q17" s="12"/>
    </row>
    <row r="18" spans="1:17" ht="26.25" customHeight="1" thickBot="1" x14ac:dyDescent="0.25">
      <c r="A18" s="12"/>
      <c r="B18" s="147" t="s">
        <v>33</v>
      </c>
      <c r="C18" s="208" t="s">
        <v>101</v>
      </c>
      <c r="D18" s="209"/>
      <c r="E18" s="209"/>
      <c r="F18" s="209"/>
      <c r="G18" s="209"/>
      <c r="H18" s="209"/>
      <c r="I18" s="209"/>
      <c r="J18" s="209"/>
      <c r="K18" s="209"/>
      <c r="L18" s="209"/>
      <c r="M18" s="209"/>
      <c r="N18" s="209"/>
      <c r="O18" s="209"/>
      <c r="P18" s="210"/>
      <c r="Q18" s="12"/>
    </row>
    <row r="19" spans="1:17" ht="4.5" customHeight="1" thickBot="1" x14ac:dyDescent="0.25">
      <c r="A19" s="12"/>
      <c r="B19" s="211"/>
      <c r="C19" s="211"/>
      <c r="D19" s="211"/>
      <c r="E19" s="211"/>
      <c r="F19" s="211"/>
      <c r="G19" s="211"/>
      <c r="H19" s="211"/>
      <c r="I19" s="211"/>
      <c r="J19" s="211"/>
      <c r="K19" s="211"/>
      <c r="L19" s="211"/>
      <c r="M19" s="211"/>
      <c r="N19" s="211"/>
      <c r="O19" s="211"/>
      <c r="P19" s="211"/>
      <c r="Q19" s="12"/>
    </row>
    <row r="20" spans="1:17" ht="17.25" customHeight="1" thickBot="1" x14ac:dyDescent="0.25">
      <c r="A20" s="12"/>
      <c r="B20" s="356" t="s">
        <v>35</v>
      </c>
      <c r="C20" s="357"/>
      <c r="D20" s="357"/>
      <c r="E20" s="357"/>
      <c r="F20" s="357"/>
      <c r="G20" s="357"/>
      <c r="H20" s="357"/>
      <c r="I20" s="357"/>
      <c r="J20" s="357"/>
      <c r="K20" s="357"/>
      <c r="L20" s="357"/>
      <c r="M20" s="357"/>
      <c r="N20" s="357"/>
      <c r="O20" s="357"/>
      <c r="P20" s="358"/>
      <c r="Q20" s="12"/>
    </row>
    <row r="21" spans="1:17" ht="4.5" customHeight="1" thickBot="1" x14ac:dyDescent="0.25">
      <c r="A21" s="12"/>
      <c r="B21" s="215"/>
      <c r="C21" s="216"/>
      <c r="D21" s="216"/>
      <c r="E21" s="216"/>
      <c r="F21" s="216"/>
      <c r="G21" s="216"/>
      <c r="H21" s="216"/>
      <c r="I21" s="216"/>
      <c r="J21" s="216"/>
      <c r="K21" s="216"/>
      <c r="L21" s="216"/>
      <c r="M21" s="216"/>
      <c r="N21" s="216"/>
      <c r="O21" s="216"/>
      <c r="P21" s="217"/>
      <c r="Q21" s="12"/>
    </row>
    <row r="22" spans="1:17" ht="51" customHeight="1" thickBot="1" x14ac:dyDescent="0.25">
      <c r="A22" s="12"/>
      <c r="B22" s="147" t="s">
        <v>36</v>
      </c>
      <c r="C22" s="218" t="s">
        <v>222</v>
      </c>
      <c r="D22" s="219"/>
      <c r="E22" s="219"/>
      <c r="F22" s="219"/>
      <c r="G22" s="219"/>
      <c r="H22" s="219"/>
      <c r="I22" s="219"/>
      <c r="J22" s="219"/>
      <c r="K22" s="219"/>
      <c r="L22" s="219"/>
      <c r="M22" s="219"/>
      <c r="N22" s="219"/>
      <c r="O22" s="219"/>
      <c r="P22" s="220"/>
      <c r="Q22" s="12"/>
    </row>
    <row r="23" spans="1:17" ht="4.5" customHeight="1" thickBot="1" x14ac:dyDescent="0.25">
      <c r="A23" s="12"/>
      <c r="B23" s="197"/>
      <c r="C23" s="198"/>
      <c r="D23" s="198"/>
      <c r="E23" s="198"/>
      <c r="F23" s="198"/>
      <c r="G23" s="198"/>
      <c r="H23" s="198"/>
      <c r="I23" s="198"/>
      <c r="J23" s="198"/>
      <c r="K23" s="198"/>
      <c r="L23" s="198"/>
      <c r="M23" s="198"/>
      <c r="N23" s="198"/>
      <c r="O23" s="198"/>
      <c r="P23" s="199"/>
      <c r="Q23" s="12"/>
    </row>
    <row r="24" spans="1:17" ht="82.5" customHeight="1" thickBot="1" x14ac:dyDescent="0.25">
      <c r="A24" s="12"/>
      <c r="B24" s="147" t="s">
        <v>38</v>
      </c>
      <c r="C24" s="222" t="s">
        <v>223</v>
      </c>
      <c r="D24" s="223"/>
      <c r="E24" s="223"/>
      <c r="F24" s="223"/>
      <c r="G24" s="223"/>
      <c r="H24" s="223"/>
      <c r="I24" s="223"/>
      <c r="J24" s="223"/>
      <c r="K24" s="223"/>
      <c r="L24" s="223"/>
      <c r="M24" s="223"/>
      <c r="N24" s="223"/>
      <c r="O24" s="223"/>
      <c r="P24" s="224"/>
      <c r="Q24" s="12"/>
    </row>
    <row r="25" spans="1:17" ht="4.5" customHeight="1" thickBot="1" x14ac:dyDescent="0.25">
      <c r="A25" s="12"/>
      <c r="B25" s="197"/>
      <c r="C25" s="198"/>
      <c r="D25" s="198"/>
      <c r="E25" s="198"/>
      <c r="F25" s="198"/>
      <c r="G25" s="198"/>
      <c r="H25" s="198"/>
      <c r="I25" s="198"/>
      <c r="J25" s="198"/>
      <c r="K25" s="198"/>
      <c r="L25" s="198"/>
      <c r="M25" s="198"/>
      <c r="N25" s="198"/>
      <c r="O25" s="198"/>
      <c r="P25" s="199"/>
      <c r="Q25" s="12"/>
    </row>
    <row r="26" spans="1:17" ht="13.5" customHeight="1" thickBot="1" x14ac:dyDescent="0.25">
      <c r="A26" s="12"/>
      <c r="B26" s="148" t="s">
        <v>40</v>
      </c>
      <c r="C26" s="225">
        <v>0.85</v>
      </c>
      <c r="D26" s="226"/>
      <c r="E26" s="226"/>
      <c r="F26" s="226"/>
      <c r="G26" s="226"/>
      <c r="H26" s="226"/>
      <c r="I26" s="226"/>
      <c r="J26" s="226"/>
      <c r="K26" s="226"/>
      <c r="L26" s="226"/>
      <c r="M26" s="226"/>
      <c r="N26" s="226"/>
      <c r="O26" s="226"/>
      <c r="P26" s="227"/>
      <c r="Q26" s="12"/>
    </row>
    <row r="27" spans="1:17" ht="4.5" customHeight="1" thickBot="1" x14ac:dyDescent="0.25">
      <c r="A27" s="12"/>
      <c r="B27" s="228"/>
      <c r="C27" s="229"/>
      <c r="D27" s="229"/>
      <c r="E27" s="229"/>
      <c r="F27" s="229"/>
      <c r="G27" s="229"/>
      <c r="H27" s="229"/>
      <c r="I27" s="229"/>
      <c r="J27" s="229"/>
      <c r="K27" s="229"/>
      <c r="L27" s="229"/>
      <c r="M27" s="229"/>
      <c r="N27" s="229"/>
      <c r="O27" s="229"/>
      <c r="P27" s="230"/>
      <c r="Q27" s="12"/>
    </row>
    <row r="28" spans="1:17" ht="12.75" customHeight="1" thickBot="1" x14ac:dyDescent="0.25">
      <c r="A28" s="12"/>
      <c r="B28" s="148" t="s">
        <v>41</v>
      </c>
      <c r="C28" s="144" t="s">
        <v>42</v>
      </c>
      <c r="D28" s="221" t="s">
        <v>224</v>
      </c>
      <c r="E28" s="226"/>
      <c r="F28" s="226"/>
      <c r="G28" s="227"/>
      <c r="H28" s="231" t="s">
        <v>44</v>
      </c>
      <c r="I28" s="231"/>
      <c r="J28" s="231"/>
      <c r="K28" s="221" t="s">
        <v>225</v>
      </c>
      <c r="L28" s="226"/>
      <c r="M28" s="227"/>
      <c r="N28" s="232" t="s">
        <v>46</v>
      </c>
      <c r="O28" s="233"/>
      <c r="P28" s="145" t="s">
        <v>226</v>
      </c>
      <c r="Q28" s="12"/>
    </row>
    <row r="29" spans="1:17" ht="4.5" customHeight="1" thickBot="1" x14ac:dyDescent="0.25">
      <c r="A29" s="12"/>
      <c r="B29" s="234"/>
      <c r="C29" s="211"/>
      <c r="D29" s="211"/>
      <c r="E29" s="211"/>
      <c r="F29" s="211"/>
      <c r="G29" s="211"/>
      <c r="H29" s="211"/>
      <c r="I29" s="211"/>
      <c r="J29" s="211"/>
      <c r="K29" s="211"/>
      <c r="L29" s="211"/>
      <c r="M29" s="211"/>
      <c r="N29" s="211"/>
      <c r="O29" s="211"/>
      <c r="P29" s="235"/>
      <c r="Q29" s="12"/>
    </row>
    <row r="30" spans="1:17" ht="13.5" thickBot="1" x14ac:dyDescent="0.25">
      <c r="A30" s="12"/>
      <c r="B30" s="148" t="s">
        <v>48</v>
      </c>
      <c r="C30" s="236" t="s">
        <v>156</v>
      </c>
      <c r="D30" s="200"/>
      <c r="E30" s="200"/>
      <c r="F30" s="200"/>
      <c r="G30" s="200"/>
      <c r="H30" s="200"/>
      <c r="I30" s="200"/>
      <c r="J30" s="200"/>
      <c r="K30" s="200"/>
      <c r="L30" s="200"/>
      <c r="M30" s="200"/>
      <c r="N30" s="200"/>
      <c r="O30" s="200"/>
      <c r="P30" s="201"/>
      <c r="Q30" s="12"/>
    </row>
    <row r="31" spans="1:17" ht="4.5" customHeight="1" thickBot="1" x14ac:dyDescent="0.25">
      <c r="A31" s="12"/>
      <c r="B31" s="197"/>
      <c r="C31" s="198"/>
      <c r="D31" s="198"/>
      <c r="E31" s="198"/>
      <c r="F31" s="198"/>
      <c r="G31" s="198"/>
      <c r="H31" s="198"/>
      <c r="I31" s="198"/>
      <c r="J31" s="198"/>
      <c r="K31" s="198"/>
      <c r="L31" s="198"/>
      <c r="M31" s="198"/>
      <c r="N31" s="198"/>
      <c r="O31" s="198"/>
      <c r="P31" s="199"/>
      <c r="Q31" s="12"/>
    </row>
    <row r="32" spans="1:17" ht="13.5" thickBot="1" x14ac:dyDescent="0.25">
      <c r="A32" s="12"/>
      <c r="B32" s="148" t="s">
        <v>4</v>
      </c>
      <c r="C32" s="221" t="s">
        <v>97</v>
      </c>
      <c r="D32" s="200"/>
      <c r="E32" s="200"/>
      <c r="F32" s="200"/>
      <c r="G32" s="200"/>
      <c r="H32" s="200"/>
      <c r="I32" s="200"/>
      <c r="J32" s="200"/>
      <c r="K32" s="200"/>
      <c r="L32" s="200"/>
      <c r="M32" s="200"/>
      <c r="N32" s="200"/>
      <c r="O32" s="200"/>
      <c r="P32" s="201"/>
      <c r="Q32" s="12"/>
    </row>
    <row r="33" spans="1:17" ht="4.5" customHeight="1" thickBot="1" x14ac:dyDescent="0.25">
      <c r="A33" s="12"/>
      <c r="B33" s="197"/>
      <c r="C33" s="198"/>
      <c r="D33" s="198"/>
      <c r="E33" s="198"/>
      <c r="F33" s="198"/>
      <c r="G33" s="198"/>
      <c r="H33" s="198"/>
      <c r="I33" s="198"/>
      <c r="J33" s="198"/>
      <c r="K33" s="198"/>
      <c r="L33" s="198"/>
      <c r="M33" s="198"/>
      <c r="N33" s="198"/>
      <c r="O33" s="198"/>
      <c r="P33" s="199"/>
      <c r="Q33" s="12"/>
    </row>
    <row r="34" spans="1:17" ht="13.5" thickBot="1" x14ac:dyDescent="0.25">
      <c r="A34" s="12"/>
      <c r="B34" s="148" t="s">
        <v>50</v>
      </c>
      <c r="C34" s="221" t="s">
        <v>7</v>
      </c>
      <c r="D34" s="200"/>
      <c r="E34" s="200"/>
      <c r="F34" s="200"/>
      <c r="G34" s="200"/>
      <c r="H34" s="200"/>
      <c r="I34" s="200"/>
      <c r="J34" s="200"/>
      <c r="K34" s="200"/>
      <c r="L34" s="200"/>
      <c r="M34" s="200"/>
      <c r="N34" s="200"/>
      <c r="O34" s="200"/>
      <c r="P34" s="201"/>
      <c r="Q34" s="12"/>
    </row>
    <row r="35" spans="1:17" ht="4.5" customHeight="1" thickBot="1" x14ac:dyDescent="0.25">
      <c r="A35" s="12"/>
      <c r="B35" s="202"/>
      <c r="C35" s="203"/>
      <c r="D35" s="203"/>
      <c r="E35" s="203"/>
      <c r="F35" s="203"/>
      <c r="G35" s="203"/>
      <c r="H35" s="203"/>
      <c r="I35" s="203"/>
      <c r="J35" s="203"/>
      <c r="K35" s="203"/>
      <c r="L35" s="203"/>
      <c r="M35" s="203"/>
      <c r="N35" s="203"/>
      <c r="O35" s="203"/>
      <c r="P35" s="204"/>
      <c r="Q35" s="12"/>
    </row>
    <row r="36" spans="1:17" ht="16.5" customHeight="1" thickBot="1" x14ac:dyDescent="0.25">
      <c r="A36" s="12"/>
      <c r="B36" s="149" t="s">
        <v>51</v>
      </c>
      <c r="C36" s="236" t="s">
        <v>7</v>
      </c>
      <c r="D36" s="200"/>
      <c r="E36" s="200"/>
      <c r="F36" s="200"/>
      <c r="G36" s="200"/>
      <c r="H36" s="200"/>
      <c r="I36" s="200"/>
      <c r="J36" s="200"/>
      <c r="K36" s="200"/>
      <c r="L36" s="200"/>
      <c r="M36" s="200"/>
      <c r="N36" s="200"/>
      <c r="O36" s="200"/>
      <c r="P36" s="201"/>
      <c r="Q36" s="12"/>
    </row>
    <row r="37" spans="1:17" ht="4.5" customHeight="1" thickBot="1" x14ac:dyDescent="0.25">
      <c r="A37" s="12"/>
      <c r="B37" s="142"/>
      <c r="C37" s="142"/>
      <c r="D37" s="142"/>
      <c r="E37" s="142"/>
      <c r="F37" s="142"/>
      <c r="G37" s="142"/>
      <c r="H37" s="142"/>
      <c r="I37" s="142"/>
      <c r="J37" s="142"/>
      <c r="K37" s="142"/>
      <c r="L37" s="142"/>
      <c r="M37" s="142"/>
      <c r="N37" s="142"/>
      <c r="O37" s="142"/>
      <c r="P37" s="142"/>
      <c r="Q37" s="12"/>
    </row>
    <row r="38" spans="1:17" ht="13.5" thickBot="1" x14ac:dyDescent="0.25">
      <c r="A38" s="12"/>
      <c r="B38" s="237" t="s">
        <v>52</v>
      </c>
      <c r="C38" s="238"/>
      <c r="D38" s="238"/>
      <c r="E38" s="238"/>
      <c r="F38" s="238"/>
      <c r="G38" s="238"/>
      <c r="H38" s="238"/>
      <c r="I38" s="238"/>
      <c r="J38" s="238"/>
      <c r="K38" s="238"/>
      <c r="L38" s="238"/>
      <c r="M38" s="238"/>
      <c r="N38" s="238"/>
      <c r="O38" s="239"/>
      <c r="P38" s="240"/>
      <c r="Q38" s="12"/>
    </row>
    <row r="39" spans="1:17" x14ac:dyDescent="0.2">
      <c r="A39" s="12"/>
      <c r="B39" s="150" t="s">
        <v>53</v>
      </c>
      <c r="C39" s="237" t="s">
        <v>54</v>
      </c>
      <c r="D39" s="238"/>
      <c r="E39" s="238"/>
      <c r="F39" s="238"/>
      <c r="G39" s="240"/>
      <c r="H39" s="237" t="s">
        <v>48</v>
      </c>
      <c r="I39" s="238"/>
      <c r="J39" s="238"/>
      <c r="K39" s="238"/>
      <c r="L39" s="240"/>
      <c r="M39" s="237" t="s">
        <v>55</v>
      </c>
      <c r="N39" s="238"/>
      <c r="O39" s="239"/>
      <c r="P39" s="240"/>
      <c r="Q39" s="12"/>
    </row>
    <row r="40" spans="1:17" ht="54" customHeight="1" x14ac:dyDescent="0.2">
      <c r="A40" s="12"/>
      <c r="B40" s="49" t="s">
        <v>227</v>
      </c>
      <c r="C40" s="311" t="s">
        <v>228</v>
      </c>
      <c r="D40" s="312"/>
      <c r="E40" s="312"/>
      <c r="F40" s="312"/>
      <c r="G40" s="313"/>
      <c r="H40" s="314" t="s">
        <v>229</v>
      </c>
      <c r="I40" s="315"/>
      <c r="J40" s="315"/>
      <c r="K40" s="315"/>
      <c r="L40" s="316"/>
      <c r="M40" s="311" t="s">
        <v>230</v>
      </c>
      <c r="N40" s="312"/>
      <c r="O40" s="312"/>
      <c r="P40" s="317"/>
      <c r="Q40" s="12"/>
    </row>
    <row r="41" spans="1:17" ht="55.5" customHeight="1" x14ac:dyDescent="0.2">
      <c r="A41" s="12"/>
      <c r="B41" s="50" t="s">
        <v>231</v>
      </c>
      <c r="C41" s="311" t="s">
        <v>228</v>
      </c>
      <c r="D41" s="312"/>
      <c r="E41" s="312"/>
      <c r="F41" s="312"/>
      <c r="G41" s="313"/>
      <c r="H41" s="314" t="s">
        <v>229</v>
      </c>
      <c r="I41" s="315"/>
      <c r="J41" s="315"/>
      <c r="K41" s="315"/>
      <c r="L41" s="316"/>
      <c r="M41" s="311" t="s">
        <v>230</v>
      </c>
      <c r="N41" s="312"/>
      <c r="O41" s="312"/>
      <c r="P41" s="317"/>
      <c r="Q41" s="12"/>
    </row>
    <row r="42" spans="1:17" ht="13.5" customHeight="1" x14ac:dyDescent="0.2">
      <c r="A42" s="12"/>
      <c r="B42" s="7"/>
      <c r="C42" s="307"/>
      <c r="D42" s="307"/>
      <c r="E42" s="307"/>
      <c r="F42" s="307"/>
      <c r="G42" s="307"/>
      <c r="H42" s="307"/>
      <c r="I42" s="307"/>
      <c r="J42" s="307"/>
      <c r="K42" s="307"/>
      <c r="L42" s="307"/>
      <c r="M42" s="307"/>
      <c r="N42" s="307"/>
      <c r="O42" s="307"/>
      <c r="P42" s="308"/>
      <c r="Q42" s="12"/>
    </row>
    <row r="43" spans="1:17" ht="12.75" customHeight="1" x14ac:dyDescent="0.2">
      <c r="A43" s="12"/>
      <c r="B43" s="7"/>
      <c r="C43" s="307"/>
      <c r="D43" s="307"/>
      <c r="E43" s="307"/>
      <c r="F43" s="307"/>
      <c r="G43" s="307"/>
      <c r="H43" s="307"/>
      <c r="I43" s="307"/>
      <c r="J43" s="307"/>
      <c r="K43" s="307"/>
      <c r="L43" s="307"/>
      <c r="M43" s="307"/>
      <c r="N43" s="307"/>
      <c r="O43" s="307"/>
      <c r="P43" s="308"/>
      <c r="Q43" s="12"/>
    </row>
    <row r="44" spans="1:17" ht="11.25" customHeight="1" thickBot="1" x14ac:dyDescent="0.25">
      <c r="A44" s="12"/>
      <c r="B44" s="6"/>
      <c r="C44" s="309"/>
      <c r="D44" s="309"/>
      <c r="E44" s="309"/>
      <c r="F44" s="309"/>
      <c r="G44" s="309"/>
      <c r="H44" s="309"/>
      <c r="I44" s="309"/>
      <c r="J44" s="309"/>
      <c r="K44" s="309"/>
      <c r="L44" s="309"/>
      <c r="M44" s="309"/>
      <c r="N44" s="309"/>
      <c r="O44" s="309"/>
      <c r="P44" s="310"/>
      <c r="Q44" s="12"/>
    </row>
    <row r="45" spans="1:17" ht="4.5" customHeight="1" thickBot="1" x14ac:dyDescent="0.25">
      <c r="A45" s="12"/>
      <c r="B45" s="5"/>
      <c r="C45" s="5"/>
      <c r="D45" s="5"/>
      <c r="E45" s="5"/>
      <c r="F45" s="5"/>
      <c r="G45" s="5"/>
      <c r="H45" s="5"/>
      <c r="I45" s="5"/>
      <c r="J45" s="5"/>
      <c r="K45" s="5"/>
      <c r="L45" s="5"/>
      <c r="M45" s="5"/>
      <c r="N45" s="5"/>
      <c r="O45" s="5"/>
      <c r="P45" s="5"/>
      <c r="Q45" s="12"/>
    </row>
    <row r="46" spans="1:17" ht="13.5" customHeight="1" thickBot="1" x14ac:dyDescent="0.25">
      <c r="A46" s="12"/>
      <c r="B46" s="241" t="s">
        <v>62</v>
      </c>
      <c r="C46" s="242"/>
      <c r="D46" s="242"/>
      <c r="E46" s="242"/>
      <c r="F46" s="242"/>
      <c r="G46" s="242"/>
      <c r="H46" s="242"/>
      <c r="I46" s="242"/>
      <c r="J46" s="242"/>
      <c r="K46" s="242"/>
      <c r="L46" s="242"/>
      <c r="M46" s="242"/>
      <c r="N46" s="242"/>
      <c r="O46" s="242"/>
      <c r="P46" s="243"/>
      <c r="Q46" s="12"/>
    </row>
    <row r="47" spans="1:17" ht="4.5" customHeight="1" thickBot="1" x14ac:dyDescent="0.25">
      <c r="A47" s="12"/>
      <c r="B47" s="3"/>
      <c r="C47" s="2"/>
      <c r="D47" s="2"/>
      <c r="E47" s="2"/>
      <c r="F47" s="2"/>
      <c r="G47" s="2"/>
      <c r="H47" s="2"/>
      <c r="I47" s="2"/>
      <c r="J47" s="2"/>
      <c r="K47" s="2"/>
      <c r="L47" s="2"/>
      <c r="M47" s="2"/>
      <c r="N47" s="2"/>
      <c r="O47" s="2"/>
      <c r="P47" s="4"/>
      <c r="Q47" s="12"/>
    </row>
    <row r="48" spans="1:17" x14ac:dyDescent="0.2">
      <c r="A48" s="12"/>
      <c r="B48" s="244" t="s">
        <v>63</v>
      </c>
      <c r="C48" s="17" t="s">
        <v>64</v>
      </c>
      <c r="D48" s="18" t="s">
        <v>65</v>
      </c>
      <c r="E48" s="18" t="s">
        <v>66</v>
      </c>
      <c r="F48" s="18" t="s">
        <v>67</v>
      </c>
      <c r="G48" s="18" t="s">
        <v>68</v>
      </c>
      <c r="H48" s="18" t="s">
        <v>69</v>
      </c>
      <c r="I48" s="18" t="s">
        <v>70</v>
      </c>
      <c r="J48" s="18" t="s">
        <v>71</v>
      </c>
      <c r="K48" s="18" t="s">
        <v>72</v>
      </c>
      <c r="L48" s="18" t="s">
        <v>73</v>
      </c>
      <c r="M48" s="18" t="s">
        <v>74</v>
      </c>
      <c r="N48" s="18" t="s">
        <v>75</v>
      </c>
      <c r="O48" s="19" t="s">
        <v>76</v>
      </c>
      <c r="P48" s="20" t="s">
        <v>163</v>
      </c>
      <c r="Q48" s="12"/>
    </row>
    <row r="49" spans="1:17" ht="13.5" thickBot="1" x14ac:dyDescent="0.25">
      <c r="A49" s="12"/>
      <c r="B49" s="245"/>
      <c r="C49" s="21" t="s">
        <v>78</v>
      </c>
      <c r="D49" s="69"/>
      <c r="E49" s="69"/>
      <c r="F49" s="22">
        <f>'Reg.Datos Gestión de Cambios'!G11</f>
        <v>1</v>
      </c>
      <c r="G49" s="23"/>
      <c r="H49" s="23"/>
      <c r="I49" s="22">
        <f>'Reg.Datos Gestión de Cambios'!L11</f>
        <v>0.9642857142857143</v>
      </c>
      <c r="J49" s="23"/>
      <c r="K49" s="23"/>
      <c r="L49" s="22">
        <f>'Reg.Datos Gestión de Cambios'!Q11</f>
        <v>0.93617021276595747</v>
      </c>
      <c r="M49" s="23"/>
      <c r="N49" s="23"/>
      <c r="O49" s="22">
        <f>'Reg.Datos Gestión de Cambios'!V11</f>
        <v>1</v>
      </c>
      <c r="P49" s="22">
        <f>AVERAGE(F49:O49)</f>
        <v>0.97511398176291797</v>
      </c>
      <c r="Q49" s="12"/>
    </row>
    <row r="50" spans="1:17" ht="4.5" customHeight="1" thickBot="1" x14ac:dyDescent="0.25">
      <c r="A50" s="12"/>
      <c r="B50" s="32">
        <v>0.9</v>
      </c>
      <c r="C50" s="24"/>
      <c r="D50" s="24"/>
      <c r="E50" s="24"/>
      <c r="F50" s="25">
        <f>+$C$26</f>
        <v>0.85</v>
      </c>
      <c r="G50" s="24"/>
      <c r="H50" s="24"/>
      <c r="I50" s="25">
        <f>+$C$26</f>
        <v>0.85</v>
      </c>
      <c r="J50" s="24"/>
      <c r="K50" s="24"/>
      <c r="L50" s="25">
        <f>+$C$26</f>
        <v>0.85</v>
      </c>
      <c r="M50" s="24"/>
      <c r="N50" s="24"/>
      <c r="O50" s="25">
        <f>+$C$26</f>
        <v>0.85</v>
      </c>
      <c r="P50" s="25">
        <f>+$C$26</f>
        <v>0.85</v>
      </c>
      <c r="Q50" s="12"/>
    </row>
    <row r="51" spans="1:17" ht="22.5" customHeight="1" thickBot="1" x14ac:dyDescent="0.25">
      <c r="A51" s="12"/>
      <c r="B51" s="241" t="s">
        <v>79</v>
      </c>
      <c r="C51" s="242"/>
      <c r="D51" s="242"/>
      <c r="E51" s="242"/>
      <c r="F51" s="242"/>
      <c r="G51" s="242"/>
      <c r="H51" s="242"/>
      <c r="I51" s="242"/>
      <c r="J51" s="242"/>
      <c r="K51" s="242"/>
      <c r="L51" s="242"/>
      <c r="M51" s="242"/>
      <c r="N51" s="242"/>
      <c r="O51" s="242"/>
      <c r="P51" s="243"/>
      <c r="Q51" s="12"/>
    </row>
    <row r="52" spans="1:17" x14ac:dyDescent="0.2">
      <c r="A52" s="12"/>
      <c r="B52" s="255"/>
      <c r="C52" s="256"/>
      <c r="D52" s="256"/>
      <c r="E52" s="256"/>
      <c r="F52" s="256"/>
      <c r="G52" s="256"/>
      <c r="H52" s="256"/>
      <c r="I52" s="256"/>
      <c r="J52" s="256"/>
      <c r="K52" s="256"/>
      <c r="L52" s="256"/>
      <c r="M52" s="256"/>
      <c r="N52" s="256"/>
      <c r="O52" s="256"/>
      <c r="P52" s="257"/>
      <c r="Q52" s="12"/>
    </row>
    <row r="53" spans="1:17" x14ac:dyDescent="0.2">
      <c r="A53" s="12"/>
      <c r="B53" s="258"/>
      <c r="C53" s="259"/>
      <c r="D53" s="259"/>
      <c r="E53" s="259"/>
      <c r="F53" s="259"/>
      <c r="G53" s="259"/>
      <c r="H53" s="259"/>
      <c r="I53" s="259"/>
      <c r="J53" s="259"/>
      <c r="K53" s="259"/>
      <c r="L53" s="259"/>
      <c r="M53" s="259"/>
      <c r="N53" s="259"/>
      <c r="O53" s="259"/>
      <c r="P53" s="260"/>
      <c r="Q53" s="12"/>
    </row>
    <row r="54" spans="1:17" x14ac:dyDescent="0.2">
      <c r="A54" s="12"/>
      <c r="B54" s="258"/>
      <c r="C54" s="259"/>
      <c r="D54" s="259"/>
      <c r="E54" s="259"/>
      <c r="F54" s="259"/>
      <c r="G54" s="259"/>
      <c r="H54" s="259"/>
      <c r="I54" s="259"/>
      <c r="J54" s="259"/>
      <c r="K54" s="259"/>
      <c r="L54" s="259"/>
      <c r="M54" s="259"/>
      <c r="N54" s="259"/>
      <c r="O54" s="259"/>
      <c r="P54" s="260"/>
      <c r="Q54" s="12"/>
    </row>
    <row r="55" spans="1:17" x14ac:dyDescent="0.2">
      <c r="A55" s="12"/>
      <c r="B55" s="258"/>
      <c r="C55" s="259"/>
      <c r="D55" s="259"/>
      <c r="E55" s="259"/>
      <c r="F55" s="259"/>
      <c r="G55" s="259"/>
      <c r="H55" s="259"/>
      <c r="I55" s="259"/>
      <c r="J55" s="259"/>
      <c r="K55" s="259"/>
      <c r="L55" s="259"/>
      <c r="M55" s="259"/>
      <c r="N55" s="259"/>
      <c r="O55" s="259"/>
      <c r="P55" s="260"/>
      <c r="Q55" s="12"/>
    </row>
    <row r="56" spans="1:17" x14ac:dyDescent="0.2">
      <c r="A56" s="12"/>
      <c r="B56" s="258"/>
      <c r="C56" s="259"/>
      <c r="D56" s="259"/>
      <c r="E56" s="259"/>
      <c r="F56" s="259"/>
      <c r="G56" s="259"/>
      <c r="H56" s="259"/>
      <c r="I56" s="259"/>
      <c r="J56" s="259"/>
      <c r="K56" s="259"/>
      <c r="L56" s="259"/>
      <c r="M56" s="259"/>
      <c r="N56" s="259"/>
      <c r="O56" s="259"/>
      <c r="P56" s="260"/>
      <c r="Q56" s="12"/>
    </row>
    <row r="57" spans="1:17" x14ac:dyDescent="0.2">
      <c r="A57" s="12"/>
      <c r="B57" s="258"/>
      <c r="C57" s="259"/>
      <c r="D57" s="259"/>
      <c r="E57" s="259"/>
      <c r="F57" s="259"/>
      <c r="G57" s="259"/>
      <c r="H57" s="259"/>
      <c r="I57" s="259"/>
      <c r="J57" s="259"/>
      <c r="K57" s="259"/>
      <c r="L57" s="259"/>
      <c r="M57" s="259"/>
      <c r="N57" s="259"/>
      <c r="O57" s="259"/>
      <c r="P57" s="260"/>
      <c r="Q57" s="12"/>
    </row>
    <row r="58" spans="1:17" x14ac:dyDescent="0.2">
      <c r="A58" s="12"/>
      <c r="B58" s="258"/>
      <c r="C58" s="259"/>
      <c r="D58" s="259"/>
      <c r="E58" s="259"/>
      <c r="F58" s="259"/>
      <c r="G58" s="259"/>
      <c r="H58" s="259"/>
      <c r="I58" s="259"/>
      <c r="J58" s="259"/>
      <c r="K58" s="259"/>
      <c r="L58" s="259"/>
      <c r="M58" s="259"/>
      <c r="N58" s="259"/>
      <c r="O58" s="259"/>
      <c r="P58" s="260"/>
      <c r="Q58" s="12"/>
    </row>
    <row r="59" spans="1:17" x14ac:dyDescent="0.2">
      <c r="A59" s="12"/>
      <c r="B59" s="258"/>
      <c r="C59" s="259"/>
      <c r="D59" s="259"/>
      <c r="E59" s="259"/>
      <c r="F59" s="259"/>
      <c r="G59" s="259"/>
      <c r="H59" s="259"/>
      <c r="I59" s="259"/>
      <c r="J59" s="259"/>
      <c r="K59" s="259"/>
      <c r="L59" s="259"/>
      <c r="M59" s="259"/>
      <c r="N59" s="259"/>
      <c r="O59" s="259"/>
      <c r="P59" s="260"/>
      <c r="Q59" s="12"/>
    </row>
    <row r="60" spans="1:17" x14ac:dyDescent="0.2">
      <c r="A60" s="12"/>
      <c r="B60" s="258"/>
      <c r="C60" s="259"/>
      <c r="D60" s="259"/>
      <c r="E60" s="259"/>
      <c r="F60" s="259"/>
      <c r="G60" s="259"/>
      <c r="H60" s="259"/>
      <c r="I60" s="259"/>
      <c r="J60" s="259"/>
      <c r="K60" s="259"/>
      <c r="L60" s="259"/>
      <c r="M60" s="259"/>
      <c r="N60" s="259"/>
      <c r="O60" s="259"/>
      <c r="P60" s="260"/>
      <c r="Q60" s="12"/>
    </row>
    <row r="61" spans="1:17" x14ac:dyDescent="0.2">
      <c r="A61" s="12"/>
      <c r="B61" s="258"/>
      <c r="C61" s="259"/>
      <c r="D61" s="259"/>
      <c r="E61" s="259"/>
      <c r="F61" s="259"/>
      <c r="G61" s="259"/>
      <c r="H61" s="259"/>
      <c r="I61" s="259"/>
      <c r="J61" s="259"/>
      <c r="K61" s="259"/>
      <c r="L61" s="259"/>
      <c r="M61" s="259"/>
      <c r="N61" s="259"/>
      <c r="O61" s="259"/>
      <c r="P61" s="260"/>
      <c r="Q61" s="12"/>
    </row>
    <row r="62" spans="1:17" x14ac:dyDescent="0.2">
      <c r="A62" s="12"/>
      <c r="B62" s="258"/>
      <c r="C62" s="259"/>
      <c r="D62" s="259"/>
      <c r="E62" s="259"/>
      <c r="F62" s="259"/>
      <c r="G62" s="259"/>
      <c r="H62" s="259"/>
      <c r="I62" s="259"/>
      <c r="J62" s="259"/>
      <c r="K62" s="259"/>
      <c r="L62" s="259"/>
      <c r="M62" s="259"/>
      <c r="N62" s="259"/>
      <c r="O62" s="259"/>
      <c r="P62" s="260"/>
      <c r="Q62" s="12"/>
    </row>
    <row r="63" spans="1:17" x14ac:dyDescent="0.2">
      <c r="A63" s="12"/>
      <c r="B63" s="258"/>
      <c r="C63" s="259"/>
      <c r="D63" s="259"/>
      <c r="E63" s="259"/>
      <c r="F63" s="259"/>
      <c r="G63" s="259"/>
      <c r="H63" s="259"/>
      <c r="I63" s="259"/>
      <c r="J63" s="259"/>
      <c r="K63" s="259"/>
      <c r="L63" s="259"/>
      <c r="M63" s="259"/>
      <c r="N63" s="259"/>
      <c r="O63" s="259"/>
      <c r="P63" s="260"/>
      <c r="Q63" s="12"/>
    </row>
    <row r="64" spans="1:17" x14ac:dyDescent="0.2">
      <c r="A64" s="12"/>
      <c r="B64" s="258"/>
      <c r="C64" s="259"/>
      <c r="D64" s="259"/>
      <c r="E64" s="259"/>
      <c r="F64" s="259"/>
      <c r="G64" s="259"/>
      <c r="H64" s="259"/>
      <c r="I64" s="259"/>
      <c r="J64" s="259"/>
      <c r="K64" s="259"/>
      <c r="L64" s="259"/>
      <c r="M64" s="259"/>
      <c r="N64" s="259"/>
      <c r="O64" s="259"/>
      <c r="P64" s="260"/>
      <c r="Q64" s="12"/>
    </row>
    <row r="65" spans="1:19" x14ac:dyDescent="0.2">
      <c r="A65" s="12"/>
      <c r="B65" s="258"/>
      <c r="C65" s="259"/>
      <c r="D65" s="259"/>
      <c r="E65" s="259"/>
      <c r="F65" s="259"/>
      <c r="G65" s="259"/>
      <c r="H65" s="259"/>
      <c r="I65" s="259"/>
      <c r="J65" s="259"/>
      <c r="K65" s="259"/>
      <c r="L65" s="259"/>
      <c r="M65" s="259"/>
      <c r="N65" s="259"/>
      <c r="O65" s="259"/>
      <c r="P65" s="260"/>
      <c r="Q65" s="12"/>
    </row>
    <row r="66" spans="1:19" x14ac:dyDescent="0.2">
      <c r="A66" s="12"/>
      <c r="B66" s="258"/>
      <c r="C66" s="259"/>
      <c r="D66" s="259"/>
      <c r="E66" s="259"/>
      <c r="F66" s="259"/>
      <c r="G66" s="259"/>
      <c r="H66" s="259"/>
      <c r="I66" s="259"/>
      <c r="J66" s="259"/>
      <c r="K66" s="259"/>
      <c r="L66" s="259"/>
      <c r="M66" s="259"/>
      <c r="N66" s="259"/>
      <c r="O66" s="259"/>
      <c r="P66" s="260"/>
      <c r="Q66" s="12"/>
    </row>
    <row r="67" spans="1:19" ht="13.5" thickBot="1" x14ac:dyDescent="0.25">
      <c r="A67" s="12"/>
      <c r="B67" s="261"/>
      <c r="C67" s="262"/>
      <c r="D67" s="262"/>
      <c r="E67" s="262"/>
      <c r="F67" s="262"/>
      <c r="G67" s="262"/>
      <c r="H67" s="262"/>
      <c r="I67" s="262"/>
      <c r="J67" s="262"/>
      <c r="K67" s="262"/>
      <c r="L67" s="262"/>
      <c r="M67" s="262"/>
      <c r="N67" s="262"/>
      <c r="O67" s="262"/>
      <c r="P67" s="263"/>
      <c r="Q67" s="12"/>
    </row>
    <row r="68" spans="1:19" s="13" customFormat="1" ht="4.5" customHeight="1" thickBot="1" x14ac:dyDescent="0.25">
      <c r="A68" s="365"/>
      <c r="B68" s="365"/>
      <c r="C68" s="365"/>
      <c r="D68" s="365"/>
      <c r="E68" s="365"/>
      <c r="F68" s="365"/>
      <c r="G68" s="365"/>
      <c r="H68" s="365"/>
      <c r="I68" s="365"/>
      <c r="J68" s="365"/>
      <c r="K68" s="365"/>
      <c r="L68" s="365"/>
      <c r="M68" s="365"/>
      <c r="N68" s="365"/>
      <c r="O68" s="365"/>
      <c r="P68" s="365"/>
      <c r="Q68" s="365"/>
      <c r="S68" s="34"/>
    </row>
    <row r="69" spans="1:19" ht="15" customHeight="1" x14ac:dyDescent="0.2">
      <c r="A69" s="12"/>
      <c r="B69" s="265" t="s">
        <v>80</v>
      </c>
      <c r="C69" s="366" t="s">
        <v>81</v>
      </c>
      <c r="D69" s="367"/>
      <c r="E69" s="367"/>
      <c r="F69" s="367"/>
      <c r="G69" s="367"/>
      <c r="H69" s="367"/>
      <c r="I69" s="367"/>
      <c r="J69" s="367"/>
      <c r="K69" s="367"/>
      <c r="L69" s="367"/>
      <c r="M69" s="367"/>
      <c r="N69" s="367"/>
      <c r="O69" s="367"/>
      <c r="P69" s="368"/>
      <c r="Q69" s="12"/>
    </row>
    <row r="70" spans="1:19" ht="49.5" customHeight="1" x14ac:dyDescent="0.2">
      <c r="A70" s="12"/>
      <c r="B70" s="266"/>
      <c r="C70" s="271" t="s">
        <v>232</v>
      </c>
      <c r="D70" s="272"/>
      <c r="E70" s="272"/>
      <c r="F70" s="272"/>
      <c r="G70" s="272"/>
      <c r="H70" s="272"/>
      <c r="I70" s="272"/>
      <c r="J70" s="272"/>
      <c r="K70" s="272"/>
      <c r="L70" s="272"/>
      <c r="M70" s="272"/>
      <c r="N70" s="272"/>
      <c r="O70" s="272"/>
      <c r="P70" s="273"/>
      <c r="Q70" s="12"/>
    </row>
    <row r="71" spans="1:19" ht="15" customHeight="1" x14ac:dyDescent="0.2">
      <c r="A71" s="12"/>
      <c r="B71" s="266"/>
      <c r="C71" s="369" t="s">
        <v>83</v>
      </c>
      <c r="D71" s="370"/>
      <c r="E71" s="370"/>
      <c r="F71" s="370"/>
      <c r="G71" s="370"/>
      <c r="H71" s="370"/>
      <c r="I71" s="370"/>
      <c r="J71" s="370"/>
      <c r="K71" s="370"/>
      <c r="L71" s="370"/>
      <c r="M71" s="370"/>
      <c r="N71" s="370"/>
      <c r="O71" s="370"/>
      <c r="P71" s="371"/>
      <c r="Q71" s="12"/>
    </row>
    <row r="72" spans="1:19" ht="49.5" customHeight="1" x14ac:dyDescent="0.2">
      <c r="A72" s="12"/>
      <c r="B72" s="266"/>
      <c r="C72" s="271" t="s">
        <v>233</v>
      </c>
      <c r="D72" s="272"/>
      <c r="E72" s="272"/>
      <c r="F72" s="272"/>
      <c r="G72" s="272"/>
      <c r="H72" s="272"/>
      <c r="I72" s="272"/>
      <c r="J72" s="272"/>
      <c r="K72" s="272"/>
      <c r="L72" s="272"/>
      <c r="M72" s="272"/>
      <c r="N72" s="272"/>
      <c r="O72" s="272"/>
      <c r="P72" s="273"/>
      <c r="Q72" s="12"/>
    </row>
    <row r="73" spans="1:19" ht="18" customHeight="1" x14ac:dyDescent="0.2">
      <c r="A73" s="12"/>
      <c r="B73" s="266"/>
      <c r="C73" s="369" t="s">
        <v>85</v>
      </c>
      <c r="D73" s="370"/>
      <c r="E73" s="370"/>
      <c r="F73" s="370"/>
      <c r="G73" s="370"/>
      <c r="H73" s="370"/>
      <c r="I73" s="370"/>
      <c r="J73" s="370"/>
      <c r="K73" s="370"/>
      <c r="L73" s="370"/>
      <c r="M73" s="370"/>
      <c r="N73" s="370"/>
      <c r="O73" s="370"/>
      <c r="P73" s="371"/>
      <c r="Q73" s="12"/>
    </row>
    <row r="74" spans="1:19" ht="49.5" customHeight="1" x14ac:dyDescent="0.2">
      <c r="A74" s="12"/>
      <c r="B74" s="266"/>
      <c r="C74" s="271" t="s">
        <v>234</v>
      </c>
      <c r="D74" s="272"/>
      <c r="E74" s="272"/>
      <c r="F74" s="272"/>
      <c r="G74" s="272"/>
      <c r="H74" s="272"/>
      <c r="I74" s="272"/>
      <c r="J74" s="272"/>
      <c r="K74" s="272"/>
      <c r="L74" s="272"/>
      <c r="M74" s="272"/>
      <c r="N74" s="272"/>
      <c r="O74" s="272"/>
      <c r="P74" s="273"/>
      <c r="Q74" s="12"/>
    </row>
    <row r="75" spans="1:19" ht="17.25" customHeight="1" x14ac:dyDescent="0.2">
      <c r="A75" s="12"/>
      <c r="B75" s="266"/>
      <c r="C75" s="369" t="s">
        <v>87</v>
      </c>
      <c r="D75" s="370"/>
      <c r="E75" s="370"/>
      <c r="F75" s="370"/>
      <c r="G75" s="370"/>
      <c r="H75" s="370"/>
      <c r="I75" s="370"/>
      <c r="J75" s="370"/>
      <c r="K75" s="370"/>
      <c r="L75" s="370"/>
      <c r="M75" s="370"/>
      <c r="N75" s="370"/>
      <c r="O75" s="370"/>
      <c r="P75" s="371"/>
      <c r="Q75" s="12"/>
    </row>
    <row r="76" spans="1:19" ht="49.5" customHeight="1" thickBot="1" x14ac:dyDescent="0.25">
      <c r="A76" s="12"/>
      <c r="B76" s="267"/>
      <c r="C76" s="359" t="s">
        <v>258</v>
      </c>
      <c r="D76" s="360"/>
      <c r="E76" s="360"/>
      <c r="F76" s="360"/>
      <c r="G76" s="360"/>
      <c r="H76" s="360"/>
      <c r="I76" s="360"/>
      <c r="J76" s="360"/>
      <c r="K76" s="360"/>
      <c r="L76" s="360"/>
      <c r="M76" s="360"/>
      <c r="N76" s="360"/>
      <c r="O76" s="360"/>
      <c r="P76" s="361"/>
      <c r="Q76" s="12"/>
    </row>
    <row r="77" spans="1:19" ht="30.75" customHeight="1" thickBot="1" x14ac:dyDescent="0.25">
      <c r="A77" s="12"/>
      <c r="B77" s="151" t="s">
        <v>88</v>
      </c>
      <c r="C77" s="362" t="s">
        <v>198</v>
      </c>
      <c r="D77" s="363"/>
      <c r="E77" s="363"/>
      <c r="F77" s="363"/>
      <c r="G77" s="363"/>
      <c r="H77" s="363"/>
      <c r="I77" s="363"/>
      <c r="J77" s="363"/>
      <c r="K77" s="363"/>
      <c r="L77" s="363"/>
      <c r="M77" s="363"/>
      <c r="N77" s="363"/>
      <c r="O77" s="363"/>
      <c r="P77" s="364"/>
      <c r="Q77" s="12"/>
    </row>
    <row r="78" spans="1:19" ht="27.75" customHeight="1" thickBot="1" x14ac:dyDescent="0.25">
      <c r="A78" s="12"/>
      <c r="B78" s="151" t="s">
        <v>90</v>
      </c>
      <c r="C78" s="253" t="s">
        <v>91</v>
      </c>
      <c r="D78" s="253"/>
      <c r="E78" s="253"/>
      <c r="F78" s="253"/>
      <c r="G78" s="253"/>
      <c r="H78" s="253"/>
      <c r="I78" s="253"/>
      <c r="J78" s="253"/>
      <c r="K78" s="253"/>
      <c r="L78" s="253"/>
      <c r="M78" s="253"/>
      <c r="N78" s="253"/>
      <c r="O78" s="253"/>
      <c r="P78" s="254"/>
      <c r="Q78" s="12"/>
    </row>
    <row r="81" spans="2:19" x14ac:dyDescent="0.2">
      <c r="C81" s="14"/>
    </row>
    <row r="82" spans="2:19" hidden="1" x14ac:dyDescent="0.2">
      <c r="C82" s="10">
        <v>2018</v>
      </c>
    </row>
    <row r="83" spans="2:19" hidden="1" x14ac:dyDescent="0.2">
      <c r="C83" s="10">
        <v>2019</v>
      </c>
    </row>
    <row r="89" spans="2:19" s="11" customFormat="1" x14ac:dyDescent="0.2">
      <c r="S89" s="9"/>
    </row>
    <row r="90" spans="2:19" s="11" customFormat="1" x14ac:dyDescent="0.2">
      <c r="B90" s="46"/>
      <c r="C90" s="46"/>
      <c r="D90" s="46"/>
      <c r="E90" s="46"/>
      <c r="F90" s="46"/>
      <c r="G90" s="46"/>
      <c r="H90" s="46"/>
      <c r="I90" s="46"/>
      <c r="J90" s="46"/>
      <c r="K90" s="46"/>
      <c r="L90" s="46"/>
      <c r="M90" s="46"/>
      <c r="N90" s="46"/>
      <c r="O90" s="46"/>
      <c r="S90" s="9"/>
    </row>
    <row r="91" spans="2:19" s="11" customFormat="1" x14ac:dyDescent="0.2">
      <c r="B91" s="46"/>
      <c r="C91" s="46"/>
      <c r="D91" s="46"/>
      <c r="E91" s="46"/>
      <c r="F91" s="46"/>
      <c r="G91" s="46"/>
      <c r="H91" s="46"/>
      <c r="I91" s="46"/>
      <c r="J91" s="46"/>
      <c r="K91" s="46"/>
      <c r="L91" s="46"/>
      <c r="M91" s="46"/>
      <c r="N91" s="46"/>
      <c r="O91" s="46"/>
      <c r="S91" s="9"/>
    </row>
    <row r="92" spans="2:19" s="11" customFormat="1" x14ac:dyDescent="0.2">
      <c r="B92" s="46"/>
      <c r="C92" s="46"/>
      <c r="D92" s="46"/>
      <c r="E92" s="46"/>
      <c r="F92" s="46"/>
      <c r="G92" s="46"/>
      <c r="H92" s="46"/>
      <c r="I92" s="46"/>
      <c r="J92" s="46"/>
      <c r="K92" s="46"/>
      <c r="L92" s="46"/>
      <c r="M92" s="46"/>
      <c r="N92" s="46"/>
      <c r="O92" s="46"/>
      <c r="S92" s="9"/>
    </row>
    <row r="93" spans="2:19" s="11" customFormat="1" x14ac:dyDescent="0.2">
      <c r="B93" s="46"/>
      <c r="C93" s="46"/>
      <c r="D93" s="46"/>
      <c r="E93" s="46"/>
      <c r="F93" s="46"/>
      <c r="G93" s="46"/>
      <c r="H93" s="46"/>
      <c r="I93" s="46"/>
      <c r="J93" s="46"/>
      <c r="K93" s="46"/>
      <c r="L93" s="46"/>
      <c r="M93" s="46"/>
      <c r="N93" s="46"/>
      <c r="O93" s="46"/>
      <c r="S93" s="9"/>
    </row>
    <row r="94" spans="2:19" s="11" customFormat="1" x14ac:dyDescent="0.2">
      <c r="B94" s="41"/>
      <c r="C94" s="41"/>
      <c r="D94" s="41"/>
      <c r="E94" s="41"/>
      <c r="F94" s="41"/>
      <c r="G94" s="46"/>
      <c r="H94" s="46"/>
      <c r="I94" s="46"/>
      <c r="J94" s="46"/>
      <c r="K94" s="46"/>
      <c r="L94" s="46"/>
      <c r="M94" s="46"/>
      <c r="N94" s="46"/>
      <c r="O94" s="46"/>
      <c r="S94" s="9"/>
    </row>
    <row r="95" spans="2:19" s="11" customFormat="1" x14ac:dyDescent="0.2">
      <c r="B95" s="41"/>
      <c r="C95" s="41"/>
      <c r="D95" s="41"/>
      <c r="E95" s="41"/>
      <c r="F95" s="41"/>
      <c r="G95" s="46"/>
      <c r="H95" s="46"/>
      <c r="I95" s="46"/>
      <c r="J95" s="46"/>
      <c r="K95" s="46"/>
      <c r="L95" s="46"/>
      <c r="M95" s="46"/>
      <c r="N95" s="46"/>
      <c r="O95" s="46"/>
      <c r="S95" s="9"/>
    </row>
    <row r="96" spans="2:19" s="11" customFormat="1" x14ac:dyDescent="0.2">
      <c r="B96" s="41"/>
      <c r="C96" s="41"/>
      <c r="D96" s="41"/>
      <c r="E96" s="41"/>
      <c r="F96" s="41"/>
      <c r="G96" s="46"/>
      <c r="H96" s="46"/>
      <c r="I96" s="46"/>
      <c r="J96" s="46"/>
      <c r="K96" s="46"/>
      <c r="L96" s="46"/>
      <c r="M96" s="46"/>
      <c r="N96" s="46"/>
      <c r="O96" s="46"/>
      <c r="S96" s="9"/>
    </row>
    <row r="97" spans="2:19" s="11" customFormat="1" x14ac:dyDescent="0.2">
      <c r="B97" s="41"/>
      <c r="C97" s="41"/>
      <c r="D97" s="41"/>
      <c r="E97" s="41"/>
      <c r="F97" s="41"/>
      <c r="G97" s="46"/>
      <c r="H97" s="46"/>
      <c r="I97" s="46"/>
      <c r="J97" s="46"/>
      <c r="K97" s="46"/>
      <c r="L97" s="46"/>
      <c r="M97" s="46"/>
      <c r="N97" s="46"/>
      <c r="O97" s="46"/>
      <c r="S97" s="9"/>
    </row>
    <row r="98" spans="2:19" s="11" customFormat="1" x14ac:dyDescent="0.2">
      <c r="B98" s="41"/>
      <c r="C98" s="41"/>
      <c r="D98" s="41"/>
      <c r="E98" s="41"/>
      <c r="F98" s="41"/>
      <c r="G98" s="46"/>
      <c r="H98" s="46"/>
      <c r="I98" s="46"/>
      <c r="J98" s="46"/>
      <c r="K98" s="46"/>
      <c r="L98" s="46"/>
      <c r="M98" s="46"/>
      <c r="N98" s="46"/>
      <c r="O98" s="46"/>
      <c r="S98" s="9"/>
    </row>
    <row r="99" spans="2:19" s="11" customFormat="1" x14ac:dyDescent="0.2">
      <c r="B99" s="41"/>
      <c r="C99" s="41"/>
      <c r="D99" s="41"/>
      <c r="E99" s="41"/>
      <c r="F99" s="41"/>
      <c r="G99" s="46"/>
      <c r="H99" s="46"/>
      <c r="I99" s="46"/>
      <c r="J99" s="46"/>
      <c r="K99" s="46"/>
      <c r="L99" s="46"/>
      <c r="M99" s="46"/>
      <c r="N99" s="46"/>
      <c r="O99" s="46"/>
      <c r="S99" s="9"/>
    </row>
    <row r="100" spans="2:19" s="11" customFormat="1" x14ac:dyDescent="0.2">
      <c r="B100" s="41"/>
      <c r="C100" s="41"/>
      <c r="D100" s="41"/>
      <c r="E100" s="41"/>
      <c r="F100" s="41"/>
      <c r="G100" s="46"/>
      <c r="H100" s="46"/>
      <c r="I100" s="46"/>
      <c r="J100" s="46"/>
      <c r="K100" s="46"/>
      <c r="L100" s="46"/>
      <c r="M100" s="46"/>
      <c r="N100" s="46"/>
      <c r="O100" s="46"/>
      <c r="P100" s="40"/>
      <c r="S100" s="9"/>
    </row>
    <row r="101" spans="2:19" s="11" customFormat="1" x14ac:dyDescent="0.2">
      <c r="B101" s="41"/>
      <c r="C101" s="41"/>
      <c r="D101" s="41"/>
      <c r="E101" s="41"/>
      <c r="F101" s="41"/>
      <c r="G101" s="46"/>
      <c r="H101" s="46"/>
      <c r="I101" s="46"/>
      <c r="J101" s="46"/>
      <c r="K101" s="46"/>
      <c r="L101" s="46"/>
      <c r="M101" s="46"/>
      <c r="N101" s="46"/>
      <c r="O101" s="46"/>
      <c r="P101" s="40"/>
      <c r="S101" s="9"/>
    </row>
    <row r="102" spans="2:19" s="11" customFormat="1" x14ac:dyDescent="0.2">
      <c r="B102" s="41"/>
      <c r="C102" s="41"/>
      <c r="D102" s="41"/>
      <c r="E102" s="41"/>
      <c r="F102" s="41"/>
      <c r="G102" s="46"/>
      <c r="H102" s="46"/>
      <c r="I102" s="46"/>
      <c r="J102" s="46"/>
      <c r="K102" s="46"/>
      <c r="L102" s="46"/>
      <c r="M102" s="46"/>
      <c r="N102" s="46"/>
      <c r="O102" s="46"/>
      <c r="P102" s="40"/>
      <c r="S102" s="9"/>
    </row>
    <row r="103" spans="2:19" s="11" customFormat="1" x14ac:dyDescent="0.2">
      <c r="B103" s="41"/>
      <c r="C103" s="41"/>
      <c r="D103" s="41"/>
      <c r="E103" s="41"/>
      <c r="F103" s="41"/>
      <c r="G103" s="46"/>
      <c r="H103" s="46"/>
      <c r="I103" s="46"/>
      <c r="J103" s="46"/>
      <c r="K103" s="46"/>
      <c r="L103" s="46"/>
      <c r="M103" s="46"/>
      <c r="N103" s="46"/>
      <c r="O103" s="46"/>
      <c r="P103" s="40"/>
      <c r="Q103" s="15" t="s">
        <v>92</v>
      </c>
      <c r="S103" s="9"/>
    </row>
    <row r="104" spans="2:19" s="11" customFormat="1" x14ac:dyDescent="0.2">
      <c r="B104" s="16"/>
      <c r="C104" s="16"/>
      <c r="D104" s="41"/>
      <c r="E104" s="41"/>
      <c r="F104" s="41"/>
      <c r="G104" s="46"/>
      <c r="H104" s="46"/>
      <c r="I104" s="46"/>
      <c r="J104" s="46"/>
      <c r="K104" s="46"/>
      <c r="L104" s="46"/>
      <c r="M104" s="46"/>
      <c r="N104" s="46"/>
      <c r="O104" s="46"/>
      <c r="P104" s="40"/>
      <c r="Q104" s="15" t="s">
        <v>93</v>
      </c>
      <c r="S104" s="9"/>
    </row>
    <row r="105" spans="2:19" s="11" customFormat="1" x14ac:dyDescent="0.2">
      <c r="B105" s="16"/>
      <c r="C105" s="16"/>
      <c r="D105" s="41"/>
      <c r="E105" s="41"/>
      <c r="F105" s="41"/>
      <c r="G105" s="46"/>
      <c r="H105" s="46"/>
      <c r="I105" s="46"/>
      <c r="J105" s="46"/>
      <c r="K105" s="46"/>
      <c r="L105" s="46"/>
      <c r="M105" s="46"/>
      <c r="N105" s="46"/>
      <c r="O105" s="46"/>
      <c r="P105" s="40"/>
      <c r="Q105" s="15" t="s">
        <v>94</v>
      </c>
      <c r="S105" s="9"/>
    </row>
    <row r="106" spans="2:19" s="11" customFormat="1" x14ac:dyDescent="0.2">
      <c r="B106" s="16"/>
      <c r="C106" s="16"/>
      <c r="D106" s="41"/>
      <c r="E106" s="41"/>
      <c r="F106" s="41"/>
      <c r="G106" s="46"/>
      <c r="H106" s="46"/>
      <c r="I106" s="46"/>
      <c r="J106" s="46"/>
      <c r="K106" s="46"/>
      <c r="L106" s="46"/>
      <c r="M106" s="46"/>
      <c r="N106" s="46"/>
      <c r="O106" s="46"/>
      <c r="P106" s="40"/>
      <c r="Q106" s="15" t="s">
        <v>7</v>
      </c>
      <c r="S106" s="9"/>
    </row>
    <row r="107" spans="2:19" s="11" customFormat="1" x14ac:dyDescent="0.2">
      <c r="B107" s="41"/>
      <c r="C107" s="16"/>
      <c r="D107" s="41"/>
      <c r="E107" s="41"/>
      <c r="F107" s="41"/>
      <c r="G107" s="46"/>
      <c r="H107" s="46"/>
      <c r="I107" s="46"/>
      <c r="J107" s="46"/>
      <c r="K107" s="46"/>
      <c r="L107" s="46"/>
      <c r="M107" s="47"/>
      <c r="N107" s="46"/>
      <c r="O107" s="46"/>
      <c r="P107" s="40"/>
      <c r="Q107" s="15" t="s">
        <v>95</v>
      </c>
      <c r="S107" s="9"/>
    </row>
    <row r="108" spans="2:19" s="11" customFormat="1" x14ac:dyDescent="0.2">
      <c r="B108" s="41"/>
      <c r="C108" s="16"/>
      <c r="D108" s="41"/>
      <c r="E108" s="41"/>
      <c r="F108" s="41"/>
      <c r="G108" s="46"/>
      <c r="H108" s="46"/>
      <c r="I108" s="46"/>
      <c r="J108" s="46"/>
      <c r="K108" s="46"/>
      <c r="L108" s="46"/>
      <c r="M108" s="46"/>
      <c r="N108" s="46" t="s">
        <v>96</v>
      </c>
      <c r="O108" s="46"/>
      <c r="P108" s="40"/>
      <c r="Q108" s="15" t="s">
        <v>97</v>
      </c>
      <c r="S108" s="9"/>
    </row>
    <row r="109" spans="2:19" s="11" customFormat="1" x14ac:dyDescent="0.2">
      <c r="B109" s="41"/>
      <c r="C109" s="16"/>
      <c r="D109" s="41"/>
      <c r="E109" s="41"/>
      <c r="F109" s="41"/>
      <c r="G109" s="46"/>
      <c r="H109" s="46"/>
      <c r="I109" s="46"/>
      <c r="J109" s="46"/>
      <c r="K109" s="46"/>
      <c r="L109" s="46"/>
      <c r="M109" s="46"/>
      <c r="N109" s="46"/>
      <c r="O109" s="46"/>
      <c r="P109" s="40"/>
      <c r="S109" s="9"/>
    </row>
    <row r="110" spans="2:19" s="11" customFormat="1" x14ac:dyDescent="0.2">
      <c r="B110" s="41"/>
      <c r="C110" s="16"/>
      <c r="D110" s="41"/>
      <c r="E110" s="41"/>
      <c r="F110" s="41"/>
      <c r="G110" s="46"/>
      <c r="H110" s="46"/>
      <c r="I110" s="46"/>
      <c r="J110" s="46"/>
      <c r="K110" s="46"/>
      <c r="L110" s="46"/>
      <c r="M110" s="46"/>
      <c r="N110" s="46"/>
      <c r="O110" s="46"/>
      <c r="P110" s="40"/>
      <c r="S110" s="9"/>
    </row>
    <row r="111" spans="2:19" s="11" customFormat="1" x14ac:dyDescent="0.2">
      <c r="B111" s="41"/>
      <c r="C111" s="41"/>
      <c r="D111" s="41"/>
      <c r="E111" s="41"/>
      <c r="F111" s="41"/>
      <c r="G111" s="46"/>
      <c r="H111" s="46"/>
      <c r="I111" s="46"/>
      <c r="J111" s="46"/>
      <c r="K111" s="46"/>
      <c r="L111" s="46"/>
      <c r="M111" s="46"/>
      <c r="N111" s="46"/>
      <c r="O111" s="46"/>
      <c r="P111" s="40"/>
      <c r="S111" s="9"/>
    </row>
    <row r="112" spans="2:19" s="11" customFormat="1" x14ac:dyDescent="0.2">
      <c r="B112" s="41"/>
      <c r="C112" s="41"/>
      <c r="D112" s="41"/>
      <c r="E112" s="41"/>
      <c r="F112" s="41"/>
      <c r="G112" s="46"/>
      <c r="H112" s="46"/>
      <c r="I112" s="46"/>
      <c r="J112" s="46"/>
      <c r="K112" s="46"/>
      <c r="L112" s="46"/>
      <c r="M112" s="46"/>
      <c r="N112" s="46"/>
      <c r="O112" s="46"/>
      <c r="P112" s="40"/>
      <c r="S112" s="9"/>
    </row>
    <row r="113" spans="2:19" s="11" customFormat="1" x14ac:dyDescent="0.2">
      <c r="B113" s="41"/>
      <c r="C113" s="41"/>
      <c r="D113" s="41"/>
      <c r="E113" s="41"/>
      <c r="F113" s="41"/>
      <c r="G113" s="46"/>
      <c r="H113" s="46"/>
      <c r="I113" s="46"/>
      <c r="J113" s="46"/>
      <c r="K113" s="46"/>
      <c r="L113" s="46"/>
      <c r="M113" s="46"/>
      <c r="N113" s="46"/>
      <c r="O113" s="46"/>
      <c r="P113" s="40"/>
      <c r="Q113" s="15">
        <v>2015</v>
      </c>
      <c r="S113" s="9"/>
    </row>
    <row r="114" spans="2:19" s="11" customFormat="1" ht="12.75" customHeight="1" x14ac:dyDescent="0.2">
      <c r="B114" s="41"/>
      <c r="C114" s="41"/>
      <c r="D114" s="41"/>
      <c r="E114" s="41"/>
      <c r="F114" s="41"/>
      <c r="G114" s="46"/>
      <c r="H114" s="46"/>
      <c r="I114" s="46"/>
      <c r="J114" s="46"/>
      <c r="K114" s="46"/>
      <c r="L114" s="46"/>
      <c r="M114" s="46"/>
      <c r="N114" s="46"/>
      <c r="O114" s="46"/>
      <c r="Q114" s="15">
        <v>2016</v>
      </c>
      <c r="S114" s="9"/>
    </row>
    <row r="115" spans="2:19" s="11" customFormat="1" x14ac:dyDescent="0.2">
      <c r="B115" s="41"/>
      <c r="C115" s="41"/>
      <c r="D115" s="41"/>
      <c r="E115" s="41"/>
      <c r="F115" s="41"/>
      <c r="G115" s="46"/>
      <c r="H115" s="46"/>
      <c r="I115" s="46"/>
      <c r="J115" s="46"/>
      <c r="K115" s="46"/>
      <c r="L115" s="46"/>
      <c r="M115" s="46"/>
      <c r="N115" s="46"/>
      <c r="O115" s="46"/>
      <c r="Q115" s="15">
        <v>2017</v>
      </c>
      <c r="S115" s="9"/>
    </row>
    <row r="116" spans="2:19" s="11" customFormat="1" x14ac:dyDescent="0.2">
      <c r="B116" s="41"/>
      <c r="C116" s="41"/>
      <c r="D116" s="41"/>
      <c r="E116" s="41"/>
      <c r="F116" s="41"/>
      <c r="G116" s="46"/>
      <c r="H116" s="46"/>
      <c r="I116" s="46"/>
      <c r="J116" s="46"/>
      <c r="K116" s="46"/>
      <c r="L116" s="46"/>
      <c r="M116" s="46"/>
      <c r="N116" s="46"/>
      <c r="O116" s="46"/>
      <c r="Q116" s="15">
        <v>2018</v>
      </c>
      <c r="S116" s="9"/>
    </row>
    <row r="117" spans="2:19" s="11" customFormat="1" x14ac:dyDescent="0.2">
      <c r="B117" s="41"/>
      <c r="C117" s="41"/>
      <c r="D117" s="41"/>
      <c r="E117" s="41"/>
      <c r="F117" s="41"/>
      <c r="G117" s="46"/>
      <c r="H117" s="46"/>
      <c r="I117" s="46"/>
      <c r="J117" s="46"/>
      <c r="K117" s="46"/>
      <c r="L117" s="46"/>
      <c r="M117" s="46"/>
      <c r="N117" s="46"/>
      <c r="O117" s="46"/>
      <c r="S117" s="9"/>
    </row>
    <row r="118" spans="2:19" s="11" customFormat="1" x14ac:dyDescent="0.2">
      <c r="B118" s="41"/>
      <c r="C118" s="41"/>
      <c r="D118" s="41"/>
      <c r="E118" s="41"/>
      <c r="F118" s="41"/>
      <c r="G118" s="46"/>
      <c r="H118" s="46"/>
      <c r="I118" s="46"/>
      <c r="J118" s="46"/>
      <c r="K118" s="46"/>
      <c r="L118" s="46"/>
      <c r="M118" s="46"/>
      <c r="N118" s="46"/>
      <c r="O118" s="46"/>
      <c r="S118" s="9"/>
    </row>
    <row r="119" spans="2:19" s="11" customFormat="1" x14ac:dyDescent="0.2">
      <c r="B119" s="42"/>
      <c r="C119" s="41"/>
      <c r="D119" s="41"/>
      <c r="E119" s="41"/>
      <c r="F119" s="41"/>
      <c r="G119" s="46"/>
      <c r="H119" s="46"/>
      <c r="I119" s="46"/>
      <c r="J119" s="46"/>
      <c r="K119" s="46"/>
      <c r="L119" s="46"/>
      <c r="M119" s="46"/>
      <c r="N119" s="46"/>
      <c r="O119" s="46"/>
      <c r="S119" s="9"/>
    </row>
    <row r="120" spans="2:19" s="11" customFormat="1" x14ac:dyDescent="0.2">
      <c r="B120" s="42"/>
      <c r="C120" s="41"/>
      <c r="D120" s="41"/>
      <c r="E120" s="41"/>
      <c r="F120" s="41"/>
      <c r="G120" s="46"/>
      <c r="H120" s="46"/>
      <c r="I120" s="46"/>
      <c r="J120" s="46"/>
      <c r="K120" s="46"/>
      <c r="L120" s="46"/>
      <c r="M120" s="46"/>
      <c r="N120" s="46"/>
      <c r="O120" s="46"/>
      <c r="S120" s="9"/>
    </row>
    <row r="121" spans="2:19" s="11" customFormat="1" x14ac:dyDescent="0.2">
      <c r="B121" s="42"/>
      <c r="C121" s="41"/>
      <c r="D121" s="41"/>
      <c r="E121" s="41"/>
      <c r="F121" s="41"/>
      <c r="G121" s="46"/>
      <c r="H121" s="46"/>
      <c r="I121" s="46"/>
      <c r="J121" s="46"/>
      <c r="K121" s="46"/>
      <c r="L121" s="46"/>
      <c r="M121" s="46"/>
      <c r="N121" s="46"/>
      <c r="O121" s="46"/>
      <c r="S121" s="9"/>
    </row>
    <row r="122" spans="2:19" s="11" customFormat="1" x14ac:dyDescent="0.2">
      <c r="B122" s="42"/>
      <c r="C122" s="41"/>
      <c r="D122" s="41"/>
      <c r="E122" s="41"/>
      <c r="F122" s="41"/>
      <c r="G122" s="46"/>
      <c r="H122" s="46"/>
      <c r="I122" s="46"/>
      <c r="J122" s="46"/>
      <c r="K122" s="46"/>
      <c r="L122" s="46"/>
      <c r="M122" s="46"/>
      <c r="N122" s="46"/>
      <c r="O122" s="46"/>
      <c r="S122" s="9"/>
    </row>
    <row r="123" spans="2:19" s="11" customFormat="1" x14ac:dyDescent="0.2">
      <c r="B123" s="42"/>
      <c r="C123" s="41"/>
      <c r="D123" s="41"/>
      <c r="E123" s="41"/>
      <c r="F123" s="41"/>
      <c r="G123" s="46"/>
      <c r="H123" s="46"/>
      <c r="I123" s="46"/>
      <c r="J123" s="46"/>
      <c r="K123" s="46"/>
      <c r="L123" s="46"/>
      <c r="M123" s="46"/>
      <c r="N123" s="46"/>
      <c r="O123" s="46"/>
      <c r="S123" s="9"/>
    </row>
    <row r="124" spans="2:19" s="11" customFormat="1" x14ac:dyDescent="0.2">
      <c r="B124" s="42"/>
      <c r="C124" s="41"/>
      <c r="D124" s="41"/>
      <c r="E124" s="41"/>
      <c r="F124" s="41"/>
      <c r="G124" s="46"/>
      <c r="H124" s="46"/>
      <c r="I124" s="46"/>
      <c r="J124" s="46"/>
      <c r="K124" s="46"/>
      <c r="L124" s="46"/>
      <c r="M124" s="46"/>
      <c r="N124" s="46"/>
      <c r="O124" s="46"/>
      <c r="S124" s="9"/>
    </row>
    <row r="125" spans="2:19" s="11" customFormat="1" x14ac:dyDescent="0.2">
      <c r="B125" s="42"/>
      <c r="C125" s="41"/>
      <c r="D125" s="41"/>
      <c r="E125" s="41"/>
      <c r="F125" s="41"/>
      <c r="G125" s="46"/>
      <c r="H125" s="46"/>
      <c r="I125" s="46"/>
      <c r="J125" s="46"/>
      <c r="K125" s="46"/>
      <c r="L125" s="46"/>
      <c r="M125" s="46"/>
      <c r="N125" s="46"/>
      <c r="O125" s="46"/>
      <c r="S125" s="9"/>
    </row>
    <row r="126" spans="2:19" s="11" customFormat="1" x14ac:dyDescent="0.2">
      <c r="B126" s="43"/>
      <c r="C126" s="41"/>
      <c r="D126" s="41"/>
      <c r="E126" s="41"/>
      <c r="F126" s="41"/>
      <c r="G126" s="46"/>
      <c r="H126" s="46"/>
      <c r="I126" s="46"/>
      <c r="J126" s="46"/>
      <c r="K126" s="46"/>
      <c r="L126" s="46"/>
      <c r="M126" s="46"/>
      <c r="N126" s="46"/>
      <c r="O126" s="46"/>
      <c r="S126" s="9"/>
    </row>
    <row r="127" spans="2:19" s="11" customFormat="1" x14ac:dyDescent="0.2">
      <c r="B127" s="43"/>
      <c r="C127" s="41"/>
      <c r="D127" s="41"/>
      <c r="E127" s="41"/>
      <c r="F127" s="41"/>
      <c r="G127" s="46"/>
      <c r="H127" s="46"/>
      <c r="I127" s="46"/>
      <c r="J127" s="46"/>
      <c r="K127" s="46"/>
      <c r="L127" s="46"/>
      <c r="M127" s="46"/>
      <c r="N127" s="46"/>
      <c r="O127" s="46"/>
      <c r="S127" s="9"/>
    </row>
    <row r="128" spans="2:19" s="11" customFormat="1" x14ac:dyDescent="0.2">
      <c r="B128" s="41"/>
      <c r="C128" s="41"/>
      <c r="D128" s="41"/>
      <c r="E128" s="41"/>
      <c r="F128" s="41"/>
      <c r="G128" s="46"/>
      <c r="H128" s="46"/>
      <c r="I128" s="46"/>
      <c r="J128" s="46"/>
      <c r="K128" s="46"/>
      <c r="L128" s="46"/>
      <c r="M128" s="46"/>
      <c r="N128" s="46"/>
      <c r="O128" s="46"/>
      <c r="S128" s="9"/>
    </row>
    <row r="129" spans="2:19" s="11" customFormat="1" x14ac:dyDescent="0.2">
      <c r="B129" s="60" t="s">
        <v>98</v>
      </c>
      <c r="C129" s="41"/>
      <c r="D129" s="41"/>
      <c r="E129" s="41"/>
      <c r="F129" s="41"/>
      <c r="G129" s="46"/>
      <c r="H129" s="46"/>
      <c r="I129" s="46"/>
      <c r="J129" s="46"/>
      <c r="K129" s="46"/>
      <c r="L129" s="46"/>
      <c r="M129" s="46"/>
      <c r="N129" s="46"/>
      <c r="O129" s="46"/>
      <c r="S129" s="9"/>
    </row>
    <row r="130" spans="2:19" s="11" customFormat="1" x14ac:dyDescent="0.2">
      <c r="B130" s="60" t="s">
        <v>99</v>
      </c>
      <c r="C130" s="41"/>
      <c r="D130" s="41"/>
      <c r="E130" s="41"/>
      <c r="F130" s="41"/>
      <c r="G130" s="46"/>
      <c r="H130" s="46"/>
      <c r="I130" s="46"/>
      <c r="J130" s="46"/>
      <c r="K130" s="46"/>
      <c r="L130" s="46"/>
      <c r="M130" s="46"/>
      <c r="N130" s="46"/>
      <c r="O130" s="46"/>
      <c r="S130" s="9"/>
    </row>
    <row r="131" spans="2:19" s="11" customFormat="1" x14ac:dyDescent="0.2">
      <c r="B131" s="60" t="s">
        <v>34</v>
      </c>
      <c r="C131" s="41"/>
      <c r="D131" s="41"/>
      <c r="E131" s="41"/>
      <c r="F131" s="41"/>
      <c r="G131" s="46"/>
      <c r="H131" s="46"/>
      <c r="I131" s="46"/>
      <c r="J131" s="46"/>
      <c r="K131" s="46"/>
      <c r="L131" s="46"/>
      <c r="M131" s="46"/>
      <c r="N131" s="46"/>
      <c r="O131" s="46"/>
      <c r="S131" s="9"/>
    </row>
    <row r="132" spans="2:19" s="11" customFormat="1" x14ac:dyDescent="0.2">
      <c r="B132" s="60" t="s">
        <v>100</v>
      </c>
      <c r="C132" s="41"/>
      <c r="D132" s="41"/>
      <c r="E132" s="41"/>
      <c r="F132" s="41"/>
      <c r="G132" s="46"/>
      <c r="H132" s="46"/>
      <c r="I132" s="46"/>
      <c r="J132" s="46"/>
      <c r="K132" s="46"/>
      <c r="L132" s="46"/>
      <c r="M132" s="46"/>
      <c r="N132" s="46"/>
      <c r="O132" s="46"/>
      <c r="S132" s="9"/>
    </row>
    <row r="133" spans="2:19" s="11" customFormat="1" x14ac:dyDescent="0.2">
      <c r="B133" s="60" t="s">
        <v>101</v>
      </c>
      <c r="C133" s="41"/>
      <c r="D133" s="41"/>
      <c r="E133" s="41"/>
      <c r="F133" s="41"/>
      <c r="G133" s="46"/>
      <c r="H133" s="46"/>
      <c r="I133" s="46"/>
      <c r="J133" s="46"/>
      <c r="K133" s="46"/>
      <c r="L133" s="46"/>
      <c r="M133" s="46"/>
      <c r="N133" s="46"/>
      <c r="O133" s="46"/>
      <c r="S133" s="9"/>
    </row>
    <row r="134" spans="2:19" s="11" customFormat="1" x14ac:dyDescent="0.2">
      <c r="B134" s="60" t="s">
        <v>102</v>
      </c>
      <c r="C134" s="41"/>
      <c r="D134" s="41"/>
      <c r="E134" s="41"/>
      <c r="F134" s="41"/>
      <c r="G134" s="46"/>
      <c r="H134" s="46"/>
      <c r="I134" s="46"/>
      <c r="J134" s="46"/>
      <c r="K134" s="46"/>
      <c r="L134" s="46"/>
      <c r="M134" s="46"/>
      <c r="N134" s="46"/>
      <c r="O134" s="46"/>
      <c r="S134" s="9"/>
    </row>
    <row r="135" spans="2:19" s="11" customFormat="1" x14ac:dyDescent="0.2">
      <c r="B135" s="60" t="s">
        <v>103</v>
      </c>
      <c r="C135" s="41"/>
      <c r="D135" s="41"/>
      <c r="E135" s="41"/>
      <c r="F135" s="41"/>
      <c r="G135" s="46"/>
      <c r="H135" s="46"/>
      <c r="I135" s="46"/>
      <c r="J135" s="46"/>
      <c r="K135" s="46"/>
      <c r="L135" s="46"/>
      <c r="M135" s="46"/>
      <c r="N135" s="46"/>
      <c r="O135" s="46"/>
      <c r="S135" s="9"/>
    </row>
    <row r="136" spans="2:19" s="11" customFormat="1" x14ac:dyDescent="0.2">
      <c r="B136" s="44"/>
      <c r="C136" s="41"/>
      <c r="D136" s="41"/>
      <c r="E136" s="41"/>
      <c r="F136" s="41"/>
      <c r="G136" s="46"/>
      <c r="H136" s="46"/>
      <c r="I136" s="46"/>
      <c r="J136" s="46"/>
      <c r="K136" s="46"/>
      <c r="L136" s="46"/>
      <c r="M136" s="46"/>
      <c r="N136" s="46"/>
      <c r="O136" s="46"/>
      <c r="S136" s="9"/>
    </row>
    <row r="137" spans="2:19" s="11" customFormat="1" x14ac:dyDescent="0.2">
      <c r="B137" s="42"/>
      <c r="C137" s="41"/>
      <c r="D137" s="41"/>
      <c r="E137" s="41"/>
      <c r="F137" s="41"/>
      <c r="G137" s="46"/>
      <c r="H137" s="46"/>
      <c r="I137" s="46"/>
      <c r="J137" s="46"/>
      <c r="K137" s="46"/>
      <c r="L137" s="46"/>
      <c r="M137" s="46"/>
      <c r="N137" s="46"/>
      <c r="O137" s="46"/>
      <c r="S137" s="9"/>
    </row>
    <row r="138" spans="2:19" s="12" customFormat="1" x14ac:dyDescent="0.2">
      <c r="B138" s="42"/>
      <c r="C138" s="41"/>
      <c r="D138" s="41"/>
      <c r="E138" s="41"/>
      <c r="F138" s="41"/>
      <c r="G138" s="46"/>
      <c r="H138" s="46"/>
      <c r="I138" s="46"/>
      <c r="J138" s="46"/>
      <c r="K138" s="46"/>
      <c r="L138" s="46"/>
      <c r="M138" s="46"/>
      <c r="N138" s="46"/>
      <c r="O138" s="46"/>
      <c r="P138" s="11"/>
      <c r="S138" s="8"/>
    </row>
    <row r="139" spans="2:19" s="12" customFormat="1" x14ac:dyDescent="0.2">
      <c r="B139" s="41" t="s">
        <v>104</v>
      </c>
      <c r="C139" s="41"/>
      <c r="D139" s="41"/>
      <c r="E139" s="41"/>
      <c r="F139" s="41"/>
      <c r="G139" s="46"/>
      <c r="H139" s="46"/>
      <c r="I139" s="46"/>
      <c r="J139" s="46"/>
      <c r="K139" s="46"/>
      <c r="L139" s="46"/>
      <c r="M139" s="46"/>
      <c r="N139" s="46"/>
      <c r="O139" s="46"/>
      <c r="P139" s="11"/>
      <c r="S139" s="8"/>
    </row>
    <row r="140" spans="2:19" s="12" customFormat="1" x14ac:dyDescent="0.2">
      <c r="B140" s="16" t="s">
        <v>105</v>
      </c>
      <c r="C140" s="41"/>
      <c r="D140" s="41"/>
      <c r="E140" s="41"/>
      <c r="F140" s="41"/>
      <c r="G140" s="46"/>
      <c r="H140" s="46"/>
      <c r="I140" s="46"/>
      <c r="J140" s="46"/>
      <c r="K140" s="46"/>
      <c r="L140" s="46"/>
      <c r="M140" s="46"/>
      <c r="N140" s="46"/>
      <c r="O140" s="46"/>
      <c r="P140" s="11"/>
      <c r="S140" s="8"/>
    </row>
    <row r="141" spans="2:19" s="12" customFormat="1" x14ac:dyDescent="0.2">
      <c r="B141" s="16" t="s">
        <v>106</v>
      </c>
      <c r="C141" s="41"/>
      <c r="D141" s="41"/>
      <c r="E141" s="41"/>
      <c r="F141" s="41"/>
      <c r="G141" s="46"/>
      <c r="H141" s="46"/>
      <c r="I141" s="46"/>
      <c r="J141" s="46"/>
      <c r="K141" s="46"/>
      <c r="L141" s="46"/>
      <c r="M141" s="46"/>
      <c r="N141" s="46"/>
      <c r="O141" s="46"/>
      <c r="P141" s="11"/>
      <c r="S141" s="8"/>
    </row>
    <row r="142" spans="2:19" s="12" customFormat="1" x14ac:dyDescent="0.2">
      <c r="B142" s="16" t="s">
        <v>107</v>
      </c>
      <c r="C142" s="41"/>
      <c r="D142" s="41"/>
      <c r="E142" s="41"/>
      <c r="F142" s="41"/>
      <c r="G142" s="46"/>
      <c r="H142" s="46"/>
      <c r="I142" s="46"/>
      <c r="J142" s="46"/>
      <c r="K142" s="46"/>
      <c r="L142" s="46"/>
      <c r="M142" s="46"/>
      <c r="N142" s="46"/>
      <c r="O142" s="46"/>
      <c r="P142" s="11"/>
      <c r="S142" s="8"/>
    </row>
    <row r="143" spans="2:19" s="12" customFormat="1" x14ac:dyDescent="0.2">
      <c r="B143" s="16" t="s">
        <v>108</v>
      </c>
      <c r="C143" s="41"/>
      <c r="D143" s="41"/>
      <c r="E143" s="41"/>
      <c r="F143" s="41"/>
      <c r="G143" s="46"/>
      <c r="H143" s="46"/>
      <c r="I143" s="46"/>
      <c r="J143" s="46"/>
      <c r="K143" s="46"/>
      <c r="L143" s="46"/>
      <c r="M143" s="46"/>
      <c r="N143" s="46"/>
      <c r="O143" s="46"/>
      <c r="P143" s="11"/>
      <c r="S143" s="8"/>
    </row>
    <row r="144" spans="2:19" s="12" customFormat="1" x14ac:dyDescent="0.2">
      <c r="B144" s="16" t="s">
        <v>109</v>
      </c>
      <c r="C144" s="41"/>
      <c r="D144" s="41"/>
      <c r="E144" s="41"/>
      <c r="F144" s="41"/>
      <c r="G144" s="46"/>
      <c r="H144" s="46"/>
      <c r="I144" s="46"/>
      <c r="J144" s="46"/>
      <c r="K144" s="46"/>
      <c r="L144" s="46"/>
      <c r="M144" s="46"/>
      <c r="N144" s="46"/>
      <c r="O144" s="46"/>
      <c r="P144" s="11"/>
      <c r="S144" s="8"/>
    </row>
    <row r="145" spans="2:19" s="12" customFormat="1" x14ac:dyDescent="0.2">
      <c r="B145" s="16" t="s">
        <v>110</v>
      </c>
      <c r="C145" s="41"/>
      <c r="D145" s="41"/>
      <c r="E145" s="41"/>
      <c r="F145" s="41"/>
      <c r="G145" s="46"/>
      <c r="H145" s="46"/>
      <c r="I145" s="46"/>
      <c r="J145" s="46"/>
      <c r="K145" s="46"/>
      <c r="L145" s="46"/>
      <c r="M145" s="46"/>
      <c r="N145" s="46"/>
      <c r="O145" s="46"/>
      <c r="P145" s="11"/>
      <c r="S145" s="8"/>
    </row>
    <row r="146" spans="2:19" s="12" customFormat="1" x14ac:dyDescent="0.2">
      <c r="B146" s="16" t="s">
        <v>111</v>
      </c>
      <c r="C146" s="41"/>
      <c r="D146" s="41"/>
      <c r="E146" s="41"/>
      <c r="F146" s="41"/>
      <c r="G146" s="46"/>
      <c r="H146" s="46"/>
      <c r="I146" s="46"/>
      <c r="J146" s="46"/>
      <c r="K146" s="46"/>
      <c r="L146" s="46"/>
      <c r="M146" s="46"/>
      <c r="N146" s="46"/>
      <c r="O146" s="46"/>
      <c r="P146" s="11"/>
      <c r="S146" s="8"/>
    </row>
    <row r="147" spans="2:19" s="12" customFormat="1" x14ac:dyDescent="0.2">
      <c r="B147" s="16" t="s">
        <v>112</v>
      </c>
      <c r="C147" s="41"/>
      <c r="D147" s="41"/>
      <c r="E147" s="41"/>
      <c r="F147" s="41"/>
      <c r="G147" s="46"/>
      <c r="H147" s="46"/>
      <c r="I147" s="46"/>
      <c r="J147" s="46"/>
      <c r="K147" s="46"/>
      <c r="L147" s="46"/>
      <c r="M147" s="46"/>
      <c r="N147" s="46"/>
      <c r="O147" s="46"/>
      <c r="P147" s="11"/>
      <c r="S147" s="8"/>
    </row>
    <row r="148" spans="2:19" s="12" customFormat="1" x14ac:dyDescent="0.2">
      <c r="B148" s="16" t="s">
        <v>113</v>
      </c>
      <c r="C148" s="41"/>
      <c r="D148" s="41"/>
      <c r="E148" s="41"/>
      <c r="F148" s="41"/>
      <c r="G148" s="46"/>
      <c r="H148" s="46"/>
      <c r="I148" s="46"/>
      <c r="J148" s="46"/>
      <c r="K148" s="46"/>
      <c r="L148" s="46"/>
      <c r="M148" s="46"/>
      <c r="N148" s="46"/>
      <c r="O148" s="46"/>
      <c r="P148" s="11"/>
      <c r="S148" s="8"/>
    </row>
    <row r="149" spans="2:19" x14ac:dyDescent="0.2">
      <c r="B149" s="45" t="s">
        <v>114</v>
      </c>
      <c r="C149" s="41"/>
      <c r="D149" s="41"/>
      <c r="E149" s="41"/>
      <c r="F149" s="41"/>
      <c r="G149" s="46"/>
      <c r="H149" s="46"/>
      <c r="I149" s="46"/>
      <c r="J149" s="46"/>
      <c r="K149" s="46"/>
      <c r="L149" s="46"/>
      <c r="M149" s="46"/>
      <c r="N149" s="46"/>
      <c r="O149" s="46"/>
      <c r="P149" s="11"/>
    </row>
    <row r="150" spans="2:19" x14ac:dyDescent="0.2">
      <c r="B150" s="16" t="s">
        <v>115</v>
      </c>
      <c r="C150" s="41"/>
      <c r="D150" s="41"/>
      <c r="E150" s="41"/>
      <c r="F150" s="41"/>
      <c r="G150" s="46"/>
      <c r="H150" s="46"/>
      <c r="I150" s="46"/>
      <c r="J150" s="46"/>
      <c r="K150" s="46"/>
      <c r="L150" s="46"/>
      <c r="M150" s="46"/>
      <c r="N150" s="46"/>
      <c r="O150" s="46"/>
      <c r="P150" s="11"/>
    </row>
    <row r="151" spans="2:19" x14ac:dyDescent="0.2">
      <c r="B151" s="16" t="s">
        <v>116</v>
      </c>
      <c r="C151" s="41"/>
      <c r="D151" s="41"/>
      <c r="E151" s="41"/>
      <c r="F151" s="41"/>
      <c r="G151" s="46"/>
      <c r="H151" s="46"/>
      <c r="I151" s="46"/>
      <c r="J151" s="46"/>
      <c r="K151" s="46"/>
      <c r="L151" s="46"/>
      <c r="M151" s="46"/>
      <c r="N151" s="46"/>
      <c r="O151" s="46"/>
      <c r="P151" s="11"/>
    </row>
    <row r="152" spans="2:19" x14ac:dyDescent="0.2">
      <c r="B152" s="16" t="s">
        <v>28</v>
      </c>
      <c r="C152" s="41"/>
      <c r="D152" s="41"/>
      <c r="E152" s="41"/>
      <c r="F152" s="41"/>
      <c r="G152" s="46"/>
      <c r="H152" s="46"/>
      <c r="I152" s="46"/>
      <c r="J152" s="46"/>
      <c r="K152" s="46"/>
      <c r="L152" s="46"/>
      <c r="M152" s="46"/>
      <c r="N152" s="46"/>
      <c r="O152" s="46"/>
      <c r="P152" s="11"/>
    </row>
    <row r="153" spans="2:19" x14ac:dyDescent="0.2">
      <c r="B153" s="16" t="s">
        <v>117</v>
      </c>
      <c r="C153" s="41"/>
      <c r="D153" s="41"/>
      <c r="E153" s="41"/>
      <c r="F153" s="41"/>
      <c r="G153" s="46"/>
      <c r="H153" s="46"/>
      <c r="I153" s="46"/>
      <c r="J153" s="46"/>
      <c r="K153" s="46"/>
      <c r="L153" s="46"/>
      <c r="M153" s="46"/>
      <c r="N153" s="46"/>
      <c r="O153" s="46"/>
      <c r="P153" s="11"/>
    </row>
    <row r="154" spans="2:19" x14ac:dyDescent="0.2">
      <c r="B154" s="16" t="s">
        <v>118</v>
      </c>
      <c r="C154" s="41"/>
      <c r="D154" s="41"/>
      <c r="E154" s="41"/>
      <c r="F154" s="41"/>
      <c r="G154" s="46"/>
      <c r="H154" s="46"/>
      <c r="I154" s="46"/>
      <c r="J154" s="46"/>
      <c r="K154" s="46"/>
      <c r="L154" s="46"/>
      <c r="M154" s="46"/>
      <c r="N154" s="46"/>
      <c r="O154" s="46"/>
      <c r="P154" s="11"/>
    </row>
    <row r="155" spans="2:19" x14ac:dyDescent="0.2">
      <c r="B155" s="16" t="s">
        <v>119</v>
      </c>
      <c r="C155" s="41"/>
      <c r="D155" s="41"/>
      <c r="E155" s="41"/>
      <c r="F155" s="41"/>
      <c r="G155" s="46"/>
      <c r="H155" s="46"/>
      <c r="I155" s="46"/>
      <c r="J155" s="46"/>
      <c r="K155" s="46"/>
      <c r="L155" s="46"/>
      <c r="M155" s="46"/>
      <c r="N155" s="46"/>
      <c r="O155" s="46"/>
      <c r="P155" s="11"/>
    </row>
    <row r="156" spans="2:19" x14ac:dyDescent="0.2">
      <c r="B156" s="16" t="s">
        <v>120</v>
      </c>
      <c r="C156" s="41"/>
      <c r="D156" s="41"/>
      <c r="E156" s="41"/>
      <c r="F156" s="41"/>
      <c r="G156" s="46"/>
      <c r="H156" s="46"/>
      <c r="I156" s="46"/>
      <c r="J156" s="46"/>
      <c r="K156" s="46"/>
      <c r="L156" s="46"/>
      <c r="M156" s="46"/>
      <c r="N156" s="46"/>
      <c r="O156" s="46"/>
      <c r="P156" s="11"/>
    </row>
    <row r="157" spans="2:19" x14ac:dyDescent="0.2">
      <c r="B157" s="16" t="s">
        <v>121</v>
      </c>
      <c r="C157" s="41"/>
      <c r="D157" s="41"/>
      <c r="E157" s="41"/>
      <c r="F157" s="41"/>
      <c r="G157" s="46"/>
      <c r="H157" s="46"/>
      <c r="I157" s="46"/>
      <c r="J157" s="46"/>
      <c r="K157" s="46"/>
      <c r="L157" s="46"/>
      <c r="M157" s="46"/>
      <c r="N157" s="46"/>
      <c r="O157" s="46"/>
      <c r="P157" s="11"/>
    </row>
    <row r="158" spans="2:19" x14ac:dyDescent="0.2">
      <c r="B158" s="16" t="s">
        <v>122</v>
      </c>
      <c r="C158" s="41"/>
      <c r="D158" s="41"/>
      <c r="E158" s="41"/>
      <c r="F158" s="41"/>
      <c r="G158" s="46"/>
      <c r="H158" s="46"/>
      <c r="I158" s="46"/>
      <c r="J158" s="46"/>
      <c r="K158" s="46"/>
      <c r="L158" s="46"/>
      <c r="M158" s="46"/>
      <c r="N158" s="46"/>
      <c r="O158" s="46"/>
      <c r="P158" s="11"/>
    </row>
    <row r="159" spans="2:19" x14ac:dyDescent="0.2">
      <c r="B159" s="16" t="s">
        <v>123</v>
      </c>
      <c r="C159" s="41"/>
      <c r="D159" s="41"/>
      <c r="E159" s="41"/>
      <c r="F159" s="41"/>
      <c r="G159" s="46"/>
      <c r="H159" s="46"/>
      <c r="I159" s="46"/>
      <c r="J159" s="46"/>
      <c r="K159" s="46"/>
      <c r="L159" s="46"/>
      <c r="M159" s="46"/>
      <c r="N159" s="46"/>
      <c r="O159" s="46"/>
      <c r="P159" s="11"/>
    </row>
    <row r="160" spans="2:19" x14ac:dyDescent="0.2">
      <c r="B160" s="16" t="s">
        <v>124</v>
      </c>
      <c r="C160" s="41"/>
      <c r="D160" s="41"/>
      <c r="E160" s="41"/>
      <c r="F160" s="41"/>
      <c r="G160" s="46"/>
      <c r="H160" s="46"/>
      <c r="I160" s="46"/>
      <c r="J160" s="46"/>
      <c r="K160" s="46"/>
      <c r="L160" s="46"/>
      <c r="M160" s="46"/>
      <c r="N160" s="46"/>
      <c r="O160" s="46"/>
      <c r="P160" s="11"/>
    </row>
    <row r="161" spans="2:16" x14ac:dyDescent="0.2">
      <c r="B161" s="16" t="s">
        <v>125</v>
      </c>
      <c r="C161" s="41"/>
      <c r="D161" s="41"/>
      <c r="E161" s="41"/>
      <c r="F161" s="41"/>
      <c r="G161" s="46"/>
      <c r="H161" s="46"/>
      <c r="I161" s="46"/>
      <c r="J161" s="46"/>
      <c r="K161" s="46"/>
      <c r="L161" s="46"/>
      <c r="M161" s="46"/>
      <c r="N161" s="46"/>
      <c r="O161" s="46"/>
      <c r="P161" s="11"/>
    </row>
    <row r="162" spans="2:16" x14ac:dyDescent="0.2">
      <c r="B162" s="16" t="s">
        <v>126</v>
      </c>
      <c r="C162" s="41"/>
      <c r="D162" s="41"/>
      <c r="E162" s="41"/>
      <c r="F162" s="41"/>
      <c r="G162" s="46"/>
      <c r="H162" s="46"/>
      <c r="I162" s="46"/>
      <c r="J162" s="46"/>
      <c r="K162" s="46"/>
      <c r="L162" s="46"/>
      <c r="M162" s="46"/>
      <c r="N162" s="46"/>
      <c r="O162" s="46"/>
      <c r="P162" s="11"/>
    </row>
    <row r="163" spans="2:16" x14ac:dyDescent="0.2">
      <c r="B163" s="16" t="s">
        <v>127</v>
      </c>
      <c r="C163" s="41"/>
      <c r="D163" s="41"/>
      <c r="E163" s="41"/>
      <c r="F163" s="41"/>
      <c r="G163" s="46"/>
      <c r="H163" s="46"/>
      <c r="I163" s="46"/>
      <c r="J163" s="46"/>
      <c r="K163" s="46"/>
      <c r="L163" s="46"/>
      <c r="M163" s="46"/>
      <c r="N163" s="46"/>
      <c r="O163" s="46"/>
      <c r="P163" s="11"/>
    </row>
    <row r="164" spans="2:16" x14ac:dyDescent="0.2">
      <c r="B164" s="16" t="s">
        <v>128</v>
      </c>
      <c r="C164" s="41"/>
      <c r="D164" s="41"/>
      <c r="E164" s="41"/>
      <c r="F164" s="41"/>
      <c r="G164" s="46"/>
      <c r="H164" s="46"/>
      <c r="I164" s="46"/>
      <c r="J164" s="46"/>
      <c r="K164" s="46"/>
      <c r="L164" s="46"/>
      <c r="M164" s="46"/>
      <c r="N164" s="46"/>
      <c r="O164" s="46"/>
      <c r="P164" s="11"/>
    </row>
    <row r="165" spans="2:16" x14ac:dyDescent="0.2">
      <c r="B165" s="16" t="s">
        <v>129</v>
      </c>
      <c r="C165" s="41"/>
      <c r="D165" s="41"/>
      <c r="E165" s="41"/>
      <c r="F165" s="41"/>
      <c r="G165" s="46"/>
      <c r="H165" s="46"/>
      <c r="I165" s="46"/>
      <c r="J165" s="46"/>
      <c r="K165" s="46"/>
      <c r="L165" s="46"/>
      <c r="M165" s="46"/>
      <c r="N165" s="46"/>
      <c r="O165" s="46"/>
      <c r="P165" s="11"/>
    </row>
    <row r="166" spans="2:16" x14ac:dyDescent="0.2">
      <c r="B166" s="16" t="s">
        <v>130</v>
      </c>
      <c r="C166" s="41"/>
      <c r="D166" s="41"/>
      <c r="E166" s="41"/>
      <c r="F166" s="41"/>
      <c r="G166" s="46"/>
      <c r="H166" s="46"/>
      <c r="I166" s="46"/>
      <c r="J166" s="46"/>
      <c r="K166" s="46"/>
      <c r="L166" s="46"/>
      <c r="M166" s="46"/>
      <c r="N166" s="46"/>
      <c r="O166" s="46"/>
      <c r="P166" s="11"/>
    </row>
    <row r="167" spans="2:16" x14ac:dyDescent="0.2">
      <c r="B167" s="41"/>
      <c r="C167" s="41"/>
      <c r="D167" s="41"/>
      <c r="E167" s="41"/>
      <c r="F167" s="41"/>
      <c r="G167" s="46"/>
      <c r="H167" s="46"/>
      <c r="I167" s="46"/>
      <c r="J167" s="46"/>
      <c r="K167" s="46"/>
      <c r="L167" s="46"/>
      <c r="M167" s="46"/>
      <c r="N167" s="46"/>
      <c r="O167" s="46"/>
      <c r="P167" s="11"/>
    </row>
    <row r="168" spans="2:16" x14ac:dyDescent="0.2">
      <c r="B168" s="41"/>
      <c r="C168" s="41"/>
      <c r="D168" s="41"/>
      <c r="E168" s="41"/>
      <c r="F168" s="41"/>
      <c r="G168" s="46"/>
      <c r="H168" s="46"/>
      <c r="I168" s="46"/>
      <c r="J168" s="46"/>
      <c r="K168" s="46"/>
      <c r="L168" s="46"/>
      <c r="M168" s="46"/>
      <c r="N168" s="46"/>
      <c r="O168" s="46"/>
      <c r="P168" s="11"/>
    </row>
    <row r="169" spans="2:16" x14ac:dyDescent="0.2">
      <c r="B169" s="41"/>
      <c r="C169" s="41"/>
      <c r="D169" s="41"/>
      <c r="E169" s="41"/>
      <c r="F169" s="41"/>
      <c r="G169" s="46"/>
      <c r="H169" s="46"/>
      <c r="I169" s="46"/>
      <c r="J169" s="46"/>
      <c r="K169" s="46"/>
      <c r="L169" s="46"/>
      <c r="M169" s="46"/>
      <c r="N169" s="46"/>
      <c r="O169" s="46"/>
      <c r="P169" s="11"/>
    </row>
    <row r="170" spans="2:16" x14ac:dyDescent="0.2">
      <c r="B170" s="41" t="s">
        <v>131</v>
      </c>
      <c r="C170" s="41"/>
      <c r="D170" s="41"/>
      <c r="E170" s="41"/>
      <c r="F170" s="41"/>
      <c r="G170" s="46"/>
      <c r="H170" s="46"/>
      <c r="I170" s="46"/>
      <c r="J170" s="46"/>
      <c r="K170" s="46"/>
      <c r="L170" s="46"/>
      <c r="M170" s="46"/>
      <c r="N170" s="46"/>
      <c r="O170" s="46"/>
      <c r="P170" s="11"/>
    </row>
    <row r="171" spans="2:16" x14ac:dyDescent="0.2">
      <c r="B171" s="16" t="s">
        <v>132</v>
      </c>
      <c r="C171" s="41"/>
      <c r="D171" s="41"/>
      <c r="E171" s="41"/>
      <c r="F171" s="41"/>
      <c r="G171" s="46"/>
      <c r="H171" s="46"/>
      <c r="I171" s="46"/>
      <c r="J171" s="46"/>
      <c r="K171" s="46"/>
      <c r="L171" s="46"/>
      <c r="M171" s="46"/>
      <c r="N171" s="46"/>
      <c r="O171" s="46"/>
    </row>
    <row r="172" spans="2:16" x14ac:dyDescent="0.2">
      <c r="B172" s="16" t="s">
        <v>91</v>
      </c>
      <c r="C172" s="41"/>
      <c r="D172" s="41"/>
      <c r="E172" s="41"/>
      <c r="F172" s="41"/>
      <c r="G172" s="46"/>
      <c r="H172" s="46"/>
      <c r="I172" s="46"/>
      <c r="J172" s="46"/>
      <c r="K172" s="46"/>
      <c r="L172" s="46"/>
      <c r="M172" s="46"/>
      <c r="N172" s="46"/>
      <c r="O172" s="46"/>
    </row>
    <row r="173" spans="2:16" x14ac:dyDescent="0.2">
      <c r="B173" s="41"/>
      <c r="C173" s="41"/>
      <c r="D173" s="41"/>
      <c r="E173" s="41"/>
      <c r="F173" s="41"/>
      <c r="G173" s="46"/>
      <c r="H173" s="46"/>
      <c r="I173" s="46"/>
      <c r="J173" s="46"/>
      <c r="K173" s="46"/>
      <c r="L173" s="46"/>
      <c r="M173" s="46"/>
      <c r="N173" s="46"/>
      <c r="O173" s="46"/>
    </row>
    <row r="174" spans="2:16" x14ac:dyDescent="0.2">
      <c r="B174" s="42"/>
      <c r="C174" s="41"/>
      <c r="D174" s="41"/>
      <c r="E174" s="41"/>
      <c r="F174" s="41"/>
      <c r="G174" s="46"/>
      <c r="H174" s="46"/>
      <c r="I174" s="46"/>
      <c r="J174" s="46"/>
      <c r="K174" s="46"/>
      <c r="L174" s="46"/>
      <c r="M174" s="46"/>
      <c r="N174" s="46"/>
      <c r="O174" s="46"/>
    </row>
    <row r="175" spans="2:16" x14ac:dyDescent="0.2">
      <c r="B175" s="42"/>
      <c r="C175" s="41"/>
      <c r="D175" s="41"/>
      <c r="E175" s="41"/>
      <c r="F175" s="41"/>
      <c r="G175" s="46"/>
      <c r="H175" s="46"/>
      <c r="I175" s="46"/>
      <c r="J175" s="46"/>
      <c r="K175" s="46"/>
      <c r="L175" s="46"/>
      <c r="M175" s="46"/>
      <c r="N175" s="46"/>
      <c r="O175" s="46"/>
    </row>
    <row r="176" spans="2:16" x14ac:dyDescent="0.2">
      <c r="B176" s="42"/>
      <c r="C176" s="41"/>
      <c r="D176" s="41"/>
      <c r="E176" s="41"/>
      <c r="F176" s="41"/>
      <c r="G176" s="46"/>
      <c r="H176" s="46"/>
      <c r="I176" s="46"/>
      <c r="J176" s="46"/>
      <c r="K176" s="46"/>
      <c r="L176" s="46"/>
      <c r="M176" s="46"/>
      <c r="N176" s="46"/>
      <c r="O176" s="46"/>
    </row>
    <row r="177" spans="2:15" x14ac:dyDescent="0.2">
      <c r="B177" s="42"/>
      <c r="C177" s="41"/>
      <c r="D177" s="41"/>
      <c r="E177" s="41"/>
      <c r="F177" s="41"/>
      <c r="G177" s="46"/>
      <c r="H177" s="46"/>
      <c r="I177" s="46"/>
      <c r="J177" s="46"/>
      <c r="K177" s="46"/>
      <c r="L177" s="46"/>
      <c r="M177" s="46"/>
      <c r="N177" s="46"/>
      <c r="O177" s="46"/>
    </row>
    <row r="178" spans="2:15" x14ac:dyDescent="0.2">
      <c r="B178" s="42"/>
      <c r="C178" s="41"/>
      <c r="D178" s="41"/>
      <c r="E178" s="41"/>
      <c r="F178" s="41"/>
      <c r="G178" s="46"/>
      <c r="H178" s="46"/>
      <c r="I178" s="46"/>
      <c r="J178" s="46"/>
      <c r="K178" s="46"/>
      <c r="L178" s="46"/>
      <c r="M178" s="46"/>
      <c r="N178" s="46"/>
      <c r="O178" s="46"/>
    </row>
    <row r="179" spans="2:15" x14ac:dyDescent="0.2">
      <c r="B179" s="42"/>
      <c r="C179" s="41"/>
      <c r="D179" s="41"/>
      <c r="E179" s="41"/>
      <c r="F179" s="41"/>
      <c r="G179" s="46"/>
      <c r="H179" s="46"/>
      <c r="I179" s="46"/>
      <c r="J179" s="46"/>
      <c r="K179" s="46"/>
      <c r="L179" s="46"/>
      <c r="M179" s="46"/>
      <c r="N179" s="46"/>
      <c r="O179" s="46"/>
    </row>
    <row r="180" spans="2:15" x14ac:dyDescent="0.2">
      <c r="B180" s="42"/>
      <c r="C180" s="41"/>
      <c r="D180" s="41"/>
      <c r="E180" s="41"/>
      <c r="F180" s="41"/>
      <c r="G180" s="46"/>
      <c r="H180" s="46"/>
      <c r="I180" s="46"/>
      <c r="J180" s="46"/>
      <c r="K180" s="46"/>
      <c r="L180" s="46"/>
      <c r="M180" s="46"/>
      <c r="N180" s="46"/>
      <c r="O180" s="46"/>
    </row>
    <row r="181" spans="2:15" x14ac:dyDescent="0.2">
      <c r="B181" s="11"/>
      <c r="C181" s="11"/>
      <c r="D181" s="11"/>
      <c r="E181" s="11"/>
      <c r="F181" s="11"/>
      <c r="G181" s="12"/>
      <c r="H181" s="12"/>
      <c r="I181" s="12"/>
      <c r="J181" s="12"/>
      <c r="K181" s="12"/>
      <c r="L181" s="12"/>
      <c r="M181" s="12"/>
      <c r="N181" s="12"/>
      <c r="O181" s="12"/>
    </row>
    <row r="182" spans="2:15" x14ac:dyDescent="0.2">
      <c r="B182" s="11"/>
      <c r="C182" s="11"/>
      <c r="D182" s="11"/>
      <c r="E182" s="11"/>
      <c r="F182" s="11"/>
      <c r="G182" s="12"/>
      <c r="H182" s="12"/>
      <c r="I182" s="12"/>
      <c r="J182" s="12"/>
      <c r="K182" s="12"/>
      <c r="L182" s="12"/>
      <c r="M182" s="12"/>
      <c r="N182" s="12"/>
      <c r="O182" s="12"/>
    </row>
    <row r="183" spans="2:15" x14ac:dyDescent="0.2">
      <c r="B183" s="11"/>
      <c r="C183" s="11"/>
      <c r="D183" s="11"/>
      <c r="E183" s="11"/>
      <c r="F183" s="11"/>
      <c r="G183" s="12"/>
      <c r="H183" s="12"/>
      <c r="I183" s="12"/>
      <c r="J183" s="12"/>
      <c r="K183" s="12"/>
      <c r="L183" s="12"/>
      <c r="M183" s="12"/>
      <c r="N183" s="12"/>
      <c r="O183" s="12"/>
    </row>
    <row r="184" spans="2:15" x14ac:dyDescent="0.2">
      <c r="B184" s="11"/>
      <c r="C184" s="11"/>
      <c r="D184" s="11"/>
      <c r="E184" s="11"/>
      <c r="F184" s="11"/>
      <c r="G184" s="12"/>
      <c r="H184" s="12"/>
      <c r="I184" s="12"/>
      <c r="J184" s="12"/>
      <c r="K184" s="12"/>
      <c r="L184" s="12"/>
      <c r="M184" s="12"/>
      <c r="N184" s="12"/>
      <c r="O184" s="12"/>
    </row>
    <row r="185" spans="2:15" x14ac:dyDescent="0.2">
      <c r="B185" s="11"/>
      <c r="C185" s="11"/>
      <c r="D185" s="11"/>
      <c r="E185" s="11"/>
      <c r="F185" s="11"/>
      <c r="G185" s="12"/>
      <c r="H185" s="12"/>
      <c r="I185" s="12"/>
      <c r="J185" s="12"/>
      <c r="K185" s="12"/>
      <c r="L185" s="12"/>
      <c r="M185" s="12"/>
      <c r="N185" s="12"/>
      <c r="O185" s="12"/>
    </row>
    <row r="186" spans="2:15" x14ac:dyDescent="0.2">
      <c r="B186" s="12"/>
      <c r="C186" s="12"/>
      <c r="D186" s="12"/>
      <c r="E186" s="12"/>
      <c r="F186" s="12"/>
      <c r="G186" s="12"/>
      <c r="H186" s="12"/>
      <c r="I186" s="12"/>
      <c r="J186" s="12"/>
      <c r="K186" s="12"/>
      <c r="L186" s="12"/>
      <c r="M186" s="12"/>
      <c r="N186" s="12"/>
      <c r="O186" s="12"/>
    </row>
    <row r="187" spans="2:15" x14ac:dyDescent="0.2">
      <c r="B187" s="12"/>
      <c r="C187" s="12"/>
      <c r="D187" s="12"/>
      <c r="E187" s="12"/>
      <c r="F187" s="12"/>
      <c r="G187" s="12"/>
      <c r="H187" s="12"/>
      <c r="I187" s="12"/>
      <c r="J187" s="12"/>
      <c r="K187" s="12"/>
      <c r="L187" s="12"/>
      <c r="M187" s="12"/>
      <c r="N187" s="12"/>
      <c r="O187" s="12"/>
    </row>
    <row r="188" spans="2:15" x14ac:dyDescent="0.2">
      <c r="B188" s="12"/>
      <c r="C188" s="12"/>
      <c r="D188" s="12"/>
      <c r="E188" s="12"/>
      <c r="F188" s="12"/>
      <c r="G188" s="12"/>
      <c r="H188" s="12"/>
      <c r="I188" s="12"/>
      <c r="J188" s="12"/>
      <c r="K188" s="12"/>
      <c r="L188" s="12"/>
      <c r="M188" s="12"/>
      <c r="N188" s="12"/>
      <c r="O188" s="12"/>
    </row>
    <row r="189" spans="2:15" x14ac:dyDescent="0.2">
      <c r="B189" s="12"/>
      <c r="C189" s="12"/>
      <c r="D189" s="12"/>
      <c r="E189" s="12"/>
      <c r="F189" s="12"/>
      <c r="G189" s="12"/>
      <c r="H189" s="12"/>
      <c r="I189" s="12"/>
      <c r="J189" s="12"/>
      <c r="K189" s="12"/>
      <c r="L189" s="12"/>
      <c r="M189" s="12"/>
      <c r="N189" s="12"/>
      <c r="O189" s="12"/>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dataValidations disablePrompts="1" count="6">
    <dataValidation type="list" allowBlank="1" showInputMessage="1" showErrorMessage="1" sqref="C18:P18" xr:uid="{00000000-0002-0000-0900-000000000000}">
      <formula1>$B$129:$B$135</formula1>
    </dataValidation>
    <dataValidation type="list" allowBlank="1" showInputMessage="1" showErrorMessage="1" sqref="C32:P32 C36:P36 C34:P34" xr:uid="{00000000-0002-0000-0900-000001000000}">
      <formula1>$Q$103:$Q$108</formula1>
    </dataValidation>
    <dataValidation type="list" allowBlank="1" showInputMessage="1" showErrorMessage="1" sqref="N10:P10" xr:uid="{00000000-0002-0000-0900-000002000000}">
      <formula1>"Economicos,Eficiencia,Eficacia, Efectividad,Calidad"</formula1>
    </dataValidation>
    <dataValidation type="list" allowBlank="1" showInputMessage="1" showErrorMessage="1" sqref="C10:I10" xr:uid="{00000000-0002-0000-0900-000003000000}">
      <formula1>"2022,2023,2024,2025,2026,2027"</formula1>
    </dataValidation>
    <dataValidation type="list" allowBlank="1" showInputMessage="1" showErrorMessage="1" sqref="C12:P12" xr:uid="{00000000-0002-0000-0900-000004000000}">
      <formula1>$B$140:$B$166</formula1>
    </dataValidation>
    <dataValidation type="list" allowBlank="1" showInputMessage="1" showErrorMessage="1" sqref="C78:P78" xr:uid="{00000000-0002-0000-0900-000005000000}">
      <formula1>$B$171:$B$172</formula1>
    </dataValidation>
  </dataValidations>
  <printOptions horizontalCentered="1"/>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A13"/>
  <sheetViews>
    <sheetView topLeftCell="L1" zoomScale="75" zoomScaleNormal="75" workbookViewId="0">
      <selection activeCell="X13" sqref="X13"/>
    </sheetView>
  </sheetViews>
  <sheetFormatPr baseColWidth="10" defaultColWidth="11.42578125" defaultRowHeight="30" customHeight="1" x14ac:dyDescent="0.2"/>
  <cols>
    <col min="1" max="1" width="28.5703125" style="30" customWidth="1"/>
    <col min="2" max="2" width="27" style="13" bestFit="1" customWidth="1"/>
    <col min="3" max="11" width="16.28515625" style="13" customWidth="1"/>
    <col min="12" max="14" width="16.28515625" customWidth="1"/>
    <col min="15" max="22" width="16.28515625" style="13" customWidth="1"/>
    <col min="23" max="23" width="17.7109375" style="13" customWidth="1"/>
    <col min="24" max="26" width="20.7109375" style="13" customWidth="1"/>
    <col min="27" max="16384" width="11.42578125" style="13"/>
  </cols>
  <sheetData>
    <row r="1" spans="1:27" ht="30" customHeight="1" x14ac:dyDescent="0.25">
      <c r="A1" s="277"/>
      <c r="B1" s="278" t="s">
        <v>15</v>
      </c>
      <c r="C1" s="279"/>
      <c r="D1" s="279"/>
      <c r="E1" s="279"/>
      <c r="F1" s="279"/>
      <c r="G1" s="279"/>
      <c r="H1" s="279"/>
      <c r="I1" s="280"/>
      <c r="J1" s="386" t="s">
        <v>133</v>
      </c>
      <c r="K1" s="388"/>
      <c r="L1" s="36"/>
      <c r="N1" s="36"/>
      <c r="O1" s="36"/>
      <c r="P1"/>
      <c r="Q1"/>
      <c r="R1"/>
      <c r="S1"/>
      <c r="T1"/>
      <c r="U1"/>
      <c r="V1"/>
      <c r="W1"/>
      <c r="X1"/>
      <c r="Y1"/>
      <c r="Z1"/>
    </row>
    <row r="2" spans="1:27" ht="30" customHeight="1" x14ac:dyDescent="0.25">
      <c r="A2" s="277"/>
      <c r="B2" s="278" t="s">
        <v>134</v>
      </c>
      <c r="C2" s="279"/>
      <c r="D2" s="279"/>
      <c r="E2" s="279"/>
      <c r="F2" s="279"/>
      <c r="G2" s="279"/>
      <c r="H2" s="279"/>
      <c r="I2" s="280"/>
      <c r="J2" s="386" t="s">
        <v>18</v>
      </c>
      <c r="K2" s="388"/>
      <c r="L2" s="36"/>
      <c r="N2" s="36"/>
      <c r="O2" s="36"/>
      <c r="P2"/>
      <c r="Q2"/>
      <c r="R2"/>
      <c r="S2"/>
      <c r="T2"/>
      <c r="U2"/>
      <c r="V2"/>
      <c r="W2"/>
      <c r="X2"/>
      <c r="Y2"/>
      <c r="Z2"/>
    </row>
    <row r="3" spans="1:27" ht="30" customHeight="1" x14ac:dyDescent="0.25">
      <c r="A3" s="277"/>
      <c r="B3" s="278" t="s">
        <v>135</v>
      </c>
      <c r="C3" s="279"/>
      <c r="D3" s="279"/>
      <c r="E3" s="279"/>
      <c r="F3" s="279"/>
      <c r="G3" s="279"/>
      <c r="H3" s="279"/>
      <c r="I3" s="280"/>
      <c r="J3" s="386" t="s">
        <v>136</v>
      </c>
      <c r="K3" s="388"/>
      <c r="L3" s="36"/>
      <c r="N3" s="36"/>
      <c r="O3" s="36"/>
      <c r="P3"/>
      <c r="Q3"/>
      <c r="R3"/>
      <c r="S3"/>
      <c r="T3"/>
      <c r="U3"/>
      <c r="V3"/>
      <c r="W3"/>
      <c r="X3"/>
      <c r="Y3"/>
      <c r="Z3"/>
    </row>
    <row r="4" spans="1:27" ht="30" customHeight="1" x14ac:dyDescent="0.25">
      <c r="A4" s="277"/>
      <c r="B4" s="278" t="s">
        <v>137</v>
      </c>
      <c r="C4" s="279"/>
      <c r="D4" s="279"/>
      <c r="E4" s="279"/>
      <c r="F4" s="279"/>
      <c r="G4" s="279"/>
      <c r="H4" s="279"/>
      <c r="I4" s="280"/>
      <c r="J4" s="386" t="s">
        <v>138</v>
      </c>
      <c r="K4" s="387"/>
      <c r="L4" s="37"/>
      <c r="N4" s="37"/>
      <c r="O4" s="37"/>
      <c r="P4"/>
      <c r="Q4"/>
      <c r="R4"/>
      <c r="S4"/>
      <c r="T4"/>
      <c r="U4"/>
      <c r="V4"/>
      <c r="W4"/>
      <c r="X4"/>
      <c r="Y4"/>
      <c r="Z4"/>
    </row>
    <row r="5" spans="1:27" ht="18" x14ac:dyDescent="0.25">
      <c r="A5" s="86"/>
      <c r="B5" s="35"/>
      <c r="C5" s="87"/>
      <c r="D5" s="87"/>
      <c r="E5" s="87"/>
      <c r="F5" s="87"/>
      <c r="G5" s="87"/>
      <c r="H5" s="87"/>
      <c r="I5" s="88"/>
      <c r="J5" s="88"/>
      <c r="K5" s="88"/>
      <c r="L5" s="37"/>
      <c r="N5" s="37"/>
      <c r="O5" s="37"/>
      <c r="P5"/>
      <c r="Q5"/>
      <c r="R5"/>
      <c r="S5"/>
      <c r="T5"/>
      <c r="U5"/>
      <c r="V5"/>
      <c r="W5"/>
      <c r="X5"/>
      <c r="Y5"/>
      <c r="Z5"/>
    </row>
    <row r="6" spans="1:27" ht="13.5" customHeight="1" x14ac:dyDescent="0.25">
      <c r="A6" s="89" t="s">
        <v>27</v>
      </c>
      <c r="B6" s="113" t="s">
        <v>28</v>
      </c>
      <c r="C6" s="113"/>
      <c r="D6" s="113"/>
      <c r="E6" s="113"/>
      <c r="F6" s="113"/>
      <c r="G6" s="113"/>
      <c r="H6" s="113"/>
      <c r="I6" s="113"/>
      <c r="J6" s="113"/>
      <c r="K6" s="113"/>
      <c r="O6"/>
      <c r="P6"/>
      <c r="Q6"/>
      <c r="R6"/>
      <c r="S6"/>
      <c r="T6"/>
      <c r="U6"/>
      <c r="V6"/>
      <c r="W6"/>
      <c r="X6"/>
      <c r="Y6"/>
      <c r="Z6"/>
    </row>
    <row r="7" spans="1:27" ht="11.25" customHeight="1" x14ac:dyDescent="0.25">
      <c r="A7" s="86"/>
      <c r="B7" s="113"/>
      <c r="C7" s="113"/>
      <c r="D7" s="113"/>
      <c r="E7" s="113"/>
      <c r="F7" s="113"/>
      <c r="G7" s="113"/>
      <c r="H7" s="113"/>
      <c r="I7" s="113"/>
      <c r="J7" s="113"/>
      <c r="K7" s="113"/>
      <c r="O7"/>
      <c r="P7"/>
      <c r="Q7"/>
      <c r="R7"/>
      <c r="S7"/>
      <c r="T7"/>
      <c r="U7"/>
      <c r="V7"/>
      <c r="W7"/>
      <c r="X7"/>
      <c r="Y7"/>
      <c r="Z7"/>
    </row>
    <row r="8" spans="1:27" ht="11.25" customHeight="1" x14ac:dyDescent="0.2">
      <c r="A8" s="86"/>
      <c r="B8" s="35"/>
      <c r="C8" s="35"/>
      <c r="D8" s="35"/>
      <c r="E8" s="35"/>
      <c r="F8" s="35"/>
      <c r="G8" s="35"/>
      <c r="H8" s="35"/>
      <c r="I8" s="35"/>
      <c r="J8" s="35"/>
      <c r="K8" s="35"/>
      <c r="O8"/>
      <c r="P8"/>
      <c r="Q8"/>
      <c r="R8"/>
      <c r="S8"/>
      <c r="T8"/>
      <c r="U8"/>
      <c r="V8"/>
      <c r="W8"/>
      <c r="X8"/>
      <c r="Y8"/>
      <c r="Z8"/>
      <c r="AA8"/>
    </row>
    <row r="9" spans="1:27" s="28" customFormat="1" ht="30" customHeight="1" x14ac:dyDescent="0.2">
      <c r="A9" s="285" t="s">
        <v>139</v>
      </c>
      <c r="B9" s="285" t="s">
        <v>63</v>
      </c>
      <c r="C9" s="340" t="str">
        <f>'4.Gestión de cambios'!C14:P14</f>
        <v>Gestión de cambios de servicios de TI</v>
      </c>
      <c r="D9" s="341"/>
      <c r="E9" s="341"/>
      <c r="F9" s="341"/>
      <c r="G9" s="341"/>
      <c r="H9" s="341"/>
      <c r="I9" s="341"/>
      <c r="J9" s="341"/>
      <c r="K9" s="341"/>
      <c r="L9" s="341"/>
      <c r="M9" s="341"/>
      <c r="N9" s="341"/>
      <c r="O9" s="341"/>
      <c r="P9" s="341"/>
      <c r="Q9" s="341"/>
      <c r="R9" s="341"/>
      <c r="S9" s="341"/>
      <c r="T9" s="341"/>
      <c r="U9" s="341"/>
      <c r="V9" s="341"/>
      <c r="W9" s="341"/>
      <c r="X9" s="375" t="s">
        <v>140</v>
      </c>
      <c r="Y9" s="376"/>
      <c r="Z9" s="377"/>
    </row>
    <row r="10" spans="1:27" s="29" customFormat="1" ht="30" customHeight="1" x14ac:dyDescent="0.2">
      <c r="A10" s="286"/>
      <c r="B10" s="286"/>
      <c r="C10" s="152" t="s">
        <v>199</v>
      </c>
      <c r="D10" s="152" t="s">
        <v>200</v>
      </c>
      <c r="E10" s="152" t="s">
        <v>201</v>
      </c>
      <c r="F10" s="375" t="s">
        <v>169</v>
      </c>
      <c r="G10" s="377"/>
      <c r="H10" s="152" t="s">
        <v>203</v>
      </c>
      <c r="I10" s="152" t="s">
        <v>204</v>
      </c>
      <c r="J10" s="152" t="s">
        <v>205</v>
      </c>
      <c r="K10" s="375" t="s">
        <v>171</v>
      </c>
      <c r="L10" s="377"/>
      <c r="M10" s="152" t="s">
        <v>207</v>
      </c>
      <c r="N10" s="152" t="s">
        <v>208</v>
      </c>
      <c r="O10" s="152" t="s">
        <v>209</v>
      </c>
      <c r="P10" s="375" t="s">
        <v>173</v>
      </c>
      <c r="Q10" s="377"/>
      <c r="R10" s="152" t="s">
        <v>211</v>
      </c>
      <c r="S10" s="152" t="s">
        <v>212</v>
      </c>
      <c r="T10" s="152" t="s">
        <v>213</v>
      </c>
      <c r="U10" s="375" t="s">
        <v>175</v>
      </c>
      <c r="V10" s="377"/>
      <c r="W10" s="152" t="s">
        <v>163</v>
      </c>
      <c r="X10" s="375" t="s">
        <v>177</v>
      </c>
      <c r="Y10" s="376"/>
      <c r="Z10" s="377"/>
    </row>
    <row r="11" spans="1:27" ht="90" customHeight="1" x14ac:dyDescent="0.2">
      <c r="A11" s="372" t="s">
        <v>230</v>
      </c>
      <c r="B11" s="49" t="s">
        <v>227</v>
      </c>
      <c r="C11" s="48">
        <v>0</v>
      </c>
      <c r="D11" s="48">
        <v>0</v>
      </c>
      <c r="E11" s="48">
        <v>0</v>
      </c>
      <c r="F11" s="135">
        <f>SUM(C11,D11,E11)</f>
        <v>0</v>
      </c>
      <c r="G11" s="373">
        <f>IF(C12=0,"0%",IF(D12=0,"0%",IF(E12=0,"0%",(F12-F11)/F12)))</f>
        <v>1</v>
      </c>
      <c r="H11" s="48">
        <v>1</v>
      </c>
      <c r="I11" s="48">
        <v>1</v>
      </c>
      <c r="J11" s="48">
        <v>0</v>
      </c>
      <c r="K11" s="135">
        <f>SUM(H11,I11,J11)</f>
        <v>2</v>
      </c>
      <c r="L11" s="373">
        <f>IF(H12=0,"0%",IF(I12=0,"0%",IF(J12=0,"0%",(K12-K11)/K12)))</f>
        <v>0.9642857142857143</v>
      </c>
      <c r="M11" s="48">
        <v>3</v>
      </c>
      <c r="N11" s="48">
        <v>0</v>
      </c>
      <c r="O11" s="48">
        <v>0</v>
      </c>
      <c r="P11" s="135">
        <f>SUM(M11,N11,O11)</f>
        <v>3</v>
      </c>
      <c r="Q11" s="373">
        <f>IF(M12=0,"0%",IF(N12=0,"0%",IF(O12=0,"0%",(P12-P11)/P12)))</f>
        <v>0.93617021276595747</v>
      </c>
      <c r="R11" s="135">
        <v>0</v>
      </c>
      <c r="S11" s="135">
        <v>0</v>
      </c>
      <c r="T11" s="135">
        <v>0</v>
      </c>
      <c r="U11" s="135">
        <v>0</v>
      </c>
      <c r="V11" s="373">
        <f>IF(R12=0,"0%",IF(S12=0,"0%",IF(T12=0,"0%",(U12-U11)/U12)))</f>
        <v>1</v>
      </c>
      <c r="W11" s="378">
        <f>AVERAGE(G11,L11,Q11,V11)</f>
        <v>0.97511398176291797</v>
      </c>
      <c r="X11" s="380" t="s">
        <v>259</v>
      </c>
      <c r="Y11" s="381"/>
      <c r="Z11" s="382"/>
    </row>
    <row r="12" spans="1:27" ht="117.75" customHeight="1" x14ac:dyDescent="0.2">
      <c r="A12" s="372"/>
      <c r="B12" s="50" t="s">
        <v>231</v>
      </c>
      <c r="C12" s="48">
        <v>4</v>
      </c>
      <c r="D12" s="48">
        <v>15</v>
      </c>
      <c r="E12" s="48">
        <v>22</v>
      </c>
      <c r="F12" s="135">
        <f>SUM(C12,D12,E12)</f>
        <v>41</v>
      </c>
      <c r="G12" s="374"/>
      <c r="H12" s="48">
        <v>19</v>
      </c>
      <c r="I12" s="48">
        <v>22</v>
      </c>
      <c r="J12" s="48">
        <v>15</v>
      </c>
      <c r="K12" s="135">
        <f>SUM(H12,I12,J12)</f>
        <v>56</v>
      </c>
      <c r="L12" s="374"/>
      <c r="M12" s="48">
        <v>17</v>
      </c>
      <c r="N12" s="48">
        <v>13</v>
      </c>
      <c r="O12" s="48">
        <v>17</v>
      </c>
      <c r="P12" s="135">
        <f>SUM(M12,N12,O12)</f>
        <v>47</v>
      </c>
      <c r="Q12" s="374"/>
      <c r="R12" s="135">
        <v>21</v>
      </c>
      <c r="S12" s="135">
        <v>10</v>
      </c>
      <c r="T12" s="135">
        <v>18</v>
      </c>
      <c r="U12" s="135">
        <v>49</v>
      </c>
      <c r="V12" s="374"/>
      <c r="W12" s="379"/>
      <c r="X12" s="383"/>
      <c r="Y12" s="384"/>
      <c r="Z12" s="385"/>
    </row>
    <row r="13" spans="1:27" ht="30" customHeight="1" x14ac:dyDescent="0.2">
      <c r="C13" s="31"/>
      <c r="D13" s="31"/>
      <c r="E13" s="31"/>
      <c r="F13" s="31"/>
      <c r="G13" s="31"/>
      <c r="H13" s="31"/>
    </row>
  </sheetData>
  <mergeCells count="25">
    <mergeCell ref="J4:K4"/>
    <mergeCell ref="J3:K3"/>
    <mergeCell ref="J2:K2"/>
    <mergeCell ref="J1:K1"/>
    <mergeCell ref="C9:W9"/>
    <mergeCell ref="A11:A12"/>
    <mergeCell ref="G11:G12"/>
    <mergeCell ref="A9:A10"/>
    <mergeCell ref="B9:B10"/>
    <mergeCell ref="X9:Z9"/>
    <mergeCell ref="F10:G10"/>
    <mergeCell ref="K10:L10"/>
    <mergeCell ref="P10:Q10"/>
    <mergeCell ref="U10:V10"/>
    <mergeCell ref="X10:Z10"/>
    <mergeCell ref="V11:V12"/>
    <mergeCell ref="W11:W12"/>
    <mergeCell ref="X11:Z12"/>
    <mergeCell ref="Q11:Q12"/>
    <mergeCell ref="L11:L12"/>
    <mergeCell ref="A1:A4"/>
    <mergeCell ref="B1:I1"/>
    <mergeCell ref="B2:I2"/>
    <mergeCell ref="B3:I3"/>
    <mergeCell ref="B4:I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C4E413E-A71E-4685-B5B1-0760AEF2D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9D415A-3918-4AD2-9D09-3D3A1E41566F}">
  <ds:schemaRefs>
    <ds:schemaRef ds:uri="http://schemas.microsoft.com/office/2006/documentManagement/types"/>
    <ds:schemaRef ds:uri="http://schemas.microsoft.com/office/2006/metadata/properties"/>
    <ds:schemaRef ds:uri="http://purl.org/dc/dcmitype/"/>
    <ds:schemaRef ds:uri="http://www.w3.org/XML/1998/namespace"/>
    <ds:schemaRef ds:uri="ff8e3638-9d45-4162-afb4-6d390653d547"/>
    <ds:schemaRef ds:uri="http://schemas.microsoft.com/sharepoint/v3"/>
    <ds:schemaRef ds:uri="http://schemas.openxmlformats.org/package/2006/metadata/core-properties"/>
    <ds:schemaRef ds:uri="http://schemas.microsoft.com/sharepoint/v4"/>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20301AE5-BCB2-49C5-9AA6-612A6E49019E}">
  <ds:schemaRefs>
    <ds:schemaRef ds:uri="office.server.policy"/>
  </ds:schemaRefs>
</ds:datastoreItem>
</file>

<file path=customXml/itemProps4.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CE0337AA-336B-40D9-811A-7C89B4A01C1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INDICADORES DTIC</vt:lpstr>
      <vt:lpstr>1.Optimiza_Aplicaciones</vt:lpstr>
      <vt:lpstr>Reg.Optimiza_Aplicaciones</vt:lpstr>
      <vt:lpstr>2.DisponibilidadST</vt:lpstr>
      <vt:lpstr>Reg_DisponibilidadST</vt:lpstr>
      <vt:lpstr>3. GestionSoporteTecnologico</vt:lpstr>
      <vt:lpstr>Reg_GestiónSoporteTecnologico</vt:lpstr>
      <vt:lpstr>4.Gestión de cambios</vt:lpstr>
      <vt:lpstr>Reg.Datos Gestión de Cambios</vt:lpstr>
      <vt:lpstr>5.Plan Sensibilizacion SI</vt:lpstr>
      <vt:lpstr>Reg.datos Plan Sensibilizacion</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subject/>
  <dc:creator>hoslanders</dc:creator>
  <cp:keywords/>
  <dc:description/>
  <cp:lastModifiedBy>Juan Manuel Maya Bravo</cp:lastModifiedBy>
  <cp:revision/>
  <dcterms:created xsi:type="dcterms:W3CDTF">2012-02-20T19:54:14Z</dcterms:created>
  <dcterms:modified xsi:type="dcterms:W3CDTF">2026-02-13T17:30:03Z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ediaServiceImageTags">
    <vt:lpwstr/>
  </property>
  <property fmtid="{D5CDD505-2E9C-101B-9397-08002B2CF9AE}" pid="13" name="MSIP_Label_0e276b9b-e947-408c-8898-19de23b201e4_Enabled">
    <vt:lpwstr>true</vt:lpwstr>
  </property>
  <property fmtid="{D5CDD505-2E9C-101B-9397-08002B2CF9AE}" pid="14" name="MSIP_Label_0e276b9b-e947-408c-8898-19de23b201e4_SetDate">
    <vt:lpwstr>2026-02-13T17:29:46Z</vt:lpwstr>
  </property>
  <property fmtid="{D5CDD505-2E9C-101B-9397-08002B2CF9AE}" pid="15" name="MSIP_Label_0e276b9b-e947-408c-8898-19de23b201e4_Method">
    <vt:lpwstr>Standard</vt:lpwstr>
  </property>
  <property fmtid="{D5CDD505-2E9C-101B-9397-08002B2CF9AE}" pid="16" name="MSIP_Label_0e276b9b-e947-408c-8898-19de23b201e4_Name">
    <vt:lpwstr>Publica</vt:lpwstr>
  </property>
  <property fmtid="{D5CDD505-2E9C-101B-9397-08002B2CF9AE}" pid="17" name="MSIP_Label_0e276b9b-e947-408c-8898-19de23b201e4_SiteId">
    <vt:lpwstr>6ee94c34-bbd6-4647-a483-0e196a4de0ff</vt:lpwstr>
  </property>
  <property fmtid="{D5CDD505-2E9C-101B-9397-08002B2CF9AE}" pid="18" name="MSIP_Label_0e276b9b-e947-408c-8898-19de23b201e4_ActionId">
    <vt:lpwstr>73b86dd3-49c2-4f21-97e4-3cba0b56555a</vt:lpwstr>
  </property>
  <property fmtid="{D5CDD505-2E9C-101B-9397-08002B2CF9AE}" pid="19" name="MSIP_Label_0e276b9b-e947-408c-8898-19de23b201e4_ContentBits">
    <vt:lpwstr>0</vt:lpwstr>
  </property>
  <property fmtid="{D5CDD505-2E9C-101B-9397-08002B2CF9AE}" pid="20" name="MSIP_Label_0e276b9b-e947-408c-8898-19de23b201e4_Tag">
    <vt:lpwstr>10, 3, 0, 1</vt:lpwstr>
  </property>
</Properties>
</file>