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CMsandoval\Downloads\"/>
    </mc:Choice>
  </mc:AlternateContent>
  <xr:revisionPtr revIDLastSave="0" documentId="13_ncr:1_{635DC76A-DC84-4778-B2AE-8297E6E8312F}" xr6:coauthVersionLast="47" xr6:coauthVersionMax="47" xr10:uidLastSave="{00000000-0000-0000-0000-000000000000}"/>
  <bookViews>
    <workbookView xWindow="-120" yWindow="-120" windowWidth="29040" windowHeight="15720" tabRatio="724" xr2:uid="{00000000-000D-0000-FFFF-FFFF00000000}"/>
  </bookViews>
  <sheets>
    <sheet name="EnvioRadicaciones" sheetId="9" r:id="rId1"/>
    <sheet name="RegistroEnvio" sheetId="10" r:id="rId2"/>
    <sheet name="ConsumoPapel" sheetId="11" r:id="rId3"/>
    <sheet name="RegistroConsumo"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2" l="1"/>
  <c r="J10" i="12"/>
  <c r="H10" i="12"/>
  <c r="E10" i="12" l="1"/>
  <c r="I11" i="10"/>
  <c r="I10" i="10" l="1"/>
  <c r="F10" i="12" l="1"/>
  <c r="I10" i="12"/>
  <c r="G11" i="10" l="1"/>
  <c r="G10" i="10"/>
  <c r="J49" i="11" l="1"/>
  <c r="G10" i="12"/>
  <c r="F48" i="9" l="1"/>
  <c r="E48" i="9"/>
  <c r="D48" i="9"/>
  <c r="O48" i="9"/>
  <c r="N48" i="9"/>
  <c r="M48" i="9"/>
  <c r="K48" i="9"/>
  <c r="J48" i="9"/>
  <c r="I48" i="9"/>
  <c r="H48" i="9"/>
  <c r="G48" i="9"/>
  <c r="L48" i="9"/>
  <c r="E11" i="10"/>
  <c r="E10" i="10"/>
  <c r="D10" i="12" l="1"/>
  <c r="D49" i="11" l="1"/>
  <c r="C10" i="12"/>
  <c r="C11" i="10"/>
  <c r="C10" i="10"/>
  <c r="K10" i="12" l="1"/>
  <c r="A10" i="12"/>
  <c r="C8" i="12"/>
  <c r="B6" i="12"/>
  <c r="C8" i="10"/>
  <c r="B11" i="10"/>
  <c r="B10" i="10"/>
  <c r="A10" i="10"/>
  <c r="B6" i="10"/>
  <c r="D10" i="10" l="1"/>
  <c r="D47" i="9" s="1"/>
  <c r="P48" i="9"/>
  <c r="K11" i="10"/>
  <c r="K10" i="10"/>
  <c r="J10" i="10"/>
  <c r="M47" i="9" s="1"/>
  <c r="H10" i="10"/>
  <c r="J47" i="9" s="1"/>
  <c r="F10" i="10"/>
  <c r="G47" i="9" s="1"/>
  <c r="L10" i="10" l="1"/>
  <c r="P47" i="9" s="1"/>
  <c r="P4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EB8A6152-E0A7-4B62-A3A7-9AD16959DC9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<sst xmlns="http://schemas.openxmlformats.org/spreadsheetml/2006/main" count="315" uniqueCount="157">
  <si>
    <t>PROCESO</t>
  </si>
  <si>
    <t>TIPO DE INDICADOR</t>
  </si>
  <si>
    <t>META</t>
  </si>
  <si>
    <t>FORMULACIÓN</t>
  </si>
  <si>
    <t>FRECUENCIA DE MEDICION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</si>
  <si>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</si>
  <si>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</si>
  <si>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</si>
  <si>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</si>
  <si>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</si>
  <si>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</si>
  <si>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</si>
  <si>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</si>
  <si>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</si>
  <si>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</si>
  <si>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</si>
  <si>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</si>
  <si>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</si>
  <si>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</si>
  <si>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</si>
  <si>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</si>
  <si>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</si>
  <si>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</si>
  <si>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</si>
  <si>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</si>
  <si>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</si>
  <si>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</si>
  <si>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</si>
  <si>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</si>
  <si>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</si>
  <si>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</si>
  <si>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</si>
  <si>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</si>
  <si>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</si>
  <si>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</si>
  <si>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</si>
  <si>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</si>
  <si>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</si>
  <si>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</si>
  <si>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</si>
  <si>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</si>
  <si>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</si>
  <si>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</si>
  <si>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</si>
  <si>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</si>
  <si>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</si>
  <si>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</si>
  <si>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</si>
  <si>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</si>
  <si>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</si>
  <si>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</si>
  <si>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</si>
  <si>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</si>
  <si>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</si>
  <si>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</si>
  <si>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</si>
  <si>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</si>
  <si>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</si>
  <si>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</si>
  <si>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</si>
  <si>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</si>
  <si>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</si>
  <si>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</si>
  <si>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</si>
  <si>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</si>
  <si>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</si>
  <si>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</si>
  <si>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</si>
  <si>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</si>
  <si>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</si>
  <si>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</si>
  <si>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</si>
  <si>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</si>
  <si>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</si>
  <si>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</si>
  <si>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</si>
  <si>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</si>
  <si>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</si>
  <si>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</si>
  <si>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</si>
  <si>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</si>
  <si>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</si>
  <si>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</si>
  <si>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</si>
  <si>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</si>
  <si>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</si>
  <si>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</si>
  <si>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</si>
  <si>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</si>
  <si>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</si>
  <si>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</si>
  <si>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</si>
  <si>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</si>
  <si>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</si>
  <si>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</si>
  <si>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</si>
  <si>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</si>
  <si>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</si>
  <si>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</si>
  <si>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</si>
  <si>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</si>
  <si>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</si>
  <si>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</si>
  <si>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</si>
  <si>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</si>
  <si>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</si>
  <si>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</si>
  <si>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</si>
  <si>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</si>
  <si>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</si>
  <si>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</si>
  <si>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</si>
  <si>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</si>
  <si>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t>
  </si>
  <si>
    <t>GRÁFICA DE INDICADOR</t>
  </si>
  <si>
    <t>Eficacia</t>
  </si>
  <si>
    <t>Cumplimiento en el Proceso de radicación por WebMaster</t>
  </si>
  <si>
    <t>Garantizar que los documentos y/o correos que ingresan a travès de la webmaster se radiquen.</t>
  </si>
  <si>
    <t>Cantidad de correos electrónicos radicados   * 100%
Total de correos electrónicos allegados a traves de la webmaster en el periodo evaluado</t>
  </si>
  <si>
    <r>
      <rPr>
        <u/>
        <sz val="10"/>
        <rFont val="Verdana"/>
        <family val="2"/>
      </rPr>
      <t xml:space="preserve">Número de correos electrónicos radicados: </t>
    </r>
    <r>
      <rPr>
        <sz val="10"/>
        <rFont val="Verdana"/>
        <family val="2"/>
      </rPr>
      <t xml:space="preserve">Cantidad de correos que son radicados diariamente por el correo electrónico.
</t>
    </r>
    <r>
      <rPr>
        <u/>
        <sz val="10"/>
        <rFont val="Verdana"/>
        <family val="2"/>
      </rPr>
      <t>Total de correos electrónicos allegados a través de la webmaster en el periodo evaluado:</t>
    </r>
    <r>
      <rPr>
        <sz val="10"/>
        <rFont val="Verdana"/>
        <family val="2"/>
      </rPr>
      <t xml:space="preserve"> Cantidad de correos electronicos que ingresan para radicar diariamente a la webmaster.</t>
    </r>
  </si>
  <si>
    <t xml:space="preserve">Número de correos electrónicos radicados </t>
  </si>
  <si>
    <t>Total de correos electrónicos allegados a través de la webmaster en el periodo evaluado</t>
  </si>
  <si>
    <t>Correos Electrónicos</t>
  </si>
  <si>
    <t>COORDINADOR GRUPO GESTIÓN DOCUMENTAL</t>
  </si>
  <si>
    <t>Eficiencia</t>
  </si>
  <si>
    <t>CONSUMO DE PAPEL</t>
  </si>
  <si>
    <t>Medir el consumo de resmas de papel en la entidad para identificar los servidores  que presenten mayor consumo, en cumplimiento a la Directiva Presidencial 04 del 2012, la cual establece la eficiencia administrativa y lineamientos de la política cero papel en la administración pública.</t>
  </si>
  <si>
    <t>Número de resmas de papel consumidas en el mes</t>
  </si>
  <si>
    <r>
      <rPr>
        <u/>
        <sz val="10"/>
        <rFont val="Verdana"/>
        <family val="2"/>
      </rPr>
      <t>Número de resmas de papel consumidas en el mes:</t>
    </r>
    <r>
      <rPr>
        <sz val="10"/>
        <rFont val="Verdana"/>
        <family val="2"/>
      </rPr>
      <t xml:space="preserve"> mediante informe remitido por la empresa contratista: Corresponde a la cantidad de resmas de papel  que han utilizado los servidores en los diferentes  puntos de impresión, durante el período actual a la medición del indicador.</t>
    </r>
  </si>
  <si>
    <t>Menor o igual a 300</t>
  </si>
  <si>
    <t>Entre 251 y 300</t>
  </si>
  <si>
    <t>&gt; 251</t>
  </si>
  <si>
    <t>NÚMERO</t>
  </si>
  <si>
    <t>Número de resmas de papel consumidas en el periodo actual</t>
  </si>
  <si>
    <t>Informe entregado por contratista</t>
  </si>
  <si>
    <t>Coordinador Grupo Gestión Documental</t>
  </si>
  <si>
    <t>SECRETARIA GENERAL</t>
  </si>
  <si>
    <t>ANÁLISIS DE INFORMACIÓN</t>
  </si>
  <si>
    <t>Reporte gestor documental  y correo Dirección de Informática</t>
  </si>
  <si>
    <t>Durante el primer  trimestre  de 2025 se validad las solicitudes allegadas al buzón de webmaster y de acuerdo a la estadísticas presentadas se evidencia un cumplimiento de radicaciones generadas de un aproximado de 76 % tramitados; se evidencia que  en el mes de marzo hay un volumen alto de solicitudes allegadas,  debido a la recepción de requerimiento para dar  soporte para el cargue de los estados financieros.</t>
  </si>
  <si>
    <t>Durante el trimestre de enero a marzo de 2025, se evidencia una totalidad de impresiones de 450  resmas de papel consumido. Las estadísticas presentadas corresponde a todos los documentos que imprimen las dependencia de la entidad.</t>
  </si>
  <si>
    <r>
      <t xml:space="preserve">Hasta </t>
    </r>
    <r>
      <rPr>
        <b/>
        <sz val="10"/>
        <rFont val="Verdana"/>
        <family val="2"/>
      </rPr>
      <t>300</t>
    </r>
    <r>
      <rPr>
        <sz val="10"/>
        <rFont val="Verdana"/>
        <family val="2"/>
      </rPr>
      <t xml:space="preserve"> resmas al mes papel en la entidad</t>
    </r>
  </si>
  <si>
    <t>ligia sarmiento</t>
  </si>
  <si>
    <t>radico DMG</t>
  </si>
  <si>
    <t>2025-01-115361</t>
  </si>
  <si>
    <t>En el segundo trimestre de 2025, se evidencia un cumplimiento del 95.48%, teniendo en cuenta que bajo la cantidad de solicitudes referentes a soporte para la retrasmision de los Estados Financieros, donde estas no se radican, si no que son redireccionados al correo efinancieros@supersociedades.gov.co para su gestion.</t>
  </si>
  <si>
    <t>Durante el segundo trimestre de 2025, el consumo de resmas de papel en toda la entidad fue de 281, lo que representa una disminución significativa en comparación con el trimestre anterior, cuando se imprimieron solicitudes de presentación de estados financieros dirigidas a empresas que no cuentan con correo electrónico de notificación o que presentaron alguna novedad.</t>
  </si>
  <si>
    <t>1T</t>
  </si>
  <si>
    <t>2T</t>
  </si>
  <si>
    <t>3T</t>
  </si>
  <si>
    <t>4T</t>
  </si>
  <si>
    <t>Durante el tercer trimestre de 2025, el consumo de resmas de papel en toda la entidad fue de 285, lo que representa una disminución significativa en comparación con  al primer trimestre del año, manteniendose por debajo de los parametros establecidos.</t>
  </si>
  <si>
    <t xml:space="preserve">En el tercer trimestre de 2025, se evidencia un cumplimiento del 96.49% de correos electronicos radicados. De igual forma, subio la cantidad de solicitudes recepcionadas y radicadas, referentes a retrasmision de novedades y documentos adicionales de los Estados Financieros. </t>
  </si>
  <si>
    <t xml:space="preserve">
Durante el trimestre de enero a marzo de 2025, se evidencia una totalidad de impresiones de 450  resmas de papel consumido. Las estadísticas presentadas corresponde a todos los documentos que imprimen las dependencia de la entidad.
Durante el segundo trimestre de 2025, el consumo de resmas de papel en toda la entidad fue de 281, lo que representa una disminución significativa en comparación con el trimestre anterior, cuando se imprimieron solicitudes de presentación de estados financieros dirigidas a empresas que no cuentan con correo electrónico de notificación o que presentaron alguna novedad.
Durante el tercer trimestre de 2025, el consumo de resmas de papel en toda la entidad fue de 285, lo que representa una disminución significativa en comparación con  al primer trimestre del año, manteniendose por debajo de los parametros establecidos.
Durante el cuarto trimestre de 2025, el consumo de resmas de papel en toda la entidad fue de 211, lo que evidencia una disminución en el consumo de papel a lo largo del año, manteniendose por debajo de los parametros establecidos.
</t>
  </si>
  <si>
    <t>Durante el cuarto trimestre de 2025, el consumo de resmas de papel en toda la entidad fue de 211, lo que evidencia una disminución en el consumo de papel a lo largo del año, manteniendose por debajo de los parametros establecidos.</t>
  </si>
  <si>
    <t>Durante el primer  trimestre  de 2025 se validad las solicitudes allegadas al buzón de webmaster y de acuerdo a la estadísticas presentadas se evidencia un cumplimiento de radicaciones generadas de un aproximado de 76 % tramitados; se evidencia en el mes de marzo un volumen alto de solicitudes allegadas debido a la recepción y soporte para el cargue de los estados financieros.
En el segundo trimestre de 2025, se evidencia un cumplimiento del 95.48% de correos electronicos radicados, teniendo en cuenta que bajo la cantidad de solicitudes referentes a soporte para la retrasmision de los Estados Financieros, donde estas no se radican, si no que son redireccionados al correo efinancieros@supersociedades.gov.co para su gestion.
En el tercer trimestre de 2025, se evidencia un cumplimiento del 96.49% de correos electronicos radicados. De igual forma, subio la cantidad de solicitudes recepcionadas y radicadas, referentes a retrasmision de novedades y documentos adicionales de los Estados Financieros. 
En el cuarto trimestre de 2025, se evidencia un cumplimiento del 97.99% de correos electrónicos radicados. Se evidencia una disminución de la cantidad de solicitudes radicadas en consecuencia a las festividades de fin de año y la vacancia temporal de la rama judicial.</t>
  </si>
  <si>
    <t>En el cuarto trimestre de 2025, se evidencia un cumplimiento del 97.99% de correos electrónicos radicados. Se evidencia una disminución de la cantidad de solicitudes radicadas en consecuencia a las festividades de fin de año y la vacancia temporal de la rama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</si>
</sst>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b/>
      <sz val="14"/>
      <color indexed="8"/>
      <name val="Verdana"/>
      <family val="2"/>
    </font>
    <font>
      <b/>
      <sz val="14"/>
      <name val="Verdana"/>
      <family val="2"/>
    </font>
    <font>
      <b/>
      <sz val="12"/>
      <name val="Verdana"/>
      <family val="2"/>
    </font>
    <font>
      <b/>
      <sz val="11"/>
      <color theme="0"/>
      <name val="Verdana"/>
      <family val="2"/>
    </font>
    <font>
      <u/>
      <sz val="10"/>
      <name val="Verdana"/>
      <family val="2"/>
    </font>
    <font>
      <b/>
      <sz val="10"/>
      <color theme="1"/>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233">
    <xf numFmtId="0" fontId="0" fillId="0" borderId="0" xfId="0"/>
    <xf numFmtId="0" fontId="21" fillId="24" borderId="0" xfId="0" applyFont="1" applyFill="1" applyProtection="1">
      <protection locked="0"/>
    </xf>
    <xf numFmtId="0" fontId="22" fillId="24" borderId="0" xfId="0" applyFont="1" applyFill="1" applyProtection="1">
      <protection locked="0"/>
    </xf>
    <xf numFmtId="0" fontId="26" fillId="24" borderId="0" xfId="0" applyFont="1" applyFill="1" applyProtection="1">
      <protection locked="0"/>
    </xf>
    <xf numFmtId="0" fontId="28" fillId="24" borderId="9" xfId="32" applyFont="1" applyFill="1" applyBorder="1" applyProtection="1">
      <protection locked="0"/>
    </xf>
    <xf numFmtId="0" fontId="28" fillId="24" borderId="23" xfId="32" applyFont="1" applyFill="1" applyBorder="1" applyProtection="1">
      <protection locked="0"/>
    </xf>
    <xf numFmtId="0" fontId="28" fillId="24" borderId="25" xfId="32" applyFont="1" applyFill="1" applyBorder="1" applyProtection="1">
      <protection locked="0"/>
    </xf>
    <xf numFmtId="0" fontId="28" fillId="30" borderId="10" xfId="32" applyFont="1" applyFill="1" applyBorder="1" applyAlignment="1">
      <alignment horizontal="center" vertical="distributed" wrapText="1"/>
    </xf>
    <xf numFmtId="0" fontId="21" fillId="0" borderId="0" xfId="0" applyFont="1" applyProtection="1">
      <protection locked="0"/>
    </xf>
    <xf numFmtId="0" fontId="29" fillId="25" borderId="9" xfId="0" applyFont="1" applyFill="1" applyBorder="1" applyAlignment="1">
      <alignment horizontal="center" wrapText="1"/>
    </xf>
    <xf numFmtId="0" fontId="29" fillId="24" borderId="10" xfId="0" applyFont="1" applyFill="1" applyBorder="1" applyAlignment="1" applyProtection="1">
      <alignment horizontal="center"/>
      <protection locked="0"/>
    </xf>
    <xf numFmtId="0" fontId="28" fillId="24" borderId="11" xfId="0" applyFont="1" applyFill="1" applyBorder="1" applyAlignment="1" applyProtection="1">
      <alignment horizontal="center"/>
      <protection locked="0"/>
    </xf>
    <xf numFmtId="0" fontId="21" fillId="24" borderId="16" xfId="0" applyFont="1" applyFill="1" applyBorder="1" applyAlignment="1" applyProtection="1">
      <alignment vertical="center" wrapText="1"/>
      <protection locked="0"/>
    </xf>
    <xf numFmtId="0" fontId="29" fillId="24" borderId="16" xfId="0" applyFont="1" applyFill="1" applyBorder="1" applyAlignment="1" applyProtection="1">
      <alignment horizontal="center"/>
      <protection locked="0"/>
    </xf>
    <xf numFmtId="0" fontId="28" fillId="24" borderId="14" xfId="0" applyFont="1" applyFill="1" applyBorder="1" applyAlignment="1" applyProtection="1">
      <alignment horizontal="center"/>
      <protection locked="0"/>
    </xf>
    <xf numFmtId="0" fontId="28" fillId="24" borderId="0" xfId="0" applyFont="1" applyFill="1" applyAlignment="1" applyProtection="1">
      <alignment horizontal="center"/>
      <protection locked="0"/>
    </xf>
    <xf numFmtId="0" fontId="28" fillId="24" borderId="12" xfId="0" applyFont="1" applyFill="1" applyBorder="1" applyAlignment="1">
      <alignment horizontal="center"/>
    </xf>
    <xf numFmtId="0" fontId="28" fillId="24" borderId="11" xfId="0" applyFont="1" applyFill="1" applyBorder="1" applyAlignment="1">
      <alignment horizontal="center"/>
    </xf>
    <xf numFmtId="0" fontId="28" fillId="24" borderId="13" xfId="0" applyFont="1" applyFill="1" applyBorder="1" applyAlignment="1">
      <alignment horizontal="center"/>
    </xf>
    <xf numFmtId="0" fontId="29" fillId="24" borderId="15" xfId="32" applyFont="1" applyFill="1" applyBorder="1"/>
    <xf numFmtId="0" fontId="29" fillId="24" borderId="19" xfId="32" applyFont="1" applyFill="1" applyBorder="1" applyAlignment="1">
      <alignment horizontal="center"/>
    </xf>
    <xf numFmtId="0" fontId="29" fillId="24" borderId="14" xfId="32" applyFont="1" applyFill="1" applyBorder="1"/>
    <xf numFmtId="165" fontId="29" fillId="29" borderId="17" xfId="34" applyNumberFormat="1" applyFont="1" applyFill="1" applyBorder="1" applyAlignment="1" applyProtection="1">
      <alignment horizontal="center"/>
    </xf>
    <xf numFmtId="0" fontId="28" fillId="24" borderId="9" xfId="0" applyFont="1" applyFill="1" applyBorder="1" applyProtection="1">
      <protection locked="0"/>
    </xf>
    <xf numFmtId="0" fontId="28" fillId="24" borderId="23" xfId="0" applyFont="1" applyFill="1" applyBorder="1" applyProtection="1">
      <protection locked="0"/>
    </xf>
    <xf numFmtId="9" fontId="28" fillId="24" borderId="23" xfId="0" applyNumberFormat="1" applyFont="1" applyFill="1" applyBorder="1" applyProtection="1">
      <protection locked="0"/>
    </xf>
    <xf numFmtId="0" fontId="22" fillId="0" borderId="0" xfId="0" applyFont="1" applyProtection="1">
      <protection locked="0"/>
    </xf>
    <xf numFmtId="0" fontId="21" fillId="24" borderId="0" xfId="0" applyFont="1" applyFill="1" applyAlignment="1" applyProtection="1">
      <alignment wrapText="1"/>
      <protection locked="0"/>
    </xf>
    <xf numFmtId="0" fontId="21" fillId="28" borderId="0" xfId="0" applyFont="1" applyFill="1" applyProtection="1">
      <protection locked="0"/>
    </xf>
    <xf numFmtId="0" fontId="22" fillId="28" borderId="0" xfId="0" applyFont="1" applyFill="1" applyProtection="1">
      <protection locked="0"/>
    </xf>
    <xf numFmtId="0" fontId="31" fillId="24" borderId="0" xfId="0" applyFont="1" applyFill="1" applyProtection="1">
      <protection locked="0"/>
    </xf>
    <xf numFmtId="0" fontId="32" fillId="24" borderId="0" xfId="0" applyFont="1" applyFill="1" applyProtection="1">
      <protection locked="0"/>
    </xf>
    <xf numFmtId="0" fontId="32" fillId="28" borderId="0" xfId="0" applyFont="1" applyFill="1" applyProtection="1">
      <protection locked="0"/>
    </xf>
    <xf numFmtId="0" fontId="29" fillId="28" borderId="0" xfId="0" applyFont="1" applyFill="1" applyProtection="1">
      <protection locked="0"/>
    </xf>
    <xf numFmtId="0" fontId="22" fillId="28" borderId="0" xfId="0" applyFont="1" applyFill="1" applyAlignment="1" applyProtection="1">
      <alignment vertical="center" wrapText="1"/>
      <protection locked="0"/>
    </xf>
    <xf numFmtId="0" fontId="22" fillId="28" borderId="0" xfId="0" applyFont="1" applyFill="1" applyAlignment="1" applyProtection="1">
      <alignment horizontal="center" vertical="center" wrapText="1"/>
      <protection locked="0"/>
    </xf>
    <xf numFmtId="0" fontId="32" fillId="28" borderId="0" xfId="0" applyFont="1" applyFill="1" applyAlignment="1" applyProtection="1">
      <alignment horizontal="left" vertical="center"/>
      <protection locked="0"/>
    </xf>
    <xf numFmtId="0" fontId="29" fillId="28" borderId="0" xfId="0" applyFont="1" applyFill="1" applyAlignment="1" applyProtection="1">
      <alignment horizontal="center" vertical="center" wrapText="1"/>
      <protection locked="0"/>
    </xf>
    <xf numFmtId="0" fontId="32" fillId="28" borderId="0" xfId="0" applyFont="1" applyFill="1" applyAlignment="1" applyProtection="1">
      <alignment vertical="center" wrapText="1"/>
      <protection locked="0"/>
    </xf>
    <xf numFmtId="0" fontId="21" fillId="28" borderId="0" xfId="0" applyFont="1" applyFill="1" applyAlignment="1" applyProtection="1">
      <alignment vertical="center" wrapText="1"/>
      <protection locked="0"/>
    </xf>
    <xf numFmtId="0" fontId="32" fillId="28" borderId="0" xfId="0" applyFont="1" applyFill="1" applyAlignment="1" applyProtection="1">
      <alignment horizontal="center" vertical="center" wrapText="1"/>
      <protection locked="0"/>
    </xf>
    <xf numFmtId="0" fontId="28" fillId="30" borderId="10" xfId="32" applyFont="1" applyFill="1" applyBorder="1" applyAlignment="1">
      <alignment horizontal="center" vertical="center" wrapText="1"/>
    </xf>
    <xf numFmtId="0" fontId="33" fillId="0" borderId="0" xfId="0" applyFont="1" applyProtection="1">
      <protection locked="0"/>
    </xf>
    <xf numFmtId="0" fontId="34" fillId="0" borderId="0" xfId="0" applyFont="1" applyProtection="1">
      <protection locked="0"/>
    </xf>
    <xf numFmtId="0" fontId="21" fillId="28" borderId="0" xfId="0" applyFont="1" applyFill="1" applyAlignment="1">
      <alignment horizontal="center" vertical="center"/>
    </xf>
    <xf numFmtId="0" fontId="21" fillId="28" borderId="0" xfId="0" applyFont="1" applyFill="1"/>
    <xf numFmtId="0" fontId="34" fillId="28" borderId="0" xfId="0" applyFont="1" applyFill="1" applyAlignment="1">
      <alignment horizontal="center"/>
    </xf>
    <xf numFmtId="0" fontId="21" fillId="28" borderId="0" xfId="0" applyFont="1" applyFill="1" applyAlignment="1">
      <alignment horizontal="left"/>
    </xf>
    <xf numFmtId="0" fontId="35" fillId="28" borderId="0" xfId="0" applyFont="1" applyFill="1" applyAlignment="1">
      <alignment horizontal="center" vertical="center"/>
    </xf>
    <xf numFmtId="0" fontId="29" fillId="0" borderId="0" xfId="0" applyFont="1" applyAlignment="1" applyProtection="1">
      <alignment horizontal="center"/>
      <protection locked="0"/>
    </xf>
    <xf numFmtId="0" fontId="32" fillId="30" borderId="21" xfId="0" applyFont="1" applyFill="1" applyBorder="1" applyAlignment="1">
      <alignment horizontal="center" vertical="center" wrapText="1"/>
    </xf>
    <xf numFmtId="0" fontId="29"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24" xfId="32" applyFont="1" applyBorder="1" applyAlignment="1">
      <alignment horizontal="center" vertical="center" wrapText="1"/>
    </xf>
    <xf numFmtId="0" fontId="21" fillId="0" borderId="0" xfId="0" applyFont="1" applyAlignment="1" applyProtection="1">
      <alignment horizontal="center" vertical="center"/>
      <protection locked="0"/>
    </xf>
    <xf numFmtId="164" fontId="21" fillId="0" borderId="0" xfId="0" applyNumberFormat="1" applyFont="1" applyAlignment="1" applyProtection="1">
      <alignment horizontal="center" wrapText="1"/>
      <protection locked="0"/>
    </xf>
    <xf numFmtId="0" fontId="28" fillId="24" borderId="23" xfId="32" applyFont="1" applyFill="1" applyBorder="1" applyAlignment="1" applyProtection="1">
      <alignment horizontal="center"/>
      <protection locked="0"/>
    </xf>
    <xf numFmtId="0" fontId="28" fillId="24" borderId="25" xfId="32" applyFont="1" applyFill="1" applyBorder="1" applyAlignment="1" applyProtection="1">
      <alignment horizontal="center"/>
      <protection locked="0"/>
    </xf>
    <xf numFmtId="0" fontId="21" fillId="0" borderId="24" xfId="0" applyFont="1" applyBorder="1" applyAlignment="1">
      <alignment horizontal="center" vertical="center" wrapText="1"/>
    </xf>
    <xf numFmtId="10" fontId="29" fillId="29" borderId="24" xfId="0" applyNumberFormat="1" applyFont="1" applyFill="1" applyBorder="1" applyAlignment="1" applyProtection="1">
      <alignment horizontal="center" vertical="center" wrapText="1"/>
      <protection locked="0"/>
    </xf>
    <xf numFmtId="3" fontId="21" fillId="0" borderId="20" xfId="0" applyNumberFormat="1" applyFont="1" applyBorder="1" applyAlignment="1" applyProtection="1">
      <alignment horizontal="center" vertical="center" wrapText="1"/>
      <protection locked="0"/>
    </xf>
    <xf numFmtId="3" fontId="21" fillId="0" borderId="24" xfId="0" applyNumberFormat="1" applyFont="1" applyBorder="1" applyAlignment="1" applyProtection="1">
      <alignment horizontal="center" vertical="center" wrapText="1"/>
      <protection locked="0"/>
    </xf>
    <xf numFmtId="9" fontId="32" fillId="24" borderId="23" xfId="0" applyNumberFormat="1" applyFont="1" applyFill="1" applyBorder="1" applyProtection="1">
      <protection locked="0"/>
    </xf>
    <xf numFmtId="0" fontId="38" fillId="24" borderId="23" xfId="0" applyFont="1" applyFill="1" applyBorder="1" applyProtection="1">
      <protection locked="0"/>
    </xf>
    <xf numFmtId="0" fontId="29" fillId="24" borderId="22" xfId="32" applyFont="1" applyFill="1" applyBorder="1" applyAlignment="1">
      <alignment horizontal="center"/>
    </xf>
    <xf numFmtId="0" fontId="29" fillId="24" borderId="54" xfId="32" applyFont="1" applyFill="1" applyBorder="1" applyAlignment="1">
      <alignment horizontal="center"/>
    </xf>
    <xf numFmtId="0" fontId="29" fillId="24" borderId="41" xfId="32" applyFont="1" applyFill="1" applyBorder="1" applyAlignment="1">
      <alignment horizontal="center"/>
    </xf>
    <xf numFmtId="0" fontId="29" fillId="24" borderId="9" xfId="32" applyFont="1" applyFill="1" applyBorder="1" applyAlignment="1" applyProtection="1">
      <alignment horizontal="center" vertical="center"/>
      <protection locked="0"/>
    </xf>
    <xf numFmtId="0" fontId="29" fillId="24" borderId="23" xfId="32" applyFont="1" applyFill="1" applyBorder="1" applyAlignment="1" applyProtection="1">
      <alignment horizontal="center" vertical="center"/>
      <protection locked="0"/>
    </xf>
    <xf numFmtId="0" fontId="29" fillId="24" borderId="25" xfId="32" applyFont="1" applyFill="1" applyBorder="1" applyAlignment="1" applyProtection="1">
      <alignment horizontal="center" vertical="center"/>
      <protection locked="0"/>
    </xf>
    <xf numFmtId="0" fontId="29" fillId="0" borderId="23" xfId="32" applyFont="1" applyBorder="1" applyAlignment="1" applyProtection="1">
      <alignment horizontal="center" vertical="center" wrapText="1"/>
      <protection locked="0"/>
    </xf>
    <xf numFmtId="0" fontId="29" fillId="0" borderId="25" xfId="32" applyFont="1" applyBorder="1" applyAlignment="1" applyProtection="1">
      <alignment horizontal="center" vertical="center" wrapText="1"/>
      <protection locked="0"/>
    </xf>
    <xf numFmtId="0" fontId="21" fillId="0" borderId="26" xfId="32" applyFont="1" applyBorder="1" applyAlignment="1" applyProtection="1">
      <alignment horizontal="justify" vertical="center" wrapText="1"/>
      <protection locked="0"/>
    </xf>
    <xf numFmtId="0" fontId="21" fillId="0" borderId="0" xfId="32" applyFont="1" applyAlignment="1" applyProtection="1">
      <alignment horizontal="justify" vertical="center" wrapText="1"/>
      <protection locked="0"/>
    </xf>
    <xf numFmtId="0" fontId="21" fillId="0" borderId="27" xfId="32" applyFont="1" applyBorder="1" applyAlignment="1" applyProtection="1">
      <alignment horizontal="justify" vertical="center" wrapText="1"/>
      <protection locked="0"/>
    </xf>
    <xf numFmtId="0" fontId="29" fillId="28" borderId="44" xfId="32" applyFont="1" applyFill="1" applyBorder="1" applyAlignment="1" applyProtection="1">
      <alignment horizontal="left" vertical="top" wrapText="1"/>
      <protection locked="0"/>
    </xf>
    <xf numFmtId="0" fontId="29" fillId="28" borderId="45" xfId="32" applyFont="1" applyFill="1" applyBorder="1" applyAlignment="1" applyProtection="1">
      <alignment horizontal="left" vertical="top" wrapText="1"/>
      <protection locked="0"/>
    </xf>
    <xf numFmtId="0" fontId="29" fillId="28" borderId="46" xfId="32" applyFont="1" applyFill="1" applyBorder="1" applyAlignment="1" applyProtection="1">
      <alignment horizontal="left" vertical="top" wrapText="1"/>
      <protection locked="0"/>
    </xf>
    <xf numFmtId="0" fontId="29" fillId="0" borderId="0" xfId="32" applyFont="1" applyAlignment="1" applyProtection="1">
      <alignment horizontal="justify" vertical="center" wrapText="1"/>
      <protection locked="0"/>
    </xf>
    <xf numFmtId="0" fontId="29" fillId="0" borderId="27" xfId="32" applyFont="1" applyBorder="1" applyAlignment="1" applyProtection="1">
      <alignment horizontal="justify" vertical="center" wrapText="1"/>
      <protection locked="0"/>
    </xf>
    <xf numFmtId="0" fontId="21" fillId="0" borderId="28" xfId="32" applyFont="1" applyBorder="1" applyAlignment="1" applyProtection="1">
      <alignment horizontal="justify" vertical="center" wrapText="1"/>
      <protection locked="0"/>
    </xf>
    <xf numFmtId="0" fontId="29" fillId="0" borderId="29" xfId="32" applyFont="1" applyBorder="1" applyAlignment="1" applyProtection="1">
      <alignment horizontal="justify" vertical="center" wrapText="1"/>
      <protection locked="0"/>
    </xf>
    <xf numFmtId="0" fontId="29" fillId="0" borderId="30" xfId="32" applyFont="1" applyBorder="1" applyAlignment="1" applyProtection="1">
      <alignment horizontal="justify" vertical="center" wrapText="1"/>
      <protection locked="0"/>
    </xf>
    <xf numFmtId="0" fontId="29" fillId="28" borderId="12" xfId="32" applyFont="1" applyFill="1" applyBorder="1" applyAlignment="1" applyProtection="1">
      <alignment horizontal="left" vertical="top" wrapText="1"/>
      <protection locked="0"/>
    </xf>
    <xf numFmtId="0" fontId="29" fillId="28" borderId="11" xfId="32" applyFont="1" applyFill="1" applyBorder="1" applyAlignment="1" applyProtection="1">
      <alignment horizontal="left" vertical="top" wrapText="1"/>
      <protection locked="0"/>
    </xf>
    <xf numFmtId="0" fontId="29" fillId="28" borderId="13" xfId="32" applyFont="1" applyFill="1" applyBorder="1" applyAlignment="1" applyProtection="1">
      <alignment horizontal="left" vertical="top" wrapText="1"/>
      <protection locked="0"/>
    </xf>
    <xf numFmtId="0" fontId="28" fillId="30" borderId="32" xfId="32" applyFont="1" applyFill="1" applyBorder="1" applyAlignment="1">
      <alignment horizontal="center" vertical="center" wrapText="1"/>
    </xf>
    <xf numFmtId="0" fontId="28" fillId="30" borderId="43" xfId="32" applyFont="1" applyFill="1" applyBorder="1" applyAlignment="1">
      <alignment horizontal="center" vertical="center" wrapText="1"/>
    </xf>
    <xf numFmtId="0" fontId="28" fillId="30" borderId="33" xfId="32" applyFont="1" applyFill="1" applyBorder="1" applyAlignment="1">
      <alignment horizontal="center" vertical="center" wrapText="1"/>
    </xf>
    <xf numFmtId="0" fontId="30" fillId="24" borderId="12"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0" xfId="0" applyFont="1" applyFill="1" applyAlignment="1">
      <alignment horizontal="center" vertical="center"/>
    </xf>
    <xf numFmtId="0" fontId="30" fillId="24" borderId="2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30" fillId="24" borderId="30" xfId="0" applyFont="1" applyFill="1" applyBorder="1" applyAlignment="1">
      <alignment horizontal="center" vertical="center"/>
    </xf>
    <xf numFmtId="0" fontId="21" fillId="0" borderId="0" xfId="0" applyFont="1" applyAlignment="1" applyProtection="1">
      <alignment horizontal="center"/>
      <protection locked="0"/>
    </xf>
    <xf numFmtId="0" fontId="28" fillId="24" borderId="17" xfId="0" applyFont="1" applyFill="1" applyBorder="1" applyAlignment="1" applyProtection="1">
      <alignment horizontal="center"/>
      <protection locked="0"/>
    </xf>
    <xf numFmtId="0" fontId="28" fillId="24" borderId="18" xfId="0" applyFont="1" applyFill="1" applyBorder="1" applyAlignment="1" applyProtection="1">
      <alignment horizontal="center"/>
      <protection locked="0"/>
    </xf>
    <xf numFmtId="0" fontId="28" fillId="30" borderId="9" xfId="0" applyFont="1" applyFill="1" applyBorder="1" applyAlignment="1">
      <alignment horizontal="center" vertical="center"/>
    </xf>
    <xf numFmtId="0" fontId="28" fillId="30" borderId="23" xfId="0" applyFont="1" applyFill="1" applyBorder="1" applyAlignment="1">
      <alignment horizontal="center" vertical="center"/>
    </xf>
    <xf numFmtId="0" fontId="28" fillId="30" borderId="25" xfId="0" applyFont="1" applyFill="1" applyBorder="1" applyAlignment="1">
      <alignment horizontal="center" vertical="center"/>
    </xf>
    <xf numFmtId="0" fontId="28" fillId="30" borderId="32" xfId="32" applyFont="1" applyFill="1" applyBorder="1" applyAlignment="1">
      <alignment horizontal="center" vertical="distributed" wrapText="1"/>
    </xf>
    <xf numFmtId="0" fontId="28" fillId="30" borderId="33" xfId="32" applyFont="1" applyFill="1" applyBorder="1" applyAlignment="1">
      <alignment horizontal="center" vertical="distributed" wrapText="1"/>
    </xf>
    <xf numFmtId="0" fontId="28" fillId="30" borderId="9" xfId="0" applyFont="1" applyFill="1" applyBorder="1" applyAlignment="1" applyProtection="1">
      <alignment horizontal="center" vertical="center"/>
      <protection locked="0"/>
    </xf>
    <xf numFmtId="0" fontId="28" fillId="30" borderId="23" xfId="0" applyFont="1" applyFill="1" applyBorder="1" applyAlignment="1" applyProtection="1">
      <alignment horizontal="center" vertical="center"/>
      <protection locked="0"/>
    </xf>
    <xf numFmtId="0" fontId="28" fillId="30" borderId="25" xfId="0" applyFont="1" applyFill="1" applyBorder="1" applyAlignment="1" applyProtection="1">
      <alignment horizontal="center" vertical="center"/>
      <protection locked="0"/>
    </xf>
    <xf numFmtId="165" fontId="29" fillId="29" borderId="48" xfId="34" applyNumberFormat="1" applyFont="1" applyFill="1" applyBorder="1" applyAlignment="1" applyProtection="1">
      <alignment horizontal="center"/>
    </xf>
    <xf numFmtId="165" fontId="29" fillId="29" borderId="49" xfId="34" applyNumberFormat="1" applyFont="1" applyFill="1" applyBorder="1" applyAlignment="1" applyProtection="1">
      <alignment horizontal="center"/>
    </xf>
    <xf numFmtId="165" fontId="29" fillId="29" borderId="31" xfId="34" applyNumberFormat="1" applyFont="1" applyFill="1" applyBorder="1" applyAlignment="1" applyProtection="1">
      <alignment horizontal="center"/>
    </xf>
    <xf numFmtId="0" fontId="31" fillId="24" borderId="24" xfId="0" applyFont="1" applyFill="1" applyBorder="1" applyAlignment="1" applyProtection="1">
      <alignment horizontal="center" vertical="center" wrapText="1"/>
      <protection locked="0"/>
    </xf>
    <xf numFmtId="0" fontId="21" fillId="24" borderId="24" xfId="0" applyFont="1" applyFill="1" applyBorder="1" applyAlignment="1" applyProtection="1">
      <alignment horizontal="center" vertical="center"/>
      <protection locked="0"/>
    </xf>
    <xf numFmtId="0" fontId="21" fillId="24" borderId="24" xfId="0" applyFont="1" applyFill="1" applyBorder="1" applyAlignment="1" applyProtection="1">
      <alignment horizontal="center" vertical="center" wrapText="1"/>
      <protection locked="0"/>
    </xf>
    <xf numFmtId="0" fontId="21" fillId="24" borderId="42" xfId="0" applyFont="1" applyFill="1" applyBorder="1" applyAlignment="1" applyProtection="1">
      <alignment horizontal="center" vertical="center" wrapText="1"/>
      <protection locked="0"/>
    </xf>
    <xf numFmtId="0" fontId="29" fillId="24" borderId="9" xfId="32" applyFont="1" applyFill="1" applyBorder="1" applyAlignment="1" applyProtection="1">
      <alignment horizontal="center" vertical="center" wrapText="1"/>
      <protection locked="0"/>
    </xf>
    <xf numFmtId="0" fontId="28" fillId="24" borderId="12" xfId="32" applyFont="1" applyFill="1" applyBorder="1" applyAlignment="1" applyProtection="1">
      <alignment horizontal="center" vertical="center"/>
      <protection locked="0"/>
    </xf>
    <xf numFmtId="0" fontId="28" fillId="24" borderId="11" xfId="32" applyFont="1" applyFill="1" applyBorder="1" applyAlignment="1" applyProtection="1">
      <alignment horizontal="center" vertical="center"/>
      <protection locked="0"/>
    </xf>
    <xf numFmtId="0" fontId="28" fillId="24" borderId="13" xfId="32" applyFont="1" applyFill="1" applyBorder="1" applyAlignment="1" applyProtection="1">
      <alignment horizontal="center" vertical="center"/>
      <protection locked="0"/>
    </xf>
    <xf numFmtId="0" fontId="28" fillId="30" borderId="15" xfId="0" applyFont="1" applyFill="1" applyBorder="1" applyAlignment="1">
      <alignment horizontal="center" vertical="center"/>
    </xf>
    <xf numFmtId="0" fontId="28" fillId="30" borderId="20" xfId="0" applyFont="1" applyFill="1" applyBorder="1" applyAlignment="1">
      <alignment horizontal="center" vertical="center"/>
    </xf>
    <xf numFmtId="0" fontId="28" fillId="30" borderId="19" xfId="0" applyFont="1" applyFill="1" applyBorder="1" applyAlignment="1">
      <alignment horizontal="center" vertical="center"/>
    </xf>
    <xf numFmtId="0" fontId="28" fillId="30" borderId="9" xfId="32" applyFont="1" applyFill="1" applyBorder="1" applyAlignment="1">
      <alignment horizontal="center" vertical="distributed" wrapText="1"/>
    </xf>
    <xf numFmtId="0" fontId="28" fillId="30" borderId="23" xfId="32" applyFont="1" applyFill="1" applyBorder="1" applyAlignment="1">
      <alignment horizontal="center" vertical="distributed" wrapText="1"/>
    </xf>
    <xf numFmtId="0" fontId="28" fillId="30" borderId="25" xfId="32" applyFont="1" applyFill="1" applyBorder="1" applyAlignment="1">
      <alignment horizontal="center" vertical="distributed" wrapText="1"/>
    </xf>
    <xf numFmtId="0" fontId="29" fillId="24" borderId="9" xfId="32" applyFont="1" applyFill="1" applyBorder="1" applyAlignment="1" applyProtection="1">
      <alignment horizontal="center"/>
      <protection locked="0"/>
    </xf>
    <xf numFmtId="0" fontId="29" fillId="24" borderId="23" xfId="32" applyFont="1" applyFill="1" applyBorder="1" applyAlignment="1" applyProtection="1">
      <alignment horizontal="center"/>
      <protection locked="0"/>
    </xf>
    <xf numFmtId="0" fontId="29" fillId="24" borderId="25" xfId="32" applyFont="1" applyFill="1" applyBorder="1" applyAlignment="1" applyProtection="1">
      <alignment horizontal="center"/>
      <protection locked="0"/>
    </xf>
    <xf numFmtId="0" fontId="28" fillId="24" borderId="9" xfId="32" applyFont="1" applyFill="1" applyBorder="1" applyAlignment="1" applyProtection="1">
      <alignment horizontal="center" vertical="center"/>
      <protection locked="0"/>
    </xf>
    <xf numFmtId="0" fontId="28" fillId="24" borderId="23" xfId="32" applyFont="1" applyFill="1" applyBorder="1" applyAlignment="1" applyProtection="1">
      <alignment horizontal="center" vertical="center"/>
      <protection locked="0"/>
    </xf>
    <xf numFmtId="0" fontId="28" fillId="24" borderId="25" xfId="32" applyFont="1" applyFill="1" applyBorder="1" applyAlignment="1" applyProtection="1">
      <alignment horizontal="center" vertical="center"/>
      <protection locked="0"/>
    </xf>
    <xf numFmtId="9" fontId="29" fillId="24" borderId="9" xfId="0" applyNumberFormat="1" applyFont="1" applyFill="1" applyBorder="1" applyAlignment="1" applyProtection="1">
      <alignment horizontal="center" wrapText="1"/>
      <protection locked="0"/>
    </xf>
    <xf numFmtId="0" fontId="29" fillId="24" borderId="23" xfId="0" applyFont="1" applyFill="1" applyBorder="1" applyAlignment="1" applyProtection="1">
      <alignment horizontal="center" wrapText="1"/>
      <protection locked="0"/>
    </xf>
    <xf numFmtId="0" fontId="29" fillId="24" borderId="25" xfId="0" applyFont="1" applyFill="1" applyBorder="1" applyAlignment="1" applyProtection="1">
      <alignment horizontal="center" wrapText="1"/>
      <protection locked="0"/>
    </xf>
    <xf numFmtId="0" fontId="28" fillId="0" borderId="26"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27" xfId="0" applyFont="1" applyBorder="1" applyAlignment="1" applyProtection="1">
      <alignment horizontal="center"/>
      <protection locked="0"/>
    </xf>
    <xf numFmtId="0" fontId="29" fillId="24" borderId="9" xfId="0" applyFont="1" applyFill="1" applyBorder="1" applyAlignment="1" applyProtection="1">
      <alignment horizontal="center" wrapText="1"/>
      <protection locked="0"/>
    </xf>
    <xf numFmtId="0" fontId="29" fillId="26" borderId="23" xfId="0" applyFont="1" applyFill="1" applyBorder="1" applyAlignment="1">
      <alignment horizontal="center" wrapText="1"/>
    </xf>
    <xf numFmtId="0" fontId="29" fillId="27" borderId="9" xfId="0" applyFont="1" applyFill="1" applyBorder="1" applyAlignment="1">
      <alignment horizontal="center" vertical="center" wrapText="1"/>
    </xf>
    <xf numFmtId="0" fontId="29" fillId="27" borderId="25" xfId="0" applyFont="1" applyFill="1" applyBorder="1" applyAlignment="1">
      <alignment horizontal="center" vertical="center" wrapText="1"/>
    </xf>
    <xf numFmtId="0" fontId="21" fillId="24" borderId="9" xfId="32" applyFont="1" applyFill="1" applyBorder="1" applyAlignment="1" applyProtection="1">
      <alignment horizontal="center" vertical="center" wrapText="1"/>
      <protection locked="0"/>
    </xf>
    <xf numFmtId="0" fontId="21" fillId="24" borderId="23" xfId="32" applyFont="1" applyFill="1" applyBorder="1" applyAlignment="1" applyProtection="1">
      <alignment horizontal="center" vertical="center"/>
      <protection locked="0"/>
    </xf>
    <xf numFmtId="0" fontId="21" fillId="24" borderId="25" xfId="32" applyFont="1" applyFill="1" applyBorder="1" applyAlignment="1" applyProtection="1">
      <alignment horizontal="center" vertical="center"/>
      <protection locked="0"/>
    </xf>
    <xf numFmtId="0" fontId="21" fillId="0" borderId="9" xfId="32" applyFont="1" applyBorder="1" applyAlignment="1" applyProtection="1">
      <alignment horizontal="justify" vertical="center" wrapText="1"/>
      <protection locked="0"/>
    </xf>
    <xf numFmtId="0" fontId="21" fillId="0" borderId="23" xfId="32" applyFont="1" applyBorder="1" applyAlignment="1" applyProtection="1">
      <alignment horizontal="justify" vertical="center"/>
      <protection locked="0"/>
    </xf>
    <xf numFmtId="0" fontId="21" fillId="0" borderId="25" xfId="32" applyFont="1" applyBorder="1" applyAlignment="1" applyProtection="1">
      <alignment horizontal="justify" vertical="center"/>
      <protection locked="0"/>
    </xf>
    <xf numFmtId="0" fontId="28" fillId="24" borderId="9" xfId="0" applyFont="1" applyFill="1" applyBorder="1" applyAlignment="1" applyProtection="1">
      <alignment horizontal="center"/>
      <protection locked="0"/>
    </xf>
    <xf numFmtId="0" fontId="28" fillId="24" borderId="23" xfId="0" applyFont="1" applyFill="1" applyBorder="1" applyAlignment="1" applyProtection="1">
      <alignment horizontal="center"/>
      <protection locked="0"/>
    </xf>
    <xf numFmtId="0" fontId="28" fillId="24" borderId="25" xfId="0" applyFont="1" applyFill="1" applyBorder="1" applyAlignment="1" applyProtection="1">
      <alignment horizontal="center"/>
      <protection locked="0"/>
    </xf>
    <xf numFmtId="0" fontId="21" fillId="0" borderId="9"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1" fillId="0" borderId="9" xfId="32" applyFont="1" applyBorder="1" applyAlignment="1" applyProtection="1">
      <alignment horizontal="center" vertical="center"/>
      <protection locked="0"/>
    </xf>
    <xf numFmtId="0" fontId="21" fillId="0" borderId="23" xfId="32" applyFont="1" applyBorder="1" applyAlignment="1" applyProtection="1">
      <alignment horizontal="center" vertical="center"/>
      <protection locked="0"/>
    </xf>
    <xf numFmtId="0" fontId="21" fillId="0" borderId="25" xfId="32" applyFont="1" applyBorder="1" applyAlignment="1" applyProtection="1">
      <alignment horizontal="center" vertical="center"/>
      <protection locked="0"/>
    </xf>
    <xf numFmtId="0" fontId="27" fillId="30" borderId="12" xfId="0" applyFont="1" applyFill="1" applyBorder="1" applyAlignment="1">
      <alignment horizontal="center" vertical="center" wrapText="1"/>
    </xf>
    <xf numFmtId="0" fontId="27" fillId="30" borderId="11" xfId="0" applyFont="1" applyFill="1" applyBorder="1" applyAlignment="1">
      <alignment horizontal="center" vertical="center" wrapText="1"/>
    </xf>
    <xf numFmtId="0" fontId="27" fillId="30" borderId="13"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9" xfId="0" applyFont="1" applyFill="1" applyBorder="1" applyAlignment="1">
      <alignment horizontal="center" vertical="center" wrapText="1"/>
    </xf>
    <xf numFmtId="0" fontId="27" fillId="30" borderId="30" xfId="0" applyFont="1" applyFill="1" applyBorder="1" applyAlignment="1">
      <alignment horizontal="center" vertical="center" wrapText="1"/>
    </xf>
    <xf numFmtId="0" fontId="21" fillId="0" borderId="9" xfId="0" applyFont="1" applyBorder="1" applyAlignment="1" applyProtection="1">
      <alignment horizontal="center" vertical="center"/>
      <protection locked="0"/>
    </xf>
    <xf numFmtId="0" fontId="29" fillId="0" borderId="9" xfId="32" applyFont="1" applyBorder="1" applyAlignment="1" applyProtection="1">
      <alignment horizontal="center" vertical="distributed"/>
      <protection locked="0"/>
    </xf>
    <xf numFmtId="0" fontId="29" fillId="0" borderId="23" xfId="32" applyFont="1" applyBorder="1" applyAlignment="1" applyProtection="1">
      <alignment horizontal="center" vertical="distributed"/>
      <protection locked="0"/>
    </xf>
    <xf numFmtId="0" fontId="29" fillId="0" borderId="25" xfId="32" applyFont="1" applyBorder="1" applyAlignment="1" applyProtection="1">
      <alignment horizontal="center" vertical="distributed"/>
      <protection locked="0"/>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5" fillId="0" borderId="41"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42" xfId="0" applyFont="1" applyBorder="1" applyAlignment="1">
      <alignment horizontal="center" vertical="center"/>
    </xf>
    <xf numFmtId="0" fontId="25" fillId="0" borderId="36" xfId="0" applyFont="1" applyBorder="1" applyAlignment="1">
      <alignment vertical="center"/>
    </xf>
    <xf numFmtId="0" fontId="25" fillId="0" borderId="24" xfId="0" applyFont="1" applyBorder="1" applyAlignment="1">
      <alignment vertical="center"/>
    </xf>
    <xf numFmtId="0" fontId="25" fillId="0" borderId="42" xfId="0" applyFont="1" applyBorder="1" applyAlignment="1">
      <alignment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5" fillId="0" borderId="31"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10" fontId="29" fillId="0" borderId="20" xfId="0" applyNumberFormat="1" applyFont="1" applyBorder="1" applyAlignment="1" applyProtection="1">
      <alignment horizontal="center" vertical="center" wrapText="1"/>
      <protection locked="0"/>
    </xf>
    <xf numFmtId="10" fontId="29" fillId="0" borderId="24" xfId="0" applyNumberFormat="1" applyFont="1" applyBorder="1" applyAlignment="1" applyProtection="1">
      <alignment horizontal="center" vertical="center" wrapText="1"/>
      <protection locked="0"/>
    </xf>
    <xf numFmtId="165" fontId="29" fillId="0" borderId="37" xfId="34" applyNumberFormat="1" applyFont="1" applyFill="1" applyBorder="1" applyAlignment="1" applyProtection="1">
      <alignment horizontal="center" vertical="center"/>
      <protection locked="0"/>
    </xf>
    <xf numFmtId="165" fontId="29" fillId="0" borderId="47" xfId="34" applyNumberFormat="1" applyFont="1" applyFill="1" applyBorder="1" applyAlignment="1" applyProtection="1">
      <alignment horizontal="center" vertical="center"/>
      <protection locked="0"/>
    </xf>
    <xf numFmtId="0" fontId="21" fillId="0" borderId="50" xfId="0" applyFont="1" applyBorder="1" applyAlignment="1" applyProtection="1">
      <alignment horizontal="left" vertical="top" wrapText="1"/>
      <protection locked="0"/>
    </xf>
    <xf numFmtId="0" fontId="21" fillId="0" borderId="45" xfId="0" applyFont="1" applyBorder="1" applyAlignment="1" applyProtection="1">
      <alignment horizontal="left" vertical="top" wrapText="1"/>
      <protection locked="0"/>
    </xf>
    <xf numFmtId="0" fontId="21" fillId="0" borderId="46" xfId="0" applyFont="1" applyBorder="1" applyAlignment="1" applyProtection="1">
      <alignment horizontal="left" vertical="top" wrapText="1"/>
      <protection locked="0"/>
    </xf>
    <xf numFmtId="0" fontId="21" fillId="0" borderId="51" xfId="0" applyFont="1" applyBorder="1" applyAlignment="1" applyProtection="1">
      <alignment horizontal="left" vertical="top" wrapText="1"/>
      <protection locked="0"/>
    </xf>
    <xf numFmtId="0" fontId="21" fillId="0" borderId="52" xfId="0" applyFont="1" applyBorder="1" applyAlignment="1" applyProtection="1">
      <alignment horizontal="left" vertical="top" wrapText="1"/>
      <protection locked="0"/>
    </xf>
    <xf numFmtId="0" fontId="21" fillId="0" borderId="53" xfId="0" applyFont="1" applyBorder="1" applyAlignment="1" applyProtection="1">
      <alignment horizontal="left" vertical="top" wrapText="1"/>
      <protection locked="0"/>
    </xf>
    <xf numFmtId="0" fontId="35" fillId="28" borderId="0" xfId="0" applyFont="1" applyFill="1" applyAlignment="1">
      <alignment horizontal="center" vertical="center"/>
    </xf>
    <xf numFmtId="0" fontId="21" fillId="0" borderId="2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1" fillId="0" borderId="24" xfId="0" applyFont="1" applyBorder="1" applyAlignment="1">
      <alignment horizontal="left" vertical="center"/>
    </xf>
    <xf numFmtId="0" fontId="36" fillId="30" borderId="21" xfId="0" applyFont="1" applyFill="1" applyBorder="1" applyAlignment="1">
      <alignment horizontal="center" vertical="center" wrapText="1"/>
    </xf>
    <xf numFmtId="0" fontId="36" fillId="30" borderId="47" xfId="0" applyFont="1" applyFill="1" applyBorder="1" applyAlignment="1">
      <alignment horizontal="center" vertical="center" wrapText="1"/>
    </xf>
    <xf numFmtId="0" fontId="36" fillId="30" borderId="24"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3"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49" fontId="21" fillId="24" borderId="9" xfId="0" applyNumberFormat="1" applyFont="1" applyFill="1" applyBorder="1" applyAlignment="1" applyProtection="1">
      <alignment horizontal="center" wrapText="1"/>
      <protection locked="0"/>
    </xf>
    <xf numFmtId="49" fontId="21" fillId="24" borderId="23" xfId="0" applyNumberFormat="1" applyFont="1" applyFill="1" applyBorder="1" applyAlignment="1" applyProtection="1">
      <alignment horizontal="center" wrapText="1"/>
      <protection locked="0"/>
    </xf>
    <xf numFmtId="49" fontId="21" fillId="24" borderId="25" xfId="0" applyNumberFormat="1" applyFont="1" applyFill="1" applyBorder="1" applyAlignment="1" applyProtection="1">
      <alignment horizontal="center" wrapText="1"/>
      <protection locked="0"/>
    </xf>
    <xf numFmtId="0" fontId="28" fillId="24" borderId="9" xfId="32" applyFont="1" applyFill="1" applyBorder="1" applyAlignment="1" applyProtection="1">
      <alignment horizontal="center"/>
      <protection locked="0"/>
    </xf>
    <xf numFmtId="0" fontId="28" fillId="24" borderId="23" xfId="32" applyFont="1" applyFill="1" applyBorder="1" applyAlignment="1" applyProtection="1">
      <alignment horizontal="center"/>
      <protection locked="0"/>
    </xf>
    <xf numFmtId="0" fontId="28" fillId="24" borderId="25" xfId="32" applyFont="1" applyFill="1" applyBorder="1" applyAlignment="1" applyProtection="1">
      <alignment horizontal="center"/>
      <protection locked="0"/>
    </xf>
    <xf numFmtId="0" fontId="29" fillId="24" borderId="24" xfId="0" applyFont="1" applyFill="1" applyBorder="1" applyAlignment="1" applyProtection="1">
      <alignment horizontal="center"/>
      <protection locked="0"/>
    </xf>
    <xf numFmtId="0" fontId="29" fillId="24" borderId="42" xfId="0" applyFont="1" applyFill="1" applyBorder="1" applyAlignment="1" applyProtection="1">
      <alignment horizontal="center"/>
      <protection locked="0"/>
    </xf>
    <xf numFmtId="0" fontId="21" fillId="0" borderId="29" xfId="32" applyFont="1" applyBorder="1" applyAlignment="1" applyProtection="1">
      <alignment horizontal="justify" vertical="center" wrapText="1"/>
      <protection locked="0"/>
    </xf>
    <xf numFmtId="0" fontId="21" fillId="0" borderId="30" xfId="32" applyFont="1" applyBorder="1" applyAlignment="1" applyProtection="1">
      <alignment horizontal="justify" vertical="center" wrapText="1"/>
      <protection locked="0"/>
    </xf>
    <xf numFmtId="49" fontId="29" fillId="29" borderId="48" xfId="34" applyNumberFormat="1" applyFont="1" applyFill="1" applyBorder="1" applyAlignment="1" applyProtection="1">
      <alignment horizontal="center"/>
    </xf>
    <xf numFmtId="49" fontId="29" fillId="29" borderId="49" xfId="34" applyNumberFormat="1" applyFont="1" applyFill="1" applyBorder="1" applyAlignment="1" applyProtection="1">
      <alignment horizontal="center"/>
    </xf>
    <xf numFmtId="49" fontId="29" fillId="29" borderId="31" xfId="34" applyNumberFormat="1" applyFont="1" applyFill="1" applyBorder="1" applyAlignment="1" applyProtection="1">
      <alignment horizontal="center"/>
    </xf>
    <xf numFmtId="1" fontId="29" fillId="29" borderId="48" xfId="34" applyNumberFormat="1" applyFont="1" applyFill="1" applyBorder="1" applyAlignment="1" applyProtection="1">
      <alignment horizontal="center"/>
    </xf>
    <xf numFmtId="1" fontId="29" fillId="29" borderId="49" xfId="34" applyNumberFormat="1" applyFont="1" applyFill="1" applyBorder="1" applyAlignment="1" applyProtection="1">
      <alignment horizontal="center"/>
    </xf>
    <xf numFmtId="1" fontId="29" fillId="29" borderId="31" xfId="34" applyNumberFormat="1" applyFont="1" applyFill="1" applyBorder="1" applyAlignment="1" applyProtection="1">
      <alignment horizontal="center"/>
    </xf>
    <xf numFmtId="0" fontId="21" fillId="0" borderId="24"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8">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EnvioRadicaciones!$C$47</c:f>
              <c:strCache>
                <c:ptCount val="1"/>
                <c:pt idx="0">
                  <c:v>RESULTADO</c:v>
                </c:pt>
              </c:strCache>
            </c:strRef>
          </c:tx>
          <c:spPr>
            <a:solidFill>
              <a:schemeClr val="accent1"/>
            </a:solidFill>
            <a:ln>
              <a:noFill/>
            </a:ln>
            <a:effectLst/>
          </c:spPr>
          <c:invertIfNegative val="0"/>
          <c:cat>
            <c:strRef>
              <c:f>EnvioRadicaciones!$D$46:$O$46</c:f>
              <c:strCache>
                <c:ptCount val="10"/>
                <c:pt idx="0">
                  <c:v>1T</c:v>
                </c:pt>
                <c:pt idx="3">
                  <c:v>2T</c:v>
                </c:pt>
                <c:pt idx="6">
                  <c:v>3T</c:v>
                </c:pt>
                <c:pt idx="9">
                  <c:v>4T</c:v>
                </c:pt>
              </c:strCache>
            </c:strRef>
          </c:cat>
          <c:val>
            <c:numRef>
              <c:f>EnvioRadicaciones!$D$47:$O$47</c:f>
              <c:numCache>
                <c:formatCode>0.0%</c:formatCode>
                <c:ptCount val="12"/>
                <c:pt idx="0">
                  <c:v>0.76535902101039299</c:v>
                </c:pt>
                <c:pt idx="3">
                  <c:v>0.95482566576946448</c:v>
                </c:pt>
                <c:pt idx="6">
                  <c:v>0.98488360062079672</c:v>
                </c:pt>
                <c:pt idx="9">
                  <c:v>0.97985452065693013</c:v>
                </c:pt>
              </c:numCache>
            </c:numRef>
          </c:val>
          <c:extLst>
            <c:ext xmlns:c16="http://schemas.microsoft.com/office/drawing/2014/chart" uri="{C3380CC4-5D6E-409C-BE32-E72D297353CC}">
              <c16:uniqueId val="{00000000-7AA3-4FA8-BA7D-84EF1EC0139A}"/>
            </c:ext>
          </c:extLst>
        </c:ser>
        <c:dLbls>
          <c:showLegendKey val="0"/>
          <c:showVal val="0"/>
          <c:showCatName val="0"/>
          <c:showSerName val="0"/>
          <c:showPercent val="0"/>
          <c:showBubbleSize val="0"/>
        </c:dLbls>
        <c:gapWidth val="219"/>
        <c:overlap val="-27"/>
        <c:axId val="1414062959"/>
        <c:axId val="1414059599"/>
      </c:barChart>
      <c:lineChart>
        <c:grouping val="standard"/>
        <c:varyColors val="0"/>
        <c:ser>
          <c:idx val="1"/>
          <c:order val="1"/>
          <c:tx>
            <c:strRef>
              <c:f>EnvioRadicaciones!$C$48</c:f>
              <c:strCache>
                <c:ptCount val="1"/>
                <c:pt idx="0">
                  <c:v>META</c:v>
                </c:pt>
              </c:strCache>
            </c:strRef>
          </c:tx>
          <c:spPr>
            <a:ln w="28575" cap="rnd">
              <a:solidFill>
                <a:schemeClr val="accent2"/>
              </a:solidFill>
              <a:round/>
            </a:ln>
            <a:effectLst/>
          </c:spPr>
          <c:marker>
            <c:symbol val="none"/>
          </c:marker>
          <c:cat>
            <c:strRef>
              <c:f>EnvioRadicaciones!$D$46:$O$46</c:f>
              <c:strCache>
                <c:ptCount val="10"/>
                <c:pt idx="0">
                  <c:v>1T</c:v>
                </c:pt>
                <c:pt idx="3">
                  <c:v>2T</c:v>
                </c:pt>
                <c:pt idx="6">
                  <c:v>3T</c:v>
                </c:pt>
                <c:pt idx="9">
                  <c:v>4T</c:v>
                </c:pt>
              </c:strCache>
            </c:strRef>
          </c:cat>
          <c:val>
            <c:numRef>
              <c:f>EnvioRadicaciones!$D$48:$O$48</c:f>
              <c:numCache>
                <c:formatCode>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1-7AA3-4FA8-BA7D-84EF1EC0139A}"/>
            </c:ext>
          </c:extLst>
        </c:ser>
        <c:dLbls>
          <c:showLegendKey val="0"/>
          <c:showVal val="0"/>
          <c:showCatName val="0"/>
          <c:showSerName val="0"/>
          <c:showPercent val="0"/>
          <c:showBubbleSize val="0"/>
        </c:dLbls>
        <c:marker val="1"/>
        <c:smooth val="0"/>
        <c:axId val="1414062959"/>
        <c:axId val="1414059599"/>
      </c:lineChart>
      <c:catAx>
        <c:axId val="1414062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4059599"/>
        <c:crosses val="autoZero"/>
        <c:auto val="1"/>
        <c:lblAlgn val="ctr"/>
        <c:lblOffset val="100"/>
        <c:noMultiLvlLbl val="0"/>
      </c:catAx>
      <c:valAx>
        <c:axId val="14140595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40629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ConsumoPapel!$C$49</c:f>
              <c:strCache>
                <c:ptCount val="1"/>
                <c:pt idx="0">
                  <c:v>RESULTADO</c:v>
                </c:pt>
              </c:strCache>
            </c:strRef>
          </c:tx>
          <c:spPr>
            <a:solidFill>
              <a:schemeClr val="accent1"/>
            </a:solidFill>
            <a:ln>
              <a:noFill/>
            </a:ln>
            <a:effectLst/>
          </c:spPr>
          <c:invertIfNegative val="0"/>
          <c:cat>
            <c:strRef>
              <c:f>ConsumoPapel!$D$48:$O$48</c:f>
              <c:strCache>
                <c:ptCount val="10"/>
                <c:pt idx="0">
                  <c:v>1T</c:v>
                </c:pt>
                <c:pt idx="3">
                  <c:v>2T</c:v>
                </c:pt>
                <c:pt idx="6">
                  <c:v>3T</c:v>
                </c:pt>
                <c:pt idx="9">
                  <c:v>4T</c:v>
                </c:pt>
              </c:strCache>
            </c:strRef>
          </c:cat>
          <c:val>
            <c:numRef>
              <c:f>ConsumoPapel!$D$49:$O$49</c:f>
              <c:numCache>
                <c:formatCode>@</c:formatCode>
                <c:ptCount val="12"/>
                <c:pt idx="0">
                  <c:v>450</c:v>
                </c:pt>
                <c:pt idx="3" formatCode="0">
                  <c:v>281</c:v>
                </c:pt>
                <c:pt idx="6" formatCode="0">
                  <c:v>285</c:v>
                </c:pt>
                <c:pt idx="9" formatCode="0.0%">
                  <c:v>2.11</c:v>
                </c:pt>
              </c:numCache>
            </c:numRef>
          </c:val>
          <c:extLst>
            <c:ext xmlns:c16="http://schemas.microsoft.com/office/drawing/2014/chart" uri="{C3380CC4-5D6E-409C-BE32-E72D297353CC}">
              <c16:uniqueId val="{00000000-EA88-4E39-866F-B8B699F55747}"/>
            </c:ext>
          </c:extLst>
        </c:ser>
        <c:dLbls>
          <c:showLegendKey val="0"/>
          <c:showVal val="0"/>
          <c:showCatName val="0"/>
          <c:showSerName val="0"/>
          <c:showPercent val="0"/>
          <c:showBubbleSize val="0"/>
        </c:dLbls>
        <c:gapWidth val="219"/>
        <c:overlap val="-27"/>
        <c:axId val="350391983"/>
        <c:axId val="351683519"/>
      </c:barChart>
      <c:lineChart>
        <c:grouping val="stacked"/>
        <c:varyColors val="0"/>
        <c:ser>
          <c:idx val="1"/>
          <c:order val="1"/>
          <c:tx>
            <c:strRef>
              <c:f>ConsumoPapel!$C$50</c:f>
              <c:strCache>
                <c:ptCount val="1"/>
                <c:pt idx="0">
                  <c:v>META</c:v>
                </c:pt>
              </c:strCache>
            </c:strRef>
          </c:tx>
          <c:spPr>
            <a:ln w="28575" cap="rnd">
              <a:solidFill>
                <a:schemeClr val="accent2"/>
              </a:solidFill>
              <a:round/>
            </a:ln>
            <a:effectLst/>
          </c:spPr>
          <c:marker>
            <c:symbol val="none"/>
          </c:marker>
          <c:cat>
            <c:strRef>
              <c:f>ConsumoPapel!$D$48:$O$48</c:f>
              <c:strCache>
                <c:ptCount val="10"/>
                <c:pt idx="0">
                  <c:v>1T</c:v>
                </c:pt>
                <c:pt idx="3">
                  <c:v>2T</c:v>
                </c:pt>
                <c:pt idx="6">
                  <c:v>3T</c:v>
                </c:pt>
                <c:pt idx="9">
                  <c:v>4T</c:v>
                </c:pt>
              </c:strCache>
            </c:strRef>
          </c:cat>
          <c:val>
            <c:numRef>
              <c:f>ConsumoPapel!$D$50:$O$50</c:f>
              <c:numCache>
                <c:formatCode>General</c:formatCode>
                <c:ptCount val="12"/>
                <c:pt idx="0">
                  <c:v>300</c:v>
                </c:pt>
                <c:pt idx="1">
                  <c:v>300</c:v>
                </c:pt>
                <c:pt idx="2">
                  <c:v>300</c:v>
                </c:pt>
                <c:pt idx="3">
                  <c:v>300</c:v>
                </c:pt>
                <c:pt idx="4">
                  <c:v>300</c:v>
                </c:pt>
                <c:pt idx="5">
                  <c:v>300</c:v>
                </c:pt>
                <c:pt idx="6">
                  <c:v>300</c:v>
                </c:pt>
                <c:pt idx="7">
                  <c:v>300</c:v>
                </c:pt>
                <c:pt idx="8">
                  <c:v>300</c:v>
                </c:pt>
                <c:pt idx="9">
                  <c:v>300</c:v>
                </c:pt>
                <c:pt idx="10">
                  <c:v>300</c:v>
                </c:pt>
                <c:pt idx="11">
                  <c:v>300</c:v>
                </c:pt>
              </c:numCache>
            </c:numRef>
          </c:val>
          <c:smooth val="0"/>
          <c:extLst>
            <c:ext xmlns:c16="http://schemas.microsoft.com/office/drawing/2014/chart" uri="{C3380CC4-5D6E-409C-BE32-E72D297353CC}">
              <c16:uniqueId val="{00000001-EA88-4E39-866F-B8B699F55747}"/>
            </c:ext>
          </c:extLst>
        </c:ser>
        <c:dLbls>
          <c:showLegendKey val="0"/>
          <c:showVal val="0"/>
          <c:showCatName val="0"/>
          <c:showSerName val="0"/>
          <c:showPercent val="0"/>
          <c:showBubbleSize val="0"/>
        </c:dLbls>
        <c:marker val="1"/>
        <c:smooth val="0"/>
        <c:axId val="350391983"/>
        <c:axId val="351683519"/>
      </c:lineChart>
      <c:catAx>
        <c:axId val="350391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1683519"/>
        <c:crosses val="autoZero"/>
        <c:auto val="1"/>
        <c:lblAlgn val="ctr"/>
        <c:lblOffset val="100"/>
        <c:noMultiLvlLbl val="0"/>
      </c:catAx>
      <c:valAx>
        <c:axId val="351683519"/>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0391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933449</xdr:colOff>
      <xdr:row>49</xdr:row>
      <xdr:rowOff>66674</xdr:rowOff>
    </xdr:from>
    <xdr:to>
      <xdr:col>11</xdr:col>
      <xdr:colOff>590549</xdr:colOff>
      <xdr:row>63</xdr:row>
      <xdr:rowOff>76199</xdr:rowOff>
    </xdr:to>
    <xdr:graphicFrame macro="">
      <xdr:nvGraphicFramePr>
        <xdr:cNvPr id="3" name="Gráfico 2">
          <a:extLst>
            <a:ext uri="{FF2B5EF4-FFF2-40B4-BE49-F238E27FC236}">
              <a16:creationId xmlns:a16="http://schemas.microsoft.com/office/drawing/2014/main" id="{1F0FCD17-D1FD-86E2-9AB5-B9062016AF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2" name="Imagen 1">
          <a:extLst>
            <a:ext uri="{FF2B5EF4-FFF2-40B4-BE49-F238E27FC236}">
              <a16:creationId xmlns:a16="http://schemas.microsoft.com/office/drawing/2014/main" id="{6565E472-BCA4-4C3A-AFAB-0F0D11754A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3" name="Imagen 2">
          <a:extLst>
            <a:ext uri="{FF2B5EF4-FFF2-40B4-BE49-F238E27FC236}">
              <a16:creationId xmlns:a16="http://schemas.microsoft.com/office/drawing/2014/main" id="{54A15DEF-DD94-461D-B046-ECAF37EFB7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8165" y="187722"/>
          <a:ext cx="1352550" cy="764143"/>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742949</xdr:colOff>
      <xdr:row>51</xdr:row>
      <xdr:rowOff>76200</xdr:rowOff>
    </xdr:from>
    <xdr:to>
      <xdr:col>12</xdr:col>
      <xdr:colOff>561974</xdr:colOff>
      <xdr:row>66</xdr:row>
      <xdr:rowOff>152400</xdr:rowOff>
    </xdr:to>
    <xdr:graphicFrame macro="">
      <xdr:nvGraphicFramePr>
        <xdr:cNvPr id="6" name="Gráfico 5">
          <a:extLst>
            <a:ext uri="{FF2B5EF4-FFF2-40B4-BE49-F238E27FC236}">
              <a16:creationId xmlns:a16="http://schemas.microsoft.com/office/drawing/2014/main" id="{5FC3682D-0A2B-C082-83F3-D5AE1416CC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7F2CDC39-CE2E-4644-94A6-910ED0C0A6A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E4629819-B9B2-8324-6A02-464928022C9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0A6B6FF-785B-E5E7-62F4-47815DFE7FE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9DC78C3D-BDDF-412A-8FDD-5A37F31F5AB7}"/>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C482A77F-0F9B-FC5A-E0BA-18C366A440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E097A01-E7A0-B72D-C3D1-C434844D1C9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2F5D0D57-DB0C-485E-B486-C7FC1CC3145B}"/>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1CC76011-869E-D57D-FEFA-E0543FB30A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986E54D-B718-5BB6-F840-2475965E67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3B83BBDB-8FEB-4D6B-B742-50A8936FDB6B}"/>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D3ED390B-2DE6-92D1-EA11-8F3640224E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1E029924-8967-BE21-B4DD-23CF7357762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BEE6ACD0-FC9D-454F-A482-2C7836D889CB}"/>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E077CBD2-0D1F-68A1-3385-D9B0DB6354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C706377-6DEC-7C75-F2FC-1A36E1CB7C9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FBB8B12D-FF52-4D69-AD04-81FBF97ACD0C}"/>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492F18CD-693E-6FEE-3E8E-D14D92FC996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613A0B7-FFB0-3C09-0ABA-3F93D3371D0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BC49EF3-FF0F-4CA9-BDF8-F6FCF703B6C3}"/>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83590FF5-0B0F-F359-AA36-0E28F5DD92E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7611845D-D96A-2DDE-BAFD-5BA85796D45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93672D10-3126-41C8-8E31-71DDE3818C1D}"/>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BE4946ED-F307-4EA6-BE18-96CCCEFC99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8A5ED6AE-7FBC-82EE-A031-688AAFC4DF9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C3F8ED8B-1CE0-40C3-B35B-4636A1BA3D47}"/>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77F298B1-0399-063E-8414-E00013D9F4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7704A73-66D2-174B-6F66-EC1360B8728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565C47E5-5CD4-4F7B-978D-9B0D7CC4F7CB}"/>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A82A4285-62C0-1EDE-3DD6-FE9C10E341B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D8AF759-69B4-CA10-F5EB-661C9771020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A1F0BA11-81D8-43F5-9F2A-F7ABBFDAD887}"/>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74C82DF0-60A3-EDDB-514B-AEA3C62C5B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3B1A5F6-A0AB-91E1-97E0-8D19C4E4DAD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1EEBB2DA-0575-4C5A-9FB6-B834DAD6F9C3}"/>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7996F583-A7F8-851F-7CDF-9DBA82E7B9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D4D7690-D371-B825-BEEF-7C404635BFA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A74200D8-1DA7-4414-933F-C4784E963F93}"/>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2910F6C4-3334-2046-1507-80F853DBF4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E83700E-1234-61D5-7186-73C001AC29E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36026A85-1691-41B1-BAB7-A11563693F13}"/>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E15DC6C0-9FC9-26B5-9CCA-B17EFE37CF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0E4A724-EFEE-A801-560C-7DD1A8524D8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FB26F0CF-AC9B-4082-93D8-195B13DB5BF2}"/>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3E4227DC-E2DE-609D-5E53-6934173925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67A71261-B5D5-747D-FA09-034DB8173A2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47" name="Imagen 46">
          <a:extLst>
            <a:ext uri="{FF2B5EF4-FFF2-40B4-BE49-F238E27FC236}">
              <a16:creationId xmlns:a16="http://schemas.microsoft.com/office/drawing/2014/main" id="{197086A9-3332-45BD-B146-F66460ADE7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6"/>
  <sheetViews>
    <sheetView tabSelected="1" topLeftCell="A22" workbookViewId="0">
      <selection activeCell="V14" sqref="V14"/>
    </sheetView>
  </sheetViews>
  <sheetFormatPr baseColWidth="10" defaultColWidth="11.42578125" defaultRowHeight="12.75" x14ac:dyDescent="0.2"/>
  <cols>
    <col min="1" max="1" width="3" style="1" customWidth="1"/>
    <col min="2" max="2" width="30" style="1" customWidth="1"/>
    <col min="3" max="3" width="16.85546875" style="1" customWidth="1"/>
    <col min="4" max="4" width="6.28515625" style="1" bestFit="1" customWidth="1"/>
    <col min="5" max="5" width="5.5703125" style="1" customWidth="1"/>
    <col min="6" max="6" width="11" style="1" bestFit="1" customWidth="1"/>
    <col min="7" max="8" width="6.28515625" style="1" bestFit="1" customWidth="1"/>
    <col min="9" max="9" width="11" style="1" bestFit="1" customWidth="1"/>
    <col min="10" max="10" width="6.28515625" style="1" bestFit="1" customWidth="1"/>
    <col min="11" max="11" width="6.5703125" style="1" bestFit="1" customWidth="1"/>
    <col min="12" max="12" width="11" style="1" bestFit="1" customWidth="1"/>
    <col min="13" max="13" width="8.42578125" style="1" customWidth="1"/>
    <col min="14" max="14" width="6.42578125" style="1" customWidth="1"/>
    <col min="15" max="15" width="11"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113</v>
      </c>
    </row>
    <row r="2" spans="1:19" ht="16.5" customHeight="1" x14ac:dyDescent="0.2">
      <c r="B2" s="171"/>
      <c r="C2" s="174" t="s">
        <v>34</v>
      </c>
      <c r="D2" s="175"/>
      <c r="E2" s="175"/>
      <c r="F2" s="175"/>
      <c r="G2" s="175"/>
      <c r="H2" s="175"/>
      <c r="I2" s="175"/>
      <c r="J2" s="175"/>
      <c r="K2" s="175"/>
      <c r="L2" s="175"/>
      <c r="M2" s="176"/>
      <c r="N2" s="177" t="s">
        <v>92</v>
      </c>
      <c r="O2" s="178"/>
      <c r="P2" s="179"/>
      <c r="S2" s="3">
        <v>0.8</v>
      </c>
    </row>
    <row r="3" spans="1:19" ht="15.75" customHeight="1" x14ac:dyDescent="0.2">
      <c r="B3" s="172"/>
      <c r="C3" s="180" t="s">
        <v>36</v>
      </c>
      <c r="D3" s="181"/>
      <c r="E3" s="181"/>
      <c r="F3" s="181"/>
      <c r="G3" s="181"/>
      <c r="H3" s="181"/>
      <c r="I3" s="181"/>
      <c r="J3" s="181"/>
      <c r="K3" s="181"/>
      <c r="L3" s="181"/>
      <c r="M3" s="182"/>
      <c r="N3" s="183" t="s">
        <v>101</v>
      </c>
      <c r="O3" s="184"/>
      <c r="P3" s="185"/>
      <c r="S3" s="3">
        <v>0.79998999999999998</v>
      </c>
    </row>
    <row r="4" spans="1:19" ht="15.75" customHeight="1" x14ac:dyDescent="0.2">
      <c r="B4" s="172"/>
      <c r="C4" s="180" t="s">
        <v>37</v>
      </c>
      <c r="D4" s="181"/>
      <c r="E4" s="181"/>
      <c r="F4" s="181"/>
      <c r="G4" s="181"/>
      <c r="H4" s="181"/>
      <c r="I4" s="181"/>
      <c r="J4" s="181"/>
      <c r="K4" s="181"/>
      <c r="L4" s="181"/>
      <c r="M4" s="182"/>
      <c r="N4" s="183" t="s">
        <v>93</v>
      </c>
      <c r="O4" s="184"/>
      <c r="P4" s="185"/>
      <c r="S4" s="3">
        <v>0.65</v>
      </c>
    </row>
    <row r="5" spans="1:19" ht="16.5" customHeight="1" thickBot="1" x14ac:dyDescent="0.25">
      <c r="B5" s="173"/>
      <c r="C5" s="186" t="s">
        <v>38</v>
      </c>
      <c r="D5" s="187"/>
      <c r="E5" s="187"/>
      <c r="F5" s="187"/>
      <c r="G5" s="187"/>
      <c r="H5" s="187"/>
      <c r="I5" s="187"/>
      <c r="J5" s="187"/>
      <c r="K5" s="187"/>
      <c r="L5" s="187"/>
      <c r="M5" s="188"/>
      <c r="N5" s="189" t="s">
        <v>39</v>
      </c>
      <c r="O5" s="190"/>
      <c r="P5" s="191"/>
      <c r="S5" s="3">
        <v>0.64999899999999999</v>
      </c>
    </row>
    <row r="6" spans="1:19" ht="3" customHeight="1" thickBot="1" x14ac:dyDescent="0.25">
      <c r="S6" s="3"/>
    </row>
    <row r="7" spans="1:19" x14ac:dyDescent="0.2">
      <c r="B7" s="161" t="s">
        <v>42</v>
      </c>
      <c r="C7" s="162"/>
      <c r="D7" s="162"/>
      <c r="E7" s="162"/>
      <c r="F7" s="162"/>
      <c r="G7" s="162"/>
      <c r="H7" s="162"/>
      <c r="I7" s="162"/>
      <c r="J7" s="162"/>
      <c r="K7" s="162"/>
      <c r="L7" s="162"/>
      <c r="M7" s="162"/>
      <c r="N7" s="162"/>
      <c r="O7" s="162"/>
      <c r="P7" s="163"/>
      <c r="S7" s="3"/>
    </row>
    <row r="8" spans="1:19" ht="13.5" thickBot="1" x14ac:dyDescent="0.25">
      <c r="B8" s="164"/>
      <c r="C8" s="165"/>
      <c r="D8" s="165"/>
      <c r="E8" s="165"/>
      <c r="F8" s="165"/>
      <c r="G8" s="165"/>
      <c r="H8" s="165"/>
      <c r="I8" s="165"/>
      <c r="J8" s="165"/>
      <c r="K8" s="165"/>
      <c r="L8" s="165"/>
      <c r="M8" s="165"/>
      <c r="N8" s="165"/>
      <c r="O8" s="165"/>
      <c r="P8" s="166"/>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52</v>
      </c>
      <c r="C10" s="168">
        <v>2025</v>
      </c>
      <c r="D10" s="169"/>
      <c r="E10" s="169"/>
      <c r="F10" s="169"/>
      <c r="G10" s="169"/>
      <c r="H10" s="169"/>
      <c r="I10" s="170"/>
      <c r="J10" s="124" t="s">
        <v>1</v>
      </c>
      <c r="K10" s="125"/>
      <c r="L10" s="125"/>
      <c r="M10" s="126"/>
      <c r="N10" s="167" t="s">
        <v>115</v>
      </c>
      <c r="O10" s="153"/>
      <c r="P10" s="154"/>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69" t="s">
        <v>72</v>
      </c>
      <c r="D12" s="69"/>
      <c r="E12" s="69"/>
      <c r="F12" s="69"/>
      <c r="G12" s="69"/>
      <c r="H12" s="69"/>
      <c r="I12" s="69"/>
      <c r="J12" s="69"/>
      <c r="K12" s="69"/>
      <c r="L12" s="69"/>
      <c r="M12" s="69"/>
      <c r="N12" s="69"/>
      <c r="O12" s="69"/>
      <c r="P12" s="70"/>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158" t="s">
        <v>116</v>
      </c>
      <c r="D14" s="159"/>
      <c r="E14" s="159"/>
      <c r="F14" s="159"/>
      <c r="G14" s="159"/>
      <c r="H14" s="159"/>
      <c r="I14" s="159"/>
      <c r="J14" s="159"/>
      <c r="K14" s="159"/>
      <c r="L14" s="159"/>
      <c r="M14" s="159"/>
      <c r="N14" s="159"/>
      <c r="O14" s="159"/>
      <c r="P14" s="160"/>
    </row>
    <row r="15" spans="1:19" ht="3" customHeight="1" thickBot="1" x14ac:dyDescent="0.25">
      <c r="B15" s="4"/>
      <c r="C15" s="57"/>
      <c r="D15" s="57"/>
      <c r="E15" s="57"/>
      <c r="F15" s="57"/>
      <c r="G15" s="57"/>
      <c r="H15" s="57"/>
      <c r="I15" s="57"/>
      <c r="J15" s="57"/>
      <c r="K15" s="57"/>
      <c r="L15" s="57"/>
      <c r="M15" s="57"/>
      <c r="N15" s="57"/>
      <c r="O15" s="57"/>
      <c r="P15" s="58"/>
    </row>
    <row r="16" spans="1:19" ht="30" customHeight="1" thickBot="1" x14ac:dyDescent="0.25">
      <c r="B16" s="7" t="s">
        <v>23</v>
      </c>
      <c r="C16" s="152" t="s">
        <v>117</v>
      </c>
      <c r="D16" s="153"/>
      <c r="E16" s="153"/>
      <c r="F16" s="153"/>
      <c r="G16" s="153"/>
      <c r="H16" s="153"/>
      <c r="I16" s="153"/>
      <c r="J16" s="153"/>
      <c r="K16" s="153"/>
      <c r="L16" s="153"/>
      <c r="M16" s="153"/>
      <c r="N16" s="153"/>
      <c r="O16" s="153"/>
      <c r="P16" s="154"/>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10</v>
      </c>
      <c r="C18" s="155" t="s">
        <v>108</v>
      </c>
      <c r="D18" s="156"/>
      <c r="E18" s="156"/>
      <c r="F18" s="156"/>
      <c r="G18" s="156"/>
      <c r="H18" s="156"/>
      <c r="I18" s="156"/>
      <c r="J18" s="156"/>
      <c r="K18" s="156"/>
      <c r="L18" s="156"/>
      <c r="M18" s="156"/>
      <c r="N18" s="156"/>
      <c r="O18" s="156"/>
      <c r="P18" s="157"/>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02" t="s">
        <v>24</v>
      </c>
      <c r="C20" s="103"/>
      <c r="D20" s="103"/>
      <c r="E20" s="103"/>
      <c r="F20" s="103"/>
      <c r="G20" s="103"/>
      <c r="H20" s="103"/>
      <c r="I20" s="103"/>
      <c r="J20" s="103"/>
      <c r="K20" s="103"/>
      <c r="L20" s="103"/>
      <c r="M20" s="103"/>
      <c r="N20" s="103"/>
      <c r="O20" s="103"/>
      <c r="P20" s="104"/>
    </row>
    <row r="21" spans="1:16" ht="3" customHeight="1" thickBot="1" x14ac:dyDescent="0.25">
      <c r="B21" s="4"/>
      <c r="C21" s="5"/>
      <c r="D21" s="5"/>
      <c r="E21" s="5"/>
      <c r="F21" s="5"/>
      <c r="G21" s="5"/>
      <c r="H21" s="5"/>
      <c r="I21" s="5"/>
      <c r="J21" s="5"/>
      <c r="K21" s="5"/>
      <c r="L21" s="5"/>
      <c r="M21" s="5"/>
      <c r="N21" s="5"/>
      <c r="O21" s="5"/>
      <c r="P21" s="6"/>
    </row>
    <row r="22" spans="1:16" ht="51" customHeight="1" thickBot="1" x14ac:dyDescent="0.25">
      <c r="B22" s="7" t="s">
        <v>3</v>
      </c>
      <c r="C22" s="143" t="s">
        <v>118</v>
      </c>
      <c r="D22" s="144"/>
      <c r="E22" s="144"/>
      <c r="F22" s="144"/>
      <c r="G22" s="144"/>
      <c r="H22" s="144"/>
      <c r="I22" s="144"/>
      <c r="J22" s="144"/>
      <c r="K22" s="144"/>
      <c r="L22" s="144"/>
      <c r="M22" s="144"/>
      <c r="N22" s="144"/>
      <c r="O22" s="144"/>
      <c r="P22" s="145"/>
    </row>
    <row r="23" spans="1:16" ht="3" customHeight="1" thickBot="1" x14ac:dyDescent="0.25">
      <c r="B23" s="4"/>
      <c r="C23" s="5"/>
      <c r="D23" s="5"/>
      <c r="E23" s="5"/>
      <c r="F23" s="5"/>
      <c r="G23" s="5"/>
      <c r="H23" s="5"/>
      <c r="I23" s="5"/>
      <c r="J23" s="5"/>
      <c r="K23" s="5"/>
      <c r="L23" s="5"/>
      <c r="M23" s="5"/>
      <c r="N23" s="5"/>
      <c r="O23" s="5"/>
      <c r="P23" s="6"/>
    </row>
    <row r="24" spans="1:16" ht="82.5" customHeight="1" thickBot="1" x14ac:dyDescent="0.25">
      <c r="B24" s="41" t="s">
        <v>11</v>
      </c>
      <c r="C24" s="146" t="s">
        <v>119</v>
      </c>
      <c r="D24" s="147"/>
      <c r="E24" s="147"/>
      <c r="F24" s="147"/>
      <c r="G24" s="147"/>
      <c r="H24" s="147"/>
      <c r="I24" s="147"/>
      <c r="J24" s="147"/>
      <c r="K24" s="147"/>
      <c r="L24" s="147"/>
      <c r="M24" s="147"/>
      <c r="N24" s="147"/>
      <c r="O24" s="147"/>
      <c r="P24" s="148"/>
    </row>
    <row r="25" spans="1:16" ht="3" customHeight="1" thickBot="1" x14ac:dyDescent="0.25">
      <c r="B25" s="149"/>
      <c r="C25" s="150"/>
      <c r="D25" s="150"/>
      <c r="E25" s="150"/>
      <c r="F25" s="150"/>
      <c r="G25" s="150"/>
      <c r="H25" s="150"/>
      <c r="I25" s="150"/>
      <c r="J25" s="150"/>
      <c r="K25" s="150"/>
      <c r="L25" s="150"/>
      <c r="M25" s="150"/>
      <c r="N25" s="150"/>
      <c r="O25" s="150"/>
      <c r="P25" s="151"/>
    </row>
    <row r="26" spans="1:16" ht="13.5" customHeight="1" thickBot="1" x14ac:dyDescent="0.25">
      <c r="B26" s="7" t="s">
        <v>2</v>
      </c>
      <c r="C26" s="133">
        <v>0.8</v>
      </c>
      <c r="D26" s="134"/>
      <c r="E26" s="134"/>
      <c r="F26" s="134"/>
      <c r="G26" s="134"/>
      <c r="H26" s="134"/>
      <c r="I26" s="134"/>
      <c r="J26" s="134"/>
      <c r="K26" s="134"/>
      <c r="L26" s="134"/>
      <c r="M26" s="134"/>
      <c r="N26" s="134"/>
      <c r="O26" s="134"/>
      <c r="P26" s="135"/>
    </row>
    <row r="27" spans="1:16" ht="3" customHeight="1" thickBot="1" x14ac:dyDescent="0.25">
      <c r="B27" s="136"/>
      <c r="C27" s="137"/>
      <c r="D27" s="137"/>
      <c r="E27" s="137"/>
      <c r="F27" s="137"/>
      <c r="G27" s="137"/>
      <c r="H27" s="137"/>
      <c r="I27" s="137"/>
      <c r="J27" s="137"/>
      <c r="K27" s="137"/>
      <c r="L27" s="137"/>
      <c r="M27" s="137"/>
      <c r="N27" s="137"/>
      <c r="O27" s="137"/>
      <c r="P27" s="138"/>
    </row>
    <row r="28" spans="1:16" ht="12.75" customHeight="1" thickBot="1" x14ac:dyDescent="0.25">
      <c r="B28" s="7" t="s">
        <v>12</v>
      </c>
      <c r="C28" s="9" t="s">
        <v>13</v>
      </c>
      <c r="D28" s="139" t="s">
        <v>81</v>
      </c>
      <c r="E28" s="134"/>
      <c r="F28" s="134"/>
      <c r="G28" s="135"/>
      <c r="H28" s="140" t="s">
        <v>14</v>
      </c>
      <c r="I28" s="140"/>
      <c r="J28" s="140"/>
      <c r="K28" s="139" t="s">
        <v>80</v>
      </c>
      <c r="L28" s="134"/>
      <c r="M28" s="135"/>
      <c r="N28" s="141" t="s">
        <v>15</v>
      </c>
      <c r="O28" s="142"/>
      <c r="P28" s="10" t="s">
        <v>82</v>
      </c>
    </row>
    <row r="29" spans="1:16" ht="3" customHeight="1" thickBot="1" x14ac:dyDescent="0.25">
      <c r="B29" s="4"/>
      <c r="C29" s="5"/>
      <c r="D29" s="5"/>
      <c r="E29" s="5"/>
      <c r="F29" s="5"/>
      <c r="G29" s="5"/>
      <c r="H29" s="5"/>
      <c r="I29" s="5"/>
      <c r="J29" s="5"/>
      <c r="K29" s="5"/>
      <c r="L29" s="5"/>
      <c r="M29" s="5"/>
      <c r="N29" s="5"/>
      <c r="O29" s="5"/>
      <c r="P29" s="6"/>
    </row>
    <row r="30" spans="1:16" ht="13.5" thickBot="1" x14ac:dyDescent="0.25">
      <c r="B30" s="7" t="s">
        <v>6</v>
      </c>
      <c r="C30" s="127" t="s">
        <v>91</v>
      </c>
      <c r="D30" s="128"/>
      <c r="E30" s="128"/>
      <c r="F30" s="128"/>
      <c r="G30" s="128"/>
      <c r="H30" s="128"/>
      <c r="I30" s="128"/>
      <c r="J30" s="128"/>
      <c r="K30" s="128"/>
      <c r="L30" s="128"/>
      <c r="M30" s="128"/>
      <c r="N30" s="128"/>
      <c r="O30" s="128"/>
      <c r="P30" s="129"/>
    </row>
    <row r="31" spans="1:16" ht="3" customHeight="1" thickBot="1" x14ac:dyDescent="0.25">
      <c r="B31" s="130"/>
      <c r="C31" s="131"/>
      <c r="D31" s="131"/>
      <c r="E31" s="131"/>
      <c r="F31" s="131"/>
      <c r="G31" s="131"/>
      <c r="H31" s="131"/>
      <c r="I31" s="131"/>
      <c r="J31" s="131"/>
      <c r="K31" s="131"/>
      <c r="L31" s="131"/>
      <c r="M31" s="131"/>
      <c r="N31" s="131"/>
      <c r="O31" s="131"/>
      <c r="P31" s="132"/>
    </row>
    <row r="32" spans="1:16" ht="13.5" thickBot="1" x14ac:dyDescent="0.25">
      <c r="B32" s="41" t="s">
        <v>4</v>
      </c>
      <c r="C32" s="117" t="s">
        <v>50</v>
      </c>
      <c r="D32" s="69"/>
      <c r="E32" s="69"/>
      <c r="F32" s="69"/>
      <c r="G32" s="69"/>
      <c r="H32" s="69"/>
      <c r="I32" s="69"/>
      <c r="J32" s="69"/>
      <c r="K32" s="69"/>
      <c r="L32" s="69"/>
      <c r="M32" s="69"/>
      <c r="N32" s="69"/>
      <c r="O32" s="69"/>
      <c r="P32" s="70"/>
    </row>
    <row r="33" spans="2:16" ht="3" customHeight="1" thickBot="1" x14ac:dyDescent="0.25">
      <c r="B33" s="130"/>
      <c r="C33" s="131"/>
      <c r="D33" s="131"/>
      <c r="E33" s="131"/>
      <c r="F33" s="131"/>
      <c r="G33" s="131"/>
      <c r="H33" s="131"/>
      <c r="I33" s="131"/>
      <c r="J33" s="131"/>
      <c r="K33" s="131"/>
      <c r="L33" s="131"/>
      <c r="M33" s="131"/>
      <c r="N33" s="131"/>
      <c r="O33" s="131"/>
      <c r="P33" s="132"/>
    </row>
    <row r="34" spans="2:16" ht="26.25" thickBot="1" x14ac:dyDescent="0.25">
      <c r="B34" s="41" t="s">
        <v>21</v>
      </c>
      <c r="C34" s="117" t="s">
        <v>50</v>
      </c>
      <c r="D34" s="69"/>
      <c r="E34" s="69"/>
      <c r="F34" s="69"/>
      <c r="G34" s="69"/>
      <c r="H34" s="69"/>
      <c r="I34" s="69"/>
      <c r="J34" s="69"/>
      <c r="K34" s="69"/>
      <c r="L34" s="69"/>
      <c r="M34" s="69"/>
      <c r="N34" s="69"/>
      <c r="O34" s="69"/>
      <c r="P34" s="70"/>
    </row>
    <row r="35" spans="2:16" ht="3" customHeight="1" thickBot="1" x14ac:dyDescent="0.25">
      <c r="B35" s="118"/>
      <c r="C35" s="119"/>
      <c r="D35" s="119"/>
      <c r="E35" s="119"/>
      <c r="F35" s="119"/>
      <c r="G35" s="119"/>
      <c r="H35" s="119"/>
      <c r="I35" s="119"/>
      <c r="J35" s="119"/>
      <c r="K35" s="119"/>
      <c r="L35" s="119"/>
      <c r="M35" s="119"/>
      <c r="N35" s="119"/>
      <c r="O35" s="119"/>
      <c r="P35" s="120"/>
    </row>
    <row r="36" spans="2:16" ht="16.5" customHeight="1" thickBot="1" x14ac:dyDescent="0.25">
      <c r="B36" s="41" t="s">
        <v>41</v>
      </c>
      <c r="C36" s="68" t="s">
        <v>47</v>
      </c>
      <c r="D36" s="69"/>
      <c r="E36" s="69"/>
      <c r="F36" s="69"/>
      <c r="G36" s="69"/>
      <c r="H36" s="69"/>
      <c r="I36" s="69"/>
      <c r="J36" s="69"/>
      <c r="K36" s="69"/>
      <c r="L36" s="69"/>
      <c r="M36" s="69"/>
      <c r="N36" s="69"/>
      <c r="O36" s="69"/>
      <c r="P36" s="70"/>
    </row>
    <row r="37" spans="2:16" ht="3" customHeight="1" thickBot="1" x14ac:dyDescent="0.25">
      <c r="B37" s="11"/>
      <c r="C37" s="11"/>
      <c r="D37" s="11"/>
      <c r="E37" s="11"/>
      <c r="F37" s="11"/>
      <c r="G37" s="11"/>
      <c r="H37" s="11"/>
      <c r="I37" s="11"/>
      <c r="J37" s="11"/>
      <c r="K37" s="11"/>
      <c r="L37" s="11"/>
      <c r="M37" s="11"/>
      <c r="N37" s="11"/>
      <c r="O37" s="11"/>
      <c r="P37" s="11"/>
    </row>
    <row r="38" spans="2:16" ht="13.5" thickBot="1" x14ac:dyDescent="0.25">
      <c r="B38" s="121" t="s">
        <v>16</v>
      </c>
      <c r="C38" s="122"/>
      <c r="D38" s="122"/>
      <c r="E38" s="122"/>
      <c r="F38" s="122"/>
      <c r="G38" s="122"/>
      <c r="H38" s="122"/>
      <c r="I38" s="122"/>
      <c r="J38" s="122"/>
      <c r="K38" s="122"/>
      <c r="L38" s="122"/>
      <c r="M38" s="122"/>
      <c r="N38" s="122"/>
      <c r="O38" s="122"/>
      <c r="P38" s="123"/>
    </row>
    <row r="39" spans="2:16" ht="27" customHeight="1" thickBot="1" x14ac:dyDescent="0.25">
      <c r="B39" s="7" t="s">
        <v>20</v>
      </c>
      <c r="C39" s="124" t="s">
        <v>17</v>
      </c>
      <c r="D39" s="125"/>
      <c r="E39" s="125"/>
      <c r="F39" s="125"/>
      <c r="G39" s="126"/>
      <c r="H39" s="124" t="s">
        <v>6</v>
      </c>
      <c r="I39" s="125"/>
      <c r="J39" s="125"/>
      <c r="K39" s="125"/>
      <c r="L39" s="126"/>
      <c r="M39" s="124" t="s">
        <v>18</v>
      </c>
      <c r="N39" s="125"/>
      <c r="O39" s="125"/>
      <c r="P39" s="126"/>
    </row>
    <row r="40" spans="2:16" ht="40.15" customHeight="1" x14ac:dyDescent="0.2">
      <c r="B40" s="12" t="s">
        <v>120</v>
      </c>
      <c r="C40" s="113" t="s">
        <v>138</v>
      </c>
      <c r="D40" s="113"/>
      <c r="E40" s="113"/>
      <c r="F40" s="113"/>
      <c r="G40" s="113"/>
      <c r="H40" s="114" t="s">
        <v>122</v>
      </c>
      <c r="I40" s="114"/>
      <c r="J40" s="114"/>
      <c r="K40" s="114"/>
      <c r="L40" s="114"/>
      <c r="M40" s="115" t="s">
        <v>123</v>
      </c>
      <c r="N40" s="115"/>
      <c r="O40" s="115"/>
      <c r="P40" s="116"/>
    </row>
    <row r="41" spans="2:16" ht="55.15" customHeight="1" x14ac:dyDescent="0.2">
      <c r="B41" s="12" t="s">
        <v>121</v>
      </c>
      <c r="C41" s="113" t="s">
        <v>138</v>
      </c>
      <c r="D41" s="113"/>
      <c r="E41" s="113"/>
      <c r="F41" s="113"/>
      <c r="G41" s="113"/>
      <c r="H41" s="114" t="s">
        <v>122</v>
      </c>
      <c r="I41" s="114"/>
      <c r="J41" s="114"/>
      <c r="K41" s="114"/>
      <c r="L41" s="114"/>
      <c r="M41" s="115" t="s">
        <v>123</v>
      </c>
      <c r="N41" s="115"/>
      <c r="O41" s="115"/>
      <c r="P41" s="116"/>
    </row>
    <row r="42" spans="2:16" ht="11.25" customHeight="1" thickBot="1" x14ac:dyDescent="0.25">
      <c r="B42" s="14"/>
      <c r="C42" s="100"/>
      <c r="D42" s="100"/>
      <c r="E42" s="100"/>
      <c r="F42" s="100"/>
      <c r="G42" s="100"/>
      <c r="H42" s="100"/>
      <c r="I42" s="100"/>
      <c r="J42" s="100"/>
      <c r="K42" s="100"/>
      <c r="L42" s="100"/>
      <c r="M42" s="100"/>
      <c r="N42" s="100"/>
      <c r="O42" s="100"/>
      <c r="P42" s="101"/>
    </row>
    <row r="43" spans="2:16" ht="3" customHeight="1" thickBot="1" x14ac:dyDescent="0.25">
      <c r="B43" s="15"/>
      <c r="C43" s="15"/>
      <c r="D43" s="15"/>
      <c r="E43" s="15"/>
      <c r="F43" s="15"/>
      <c r="G43" s="15"/>
      <c r="H43" s="15"/>
      <c r="I43" s="15"/>
      <c r="J43" s="15"/>
      <c r="K43" s="15"/>
      <c r="L43" s="15"/>
      <c r="M43" s="15"/>
      <c r="N43" s="15"/>
      <c r="O43" s="15"/>
      <c r="P43" s="15"/>
    </row>
    <row r="44" spans="2:16" ht="13.5" customHeight="1" thickBot="1" x14ac:dyDescent="0.25">
      <c r="B44" s="102" t="s">
        <v>7</v>
      </c>
      <c r="C44" s="103"/>
      <c r="D44" s="103"/>
      <c r="E44" s="103"/>
      <c r="F44" s="103"/>
      <c r="G44" s="103"/>
      <c r="H44" s="103"/>
      <c r="I44" s="103"/>
      <c r="J44" s="103"/>
      <c r="K44" s="103"/>
      <c r="L44" s="103"/>
      <c r="M44" s="103"/>
      <c r="N44" s="103"/>
      <c r="O44" s="103"/>
      <c r="P44" s="104"/>
    </row>
    <row r="45" spans="2:16" ht="3" customHeight="1" thickBot="1" x14ac:dyDescent="0.25">
      <c r="B45" s="16"/>
      <c r="C45" s="17"/>
      <c r="D45" s="17"/>
      <c r="E45" s="17"/>
      <c r="F45" s="17"/>
      <c r="G45" s="17"/>
      <c r="H45" s="17"/>
      <c r="I45" s="17"/>
      <c r="J45" s="17"/>
      <c r="K45" s="17"/>
      <c r="L45" s="17"/>
      <c r="M45" s="17"/>
      <c r="N45" s="17"/>
      <c r="O45" s="17"/>
      <c r="P45" s="18"/>
    </row>
    <row r="46" spans="2:16" x14ac:dyDescent="0.2">
      <c r="B46" s="105" t="s">
        <v>19</v>
      </c>
      <c r="C46" s="19" t="s">
        <v>8</v>
      </c>
      <c r="D46" s="65" t="s">
        <v>147</v>
      </c>
      <c r="E46" s="66"/>
      <c r="F46" s="67"/>
      <c r="G46" s="65" t="s">
        <v>148</v>
      </c>
      <c r="H46" s="66"/>
      <c r="I46" s="67"/>
      <c r="J46" s="65" t="s">
        <v>149</v>
      </c>
      <c r="K46" s="66"/>
      <c r="L46" s="67"/>
      <c r="M46" s="65" t="s">
        <v>150</v>
      </c>
      <c r="N46" s="66"/>
      <c r="O46" s="67"/>
      <c r="P46" s="20" t="s">
        <v>22</v>
      </c>
    </row>
    <row r="47" spans="2:16" ht="13.9" customHeight="1" thickBot="1" x14ac:dyDescent="0.25">
      <c r="B47" s="106"/>
      <c r="C47" s="21" t="s">
        <v>9</v>
      </c>
      <c r="D47" s="110">
        <f>RegistroEnvio!D10</f>
        <v>0.76535902101039299</v>
      </c>
      <c r="E47" s="111"/>
      <c r="F47" s="112"/>
      <c r="G47" s="110">
        <f>RegistroEnvio!F10</f>
        <v>0.95482566576946448</v>
      </c>
      <c r="H47" s="111"/>
      <c r="I47" s="112"/>
      <c r="J47" s="110">
        <f>RegistroEnvio!H10</f>
        <v>0.98488360062079672</v>
      </c>
      <c r="K47" s="111"/>
      <c r="L47" s="112"/>
      <c r="M47" s="110">
        <f>RegistroEnvio!J10</f>
        <v>0.97985452065693013</v>
      </c>
      <c r="N47" s="111"/>
      <c r="O47" s="112"/>
      <c r="P47" s="22">
        <f>+RegistroEnvio!L10</f>
        <v>0.92269102331467956</v>
      </c>
    </row>
    <row r="48" spans="2:16" ht="13.5" customHeight="1" thickBot="1" x14ac:dyDescent="0.25">
      <c r="B48" s="23">
        <v>0.9</v>
      </c>
      <c r="C48" s="24" t="s">
        <v>2</v>
      </c>
      <c r="D48" s="63">
        <f t="shared" ref="D48:K48" si="0">+$C$26</f>
        <v>0.8</v>
      </c>
      <c r="E48" s="63">
        <f t="shared" si="0"/>
        <v>0.8</v>
      </c>
      <c r="F48" s="63">
        <f t="shared" si="0"/>
        <v>0.8</v>
      </c>
      <c r="G48" s="63">
        <f t="shared" si="0"/>
        <v>0.8</v>
      </c>
      <c r="H48" s="63">
        <f t="shared" si="0"/>
        <v>0.8</v>
      </c>
      <c r="I48" s="63">
        <f t="shared" si="0"/>
        <v>0.8</v>
      </c>
      <c r="J48" s="63">
        <f t="shared" si="0"/>
        <v>0.8</v>
      </c>
      <c r="K48" s="63">
        <f t="shared" si="0"/>
        <v>0.8</v>
      </c>
      <c r="L48" s="63">
        <f>+$C$26</f>
        <v>0.8</v>
      </c>
      <c r="M48" s="63">
        <f t="shared" ref="M48:O48" si="1">+$C$26</f>
        <v>0.8</v>
      </c>
      <c r="N48" s="63">
        <f t="shared" si="1"/>
        <v>0.8</v>
      </c>
      <c r="O48" s="63">
        <f t="shared" si="1"/>
        <v>0.8</v>
      </c>
      <c r="P48" s="25">
        <f>+$C$26</f>
        <v>0.8</v>
      </c>
    </row>
    <row r="49" spans="2:16" ht="22.5" customHeight="1" thickBot="1" x14ac:dyDescent="0.25">
      <c r="B49" s="107" t="s">
        <v>114</v>
      </c>
      <c r="C49" s="108"/>
      <c r="D49" s="108"/>
      <c r="E49" s="108"/>
      <c r="F49" s="108"/>
      <c r="G49" s="108"/>
      <c r="H49" s="108"/>
      <c r="I49" s="108"/>
      <c r="J49" s="108"/>
      <c r="K49" s="108"/>
      <c r="L49" s="108"/>
      <c r="M49" s="108"/>
      <c r="N49" s="108"/>
      <c r="O49" s="108"/>
      <c r="P49" s="109"/>
    </row>
    <row r="50" spans="2:16" x14ac:dyDescent="0.2">
      <c r="B50" s="90"/>
      <c r="C50" s="91"/>
      <c r="D50" s="91"/>
      <c r="E50" s="91"/>
      <c r="F50" s="91"/>
      <c r="G50" s="91"/>
      <c r="H50" s="91"/>
      <c r="I50" s="91"/>
      <c r="J50" s="91"/>
      <c r="K50" s="91"/>
      <c r="L50" s="91"/>
      <c r="M50" s="91"/>
      <c r="N50" s="91"/>
      <c r="O50" s="91"/>
      <c r="P50" s="92"/>
    </row>
    <row r="51" spans="2:16" x14ac:dyDescent="0.2">
      <c r="B51" s="93"/>
      <c r="C51" s="94"/>
      <c r="D51" s="94"/>
      <c r="E51" s="94"/>
      <c r="F51" s="94"/>
      <c r="G51" s="94"/>
      <c r="H51" s="94"/>
      <c r="I51" s="94"/>
      <c r="J51" s="94"/>
      <c r="K51" s="94"/>
      <c r="L51" s="94"/>
      <c r="M51" s="94"/>
      <c r="N51" s="94"/>
      <c r="O51" s="94"/>
      <c r="P51" s="95"/>
    </row>
    <row r="52" spans="2:16" x14ac:dyDescent="0.2">
      <c r="B52" s="93"/>
      <c r="C52" s="94"/>
      <c r="D52" s="94"/>
      <c r="E52" s="94"/>
      <c r="F52" s="94"/>
      <c r="G52" s="94"/>
      <c r="H52" s="94"/>
      <c r="I52" s="94"/>
      <c r="J52" s="94"/>
      <c r="K52" s="94"/>
      <c r="L52" s="94"/>
      <c r="M52" s="94"/>
      <c r="N52" s="94"/>
      <c r="O52" s="94"/>
      <c r="P52" s="95"/>
    </row>
    <row r="53" spans="2:16" x14ac:dyDescent="0.2">
      <c r="B53" s="93"/>
      <c r="C53" s="94"/>
      <c r="D53" s="94"/>
      <c r="E53" s="94"/>
      <c r="F53" s="94"/>
      <c r="G53" s="94"/>
      <c r="H53" s="94"/>
      <c r="I53" s="94"/>
      <c r="J53" s="94"/>
      <c r="K53" s="94"/>
      <c r="L53" s="94"/>
      <c r="M53" s="94"/>
      <c r="N53" s="94"/>
      <c r="O53" s="94"/>
      <c r="P53" s="95"/>
    </row>
    <row r="54" spans="2:16" x14ac:dyDescent="0.2">
      <c r="B54" s="93"/>
      <c r="C54" s="94"/>
      <c r="D54" s="94"/>
      <c r="E54" s="94"/>
      <c r="F54" s="94"/>
      <c r="G54" s="94"/>
      <c r="H54" s="94"/>
      <c r="I54" s="94"/>
      <c r="J54" s="94"/>
      <c r="K54" s="94"/>
      <c r="L54" s="94"/>
      <c r="M54" s="94"/>
      <c r="N54" s="94"/>
      <c r="O54" s="94"/>
      <c r="P54" s="95"/>
    </row>
    <row r="55" spans="2:16" x14ac:dyDescent="0.2">
      <c r="B55" s="93"/>
      <c r="C55" s="94"/>
      <c r="D55" s="94"/>
      <c r="E55" s="94"/>
      <c r="F55" s="94"/>
      <c r="G55" s="94"/>
      <c r="H55" s="94"/>
      <c r="I55" s="94"/>
      <c r="J55" s="94"/>
      <c r="K55" s="94"/>
      <c r="L55" s="94"/>
      <c r="M55" s="94"/>
      <c r="N55" s="94"/>
      <c r="O55" s="94"/>
      <c r="P55" s="95"/>
    </row>
    <row r="56" spans="2:16" x14ac:dyDescent="0.2">
      <c r="B56" s="93"/>
      <c r="C56" s="94"/>
      <c r="D56" s="94"/>
      <c r="E56" s="94"/>
      <c r="F56" s="94"/>
      <c r="G56" s="94"/>
      <c r="H56" s="94"/>
      <c r="I56" s="94"/>
      <c r="J56" s="94"/>
      <c r="K56" s="94"/>
      <c r="L56" s="94"/>
      <c r="M56" s="94"/>
      <c r="N56" s="94"/>
      <c r="O56" s="94"/>
      <c r="P56" s="95"/>
    </row>
    <row r="57" spans="2:16" x14ac:dyDescent="0.2">
      <c r="B57" s="93"/>
      <c r="C57" s="94"/>
      <c r="D57" s="94"/>
      <c r="E57" s="94"/>
      <c r="F57" s="94"/>
      <c r="G57" s="94"/>
      <c r="H57" s="94"/>
      <c r="I57" s="94"/>
      <c r="J57" s="94"/>
      <c r="K57" s="94"/>
      <c r="L57" s="94"/>
      <c r="M57" s="94"/>
      <c r="N57" s="94"/>
      <c r="O57" s="94"/>
      <c r="P57" s="95"/>
    </row>
    <row r="58" spans="2:16" x14ac:dyDescent="0.2">
      <c r="B58" s="93"/>
      <c r="C58" s="94"/>
      <c r="D58" s="94"/>
      <c r="E58" s="94"/>
      <c r="F58" s="94"/>
      <c r="G58" s="94"/>
      <c r="H58" s="94"/>
      <c r="I58" s="94"/>
      <c r="J58" s="94"/>
      <c r="K58" s="94"/>
      <c r="L58" s="94"/>
      <c r="M58" s="94"/>
      <c r="N58" s="94"/>
      <c r="O58" s="94"/>
      <c r="P58" s="95"/>
    </row>
    <row r="59" spans="2:16" x14ac:dyDescent="0.2">
      <c r="B59" s="93"/>
      <c r="C59" s="94"/>
      <c r="D59" s="94"/>
      <c r="E59" s="94"/>
      <c r="F59" s="94"/>
      <c r="G59" s="94"/>
      <c r="H59" s="94"/>
      <c r="I59" s="94"/>
      <c r="J59" s="94"/>
      <c r="K59" s="94"/>
      <c r="L59" s="94"/>
      <c r="M59" s="94"/>
      <c r="N59" s="94"/>
      <c r="O59" s="94"/>
      <c r="P59" s="95"/>
    </row>
    <row r="60" spans="2:16" x14ac:dyDescent="0.2">
      <c r="B60" s="93"/>
      <c r="C60" s="94"/>
      <c r="D60" s="94"/>
      <c r="E60" s="94"/>
      <c r="F60" s="94"/>
      <c r="G60" s="94"/>
      <c r="H60" s="94"/>
      <c r="I60" s="94"/>
      <c r="J60" s="94"/>
      <c r="K60" s="94"/>
      <c r="L60" s="94"/>
      <c r="M60" s="94"/>
      <c r="N60" s="94"/>
      <c r="O60" s="94"/>
      <c r="P60" s="95"/>
    </row>
    <row r="61" spans="2:16" x14ac:dyDescent="0.2">
      <c r="B61" s="93"/>
      <c r="C61" s="94"/>
      <c r="D61" s="94"/>
      <c r="E61" s="94"/>
      <c r="F61" s="94"/>
      <c r="G61" s="94"/>
      <c r="H61" s="94"/>
      <c r="I61" s="94"/>
      <c r="J61" s="94"/>
      <c r="K61" s="94"/>
      <c r="L61" s="94"/>
      <c r="M61" s="94"/>
      <c r="N61" s="94"/>
      <c r="O61" s="94"/>
      <c r="P61" s="95"/>
    </row>
    <row r="62" spans="2:16" x14ac:dyDescent="0.2">
      <c r="B62" s="93"/>
      <c r="C62" s="94"/>
      <c r="D62" s="94"/>
      <c r="E62" s="94"/>
      <c r="F62" s="94"/>
      <c r="G62" s="94"/>
      <c r="H62" s="94"/>
      <c r="I62" s="94"/>
      <c r="J62" s="94"/>
      <c r="K62" s="94"/>
      <c r="L62" s="94"/>
      <c r="M62" s="94"/>
      <c r="N62" s="94"/>
      <c r="O62" s="94"/>
      <c r="P62" s="95"/>
    </row>
    <row r="63" spans="2:16" x14ac:dyDescent="0.2">
      <c r="B63" s="93"/>
      <c r="C63" s="94"/>
      <c r="D63" s="94"/>
      <c r="E63" s="94"/>
      <c r="F63" s="94"/>
      <c r="G63" s="94"/>
      <c r="H63" s="94"/>
      <c r="I63" s="94"/>
      <c r="J63" s="94"/>
      <c r="K63" s="94"/>
      <c r="L63" s="94"/>
      <c r="M63" s="94"/>
      <c r="N63" s="94"/>
      <c r="O63" s="94"/>
      <c r="P63" s="95"/>
    </row>
    <row r="64" spans="2:16" x14ac:dyDescent="0.2">
      <c r="B64" s="93"/>
      <c r="C64" s="94"/>
      <c r="D64" s="94"/>
      <c r="E64" s="94"/>
      <c r="F64" s="94"/>
      <c r="G64" s="94"/>
      <c r="H64" s="94"/>
      <c r="I64" s="94"/>
      <c r="J64" s="94"/>
      <c r="K64" s="94"/>
      <c r="L64" s="94"/>
      <c r="M64" s="94"/>
      <c r="N64" s="94"/>
      <c r="O64" s="94"/>
      <c r="P64" s="95"/>
    </row>
    <row r="65" spans="1:19" ht="13.5" thickBot="1" x14ac:dyDescent="0.25">
      <c r="B65" s="96"/>
      <c r="C65" s="97"/>
      <c r="D65" s="97"/>
      <c r="E65" s="97"/>
      <c r="F65" s="97"/>
      <c r="G65" s="97"/>
      <c r="H65" s="97"/>
      <c r="I65" s="97"/>
      <c r="J65" s="97"/>
      <c r="K65" s="97"/>
      <c r="L65" s="97"/>
      <c r="M65" s="97"/>
      <c r="N65" s="97"/>
      <c r="O65" s="97"/>
      <c r="P65" s="98"/>
    </row>
    <row r="66" spans="1:19" s="8" customFormat="1" ht="3" customHeight="1" thickBot="1" x14ac:dyDescent="0.25">
      <c r="A66" s="99"/>
      <c r="B66" s="99"/>
      <c r="C66" s="99"/>
      <c r="D66" s="99"/>
      <c r="E66" s="99"/>
      <c r="F66" s="99"/>
      <c r="G66" s="99"/>
      <c r="H66" s="99"/>
      <c r="I66" s="99"/>
      <c r="J66" s="99"/>
      <c r="K66" s="99"/>
      <c r="L66" s="99"/>
      <c r="M66" s="99"/>
      <c r="N66" s="99"/>
      <c r="O66" s="99"/>
      <c r="P66" s="99"/>
      <c r="Q66" s="99"/>
      <c r="S66" s="26"/>
    </row>
    <row r="67" spans="1:19" ht="15" customHeight="1" x14ac:dyDescent="0.2">
      <c r="B67" s="87" t="s">
        <v>137</v>
      </c>
      <c r="C67" s="84" t="s">
        <v>87</v>
      </c>
      <c r="D67" s="85"/>
      <c r="E67" s="85"/>
      <c r="F67" s="85"/>
      <c r="G67" s="85"/>
      <c r="H67" s="85"/>
      <c r="I67" s="85"/>
      <c r="J67" s="85"/>
      <c r="K67" s="85"/>
      <c r="L67" s="85"/>
      <c r="M67" s="85"/>
      <c r="N67" s="85"/>
      <c r="O67" s="85"/>
      <c r="P67" s="86"/>
    </row>
    <row r="68" spans="1:19" ht="70.5" customHeight="1" x14ac:dyDescent="0.2">
      <c r="B68" s="88"/>
      <c r="C68" s="73" t="s">
        <v>139</v>
      </c>
      <c r="D68" s="74"/>
      <c r="E68" s="74"/>
      <c r="F68" s="74"/>
      <c r="G68" s="74"/>
      <c r="H68" s="74"/>
      <c r="I68" s="74"/>
      <c r="J68" s="74"/>
      <c r="K68" s="74"/>
      <c r="L68" s="74"/>
      <c r="M68" s="74"/>
      <c r="N68" s="74"/>
      <c r="O68" s="74"/>
      <c r="P68" s="75"/>
    </row>
    <row r="69" spans="1:19" ht="15" customHeight="1" x14ac:dyDescent="0.2">
      <c r="B69" s="88"/>
      <c r="C69" s="76" t="s">
        <v>88</v>
      </c>
      <c r="D69" s="77"/>
      <c r="E69" s="77"/>
      <c r="F69" s="77"/>
      <c r="G69" s="77"/>
      <c r="H69" s="77"/>
      <c r="I69" s="77"/>
      <c r="J69" s="77"/>
      <c r="K69" s="77"/>
      <c r="L69" s="77"/>
      <c r="M69" s="77"/>
      <c r="N69" s="77"/>
      <c r="O69" s="77"/>
      <c r="P69" s="78"/>
    </row>
    <row r="70" spans="1:19" ht="49.5" customHeight="1" x14ac:dyDescent="0.2">
      <c r="B70" s="88"/>
      <c r="C70" s="73" t="s">
        <v>145</v>
      </c>
      <c r="D70" s="74"/>
      <c r="E70" s="74"/>
      <c r="F70" s="74"/>
      <c r="G70" s="74"/>
      <c r="H70" s="74"/>
      <c r="I70" s="74"/>
      <c r="J70" s="74"/>
      <c r="K70" s="74"/>
      <c r="L70" s="74"/>
      <c r="M70" s="74"/>
      <c r="N70" s="74"/>
      <c r="O70" s="74"/>
      <c r="P70" s="75"/>
    </row>
    <row r="71" spans="1:19" ht="18" customHeight="1" x14ac:dyDescent="0.2">
      <c r="B71" s="88"/>
      <c r="C71" s="76" t="s">
        <v>89</v>
      </c>
      <c r="D71" s="77"/>
      <c r="E71" s="77"/>
      <c r="F71" s="77"/>
      <c r="G71" s="77"/>
      <c r="H71" s="77"/>
      <c r="I71" s="77"/>
      <c r="J71" s="77"/>
      <c r="K71" s="77"/>
      <c r="L71" s="77"/>
      <c r="M71" s="77"/>
      <c r="N71" s="77"/>
      <c r="O71" s="77"/>
      <c r="P71" s="78"/>
    </row>
    <row r="72" spans="1:19" ht="49.5" customHeight="1" x14ac:dyDescent="0.2">
      <c r="B72" s="88"/>
      <c r="C72" s="73" t="s">
        <v>152</v>
      </c>
      <c r="D72" s="79"/>
      <c r="E72" s="79"/>
      <c r="F72" s="79"/>
      <c r="G72" s="79"/>
      <c r="H72" s="79"/>
      <c r="I72" s="79"/>
      <c r="J72" s="79"/>
      <c r="K72" s="79"/>
      <c r="L72" s="79"/>
      <c r="M72" s="79"/>
      <c r="N72" s="79"/>
      <c r="O72" s="79"/>
      <c r="P72" s="80"/>
    </row>
    <row r="73" spans="1:19" ht="17.25" customHeight="1" x14ac:dyDescent="0.2">
      <c r="B73" s="88"/>
      <c r="C73" s="76" t="s">
        <v>90</v>
      </c>
      <c r="D73" s="77"/>
      <c r="E73" s="77"/>
      <c r="F73" s="77"/>
      <c r="G73" s="77"/>
      <c r="H73" s="77"/>
      <c r="I73" s="77"/>
      <c r="J73" s="77"/>
      <c r="K73" s="77"/>
      <c r="L73" s="77"/>
      <c r="M73" s="77"/>
      <c r="N73" s="77"/>
      <c r="O73" s="77"/>
      <c r="P73" s="78"/>
    </row>
    <row r="74" spans="1:19" ht="49.5" customHeight="1" thickBot="1" x14ac:dyDescent="0.25">
      <c r="B74" s="89"/>
      <c r="C74" s="81" t="s">
        <v>156</v>
      </c>
      <c r="D74" s="82"/>
      <c r="E74" s="82"/>
      <c r="F74" s="82"/>
      <c r="G74" s="82"/>
      <c r="H74" s="82"/>
      <c r="I74" s="82"/>
      <c r="J74" s="82"/>
      <c r="K74" s="82"/>
      <c r="L74" s="82"/>
      <c r="M74" s="82"/>
      <c r="N74" s="82"/>
      <c r="O74" s="82"/>
      <c r="P74" s="83"/>
    </row>
    <row r="75" spans="1:19" ht="30.75" customHeight="1" thickBot="1" x14ac:dyDescent="0.25">
      <c r="B75" s="41" t="s">
        <v>40</v>
      </c>
      <c r="C75" s="68" t="s">
        <v>136</v>
      </c>
      <c r="D75" s="69"/>
      <c r="E75" s="69"/>
      <c r="F75" s="69"/>
      <c r="G75" s="69"/>
      <c r="H75" s="69"/>
      <c r="I75" s="69"/>
      <c r="J75" s="69"/>
      <c r="K75" s="69"/>
      <c r="L75" s="69"/>
      <c r="M75" s="69"/>
      <c r="N75" s="69"/>
      <c r="O75" s="69"/>
      <c r="P75" s="70"/>
    </row>
    <row r="76" spans="1:19" ht="27.75" customHeight="1" thickBot="1" x14ac:dyDescent="0.25">
      <c r="B76" s="7" t="s">
        <v>53</v>
      </c>
      <c r="C76" s="71" t="s">
        <v>54</v>
      </c>
      <c r="D76" s="71"/>
      <c r="E76" s="71"/>
      <c r="F76" s="71"/>
      <c r="G76" s="71"/>
      <c r="H76" s="71"/>
      <c r="I76" s="71"/>
      <c r="J76" s="71"/>
      <c r="K76" s="71"/>
      <c r="L76" s="71"/>
      <c r="M76" s="71"/>
      <c r="N76" s="71"/>
      <c r="O76" s="71"/>
      <c r="P76" s="72"/>
    </row>
    <row r="79" spans="1:19" x14ac:dyDescent="0.2">
      <c r="C79" s="27"/>
    </row>
    <row r="80" spans="1:19" hidden="1" x14ac:dyDescent="0.2">
      <c r="C80" s="1">
        <v>2018</v>
      </c>
    </row>
    <row r="81" spans="2:15" hidden="1" x14ac:dyDescent="0.2">
      <c r="C81" s="1">
        <v>2019</v>
      </c>
    </row>
    <row r="87" spans="2:15" s="2" customFormat="1" x14ac:dyDescent="0.2"/>
    <row r="88" spans="2:15" s="2" customFormat="1" x14ac:dyDescent="0.2">
      <c r="B88" s="28"/>
      <c r="C88" s="28"/>
      <c r="D88" s="28"/>
      <c r="E88" s="28"/>
      <c r="F88" s="28"/>
      <c r="G88" s="28"/>
      <c r="H88" s="28"/>
      <c r="I88" s="28"/>
      <c r="J88" s="28"/>
      <c r="K88" s="28"/>
      <c r="L88" s="28"/>
      <c r="M88" s="28"/>
      <c r="N88" s="28"/>
      <c r="O88" s="28"/>
    </row>
    <row r="89" spans="2:15" s="2" customFormat="1" x14ac:dyDescent="0.2">
      <c r="B89" s="28"/>
      <c r="C89" s="28"/>
      <c r="D89" s="28"/>
      <c r="E89" s="28"/>
      <c r="F89" s="28"/>
      <c r="G89" s="28"/>
      <c r="H89" s="28"/>
      <c r="I89" s="28"/>
      <c r="J89" s="28"/>
      <c r="K89" s="28"/>
      <c r="L89" s="28"/>
      <c r="M89" s="28"/>
      <c r="N89" s="28"/>
      <c r="O89" s="28"/>
    </row>
    <row r="90" spans="2:15" s="2" customFormat="1" x14ac:dyDescent="0.2">
      <c r="B90" s="28"/>
      <c r="C90" s="28"/>
      <c r="D90" s="28"/>
      <c r="E90" s="28"/>
      <c r="F90" s="28"/>
      <c r="G90" s="28"/>
      <c r="H90" s="28"/>
      <c r="I90" s="28"/>
      <c r="J90" s="28"/>
      <c r="K90" s="28"/>
      <c r="L90" s="28"/>
      <c r="M90" s="28"/>
      <c r="N90" s="28"/>
      <c r="O90" s="28"/>
    </row>
    <row r="91" spans="2:15" s="2" customFormat="1" x14ac:dyDescent="0.2">
      <c r="B91" s="28"/>
      <c r="C91" s="28"/>
      <c r="D91" s="28"/>
      <c r="E91" s="28"/>
      <c r="F91" s="28"/>
      <c r="G91" s="28"/>
      <c r="H91" s="28"/>
      <c r="I91" s="28"/>
      <c r="J91" s="28"/>
      <c r="K91" s="28"/>
      <c r="L91" s="28"/>
      <c r="M91" s="28"/>
      <c r="N91" s="28"/>
      <c r="O91" s="28"/>
    </row>
    <row r="92" spans="2:15" s="2" customFormat="1" x14ac:dyDescent="0.2">
      <c r="B92" s="29"/>
      <c r="C92" s="29"/>
      <c r="D92" s="29"/>
      <c r="E92" s="29"/>
      <c r="F92" s="29"/>
      <c r="G92" s="28"/>
      <c r="H92" s="28"/>
      <c r="I92" s="28"/>
      <c r="J92" s="28"/>
      <c r="K92" s="28"/>
      <c r="L92" s="28"/>
      <c r="M92" s="28"/>
      <c r="N92" s="28"/>
      <c r="O92" s="28"/>
    </row>
    <row r="93" spans="2:15" s="2" customFormat="1" x14ac:dyDescent="0.2">
      <c r="B93" s="29"/>
      <c r="C93" s="29"/>
      <c r="D93" s="29"/>
      <c r="E93" s="29"/>
      <c r="F93" s="29"/>
      <c r="G93" s="28"/>
      <c r="H93" s="28"/>
      <c r="I93" s="28"/>
      <c r="J93" s="28"/>
      <c r="K93" s="28"/>
      <c r="L93" s="28"/>
      <c r="M93" s="28"/>
      <c r="N93" s="28"/>
      <c r="O93" s="28"/>
    </row>
    <row r="94" spans="2:15" s="2" customFormat="1" x14ac:dyDescent="0.2">
      <c r="B94" s="29"/>
      <c r="C94" s="29"/>
      <c r="D94" s="29"/>
      <c r="E94" s="29"/>
      <c r="F94" s="29"/>
      <c r="G94" s="28"/>
      <c r="H94" s="28"/>
      <c r="I94" s="28"/>
      <c r="J94" s="28"/>
      <c r="K94" s="28"/>
      <c r="L94" s="28"/>
      <c r="M94" s="28"/>
      <c r="N94" s="28"/>
      <c r="O94" s="28"/>
    </row>
    <row r="95" spans="2:15" s="2" customFormat="1" x14ac:dyDescent="0.2">
      <c r="B95" s="29"/>
      <c r="C95" s="29"/>
      <c r="D95" s="29"/>
      <c r="E95" s="29"/>
      <c r="F95" s="29"/>
      <c r="G95" s="28"/>
      <c r="H95" s="28"/>
      <c r="I95" s="28"/>
      <c r="J95" s="28"/>
      <c r="K95" s="28"/>
      <c r="L95" s="28"/>
      <c r="M95" s="28"/>
      <c r="N95" s="28"/>
      <c r="O95" s="28"/>
    </row>
    <row r="96" spans="2:15" s="2" customFormat="1" x14ac:dyDescent="0.2">
      <c r="B96" s="29"/>
      <c r="C96" s="29"/>
      <c r="D96" s="29"/>
      <c r="E96" s="29"/>
      <c r="F96" s="29"/>
      <c r="G96" s="28"/>
      <c r="H96" s="28"/>
      <c r="I96" s="28"/>
      <c r="J96" s="28"/>
      <c r="K96" s="28"/>
      <c r="L96" s="28"/>
      <c r="M96" s="28"/>
      <c r="N96" s="28"/>
      <c r="O96" s="28"/>
    </row>
    <row r="97" spans="2:17" s="2" customFormat="1" x14ac:dyDescent="0.2">
      <c r="B97" s="29"/>
      <c r="C97" s="29"/>
      <c r="D97" s="29"/>
      <c r="E97" s="29"/>
      <c r="F97" s="29"/>
      <c r="G97" s="28"/>
      <c r="H97" s="28"/>
      <c r="I97" s="28"/>
      <c r="J97" s="28"/>
      <c r="K97" s="28"/>
      <c r="L97" s="28"/>
      <c r="M97" s="28"/>
      <c r="N97" s="28"/>
      <c r="O97" s="28"/>
    </row>
    <row r="98" spans="2:17" s="2" customFormat="1" x14ac:dyDescent="0.2">
      <c r="B98" s="29"/>
      <c r="C98" s="29"/>
      <c r="D98" s="29"/>
      <c r="E98" s="29"/>
      <c r="F98" s="29"/>
      <c r="G98" s="28"/>
      <c r="H98" s="28"/>
      <c r="I98" s="28"/>
      <c r="J98" s="28"/>
      <c r="K98" s="28"/>
      <c r="L98" s="28"/>
      <c r="M98" s="28"/>
      <c r="N98" s="28"/>
      <c r="O98" s="28"/>
      <c r="P98" s="30"/>
    </row>
    <row r="99" spans="2:17" s="2" customFormat="1" x14ac:dyDescent="0.2">
      <c r="B99" s="29"/>
      <c r="C99" s="29"/>
      <c r="D99" s="29"/>
      <c r="E99" s="29"/>
      <c r="F99" s="29"/>
      <c r="G99" s="28"/>
      <c r="H99" s="28"/>
      <c r="I99" s="28"/>
      <c r="J99" s="28"/>
      <c r="K99" s="28"/>
      <c r="L99" s="28"/>
      <c r="M99" s="28"/>
      <c r="N99" s="28"/>
      <c r="O99" s="28"/>
      <c r="P99" s="30"/>
    </row>
    <row r="100" spans="2:17" s="2" customFormat="1" x14ac:dyDescent="0.2">
      <c r="B100" s="29"/>
      <c r="C100" s="29"/>
      <c r="D100" s="29"/>
      <c r="E100" s="29"/>
      <c r="F100" s="29"/>
      <c r="G100" s="28"/>
      <c r="H100" s="28"/>
      <c r="I100" s="28"/>
      <c r="J100" s="28"/>
      <c r="K100" s="28"/>
      <c r="L100" s="28"/>
      <c r="M100" s="28"/>
      <c r="N100" s="28"/>
      <c r="O100" s="28"/>
      <c r="P100" s="30"/>
    </row>
    <row r="101" spans="2:17" s="2" customFormat="1" x14ac:dyDescent="0.2">
      <c r="B101" s="29"/>
      <c r="C101" s="29"/>
      <c r="D101" s="29"/>
      <c r="E101" s="29"/>
      <c r="F101" s="29"/>
      <c r="G101" s="28"/>
      <c r="H101" s="28"/>
      <c r="I101" s="28"/>
      <c r="J101" s="28"/>
      <c r="K101" s="28"/>
      <c r="L101" s="28"/>
      <c r="M101" s="28"/>
      <c r="N101" s="28"/>
      <c r="O101" s="28"/>
      <c r="P101" s="30"/>
      <c r="Q101" s="31" t="s">
        <v>45</v>
      </c>
    </row>
    <row r="102" spans="2:17" s="2" customFormat="1" x14ac:dyDescent="0.2">
      <c r="B102" s="32"/>
      <c r="C102" s="32"/>
      <c r="D102" s="29"/>
      <c r="E102" s="29"/>
      <c r="F102" s="29"/>
      <c r="G102" s="28"/>
      <c r="H102" s="28"/>
      <c r="I102" s="28"/>
      <c r="J102" s="28"/>
      <c r="K102" s="28"/>
      <c r="L102" s="28"/>
      <c r="M102" s="28"/>
      <c r="N102" s="28"/>
      <c r="O102" s="28"/>
      <c r="P102" s="30"/>
      <c r="Q102" s="31" t="s">
        <v>46</v>
      </c>
    </row>
    <row r="103" spans="2:17" s="2" customFormat="1" x14ac:dyDescent="0.2">
      <c r="B103" s="32"/>
      <c r="C103" s="32"/>
      <c r="D103" s="29"/>
      <c r="E103" s="29"/>
      <c r="F103" s="29"/>
      <c r="G103" s="28"/>
      <c r="H103" s="28"/>
      <c r="I103" s="28"/>
      <c r="J103" s="28"/>
      <c r="K103" s="28"/>
      <c r="L103" s="28"/>
      <c r="M103" s="28"/>
      <c r="N103" s="28"/>
      <c r="O103" s="28"/>
      <c r="P103" s="30"/>
      <c r="Q103" s="31" t="s">
        <v>48</v>
      </c>
    </row>
    <row r="104" spans="2:17" s="2" customFormat="1" x14ac:dyDescent="0.2">
      <c r="B104" s="32"/>
      <c r="C104" s="32"/>
      <c r="D104" s="29"/>
      <c r="E104" s="29"/>
      <c r="F104" s="29"/>
      <c r="G104" s="28"/>
      <c r="H104" s="28"/>
      <c r="I104" s="28"/>
      <c r="J104" s="28"/>
      <c r="K104" s="28"/>
      <c r="L104" s="28"/>
      <c r="M104" s="28"/>
      <c r="N104" s="28"/>
      <c r="O104" s="28"/>
      <c r="P104" s="30"/>
      <c r="Q104" s="31" t="s">
        <v>47</v>
      </c>
    </row>
    <row r="105" spans="2:17" s="2" customFormat="1" x14ac:dyDescent="0.2">
      <c r="B105" s="29"/>
      <c r="C105" s="32"/>
      <c r="D105" s="29"/>
      <c r="E105" s="29"/>
      <c r="F105" s="29"/>
      <c r="G105" s="28"/>
      <c r="H105" s="28"/>
      <c r="I105" s="28"/>
      <c r="J105" s="28"/>
      <c r="K105" s="28"/>
      <c r="L105" s="28"/>
      <c r="M105" s="33"/>
      <c r="N105" s="28"/>
      <c r="O105" s="28"/>
      <c r="P105" s="30"/>
      <c r="Q105" s="31" t="s">
        <v>49</v>
      </c>
    </row>
    <row r="106" spans="2:17" s="2" customFormat="1" x14ac:dyDescent="0.2">
      <c r="B106" s="29"/>
      <c r="C106" s="32"/>
      <c r="D106" s="29"/>
      <c r="E106" s="29"/>
      <c r="F106" s="29"/>
      <c r="G106" s="28"/>
      <c r="H106" s="28"/>
      <c r="I106" s="28"/>
      <c r="J106" s="28"/>
      <c r="K106" s="28"/>
      <c r="L106" s="28"/>
      <c r="M106" s="28"/>
      <c r="N106" s="28" t="s">
        <v>44</v>
      </c>
      <c r="O106" s="28"/>
      <c r="P106" s="30"/>
      <c r="Q106" s="31" t="s">
        <v>50</v>
      </c>
    </row>
    <row r="107" spans="2:17" s="2" customFormat="1" x14ac:dyDescent="0.2">
      <c r="B107" s="29"/>
      <c r="C107" s="32"/>
      <c r="D107" s="29"/>
      <c r="E107" s="29"/>
      <c r="F107" s="29"/>
      <c r="G107" s="28"/>
      <c r="H107" s="28"/>
      <c r="I107" s="28"/>
      <c r="J107" s="28"/>
      <c r="K107" s="28"/>
      <c r="L107" s="28"/>
      <c r="M107" s="28"/>
      <c r="N107" s="28"/>
      <c r="O107" s="28"/>
      <c r="P107" s="30"/>
    </row>
    <row r="108" spans="2:17" s="2" customFormat="1" x14ac:dyDescent="0.2">
      <c r="B108" s="29"/>
      <c r="C108" s="32"/>
      <c r="D108" s="29"/>
      <c r="E108" s="29"/>
      <c r="F108" s="29"/>
      <c r="G108" s="28"/>
      <c r="H108" s="28"/>
      <c r="I108" s="28"/>
      <c r="J108" s="28"/>
      <c r="K108" s="28"/>
      <c r="L108" s="28"/>
      <c r="M108" s="28"/>
      <c r="N108" s="28"/>
      <c r="O108" s="28"/>
      <c r="P108" s="30"/>
    </row>
    <row r="109" spans="2:17" s="2" customFormat="1" x14ac:dyDescent="0.2">
      <c r="B109" s="29"/>
      <c r="C109" s="29"/>
      <c r="D109" s="29"/>
      <c r="E109" s="29"/>
      <c r="F109" s="29"/>
      <c r="G109" s="28"/>
      <c r="H109" s="28"/>
      <c r="I109" s="28"/>
      <c r="J109" s="28"/>
      <c r="K109" s="28"/>
      <c r="L109" s="28"/>
      <c r="M109" s="28"/>
      <c r="N109" s="28"/>
      <c r="O109" s="28"/>
      <c r="P109" s="30"/>
    </row>
    <row r="110" spans="2:17" s="2" customFormat="1" x14ac:dyDescent="0.2">
      <c r="B110" s="29"/>
      <c r="C110" s="29"/>
      <c r="D110" s="29"/>
      <c r="E110" s="29"/>
      <c r="F110" s="29"/>
      <c r="G110" s="28"/>
      <c r="H110" s="28"/>
      <c r="I110" s="28"/>
      <c r="J110" s="28"/>
      <c r="K110" s="28"/>
      <c r="L110" s="28"/>
      <c r="M110" s="28"/>
      <c r="N110" s="28"/>
      <c r="O110" s="28"/>
      <c r="P110" s="30"/>
    </row>
    <row r="111" spans="2:17" s="2" customFormat="1" x14ac:dyDescent="0.2">
      <c r="B111" s="29"/>
      <c r="C111" s="29"/>
      <c r="D111" s="29"/>
      <c r="E111" s="29"/>
      <c r="F111" s="29"/>
      <c r="G111" s="28"/>
      <c r="H111" s="28"/>
      <c r="I111" s="28"/>
      <c r="J111" s="28"/>
      <c r="K111" s="28"/>
      <c r="L111" s="28"/>
      <c r="M111" s="28"/>
      <c r="N111" s="28"/>
      <c r="O111" s="28"/>
      <c r="P111" s="30"/>
      <c r="Q111" s="31">
        <v>2015</v>
      </c>
    </row>
    <row r="112" spans="2:17" s="2" customFormat="1" ht="12.75" customHeight="1" x14ac:dyDescent="0.2">
      <c r="B112" s="29"/>
      <c r="C112" s="29"/>
      <c r="D112" s="29"/>
      <c r="E112" s="29"/>
      <c r="F112" s="29"/>
      <c r="G112" s="28"/>
      <c r="H112" s="28"/>
      <c r="I112" s="28"/>
      <c r="J112" s="28"/>
      <c r="K112" s="28"/>
      <c r="L112" s="28"/>
      <c r="M112" s="28"/>
      <c r="N112" s="28"/>
      <c r="O112" s="28"/>
      <c r="Q112" s="31">
        <v>2016</v>
      </c>
    </row>
    <row r="113" spans="2:17" s="2" customFormat="1" x14ac:dyDescent="0.2">
      <c r="B113" s="29"/>
      <c r="C113" s="29"/>
      <c r="D113" s="29"/>
      <c r="E113" s="29"/>
      <c r="F113" s="29"/>
      <c r="G113" s="28"/>
      <c r="H113" s="28"/>
      <c r="I113" s="28"/>
      <c r="J113" s="28"/>
      <c r="K113" s="28"/>
      <c r="L113" s="28"/>
      <c r="M113" s="28"/>
      <c r="N113" s="28"/>
      <c r="O113" s="28"/>
      <c r="Q113" s="31">
        <v>2017</v>
      </c>
    </row>
    <row r="114" spans="2:17" s="2" customFormat="1" x14ac:dyDescent="0.2">
      <c r="B114" s="29"/>
      <c r="C114" s="29"/>
      <c r="D114" s="29"/>
      <c r="E114" s="29"/>
      <c r="F114" s="29"/>
      <c r="G114" s="28"/>
      <c r="H114" s="28"/>
      <c r="I114" s="28"/>
      <c r="J114" s="28"/>
      <c r="K114" s="28"/>
      <c r="L114" s="28"/>
      <c r="M114" s="28"/>
      <c r="N114" s="28"/>
      <c r="O114" s="28"/>
      <c r="Q114" s="31">
        <v>2018</v>
      </c>
    </row>
    <row r="115" spans="2:17" s="2" customFormat="1" x14ac:dyDescent="0.2">
      <c r="B115" s="29"/>
      <c r="C115" s="29"/>
      <c r="D115" s="29"/>
      <c r="E115" s="29"/>
      <c r="F115" s="29"/>
      <c r="G115" s="28"/>
      <c r="H115" s="28"/>
      <c r="I115" s="28"/>
      <c r="J115" s="28"/>
      <c r="K115" s="28"/>
      <c r="L115" s="28"/>
      <c r="M115" s="28"/>
      <c r="N115" s="28"/>
      <c r="O115" s="28"/>
    </row>
    <row r="116" spans="2:17" s="2" customFormat="1" x14ac:dyDescent="0.2">
      <c r="B116" s="29"/>
      <c r="C116" s="29"/>
      <c r="D116" s="29"/>
      <c r="E116" s="29"/>
      <c r="F116" s="29"/>
      <c r="G116" s="28"/>
      <c r="H116" s="28"/>
      <c r="I116" s="28"/>
      <c r="J116" s="28"/>
      <c r="K116" s="28"/>
      <c r="L116" s="28"/>
      <c r="M116" s="28"/>
      <c r="N116" s="28"/>
      <c r="O116" s="28"/>
    </row>
    <row r="117" spans="2:17" s="2" customFormat="1" x14ac:dyDescent="0.2">
      <c r="B117" s="34"/>
      <c r="C117" s="29"/>
      <c r="D117" s="29"/>
      <c r="E117" s="29"/>
      <c r="F117" s="29"/>
      <c r="G117" s="28"/>
      <c r="H117" s="28"/>
      <c r="I117" s="28"/>
      <c r="J117" s="28"/>
      <c r="K117" s="28"/>
      <c r="L117" s="28"/>
      <c r="M117" s="28"/>
      <c r="N117" s="28"/>
      <c r="O117" s="28"/>
    </row>
    <row r="118" spans="2:17" s="2" customFormat="1" x14ac:dyDescent="0.2">
      <c r="B118" s="34"/>
      <c r="C118" s="29"/>
      <c r="D118" s="29"/>
      <c r="E118" s="29"/>
      <c r="F118" s="29"/>
      <c r="G118" s="28"/>
      <c r="H118" s="28"/>
      <c r="I118" s="28"/>
      <c r="J118" s="28"/>
      <c r="K118" s="28"/>
      <c r="L118" s="28"/>
      <c r="M118" s="28"/>
      <c r="N118" s="28"/>
      <c r="O118" s="28"/>
    </row>
    <row r="119" spans="2:17" s="2" customFormat="1" x14ac:dyDescent="0.2">
      <c r="B119" s="34"/>
      <c r="C119" s="29"/>
      <c r="D119" s="29"/>
      <c r="E119" s="29"/>
      <c r="F119" s="29"/>
      <c r="G119" s="28"/>
      <c r="H119" s="28"/>
      <c r="I119" s="28"/>
      <c r="J119" s="28"/>
      <c r="K119" s="28"/>
      <c r="L119" s="28"/>
      <c r="M119" s="28"/>
      <c r="N119" s="28"/>
      <c r="O119" s="28"/>
    </row>
    <row r="120" spans="2:17" s="2" customFormat="1" x14ac:dyDescent="0.2">
      <c r="B120" s="34"/>
      <c r="C120" s="29"/>
      <c r="D120" s="29"/>
      <c r="E120" s="29"/>
      <c r="F120" s="29"/>
      <c r="G120" s="28"/>
      <c r="H120" s="28"/>
      <c r="I120" s="28"/>
      <c r="J120" s="28"/>
      <c r="K120" s="28"/>
      <c r="L120" s="28"/>
      <c r="M120" s="28"/>
      <c r="N120" s="28"/>
      <c r="O120" s="28"/>
    </row>
    <row r="121" spans="2:17" s="2" customFormat="1" x14ac:dyDescent="0.2">
      <c r="B121" s="34"/>
      <c r="C121" s="29"/>
      <c r="D121" s="29"/>
      <c r="E121" s="29"/>
      <c r="F121" s="29"/>
      <c r="G121" s="28"/>
      <c r="H121" s="28"/>
      <c r="I121" s="28"/>
      <c r="J121" s="28"/>
      <c r="K121" s="28"/>
      <c r="L121" s="28"/>
      <c r="M121" s="28"/>
      <c r="N121" s="28"/>
      <c r="O121" s="28"/>
    </row>
    <row r="122" spans="2:17" s="2" customFormat="1" x14ac:dyDescent="0.2">
      <c r="B122" s="34"/>
      <c r="C122" s="29"/>
      <c r="D122" s="29"/>
      <c r="E122" s="29"/>
      <c r="F122" s="29"/>
      <c r="G122" s="28"/>
      <c r="H122" s="28"/>
      <c r="I122" s="28"/>
      <c r="J122" s="28"/>
      <c r="K122" s="28"/>
      <c r="L122" s="28"/>
      <c r="M122" s="28"/>
      <c r="N122" s="28"/>
      <c r="O122" s="28"/>
    </row>
    <row r="123" spans="2:17" s="2" customFormat="1" x14ac:dyDescent="0.2">
      <c r="B123" s="34"/>
      <c r="C123" s="29"/>
      <c r="D123" s="29"/>
      <c r="E123" s="29"/>
      <c r="F123" s="29"/>
      <c r="G123" s="28"/>
      <c r="H123" s="28"/>
      <c r="I123" s="28"/>
      <c r="J123" s="28"/>
      <c r="K123" s="28"/>
      <c r="L123" s="28"/>
      <c r="M123" s="28"/>
      <c r="N123" s="28"/>
      <c r="O123" s="28"/>
    </row>
    <row r="124" spans="2:17" s="2" customFormat="1" x14ac:dyDescent="0.2">
      <c r="B124" s="35"/>
      <c r="C124" s="29"/>
      <c r="D124" s="29"/>
      <c r="E124" s="29"/>
      <c r="F124" s="29"/>
      <c r="G124" s="28"/>
      <c r="H124" s="28"/>
      <c r="I124" s="28"/>
      <c r="J124" s="28"/>
      <c r="K124" s="28"/>
      <c r="L124" s="28"/>
      <c r="M124" s="28"/>
      <c r="N124" s="28"/>
      <c r="O124" s="28"/>
    </row>
    <row r="125" spans="2:17" s="2" customFormat="1" x14ac:dyDescent="0.2">
      <c r="B125" s="35"/>
      <c r="C125" s="29"/>
      <c r="D125" s="29"/>
      <c r="E125" s="29"/>
      <c r="F125" s="29"/>
      <c r="G125" s="28"/>
      <c r="H125" s="28"/>
      <c r="I125" s="28"/>
      <c r="J125" s="28"/>
      <c r="K125" s="28"/>
      <c r="L125" s="28"/>
      <c r="M125" s="28"/>
      <c r="N125" s="28"/>
      <c r="O125" s="28"/>
    </row>
    <row r="126" spans="2:17" s="2" customFormat="1" x14ac:dyDescent="0.2">
      <c r="B126" s="29"/>
      <c r="C126" s="29"/>
      <c r="D126" s="29"/>
      <c r="E126" s="29"/>
      <c r="F126" s="29"/>
      <c r="G126" s="28"/>
      <c r="H126" s="28"/>
      <c r="I126" s="28"/>
      <c r="J126" s="28"/>
      <c r="K126" s="28"/>
      <c r="L126" s="28"/>
      <c r="M126" s="28"/>
      <c r="N126" s="28"/>
      <c r="O126" s="28"/>
    </row>
    <row r="127" spans="2:17" s="2" customFormat="1" x14ac:dyDescent="0.2">
      <c r="B127" s="36" t="s">
        <v>106</v>
      </c>
      <c r="C127" s="29"/>
      <c r="D127" s="29"/>
      <c r="E127" s="29"/>
      <c r="F127" s="29"/>
      <c r="G127" s="28"/>
      <c r="H127" s="28"/>
      <c r="I127" s="28"/>
      <c r="J127" s="28"/>
      <c r="K127" s="28"/>
      <c r="L127" s="28"/>
      <c r="M127" s="28"/>
      <c r="N127" s="28"/>
      <c r="O127" s="28"/>
    </row>
    <row r="128" spans="2:17" s="2" customFormat="1" x14ac:dyDescent="0.2">
      <c r="B128" s="36" t="s">
        <v>107</v>
      </c>
      <c r="C128" s="29"/>
      <c r="D128" s="29"/>
      <c r="E128" s="29"/>
      <c r="F128" s="29"/>
      <c r="G128" s="28"/>
      <c r="H128" s="28"/>
      <c r="I128" s="28"/>
      <c r="J128" s="28"/>
      <c r="K128" s="28"/>
      <c r="L128" s="28"/>
      <c r="M128" s="28"/>
      <c r="N128" s="28"/>
      <c r="O128" s="28"/>
    </row>
    <row r="129" spans="2:19" s="2" customFormat="1" x14ac:dyDescent="0.2">
      <c r="B129" s="36" t="s">
        <v>108</v>
      </c>
      <c r="C129" s="29"/>
      <c r="D129" s="29"/>
      <c r="E129" s="29"/>
      <c r="F129" s="29"/>
      <c r="G129" s="28"/>
      <c r="H129" s="28"/>
      <c r="I129" s="28"/>
      <c r="J129" s="28"/>
      <c r="K129" s="28"/>
      <c r="L129" s="28"/>
      <c r="M129" s="28"/>
      <c r="N129" s="28"/>
      <c r="O129" s="28"/>
    </row>
    <row r="130" spans="2:19" s="2" customFormat="1" x14ac:dyDescent="0.2">
      <c r="B130" s="36" t="s">
        <v>109</v>
      </c>
      <c r="C130" s="29"/>
      <c r="D130" s="29"/>
      <c r="E130" s="29"/>
      <c r="F130" s="29"/>
      <c r="G130" s="28"/>
      <c r="H130" s="28"/>
      <c r="I130" s="28"/>
      <c r="J130" s="28"/>
      <c r="K130" s="28"/>
      <c r="L130" s="28"/>
      <c r="M130" s="28"/>
      <c r="N130" s="28"/>
      <c r="O130" s="28"/>
    </row>
    <row r="131" spans="2:19" s="2" customFormat="1" x14ac:dyDescent="0.2">
      <c r="B131" s="36" t="s">
        <v>110</v>
      </c>
      <c r="C131" s="29"/>
      <c r="D131" s="29"/>
      <c r="E131" s="29"/>
      <c r="F131" s="29"/>
      <c r="G131" s="28"/>
      <c r="H131" s="28"/>
      <c r="I131" s="28"/>
      <c r="J131" s="28"/>
      <c r="K131" s="28"/>
      <c r="L131" s="28"/>
      <c r="M131" s="28"/>
      <c r="N131" s="28"/>
      <c r="O131" s="28"/>
    </row>
    <row r="132" spans="2:19" s="2" customFormat="1" x14ac:dyDescent="0.2">
      <c r="B132" s="36" t="s">
        <v>111</v>
      </c>
      <c r="C132" s="29"/>
      <c r="D132" s="29"/>
      <c r="E132" s="29"/>
      <c r="F132" s="29"/>
      <c r="G132" s="28"/>
      <c r="H132" s="28"/>
      <c r="I132" s="28"/>
      <c r="J132" s="28"/>
      <c r="K132" s="28"/>
      <c r="L132" s="28"/>
      <c r="M132" s="28"/>
      <c r="N132" s="28"/>
      <c r="O132" s="28"/>
    </row>
    <row r="133" spans="2:19" s="2" customFormat="1" x14ac:dyDescent="0.2">
      <c r="B133" s="36" t="s">
        <v>112</v>
      </c>
      <c r="C133" s="29"/>
      <c r="D133" s="29"/>
      <c r="E133" s="29"/>
      <c r="F133" s="29"/>
      <c r="G133" s="28"/>
      <c r="H133" s="28"/>
      <c r="I133" s="28"/>
      <c r="J133" s="28"/>
      <c r="K133" s="28"/>
      <c r="L133" s="28"/>
      <c r="M133" s="28"/>
      <c r="N133" s="28"/>
      <c r="O133" s="28"/>
    </row>
    <row r="134" spans="2:19" s="2" customFormat="1" x14ac:dyDescent="0.2">
      <c r="B134" s="37"/>
      <c r="C134" s="29"/>
      <c r="D134" s="29"/>
      <c r="E134" s="29"/>
      <c r="F134" s="29"/>
      <c r="G134" s="28"/>
      <c r="H134" s="28"/>
      <c r="I134" s="28"/>
      <c r="J134" s="28"/>
      <c r="K134" s="28"/>
      <c r="L134" s="28"/>
      <c r="M134" s="28"/>
      <c r="N134" s="28"/>
      <c r="O134" s="28"/>
    </row>
    <row r="135" spans="2:19" s="2" customFormat="1" x14ac:dyDescent="0.2">
      <c r="B135" s="34"/>
      <c r="C135" s="29"/>
      <c r="D135" s="29"/>
      <c r="E135" s="29"/>
      <c r="F135" s="29"/>
      <c r="G135" s="28"/>
      <c r="H135" s="28"/>
      <c r="I135" s="28"/>
      <c r="J135" s="28"/>
      <c r="K135" s="28"/>
      <c r="L135" s="28"/>
      <c r="M135" s="28"/>
      <c r="N135" s="28"/>
      <c r="O135" s="28"/>
    </row>
    <row r="136" spans="2:19" x14ac:dyDescent="0.2">
      <c r="B136" s="34"/>
      <c r="C136" s="29"/>
      <c r="D136" s="29"/>
      <c r="E136" s="29"/>
      <c r="F136" s="29"/>
      <c r="G136" s="28"/>
      <c r="H136" s="28"/>
      <c r="I136" s="28"/>
      <c r="J136" s="28"/>
      <c r="K136" s="28"/>
      <c r="L136" s="28"/>
      <c r="M136" s="28"/>
      <c r="N136" s="28"/>
      <c r="O136" s="28"/>
      <c r="P136" s="2"/>
      <c r="S136" s="1"/>
    </row>
    <row r="137" spans="2:19" hidden="1" x14ac:dyDescent="0.2">
      <c r="B137" s="29" t="s">
        <v>25</v>
      </c>
      <c r="C137" s="29"/>
      <c r="D137" s="29"/>
      <c r="E137" s="29"/>
      <c r="F137" s="29"/>
      <c r="G137" s="28"/>
      <c r="H137" s="28"/>
      <c r="I137" s="28"/>
      <c r="J137" s="28"/>
      <c r="K137" s="28"/>
      <c r="L137" s="28"/>
      <c r="M137" s="28"/>
      <c r="N137" s="28"/>
      <c r="O137" s="28"/>
      <c r="P137" s="2"/>
      <c r="S137" s="1"/>
    </row>
    <row r="138" spans="2:19" hidden="1" x14ac:dyDescent="0.2">
      <c r="B138" s="32" t="s">
        <v>33</v>
      </c>
      <c r="C138" s="29"/>
      <c r="D138" s="29"/>
      <c r="E138" s="29"/>
      <c r="F138" s="29"/>
      <c r="G138" s="28"/>
      <c r="H138" s="28"/>
      <c r="I138" s="28"/>
      <c r="J138" s="28"/>
      <c r="K138" s="28"/>
      <c r="L138" s="28"/>
      <c r="M138" s="28"/>
      <c r="N138" s="28"/>
      <c r="O138" s="28"/>
      <c r="P138" s="2"/>
      <c r="S138" s="1"/>
    </row>
    <row r="139" spans="2:19" hidden="1" x14ac:dyDescent="0.2">
      <c r="B139" s="32" t="s">
        <v>70</v>
      </c>
      <c r="C139" s="29"/>
      <c r="D139" s="29"/>
      <c r="E139" s="29"/>
      <c r="F139" s="29"/>
      <c r="G139" s="28"/>
      <c r="H139" s="28"/>
      <c r="I139" s="28"/>
      <c r="J139" s="28"/>
      <c r="K139" s="28"/>
      <c r="L139" s="28"/>
      <c r="M139" s="28"/>
      <c r="N139" s="28"/>
      <c r="O139" s="28"/>
      <c r="P139" s="2"/>
      <c r="S139" s="1"/>
    </row>
    <row r="140" spans="2:19" hidden="1" x14ac:dyDescent="0.2">
      <c r="B140" s="32" t="s">
        <v>26</v>
      </c>
      <c r="C140" s="29"/>
      <c r="D140" s="29"/>
      <c r="E140" s="29"/>
      <c r="F140" s="29"/>
      <c r="G140" s="28"/>
      <c r="H140" s="28"/>
      <c r="I140" s="28"/>
      <c r="J140" s="28"/>
      <c r="K140" s="28"/>
      <c r="L140" s="28"/>
      <c r="M140" s="28"/>
      <c r="N140" s="28"/>
      <c r="O140" s="28"/>
      <c r="P140" s="2"/>
      <c r="S140" s="1"/>
    </row>
    <row r="141" spans="2:19" hidden="1" x14ac:dyDescent="0.2">
      <c r="B141" s="32" t="s">
        <v>76</v>
      </c>
      <c r="C141" s="29"/>
      <c r="D141" s="29"/>
      <c r="E141" s="29"/>
      <c r="F141" s="29"/>
      <c r="G141" s="28"/>
      <c r="H141" s="28"/>
      <c r="I141" s="28"/>
      <c r="J141" s="28"/>
      <c r="K141" s="28"/>
      <c r="L141" s="28"/>
      <c r="M141" s="28"/>
      <c r="N141" s="28"/>
      <c r="O141" s="28"/>
      <c r="P141" s="2"/>
      <c r="S141" s="1"/>
    </row>
    <row r="142" spans="2:19" hidden="1" x14ac:dyDescent="0.2">
      <c r="B142" s="32" t="s">
        <v>103</v>
      </c>
      <c r="C142" s="29"/>
      <c r="D142" s="29"/>
      <c r="E142" s="29"/>
      <c r="F142" s="29"/>
      <c r="G142" s="28"/>
      <c r="H142" s="28"/>
      <c r="I142" s="28"/>
      <c r="J142" s="28"/>
      <c r="K142" s="28"/>
      <c r="L142" s="28"/>
      <c r="M142" s="28"/>
      <c r="N142" s="28"/>
      <c r="O142" s="28"/>
      <c r="P142" s="2"/>
      <c r="S142" s="1"/>
    </row>
    <row r="143" spans="2:19" hidden="1" x14ac:dyDescent="0.2">
      <c r="B143" s="32" t="s">
        <v>78</v>
      </c>
      <c r="C143" s="29"/>
      <c r="D143" s="29"/>
      <c r="E143" s="29"/>
      <c r="F143" s="29"/>
      <c r="G143" s="28"/>
      <c r="H143" s="28"/>
      <c r="I143" s="28"/>
      <c r="J143" s="28"/>
      <c r="K143" s="28"/>
      <c r="L143" s="28"/>
      <c r="M143" s="28"/>
      <c r="N143" s="28"/>
      <c r="O143" s="28"/>
      <c r="P143" s="2"/>
      <c r="S143" s="1"/>
    </row>
    <row r="144" spans="2:19" hidden="1" x14ac:dyDescent="0.2">
      <c r="B144" s="32" t="s">
        <v>31</v>
      </c>
      <c r="C144" s="29"/>
      <c r="D144" s="29"/>
      <c r="E144" s="29"/>
      <c r="F144" s="29"/>
      <c r="G144" s="28"/>
      <c r="H144" s="28"/>
      <c r="I144" s="28"/>
      <c r="J144" s="28"/>
      <c r="K144" s="28"/>
      <c r="L144" s="28"/>
      <c r="M144" s="28"/>
      <c r="N144" s="28"/>
      <c r="O144" s="28"/>
      <c r="P144" s="2"/>
      <c r="S144" s="1"/>
    </row>
    <row r="145" spans="2:19" hidden="1" x14ac:dyDescent="0.2">
      <c r="B145" s="32" t="s">
        <v>67</v>
      </c>
      <c r="C145" s="29"/>
      <c r="D145" s="29"/>
      <c r="E145" s="29"/>
      <c r="F145" s="29"/>
      <c r="G145" s="28"/>
      <c r="H145" s="28"/>
      <c r="I145" s="28"/>
      <c r="J145" s="28"/>
      <c r="K145" s="28"/>
      <c r="L145" s="28"/>
      <c r="M145" s="28"/>
      <c r="N145" s="28"/>
      <c r="O145" s="28"/>
      <c r="P145" s="2"/>
      <c r="S145" s="1"/>
    </row>
    <row r="146" spans="2:19" hidden="1" x14ac:dyDescent="0.2">
      <c r="B146" s="32" t="s">
        <v>71</v>
      </c>
      <c r="C146" s="29"/>
      <c r="D146" s="29"/>
      <c r="E146" s="29"/>
      <c r="F146" s="29"/>
      <c r="G146" s="28"/>
      <c r="H146" s="28"/>
      <c r="I146" s="28"/>
      <c r="J146" s="28"/>
      <c r="K146" s="28"/>
      <c r="L146" s="28"/>
      <c r="M146" s="28"/>
      <c r="N146" s="28"/>
      <c r="O146" s="28"/>
      <c r="P146" s="2"/>
      <c r="S146" s="1"/>
    </row>
    <row r="147" spans="2:19" ht="25.5" hidden="1" x14ac:dyDescent="0.2">
      <c r="B147" s="38" t="s">
        <v>99</v>
      </c>
      <c r="C147" s="29"/>
      <c r="D147" s="29"/>
      <c r="E147" s="29"/>
      <c r="F147" s="29"/>
      <c r="G147" s="28"/>
      <c r="H147" s="28"/>
      <c r="I147" s="28"/>
      <c r="J147" s="28"/>
      <c r="K147" s="28"/>
      <c r="L147" s="28"/>
      <c r="M147" s="28"/>
      <c r="N147" s="28"/>
      <c r="O147" s="28"/>
      <c r="P147" s="2"/>
    </row>
    <row r="148" spans="2:19" hidden="1" x14ac:dyDescent="0.2">
      <c r="B148" s="32" t="s">
        <v>69</v>
      </c>
      <c r="C148" s="29"/>
      <c r="D148" s="29"/>
      <c r="E148" s="29"/>
      <c r="F148" s="29"/>
      <c r="G148" s="28"/>
      <c r="H148" s="28"/>
      <c r="I148" s="28"/>
      <c r="J148" s="28"/>
      <c r="K148" s="28"/>
      <c r="L148" s="28"/>
      <c r="M148" s="28"/>
      <c r="N148" s="28"/>
      <c r="O148" s="28"/>
      <c r="P148" s="2"/>
    </row>
    <row r="149" spans="2:19" hidden="1" x14ac:dyDescent="0.2">
      <c r="B149" s="32" t="s">
        <v>74</v>
      </c>
      <c r="C149" s="29"/>
      <c r="D149" s="29"/>
      <c r="E149" s="29"/>
      <c r="F149" s="29"/>
      <c r="G149" s="28"/>
      <c r="H149" s="28"/>
      <c r="I149" s="28"/>
      <c r="J149" s="28"/>
      <c r="K149" s="28"/>
      <c r="L149" s="28"/>
      <c r="M149" s="28"/>
      <c r="N149" s="28"/>
      <c r="O149" s="28"/>
      <c r="P149" s="2"/>
    </row>
    <row r="150" spans="2:19" hidden="1" x14ac:dyDescent="0.2">
      <c r="B150" s="32" t="s">
        <v>77</v>
      </c>
      <c r="C150" s="29"/>
      <c r="D150" s="29"/>
      <c r="E150" s="29"/>
      <c r="F150" s="29"/>
      <c r="G150" s="28"/>
      <c r="H150" s="28"/>
      <c r="I150" s="28"/>
      <c r="J150" s="28"/>
      <c r="K150" s="28"/>
      <c r="L150" s="28"/>
      <c r="M150" s="28"/>
      <c r="N150" s="28"/>
      <c r="O150" s="28"/>
      <c r="P150" s="2"/>
    </row>
    <row r="151" spans="2:19" hidden="1" x14ac:dyDescent="0.2">
      <c r="B151" s="32" t="s">
        <v>75</v>
      </c>
      <c r="C151" s="29"/>
      <c r="D151" s="29"/>
      <c r="E151" s="29"/>
      <c r="F151" s="29"/>
      <c r="G151" s="28"/>
      <c r="H151" s="28"/>
      <c r="I151" s="28"/>
      <c r="J151" s="28"/>
      <c r="K151" s="28"/>
      <c r="L151" s="28"/>
      <c r="M151" s="28"/>
      <c r="N151" s="28"/>
      <c r="O151" s="28"/>
      <c r="P151" s="2"/>
    </row>
    <row r="152" spans="2:19" hidden="1" x14ac:dyDescent="0.2">
      <c r="B152" s="32" t="s">
        <v>72</v>
      </c>
      <c r="C152" s="29"/>
      <c r="D152" s="29"/>
      <c r="E152" s="29"/>
      <c r="F152" s="29"/>
      <c r="G152" s="28"/>
      <c r="H152" s="28"/>
      <c r="I152" s="28"/>
      <c r="J152" s="28"/>
      <c r="K152" s="28"/>
      <c r="L152" s="28"/>
      <c r="M152" s="28"/>
      <c r="N152" s="28"/>
      <c r="O152" s="28"/>
      <c r="P152" s="2"/>
    </row>
    <row r="153" spans="2:19" hidden="1" x14ac:dyDescent="0.2">
      <c r="B153" s="32" t="s">
        <v>65</v>
      </c>
      <c r="C153" s="29"/>
      <c r="D153" s="29"/>
      <c r="E153" s="29"/>
      <c r="F153" s="29"/>
      <c r="G153" s="28"/>
      <c r="H153" s="28"/>
      <c r="I153" s="28"/>
      <c r="J153" s="28"/>
      <c r="K153" s="28"/>
      <c r="L153" s="28"/>
      <c r="M153" s="28"/>
      <c r="N153" s="28"/>
      <c r="O153" s="28"/>
      <c r="P153" s="2"/>
    </row>
    <row r="154" spans="2:19" hidden="1" x14ac:dyDescent="0.2">
      <c r="B154" s="32" t="s">
        <v>73</v>
      </c>
      <c r="C154" s="29"/>
      <c r="D154" s="29"/>
      <c r="E154" s="29"/>
      <c r="F154" s="29"/>
      <c r="G154" s="28"/>
      <c r="H154" s="28"/>
      <c r="I154" s="28"/>
      <c r="J154" s="28"/>
      <c r="K154" s="28"/>
      <c r="L154" s="28"/>
      <c r="M154" s="28"/>
      <c r="N154" s="28"/>
      <c r="O154" s="28"/>
      <c r="P154" s="2"/>
    </row>
    <row r="155" spans="2:19" hidden="1" x14ac:dyDescent="0.2">
      <c r="B155" s="32" t="s">
        <v>66</v>
      </c>
      <c r="C155" s="29"/>
      <c r="D155" s="29"/>
      <c r="E155" s="29"/>
      <c r="F155" s="29"/>
      <c r="G155" s="28"/>
      <c r="H155" s="28"/>
      <c r="I155" s="28"/>
      <c r="J155" s="28"/>
      <c r="K155" s="28"/>
      <c r="L155" s="28"/>
      <c r="M155" s="28"/>
      <c r="N155" s="28"/>
      <c r="O155" s="28"/>
      <c r="P155" s="2"/>
    </row>
    <row r="156" spans="2:19" hidden="1" x14ac:dyDescent="0.2">
      <c r="B156" s="32" t="s">
        <v>68</v>
      </c>
      <c r="C156" s="29"/>
      <c r="D156" s="29"/>
      <c r="E156" s="29"/>
      <c r="F156" s="29"/>
      <c r="G156" s="28"/>
      <c r="H156" s="28"/>
      <c r="I156" s="28"/>
      <c r="J156" s="28"/>
      <c r="K156" s="28"/>
      <c r="L156" s="28"/>
      <c r="M156" s="28"/>
      <c r="N156" s="28"/>
      <c r="O156" s="28"/>
      <c r="P156" s="2"/>
    </row>
    <row r="157" spans="2:19" hidden="1" x14ac:dyDescent="0.2">
      <c r="B157" s="32" t="s">
        <v>29</v>
      </c>
      <c r="C157" s="29"/>
      <c r="D157" s="29"/>
      <c r="E157" s="29"/>
      <c r="F157" s="29"/>
      <c r="G157" s="28"/>
      <c r="H157" s="28"/>
      <c r="I157" s="28"/>
      <c r="J157" s="28"/>
      <c r="K157" s="28"/>
      <c r="L157" s="28"/>
      <c r="M157" s="28"/>
      <c r="N157" s="28"/>
      <c r="O157" s="28"/>
      <c r="P157" s="2"/>
    </row>
    <row r="158" spans="2:19" hidden="1" x14ac:dyDescent="0.2">
      <c r="B158" s="32" t="s">
        <v>32</v>
      </c>
      <c r="C158" s="29"/>
      <c r="D158" s="29"/>
      <c r="E158" s="29"/>
      <c r="F158" s="29"/>
      <c r="G158" s="28"/>
      <c r="H158" s="28"/>
      <c r="I158" s="28"/>
      <c r="J158" s="28"/>
      <c r="K158" s="28"/>
      <c r="L158" s="28"/>
      <c r="M158" s="28"/>
      <c r="N158" s="28"/>
      <c r="O158" s="28"/>
      <c r="P158" s="2"/>
    </row>
    <row r="159" spans="2:19" hidden="1" x14ac:dyDescent="0.2">
      <c r="B159" s="32" t="s">
        <v>28</v>
      </c>
      <c r="C159" s="29"/>
      <c r="D159" s="29"/>
      <c r="E159" s="29"/>
      <c r="F159" s="29"/>
      <c r="G159" s="28"/>
      <c r="H159" s="28"/>
      <c r="I159" s="28"/>
      <c r="J159" s="28"/>
      <c r="K159" s="28"/>
      <c r="L159" s="28"/>
      <c r="M159" s="28"/>
      <c r="N159" s="28"/>
      <c r="O159" s="28"/>
      <c r="P159" s="2"/>
    </row>
    <row r="160" spans="2:19" hidden="1" x14ac:dyDescent="0.2">
      <c r="B160" s="32" t="s">
        <v>30</v>
      </c>
      <c r="C160" s="29"/>
      <c r="D160" s="29"/>
      <c r="E160" s="29"/>
      <c r="F160" s="29"/>
      <c r="G160" s="28"/>
      <c r="H160" s="28"/>
      <c r="I160" s="28"/>
      <c r="J160" s="28"/>
      <c r="K160" s="28"/>
      <c r="L160" s="28"/>
      <c r="M160" s="28"/>
      <c r="N160" s="28"/>
      <c r="O160" s="28"/>
      <c r="P160" s="2"/>
    </row>
    <row r="161" spans="2:16" hidden="1" x14ac:dyDescent="0.2">
      <c r="B161" s="32" t="s">
        <v>63</v>
      </c>
      <c r="C161" s="29"/>
      <c r="D161" s="29"/>
      <c r="E161" s="29"/>
      <c r="F161" s="29"/>
      <c r="G161" s="28"/>
      <c r="H161" s="28"/>
      <c r="I161" s="28"/>
      <c r="J161" s="28"/>
      <c r="K161" s="28"/>
      <c r="L161" s="28"/>
      <c r="M161" s="28"/>
      <c r="N161" s="28"/>
      <c r="O161" s="28"/>
      <c r="P161" s="2"/>
    </row>
    <row r="162" spans="2:16" hidden="1" x14ac:dyDescent="0.2">
      <c r="B162" s="32" t="s">
        <v>62</v>
      </c>
      <c r="C162" s="29"/>
      <c r="D162" s="29"/>
      <c r="E162" s="29"/>
      <c r="F162" s="29"/>
      <c r="G162" s="28"/>
      <c r="H162" s="28"/>
      <c r="I162" s="28"/>
      <c r="J162" s="28"/>
      <c r="K162" s="28"/>
      <c r="L162" s="28"/>
      <c r="M162" s="28"/>
      <c r="N162" s="28"/>
      <c r="O162" s="28"/>
      <c r="P162" s="2"/>
    </row>
    <row r="163" spans="2:16" hidden="1" x14ac:dyDescent="0.2">
      <c r="B163" s="32" t="s">
        <v>27</v>
      </c>
      <c r="C163" s="29"/>
      <c r="D163" s="29"/>
      <c r="E163" s="29"/>
      <c r="F163" s="29"/>
      <c r="G163" s="28"/>
      <c r="H163" s="28"/>
      <c r="I163" s="28"/>
      <c r="J163" s="28"/>
      <c r="K163" s="28"/>
      <c r="L163" s="28"/>
      <c r="M163" s="28"/>
      <c r="N163" s="28"/>
      <c r="O163" s="28"/>
      <c r="P163" s="2"/>
    </row>
    <row r="164" spans="2:16" hidden="1" x14ac:dyDescent="0.2">
      <c r="B164" s="32" t="s">
        <v>61</v>
      </c>
      <c r="C164" s="29"/>
      <c r="D164" s="29"/>
      <c r="E164" s="29"/>
      <c r="F164" s="29"/>
      <c r="G164" s="28"/>
      <c r="H164" s="28"/>
      <c r="I164" s="28"/>
      <c r="J164" s="28"/>
      <c r="K164" s="28"/>
      <c r="L164" s="28"/>
      <c r="M164" s="28"/>
      <c r="N164" s="28"/>
      <c r="O164" s="28"/>
      <c r="P164" s="2"/>
    </row>
    <row r="165" spans="2:16" x14ac:dyDescent="0.2">
      <c r="B165" s="29"/>
      <c r="C165" s="29"/>
      <c r="D165" s="29"/>
      <c r="E165" s="29"/>
      <c r="F165" s="29"/>
      <c r="G165" s="28"/>
      <c r="H165" s="28"/>
      <c r="I165" s="28"/>
      <c r="J165" s="28"/>
      <c r="K165" s="28"/>
      <c r="L165" s="28"/>
      <c r="M165" s="28"/>
      <c r="N165" s="28"/>
      <c r="O165" s="28"/>
      <c r="P165" s="2"/>
    </row>
    <row r="166" spans="2:16" x14ac:dyDescent="0.2">
      <c r="B166" s="29"/>
      <c r="C166" s="29"/>
      <c r="D166" s="29"/>
      <c r="E166" s="29"/>
      <c r="F166" s="29"/>
      <c r="G166" s="28"/>
      <c r="H166" s="28"/>
      <c r="I166" s="28"/>
      <c r="J166" s="28"/>
      <c r="K166" s="28"/>
      <c r="L166" s="28"/>
      <c r="M166" s="28"/>
      <c r="N166" s="28"/>
      <c r="O166" s="28"/>
      <c r="P166" s="2"/>
    </row>
    <row r="167" spans="2:16" x14ac:dyDescent="0.2">
      <c r="B167" s="29"/>
      <c r="C167" s="29"/>
      <c r="D167" s="29"/>
      <c r="E167" s="29"/>
      <c r="F167" s="29"/>
      <c r="G167" s="28"/>
      <c r="H167" s="28"/>
      <c r="I167" s="28"/>
      <c r="J167" s="28"/>
      <c r="K167" s="28"/>
      <c r="L167" s="28"/>
      <c r="M167" s="28"/>
      <c r="N167" s="28"/>
      <c r="O167" s="28"/>
      <c r="P167" s="2"/>
    </row>
    <row r="168" spans="2:16" hidden="1" x14ac:dyDescent="0.2">
      <c r="B168" s="29" t="s">
        <v>100</v>
      </c>
      <c r="C168" s="29"/>
      <c r="D168" s="29"/>
      <c r="E168" s="29"/>
      <c r="F168" s="29"/>
      <c r="G168" s="28"/>
      <c r="H168" s="28"/>
      <c r="I168" s="28"/>
      <c r="J168" s="28"/>
      <c r="K168" s="28"/>
      <c r="L168" s="28"/>
      <c r="M168" s="28"/>
      <c r="N168" s="28"/>
      <c r="O168" s="28"/>
      <c r="P168" s="2"/>
    </row>
    <row r="169" spans="2:16" hidden="1" x14ac:dyDescent="0.2">
      <c r="B169" s="32" t="s">
        <v>43</v>
      </c>
      <c r="C169" s="29"/>
      <c r="D169" s="29"/>
      <c r="E169" s="29"/>
      <c r="F169" s="29"/>
      <c r="G169" s="28"/>
      <c r="H169" s="28"/>
      <c r="I169" s="28"/>
      <c r="J169" s="28"/>
      <c r="K169" s="28"/>
      <c r="L169" s="28"/>
      <c r="M169" s="28"/>
      <c r="N169" s="28"/>
      <c r="O169" s="28"/>
    </row>
    <row r="170" spans="2:16" hidden="1" x14ac:dyDescent="0.2">
      <c r="B170" s="32" t="s">
        <v>54</v>
      </c>
      <c r="C170" s="29"/>
      <c r="D170" s="29"/>
      <c r="E170" s="29"/>
      <c r="F170" s="29"/>
      <c r="G170" s="28"/>
      <c r="H170" s="28"/>
      <c r="I170" s="28"/>
      <c r="J170" s="28"/>
      <c r="K170" s="28"/>
      <c r="L170" s="28"/>
      <c r="M170" s="28"/>
      <c r="N170" s="28"/>
      <c r="O170" s="28"/>
    </row>
    <row r="171" spans="2:16" x14ac:dyDescent="0.2">
      <c r="B171" s="28"/>
      <c r="C171" s="29"/>
      <c r="D171" s="29"/>
      <c r="E171" s="29"/>
      <c r="F171" s="29"/>
      <c r="G171" s="28"/>
      <c r="H171" s="28"/>
      <c r="I171" s="28"/>
      <c r="J171" s="28"/>
      <c r="K171" s="28"/>
      <c r="L171" s="28"/>
      <c r="M171" s="28"/>
      <c r="N171" s="28"/>
      <c r="O171" s="28"/>
    </row>
    <row r="172" spans="2:16" x14ac:dyDescent="0.2">
      <c r="B172" s="39"/>
      <c r="C172" s="29"/>
      <c r="D172" s="29"/>
      <c r="E172" s="29"/>
      <c r="F172" s="29"/>
      <c r="G172" s="28"/>
      <c r="H172" s="28"/>
      <c r="I172" s="28"/>
      <c r="J172" s="28"/>
      <c r="K172" s="28"/>
      <c r="L172" s="28"/>
      <c r="M172" s="28"/>
      <c r="N172" s="28"/>
      <c r="O172" s="28"/>
    </row>
    <row r="173" spans="2:16" x14ac:dyDescent="0.2">
      <c r="B173" s="39"/>
      <c r="C173" s="29"/>
      <c r="D173" s="29"/>
      <c r="E173" s="29"/>
      <c r="F173" s="29"/>
      <c r="G173" s="28"/>
      <c r="H173" s="28"/>
      <c r="I173" s="28"/>
      <c r="J173" s="28"/>
      <c r="K173" s="28"/>
      <c r="L173" s="28"/>
      <c r="M173" s="28"/>
      <c r="N173" s="28"/>
      <c r="O173" s="28"/>
    </row>
    <row r="174" spans="2:16" x14ac:dyDescent="0.2">
      <c r="B174" s="39"/>
      <c r="C174" s="29"/>
      <c r="D174" s="29"/>
      <c r="E174" s="29"/>
      <c r="F174" s="29"/>
      <c r="G174" s="28"/>
      <c r="H174" s="28"/>
      <c r="I174" s="28"/>
      <c r="J174" s="28"/>
      <c r="K174" s="28"/>
      <c r="L174" s="28"/>
      <c r="M174" s="28"/>
      <c r="N174" s="28"/>
      <c r="O174" s="28"/>
    </row>
    <row r="175" spans="2:16" x14ac:dyDescent="0.2">
      <c r="B175" s="39"/>
      <c r="C175" s="29"/>
      <c r="D175" s="29"/>
      <c r="E175" s="29"/>
      <c r="F175" s="29"/>
      <c r="G175" s="28"/>
      <c r="H175" s="28"/>
      <c r="I175" s="28"/>
      <c r="J175" s="28"/>
      <c r="K175" s="28"/>
      <c r="L175" s="28"/>
      <c r="M175" s="28"/>
      <c r="N175" s="28"/>
      <c r="O175" s="28"/>
    </row>
    <row r="176" spans="2:16" x14ac:dyDescent="0.2">
      <c r="B176" s="39"/>
      <c r="C176" s="29"/>
      <c r="D176" s="29"/>
      <c r="E176" s="29"/>
      <c r="F176" s="29"/>
      <c r="G176" s="28"/>
      <c r="H176" s="28"/>
      <c r="I176" s="28"/>
      <c r="J176" s="28"/>
      <c r="K176" s="28"/>
      <c r="L176" s="28"/>
      <c r="M176" s="28"/>
      <c r="N176" s="28"/>
      <c r="O176" s="28"/>
    </row>
    <row r="177" spans="2:15" s="2" customFormat="1" ht="25.5" hidden="1" x14ac:dyDescent="0.2">
      <c r="B177" s="34" t="s">
        <v>105</v>
      </c>
      <c r="C177" s="29"/>
      <c r="D177" s="29"/>
      <c r="E177" s="29"/>
      <c r="F177" s="29"/>
      <c r="G177" s="29"/>
      <c r="H177" s="29"/>
      <c r="I177" s="29"/>
      <c r="J177" s="29"/>
      <c r="K177" s="29"/>
      <c r="L177" s="29"/>
      <c r="M177" s="29"/>
      <c r="N177" s="29"/>
      <c r="O177" s="29"/>
    </row>
    <row r="178" spans="2:15" s="2" customFormat="1" hidden="1" x14ac:dyDescent="0.2">
      <c r="B178" s="35" t="s">
        <v>104</v>
      </c>
      <c r="C178" s="29"/>
      <c r="D178" s="29"/>
      <c r="E178" s="29"/>
      <c r="F178" s="29"/>
      <c r="G178" s="29"/>
      <c r="H178" s="29"/>
      <c r="I178" s="29"/>
      <c r="J178" s="29"/>
      <c r="K178" s="29"/>
      <c r="L178" s="29"/>
      <c r="M178" s="29"/>
      <c r="N178" s="29"/>
      <c r="O178" s="29"/>
    </row>
    <row r="179" spans="2:15" s="2" customFormat="1" ht="38.25" hidden="1" x14ac:dyDescent="0.2">
      <c r="B179" s="40" t="s">
        <v>51</v>
      </c>
    </row>
    <row r="180" spans="2:15" s="2" customFormat="1" ht="51" hidden="1" x14ac:dyDescent="0.2">
      <c r="B180" s="40" t="s">
        <v>94</v>
      </c>
    </row>
    <row r="181" spans="2:15" s="2" customFormat="1" ht="51" hidden="1" x14ac:dyDescent="0.2">
      <c r="B181" s="40" t="s">
        <v>95</v>
      </c>
    </row>
    <row r="182" spans="2:15" s="2" customFormat="1" ht="76.5" hidden="1" x14ac:dyDescent="0.2">
      <c r="B182" s="40" t="s">
        <v>96</v>
      </c>
    </row>
    <row r="183" spans="2:15" s="2" customFormat="1" ht="51" hidden="1" x14ac:dyDescent="0.2">
      <c r="B183" s="40" t="s">
        <v>97</v>
      </c>
    </row>
    <row r="184" spans="2:15" s="2" customFormat="1" ht="38.25" hidden="1" x14ac:dyDescent="0.2">
      <c r="B184" s="40" t="s">
        <v>98</v>
      </c>
    </row>
    <row r="185" spans="2:15" s="2" customFormat="1" ht="38.25" hidden="1" x14ac:dyDescent="0.2">
      <c r="B185" s="40" t="s">
        <v>79</v>
      </c>
    </row>
    <row r="186" spans="2:15" s="2" customFormat="1" hidden="1" x14ac:dyDescent="0.2">
      <c r="B186" s="40" t="s">
        <v>64</v>
      </c>
    </row>
  </sheetData>
  <sheetProtection formatColumns="0" formatRows="0"/>
  <mergeCells count="71">
    <mergeCell ref="B2:B5"/>
    <mergeCell ref="C2:M2"/>
    <mergeCell ref="N2:P2"/>
    <mergeCell ref="C3:M3"/>
    <mergeCell ref="N3:P3"/>
    <mergeCell ref="C4:M4"/>
    <mergeCell ref="N4:P4"/>
    <mergeCell ref="C5:M5"/>
    <mergeCell ref="N5:P5"/>
    <mergeCell ref="C12:P12"/>
    <mergeCell ref="C14:P14"/>
    <mergeCell ref="B7:P8"/>
    <mergeCell ref="J10:M10"/>
    <mergeCell ref="N10:P10"/>
    <mergeCell ref="C10:I10"/>
    <mergeCell ref="C22:P22"/>
    <mergeCell ref="C24:P24"/>
    <mergeCell ref="B25:P25"/>
    <mergeCell ref="C16:P16"/>
    <mergeCell ref="C18:P18"/>
    <mergeCell ref="B20:P20"/>
    <mergeCell ref="C30:P30"/>
    <mergeCell ref="B31:P31"/>
    <mergeCell ref="C32:P32"/>
    <mergeCell ref="B33:P33"/>
    <mergeCell ref="C26:P26"/>
    <mergeCell ref="B27:P27"/>
    <mergeCell ref="D28:G28"/>
    <mergeCell ref="H28:J28"/>
    <mergeCell ref="K28:M28"/>
    <mergeCell ref="N28:O28"/>
    <mergeCell ref="C34:P34"/>
    <mergeCell ref="B35:P35"/>
    <mergeCell ref="C36:P36"/>
    <mergeCell ref="B38:P38"/>
    <mergeCell ref="C39:G39"/>
    <mergeCell ref="H39:L39"/>
    <mergeCell ref="M39:P39"/>
    <mergeCell ref="C40:G40"/>
    <mergeCell ref="H40:L40"/>
    <mergeCell ref="M40:P40"/>
    <mergeCell ref="C41:G41"/>
    <mergeCell ref="H41:L41"/>
    <mergeCell ref="M41:P41"/>
    <mergeCell ref="B67:B74"/>
    <mergeCell ref="B50:P65"/>
    <mergeCell ref="A66:Q66"/>
    <mergeCell ref="C42:G42"/>
    <mergeCell ref="H42:L42"/>
    <mergeCell ref="M42:P42"/>
    <mergeCell ref="B44:P44"/>
    <mergeCell ref="B46:B47"/>
    <mergeCell ref="B49:P49"/>
    <mergeCell ref="D47:F47"/>
    <mergeCell ref="G47:I47"/>
    <mergeCell ref="J47:L47"/>
    <mergeCell ref="M47:O47"/>
    <mergeCell ref="D46:F46"/>
    <mergeCell ref="G46:I46"/>
    <mergeCell ref="J46:L46"/>
    <mergeCell ref="M46:O46"/>
    <mergeCell ref="C75:P75"/>
    <mergeCell ref="C76:P76"/>
    <mergeCell ref="C68:P68"/>
    <mergeCell ref="C69:P69"/>
    <mergeCell ref="C70:P70"/>
    <mergeCell ref="C71:P71"/>
    <mergeCell ref="C72:P72"/>
    <mergeCell ref="C73:P73"/>
    <mergeCell ref="C74:P74"/>
    <mergeCell ref="C67:P67"/>
  </mergeCells>
  <conditionalFormatting sqref="D47 M47 P47">
    <cfRule type="cellIs" dxfId="27" priority="17" stopIfTrue="1" operator="equal">
      <formula>"0"</formula>
    </cfRule>
    <cfRule type="cellIs" dxfId="26" priority="18" stopIfTrue="1" operator="lessThanOrEqual">
      <formula>$S$5</formula>
    </cfRule>
    <cfRule type="cellIs" dxfId="25" priority="19" stopIfTrue="1" operator="greaterThanOrEqual">
      <formula>$S$2</formula>
    </cfRule>
    <cfRule type="cellIs" dxfId="24" priority="20" stopIfTrue="1" operator="between">
      <formula>$S$4</formula>
      <formula>$S$3</formula>
    </cfRule>
  </conditionalFormatting>
  <conditionalFormatting sqref="G47">
    <cfRule type="cellIs" dxfId="23" priority="13" stopIfTrue="1" operator="equal">
      <formula>"0"</formula>
    </cfRule>
    <cfRule type="cellIs" dxfId="22" priority="14" stopIfTrue="1" operator="lessThanOrEqual">
      <formula>$S$5</formula>
    </cfRule>
    <cfRule type="cellIs" dxfId="21" priority="15" stopIfTrue="1" operator="greaterThanOrEqual">
      <formula>$S$2</formula>
    </cfRule>
    <cfRule type="cellIs" dxfId="20" priority="16" stopIfTrue="1" operator="between">
      <formula>$S$4</formula>
      <formula>$S$3</formula>
    </cfRule>
  </conditionalFormatting>
  <conditionalFormatting sqref="J47">
    <cfRule type="cellIs" dxfId="19" priority="9" stopIfTrue="1" operator="equal">
      <formula>"0"</formula>
    </cfRule>
    <cfRule type="cellIs" dxfId="18" priority="10" stopIfTrue="1" operator="lessThanOrEqual">
      <formula>$S$5</formula>
    </cfRule>
    <cfRule type="cellIs" dxfId="17" priority="11" stopIfTrue="1" operator="greaterThanOrEqual">
      <formula>$S$2</formula>
    </cfRule>
    <cfRule type="cellIs" dxfId="16" priority="12" stopIfTrue="1" operator="between">
      <formula>$S$4</formula>
      <formula>$S$3</formula>
    </cfRule>
  </conditionalFormatting>
  <dataValidations count="6">
    <dataValidation type="list" allowBlank="1" showInputMessage="1" showErrorMessage="1" sqref="C18:P18" xr:uid="{00000000-0002-0000-0000-000000000000}">
      <formula1>$B$127:$B$133</formula1>
    </dataValidation>
    <dataValidation type="list" allowBlank="1" showInputMessage="1" showErrorMessage="1" sqref="C32:P32 C34:P34 C36:P36" xr:uid="{00000000-0002-0000-0000-000001000000}">
      <formula1>$Q$101:$Q$106</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$B$138:$B$164</formula1>
    </dataValidation>
    <dataValidation type="list" allowBlank="1" showInputMessage="1" showErrorMessage="1" sqref="C76:P76" xr:uid="{00000000-0002-0000-0000-000005000000}">
      <formula1>$B$169:$B$170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6"/>
  <sheetViews>
    <sheetView zoomScale="80" zoomScaleNormal="80" workbookViewId="0">
      <selection activeCell="M10" sqref="M10:O11"/>
    </sheetView>
  </sheetViews>
  <sheetFormatPr baseColWidth="10" defaultColWidth="11.42578125" defaultRowHeight="30" customHeight="1" x14ac:dyDescent="0.2"/>
  <cols>
    <col min="1" max="1" width="28.5703125" style="55" customWidth="1"/>
    <col min="2" max="2" width="27" style="8" bestFit="1" customWidth="1"/>
    <col min="3" max="12" width="15.7109375" style="8" customWidth="1"/>
    <col min="13" max="13" width="5.28515625" style="8" customWidth="1"/>
    <col min="14" max="14" width="10.7109375" style="8" customWidth="1"/>
    <col min="15" max="15" width="60" style="8" customWidth="1"/>
    <col min="16" max="18" width="11.42578125" style="8"/>
    <col min="19" max="19" width="11.42578125" style="2" hidden="1" customWidth="1"/>
    <col min="20" max="16384" width="11.42578125" style="8"/>
  </cols>
  <sheetData>
    <row r="1" spans="1:22" ht="30" customHeight="1" x14ac:dyDescent="0.25">
      <c r="A1" s="203"/>
      <c r="B1" s="204" t="s">
        <v>34</v>
      </c>
      <c r="C1" s="205"/>
      <c r="D1" s="205"/>
      <c r="E1" s="205"/>
      <c r="F1" s="205"/>
      <c r="G1" s="205"/>
      <c r="H1" s="205"/>
      <c r="I1" s="205"/>
      <c r="J1" s="205"/>
      <c r="K1" s="205"/>
      <c r="L1" s="205"/>
      <c r="M1" s="206"/>
      <c r="N1" s="207" t="s">
        <v>35</v>
      </c>
      <c r="O1" s="207"/>
      <c r="P1" s="42"/>
      <c r="Q1" s="42"/>
      <c r="T1" s="42"/>
      <c r="U1" s="42"/>
      <c r="V1" s="42"/>
    </row>
    <row r="2" spans="1:22" ht="30" customHeight="1" x14ac:dyDescent="0.25">
      <c r="A2" s="203"/>
      <c r="B2" s="204" t="s">
        <v>55</v>
      </c>
      <c r="C2" s="205"/>
      <c r="D2" s="205"/>
      <c r="E2" s="205"/>
      <c r="F2" s="205"/>
      <c r="G2" s="205"/>
      <c r="H2" s="205"/>
      <c r="I2" s="205"/>
      <c r="J2" s="205"/>
      <c r="K2" s="205"/>
      <c r="L2" s="205"/>
      <c r="M2" s="206"/>
      <c r="N2" s="207" t="s">
        <v>101</v>
      </c>
      <c r="O2" s="207"/>
      <c r="P2" s="42"/>
      <c r="Q2" s="42"/>
      <c r="S2" s="3">
        <v>0.8</v>
      </c>
      <c r="T2" s="42"/>
      <c r="U2" s="42"/>
      <c r="V2" s="42"/>
    </row>
    <row r="3" spans="1:22" ht="30" customHeight="1" x14ac:dyDescent="0.25">
      <c r="A3" s="203"/>
      <c r="B3" s="204" t="s">
        <v>56</v>
      </c>
      <c r="C3" s="205"/>
      <c r="D3" s="205"/>
      <c r="E3" s="205"/>
      <c r="F3" s="205"/>
      <c r="G3" s="205"/>
      <c r="H3" s="205"/>
      <c r="I3" s="205"/>
      <c r="J3" s="205"/>
      <c r="K3" s="205"/>
      <c r="L3" s="205"/>
      <c r="M3" s="206"/>
      <c r="N3" s="207" t="s">
        <v>102</v>
      </c>
      <c r="O3" s="207"/>
      <c r="P3" s="42"/>
      <c r="Q3" s="42"/>
      <c r="S3" s="3">
        <v>0.79998999999999998</v>
      </c>
      <c r="T3" s="42"/>
      <c r="U3" s="42"/>
      <c r="V3" s="42"/>
    </row>
    <row r="4" spans="1:22" ht="30" customHeight="1" x14ac:dyDescent="0.25">
      <c r="A4" s="203"/>
      <c r="B4" s="204" t="s">
        <v>57</v>
      </c>
      <c r="C4" s="205"/>
      <c r="D4" s="205"/>
      <c r="E4" s="205"/>
      <c r="F4" s="205"/>
      <c r="G4" s="205"/>
      <c r="H4" s="205"/>
      <c r="I4" s="205"/>
      <c r="J4" s="205"/>
      <c r="K4" s="205"/>
      <c r="L4" s="205"/>
      <c r="M4" s="206"/>
      <c r="N4" s="207" t="s">
        <v>39</v>
      </c>
      <c r="O4" s="207"/>
      <c r="P4" s="43"/>
      <c r="Q4" s="43"/>
      <c r="S4" s="3">
        <v>0.65</v>
      </c>
      <c r="T4" s="43"/>
      <c r="U4" s="43"/>
      <c r="V4" s="43"/>
    </row>
    <row r="5" spans="1:22" ht="18" x14ac:dyDescent="0.25">
      <c r="A5" s="44"/>
      <c r="B5" s="45"/>
      <c r="C5" s="46"/>
      <c r="D5" s="46"/>
      <c r="E5" s="46"/>
      <c r="F5" s="46"/>
      <c r="G5" s="46"/>
      <c r="H5" s="46"/>
      <c r="I5" s="46"/>
      <c r="J5" s="46"/>
      <c r="K5" s="46"/>
      <c r="L5" s="46"/>
      <c r="M5" s="47"/>
      <c r="N5" s="47"/>
      <c r="O5" s="47"/>
      <c r="P5" s="43"/>
      <c r="Q5" s="43"/>
      <c r="S5" s="3">
        <v>0.64999899999999999</v>
      </c>
      <c r="T5" s="43"/>
      <c r="U5" s="43"/>
      <c r="V5" s="43"/>
    </row>
    <row r="6" spans="1:22" ht="21" customHeight="1" x14ac:dyDescent="0.2">
      <c r="A6" s="48" t="s">
        <v>0</v>
      </c>
      <c r="B6" s="202" t="str">
        <f>IF(EnvioRadicaciones!C12="","",EnvioRadicaciones!C12)</f>
        <v>GESTION DOCUMENTAL</v>
      </c>
      <c r="C6" s="202"/>
      <c r="D6" s="202"/>
      <c r="E6" s="202"/>
      <c r="F6" s="202"/>
      <c r="G6" s="202"/>
      <c r="H6" s="202"/>
      <c r="I6" s="202"/>
      <c r="J6" s="202"/>
      <c r="K6" s="202"/>
      <c r="L6" s="202"/>
      <c r="M6" s="202"/>
      <c r="N6" s="202"/>
      <c r="O6" s="202"/>
      <c r="S6" s="3"/>
    </row>
    <row r="7" spans="1:22" ht="11.25" customHeight="1" x14ac:dyDescent="0.2">
      <c r="A7" s="44"/>
      <c r="B7" s="45"/>
      <c r="C7" s="45"/>
      <c r="D7" s="45"/>
      <c r="E7" s="45"/>
      <c r="F7" s="45"/>
      <c r="G7" s="45"/>
      <c r="H7" s="45"/>
      <c r="I7" s="45"/>
      <c r="J7" s="45"/>
      <c r="K7" s="45"/>
      <c r="L7" s="45"/>
      <c r="M7" s="45"/>
      <c r="N7" s="45"/>
      <c r="O7" s="45"/>
      <c r="S7" s="3"/>
    </row>
    <row r="8" spans="1:22" s="49" customFormat="1" ht="30" customHeight="1" x14ac:dyDescent="0.2">
      <c r="A8" s="208" t="s">
        <v>58</v>
      </c>
      <c r="B8" s="210" t="s">
        <v>19</v>
      </c>
      <c r="C8" s="210" t="str">
        <f>IF(EnvioRadicaciones!C12="","",EnvioRadicaciones!C12)</f>
        <v>GESTION DOCUMENTAL</v>
      </c>
      <c r="D8" s="210"/>
      <c r="E8" s="210"/>
      <c r="F8" s="210"/>
      <c r="G8" s="210"/>
      <c r="H8" s="210"/>
      <c r="I8" s="210"/>
      <c r="J8" s="210"/>
      <c r="K8" s="210"/>
      <c r="L8" s="210"/>
      <c r="M8" s="210" t="s">
        <v>60</v>
      </c>
      <c r="N8" s="210"/>
      <c r="O8" s="210"/>
      <c r="S8" s="2"/>
    </row>
    <row r="9" spans="1:22" s="51" customFormat="1" ht="30" customHeight="1" thickBot="1" x14ac:dyDescent="0.25">
      <c r="A9" s="209"/>
      <c r="B9" s="208"/>
      <c r="C9" s="50" t="s">
        <v>83</v>
      </c>
      <c r="D9" s="50" t="s">
        <v>59</v>
      </c>
      <c r="E9" s="50" t="s">
        <v>84</v>
      </c>
      <c r="F9" s="50" t="s">
        <v>59</v>
      </c>
      <c r="G9" s="50" t="s">
        <v>85</v>
      </c>
      <c r="H9" s="50" t="s">
        <v>59</v>
      </c>
      <c r="I9" s="50" t="s">
        <v>86</v>
      </c>
      <c r="J9" s="50" t="s">
        <v>59</v>
      </c>
      <c r="K9" s="50" t="s">
        <v>9</v>
      </c>
      <c r="L9" s="50" t="s">
        <v>59</v>
      </c>
      <c r="M9" s="208"/>
      <c r="N9" s="208"/>
      <c r="O9" s="208"/>
      <c r="S9" s="2"/>
    </row>
    <row r="10" spans="1:22" ht="90" customHeight="1" x14ac:dyDescent="0.2">
      <c r="A10" s="211" t="str">
        <f>IF(EnvioRadicaciones!M40="","",EnvioRadicaciones!M40)</f>
        <v>COORDINADOR GRUPO GESTIÓN DOCUMENTAL</v>
      </c>
      <c r="B10" s="52" t="str">
        <f>IF(EnvioRadicaciones!B40="","",EnvioRadicaciones!B40)</f>
        <v xml:space="preserve">Número de correos electrónicos radicados </v>
      </c>
      <c r="C10" s="61">
        <f>15909+22310+23198</f>
        <v>61417</v>
      </c>
      <c r="D10" s="192">
        <f>IF(C10=0,"0",C10/C11)</f>
        <v>0.76535902101039299</v>
      </c>
      <c r="E10" s="61">
        <f>22671+31038+23270</f>
        <v>76979</v>
      </c>
      <c r="F10" s="192">
        <f>IF(E10=0,"0",E10/E11)</f>
        <v>0.95482566576946448</v>
      </c>
      <c r="G10" s="61">
        <f>33715+29760+31714</f>
        <v>95189</v>
      </c>
      <c r="H10" s="192">
        <f>IF(G10=0,"0",G10/G11)</f>
        <v>0.98488360062079672</v>
      </c>
      <c r="I10" s="61">
        <f>27191+21687+20092</f>
        <v>68970</v>
      </c>
      <c r="J10" s="192">
        <f>IF(I10=0,"0",I10/I11)</f>
        <v>0.97985452065693013</v>
      </c>
      <c r="K10" s="61">
        <f>+C10+E10+G10+I10</f>
        <v>302555</v>
      </c>
      <c r="L10" s="194">
        <f>IF(K10=0,"0",K10/K11)</f>
        <v>0.92269102331467956</v>
      </c>
      <c r="M10" s="196" t="s">
        <v>155</v>
      </c>
      <c r="N10" s="197"/>
      <c r="O10" s="198"/>
    </row>
    <row r="11" spans="1:22" ht="289.5" customHeight="1" x14ac:dyDescent="0.2">
      <c r="A11" s="212"/>
      <c r="B11" s="54" t="str">
        <f>IF(EnvioRadicaciones!B41="","",EnvioRadicaciones!B41)</f>
        <v>Total de correos electrónicos allegados a través de la webmaster en el periodo evaluado</v>
      </c>
      <c r="C11" s="62">
        <f>14987+23214+42045</f>
        <v>80246</v>
      </c>
      <c r="D11" s="193"/>
      <c r="E11" s="62">
        <f>22671+29450+28500</f>
        <v>80621</v>
      </c>
      <c r="F11" s="193"/>
      <c r="G11" s="62">
        <f>34095+30450+32105</f>
        <v>96650</v>
      </c>
      <c r="H11" s="193"/>
      <c r="I11" s="62">
        <f>27700+22320+20368</f>
        <v>70388</v>
      </c>
      <c r="J11" s="193"/>
      <c r="K11" s="62">
        <f>+C11+E11+G11+I11</f>
        <v>327905</v>
      </c>
      <c r="L11" s="195"/>
      <c r="M11" s="199"/>
      <c r="N11" s="200"/>
      <c r="O11" s="201"/>
    </row>
    <row r="12" spans="1:22" ht="30" customHeight="1" x14ac:dyDescent="0.2">
      <c r="C12" s="56"/>
      <c r="D12" s="56"/>
      <c r="E12" s="56"/>
      <c r="F12" s="56"/>
      <c r="G12" s="56"/>
      <c r="H12" s="56"/>
      <c r="I12" s="56"/>
      <c r="J12" s="56"/>
      <c r="K12" s="56"/>
      <c r="L12" s="56"/>
    </row>
    <row r="17" spans="3:3" ht="30" customHeight="1" x14ac:dyDescent="0.2">
      <c r="C17" s="8" t="s">
        <v>142</v>
      </c>
    </row>
    <row r="18" spans="3:3" ht="30" customHeight="1" x14ac:dyDescent="0.2">
      <c r="C18" s="8" t="s">
        <v>143</v>
      </c>
    </row>
    <row r="19" spans="3:3" ht="30" customHeight="1" x14ac:dyDescent="0.2">
      <c r="C19" s="8" t="s">
        <v>144</v>
      </c>
    </row>
    <row r="66" spans="19:19" ht="30" customHeight="1" x14ac:dyDescent="0.2">
      <c r="S66" s="26"/>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sheetData>
  <sheetProtection formatColumns="0" formatRows="0"/>
  <mergeCells count="21">
    <mergeCell ref="B6:O6"/>
    <mergeCell ref="H10:H11"/>
    <mergeCell ref="A1:A4"/>
    <mergeCell ref="B1:M1"/>
    <mergeCell ref="N1:O1"/>
    <mergeCell ref="B2:M2"/>
    <mergeCell ref="N2:O2"/>
    <mergeCell ref="B3:M3"/>
    <mergeCell ref="N3:O3"/>
    <mergeCell ref="B4:M4"/>
    <mergeCell ref="N4:O4"/>
    <mergeCell ref="A8:A9"/>
    <mergeCell ref="B8:B9"/>
    <mergeCell ref="C8:L8"/>
    <mergeCell ref="M8:O9"/>
    <mergeCell ref="A10:A11"/>
    <mergeCell ref="D10:D11"/>
    <mergeCell ref="J10:J11"/>
    <mergeCell ref="L10:L11"/>
    <mergeCell ref="F10:F11"/>
    <mergeCell ref="M10:O11"/>
  </mergeCells>
  <conditionalFormatting sqref="L10">
    <cfRule type="cellIs" dxfId="15" priority="21" stopIfTrue="1" operator="equal">
      <formula>"0"</formula>
    </cfRule>
    <cfRule type="cellIs" dxfId="14" priority="22" stopIfTrue="1" operator="lessThanOrEqual">
      <formula>$S$5</formula>
    </cfRule>
    <cfRule type="cellIs" dxfId="13" priority="23" stopIfTrue="1" operator="greaterThanOrEqual">
      <formula>$S$2</formula>
    </cfRule>
    <cfRule type="cellIs" dxfId="12" priority="2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DA4C-F8AF-4CF9-B75B-62338861E9D4}">
  <dimension ref="A1:S188"/>
  <sheetViews>
    <sheetView topLeftCell="A24" workbookViewId="0">
      <selection activeCell="C28" sqref="C28"/>
    </sheetView>
  </sheetViews>
  <sheetFormatPr baseColWidth="10" defaultColWidth="11.42578125" defaultRowHeight="12.75" x14ac:dyDescent="0.2"/>
  <cols>
    <col min="1" max="1" width="3" style="1" customWidth="1"/>
    <col min="2" max="2" width="30" style="1" customWidth="1"/>
    <col min="3" max="3" width="16.85546875" style="1" customWidth="1"/>
    <col min="4" max="15" width="7.140625"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113</v>
      </c>
    </row>
    <row r="2" spans="1:19" ht="16.5" customHeight="1" x14ac:dyDescent="0.2">
      <c r="B2" s="171"/>
      <c r="C2" s="174" t="s">
        <v>34</v>
      </c>
      <c r="D2" s="175"/>
      <c r="E2" s="175"/>
      <c r="F2" s="175"/>
      <c r="G2" s="175"/>
      <c r="H2" s="175"/>
      <c r="I2" s="175"/>
      <c r="J2" s="175"/>
      <c r="K2" s="175"/>
      <c r="L2" s="175"/>
      <c r="M2" s="176"/>
      <c r="N2" s="177" t="s">
        <v>92</v>
      </c>
      <c r="O2" s="178"/>
      <c r="P2" s="179"/>
      <c r="S2" s="3">
        <v>0.8</v>
      </c>
    </row>
    <row r="3" spans="1:19" ht="15.75" customHeight="1" x14ac:dyDescent="0.2">
      <c r="B3" s="172"/>
      <c r="C3" s="180" t="s">
        <v>36</v>
      </c>
      <c r="D3" s="181"/>
      <c r="E3" s="181"/>
      <c r="F3" s="181"/>
      <c r="G3" s="181"/>
      <c r="H3" s="181"/>
      <c r="I3" s="181"/>
      <c r="J3" s="181"/>
      <c r="K3" s="181"/>
      <c r="L3" s="181"/>
      <c r="M3" s="182"/>
      <c r="N3" s="183" t="s">
        <v>101</v>
      </c>
      <c r="O3" s="184"/>
      <c r="P3" s="185"/>
      <c r="S3" s="3">
        <v>0.79998999999999998</v>
      </c>
    </row>
    <row r="4" spans="1:19" ht="15.75" customHeight="1" x14ac:dyDescent="0.2">
      <c r="B4" s="172"/>
      <c r="C4" s="180" t="s">
        <v>37</v>
      </c>
      <c r="D4" s="181"/>
      <c r="E4" s="181"/>
      <c r="F4" s="181"/>
      <c r="G4" s="181"/>
      <c r="H4" s="181"/>
      <c r="I4" s="181"/>
      <c r="J4" s="181"/>
      <c r="K4" s="181"/>
      <c r="L4" s="181"/>
      <c r="M4" s="182"/>
      <c r="N4" s="183" t="s">
        <v>93</v>
      </c>
      <c r="O4" s="184"/>
      <c r="P4" s="185"/>
      <c r="S4" s="3">
        <v>0.65</v>
      </c>
    </row>
    <row r="5" spans="1:19" ht="16.5" customHeight="1" thickBot="1" x14ac:dyDescent="0.25">
      <c r="B5" s="173"/>
      <c r="C5" s="186" t="s">
        <v>38</v>
      </c>
      <c r="D5" s="187"/>
      <c r="E5" s="187"/>
      <c r="F5" s="187"/>
      <c r="G5" s="187"/>
      <c r="H5" s="187"/>
      <c r="I5" s="187"/>
      <c r="J5" s="187"/>
      <c r="K5" s="187"/>
      <c r="L5" s="187"/>
      <c r="M5" s="188"/>
      <c r="N5" s="189" t="s">
        <v>39</v>
      </c>
      <c r="O5" s="190"/>
      <c r="P5" s="191"/>
      <c r="S5" s="3">
        <v>0.64999899999999999</v>
      </c>
    </row>
    <row r="6" spans="1:19" ht="3" customHeight="1" thickBot="1" x14ac:dyDescent="0.25">
      <c r="S6" s="3"/>
    </row>
    <row r="7" spans="1:19" x14ac:dyDescent="0.2">
      <c r="B7" s="161" t="s">
        <v>42</v>
      </c>
      <c r="C7" s="162"/>
      <c r="D7" s="162"/>
      <c r="E7" s="162"/>
      <c r="F7" s="162"/>
      <c r="G7" s="162"/>
      <c r="H7" s="162"/>
      <c r="I7" s="162"/>
      <c r="J7" s="162"/>
      <c r="K7" s="162"/>
      <c r="L7" s="162"/>
      <c r="M7" s="162"/>
      <c r="N7" s="162"/>
      <c r="O7" s="162"/>
      <c r="P7" s="163"/>
      <c r="S7" s="3"/>
    </row>
    <row r="8" spans="1:19" ht="13.5" thickBot="1" x14ac:dyDescent="0.25">
      <c r="B8" s="164"/>
      <c r="C8" s="165"/>
      <c r="D8" s="165"/>
      <c r="E8" s="165"/>
      <c r="F8" s="165"/>
      <c r="G8" s="165"/>
      <c r="H8" s="165"/>
      <c r="I8" s="165"/>
      <c r="J8" s="165"/>
      <c r="K8" s="165"/>
      <c r="L8" s="165"/>
      <c r="M8" s="165"/>
      <c r="N8" s="165"/>
      <c r="O8" s="165"/>
      <c r="P8" s="166"/>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52</v>
      </c>
      <c r="C10" s="168">
        <v>2025</v>
      </c>
      <c r="D10" s="169"/>
      <c r="E10" s="169"/>
      <c r="F10" s="169"/>
      <c r="G10" s="169"/>
      <c r="H10" s="169"/>
      <c r="I10" s="170"/>
      <c r="J10" s="124" t="s">
        <v>1</v>
      </c>
      <c r="K10" s="125"/>
      <c r="L10" s="125"/>
      <c r="M10" s="126"/>
      <c r="N10" s="167" t="s">
        <v>124</v>
      </c>
      <c r="O10" s="153"/>
      <c r="P10" s="154"/>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69" t="s">
        <v>72</v>
      </c>
      <c r="D12" s="69"/>
      <c r="E12" s="69"/>
      <c r="F12" s="69"/>
      <c r="G12" s="69"/>
      <c r="H12" s="69"/>
      <c r="I12" s="69"/>
      <c r="J12" s="69"/>
      <c r="K12" s="69"/>
      <c r="L12" s="69"/>
      <c r="M12" s="69"/>
      <c r="N12" s="69"/>
      <c r="O12" s="69"/>
      <c r="P12" s="70"/>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158" t="s">
        <v>125</v>
      </c>
      <c r="D14" s="159"/>
      <c r="E14" s="159"/>
      <c r="F14" s="159"/>
      <c r="G14" s="159"/>
      <c r="H14" s="159"/>
      <c r="I14" s="159"/>
      <c r="J14" s="159"/>
      <c r="K14" s="159"/>
      <c r="L14" s="159"/>
      <c r="M14" s="159"/>
      <c r="N14" s="159"/>
      <c r="O14" s="159"/>
      <c r="P14" s="160"/>
    </row>
    <row r="15" spans="1:19" ht="3" customHeight="1" thickBot="1" x14ac:dyDescent="0.25">
      <c r="B15" s="4"/>
      <c r="C15" s="5"/>
      <c r="D15" s="5"/>
      <c r="E15" s="5"/>
      <c r="F15" s="5"/>
      <c r="G15" s="5"/>
      <c r="H15" s="5"/>
      <c r="I15" s="5"/>
      <c r="J15" s="5"/>
      <c r="K15" s="5"/>
      <c r="L15" s="5"/>
      <c r="M15" s="5"/>
      <c r="N15" s="5"/>
      <c r="O15" s="5"/>
      <c r="P15" s="6"/>
    </row>
    <row r="16" spans="1:19" ht="45" customHeight="1" thickBot="1" x14ac:dyDescent="0.25">
      <c r="B16" s="7" t="s">
        <v>23</v>
      </c>
      <c r="C16" s="152" t="s">
        <v>126</v>
      </c>
      <c r="D16" s="213"/>
      <c r="E16" s="213"/>
      <c r="F16" s="213"/>
      <c r="G16" s="213"/>
      <c r="H16" s="213"/>
      <c r="I16" s="213"/>
      <c r="J16" s="213"/>
      <c r="K16" s="213"/>
      <c r="L16" s="213"/>
      <c r="M16" s="213"/>
      <c r="N16" s="213"/>
      <c r="O16" s="213"/>
      <c r="P16" s="214"/>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10</v>
      </c>
      <c r="C18" s="155" t="s">
        <v>108</v>
      </c>
      <c r="D18" s="156"/>
      <c r="E18" s="156"/>
      <c r="F18" s="156"/>
      <c r="G18" s="156"/>
      <c r="H18" s="156"/>
      <c r="I18" s="156"/>
      <c r="J18" s="156"/>
      <c r="K18" s="156"/>
      <c r="L18" s="156"/>
      <c r="M18" s="156"/>
      <c r="N18" s="156"/>
      <c r="O18" s="156"/>
      <c r="P18" s="157"/>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02" t="s">
        <v>24</v>
      </c>
      <c r="C20" s="103"/>
      <c r="D20" s="103"/>
      <c r="E20" s="103"/>
      <c r="F20" s="103"/>
      <c r="G20" s="103"/>
      <c r="H20" s="103"/>
      <c r="I20" s="103"/>
      <c r="J20" s="103"/>
      <c r="K20" s="103"/>
      <c r="L20" s="103"/>
      <c r="M20" s="103"/>
      <c r="N20" s="103"/>
      <c r="O20" s="103"/>
      <c r="P20" s="104"/>
    </row>
    <row r="21" spans="1:16" ht="3" customHeight="1" thickBot="1" x14ac:dyDescent="0.25">
      <c r="B21" s="4"/>
      <c r="C21" s="5"/>
      <c r="D21" s="5"/>
      <c r="E21" s="5"/>
      <c r="F21" s="5"/>
      <c r="G21" s="5"/>
      <c r="H21" s="5"/>
      <c r="I21" s="5"/>
      <c r="J21" s="5"/>
      <c r="K21" s="5"/>
      <c r="L21" s="5"/>
      <c r="M21" s="5"/>
      <c r="N21" s="5"/>
      <c r="O21" s="5"/>
      <c r="P21" s="6"/>
    </row>
    <row r="22" spans="1:16" ht="51" customHeight="1" thickBot="1" x14ac:dyDescent="0.25">
      <c r="B22" s="7" t="s">
        <v>3</v>
      </c>
      <c r="C22" s="143" t="s">
        <v>127</v>
      </c>
      <c r="D22" s="144"/>
      <c r="E22" s="144"/>
      <c r="F22" s="144"/>
      <c r="G22" s="144"/>
      <c r="H22" s="144"/>
      <c r="I22" s="144"/>
      <c r="J22" s="144"/>
      <c r="K22" s="144"/>
      <c r="L22" s="144"/>
      <c r="M22" s="144"/>
      <c r="N22" s="144"/>
      <c r="O22" s="144"/>
      <c r="P22" s="145"/>
    </row>
    <row r="23" spans="1:16" ht="3" customHeight="1" thickBot="1" x14ac:dyDescent="0.25">
      <c r="B23" s="4"/>
      <c r="C23" s="5"/>
      <c r="D23" s="5"/>
      <c r="E23" s="5"/>
      <c r="F23" s="5"/>
      <c r="G23" s="5"/>
      <c r="H23" s="5"/>
      <c r="I23" s="5"/>
      <c r="J23" s="5"/>
      <c r="K23" s="5"/>
      <c r="L23" s="5"/>
      <c r="M23" s="5"/>
      <c r="N23" s="5"/>
      <c r="O23" s="5"/>
      <c r="P23" s="6"/>
    </row>
    <row r="24" spans="1:16" ht="82.5" customHeight="1" thickBot="1" x14ac:dyDescent="0.25">
      <c r="B24" s="41" t="s">
        <v>11</v>
      </c>
      <c r="C24" s="146" t="s">
        <v>128</v>
      </c>
      <c r="D24" s="147"/>
      <c r="E24" s="147"/>
      <c r="F24" s="147"/>
      <c r="G24" s="147"/>
      <c r="H24" s="147"/>
      <c r="I24" s="147"/>
      <c r="J24" s="147"/>
      <c r="K24" s="147"/>
      <c r="L24" s="147"/>
      <c r="M24" s="147"/>
      <c r="N24" s="147"/>
      <c r="O24" s="147"/>
      <c r="P24" s="148"/>
    </row>
    <row r="25" spans="1:16" ht="3" customHeight="1" thickBot="1" x14ac:dyDescent="0.25">
      <c r="B25" s="149"/>
      <c r="C25" s="150"/>
      <c r="D25" s="150"/>
      <c r="E25" s="150"/>
      <c r="F25" s="150"/>
      <c r="G25" s="150"/>
      <c r="H25" s="150"/>
      <c r="I25" s="150"/>
      <c r="J25" s="150"/>
      <c r="K25" s="150"/>
      <c r="L25" s="150"/>
      <c r="M25" s="150"/>
      <c r="N25" s="150"/>
      <c r="O25" s="150"/>
      <c r="P25" s="151"/>
    </row>
    <row r="26" spans="1:16" ht="13.5" customHeight="1" thickBot="1" x14ac:dyDescent="0.25">
      <c r="B26" s="7" t="s">
        <v>2</v>
      </c>
      <c r="C26" s="215" t="s">
        <v>141</v>
      </c>
      <c r="D26" s="216"/>
      <c r="E26" s="216"/>
      <c r="F26" s="216"/>
      <c r="G26" s="216"/>
      <c r="H26" s="216"/>
      <c r="I26" s="216"/>
      <c r="J26" s="216"/>
      <c r="K26" s="216"/>
      <c r="L26" s="216"/>
      <c r="M26" s="216"/>
      <c r="N26" s="216"/>
      <c r="O26" s="216"/>
      <c r="P26" s="217"/>
    </row>
    <row r="27" spans="1:16" ht="3" customHeight="1" thickBot="1" x14ac:dyDescent="0.25">
      <c r="B27" s="136"/>
      <c r="C27" s="137"/>
      <c r="D27" s="137"/>
      <c r="E27" s="137"/>
      <c r="F27" s="137"/>
      <c r="G27" s="137"/>
      <c r="H27" s="137"/>
      <c r="I27" s="137"/>
      <c r="J27" s="137"/>
      <c r="K27" s="137"/>
      <c r="L27" s="137"/>
      <c r="M27" s="137"/>
      <c r="N27" s="137"/>
      <c r="O27" s="137"/>
      <c r="P27" s="138"/>
    </row>
    <row r="28" spans="1:16" ht="12.75" customHeight="1" thickBot="1" x14ac:dyDescent="0.25">
      <c r="B28" s="7" t="s">
        <v>12</v>
      </c>
      <c r="C28" s="9" t="s">
        <v>13</v>
      </c>
      <c r="D28" s="139" t="s">
        <v>129</v>
      </c>
      <c r="E28" s="134"/>
      <c r="F28" s="134"/>
      <c r="G28" s="135"/>
      <c r="H28" s="140" t="s">
        <v>14</v>
      </c>
      <c r="I28" s="140"/>
      <c r="J28" s="140"/>
      <c r="K28" s="139" t="s">
        <v>130</v>
      </c>
      <c r="L28" s="134"/>
      <c r="M28" s="135"/>
      <c r="N28" s="141" t="s">
        <v>15</v>
      </c>
      <c r="O28" s="142"/>
      <c r="P28" s="10" t="s">
        <v>131</v>
      </c>
    </row>
    <row r="29" spans="1:16" ht="3" customHeight="1" thickBot="1" x14ac:dyDescent="0.25">
      <c r="B29" s="4"/>
      <c r="C29" s="5"/>
      <c r="D29" s="5"/>
      <c r="E29" s="5"/>
      <c r="F29" s="5"/>
      <c r="G29" s="5"/>
      <c r="H29" s="5"/>
      <c r="I29" s="5"/>
      <c r="J29" s="5"/>
      <c r="K29" s="5"/>
      <c r="L29" s="5"/>
      <c r="M29" s="5"/>
      <c r="N29" s="5"/>
      <c r="O29" s="5"/>
      <c r="P29" s="6"/>
    </row>
    <row r="30" spans="1:16" ht="13.5" thickBot="1" x14ac:dyDescent="0.25">
      <c r="B30" s="7" t="s">
        <v>6</v>
      </c>
      <c r="C30" s="127" t="s">
        <v>132</v>
      </c>
      <c r="D30" s="128"/>
      <c r="E30" s="128"/>
      <c r="F30" s="128"/>
      <c r="G30" s="128"/>
      <c r="H30" s="128"/>
      <c r="I30" s="128"/>
      <c r="J30" s="128"/>
      <c r="K30" s="128"/>
      <c r="L30" s="128"/>
      <c r="M30" s="128"/>
      <c r="N30" s="128"/>
      <c r="O30" s="128"/>
      <c r="P30" s="129"/>
    </row>
    <row r="31" spans="1:16" ht="3" customHeight="1" thickBot="1" x14ac:dyDescent="0.25">
      <c r="B31" s="218"/>
      <c r="C31" s="219"/>
      <c r="D31" s="219"/>
      <c r="E31" s="219"/>
      <c r="F31" s="219"/>
      <c r="G31" s="219"/>
      <c r="H31" s="219"/>
      <c r="I31" s="219"/>
      <c r="J31" s="219"/>
      <c r="K31" s="219"/>
      <c r="L31" s="219"/>
      <c r="M31" s="219"/>
      <c r="N31" s="219"/>
      <c r="O31" s="219"/>
      <c r="P31" s="220"/>
    </row>
    <row r="32" spans="1:16" ht="13.5" thickBot="1" x14ac:dyDescent="0.25">
      <c r="B32" s="41" t="s">
        <v>4</v>
      </c>
      <c r="C32" s="117" t="s">
        <v>47</v>
      </c>
      <c r="D32" s="69"/>
      <c r="E32" s="69"/>
      <c r="F32" s="69"/>
      <c r="G32" s="69"/>
      <c r="H32" s="69"/>
      <c r="I32" s="69"/>
      <c r="J32" s="69"/>
      <c r="K32" s="69"/>
      <c r="L32" s="69"/>
      <c r="M32" s="69"/>
      <c r="N32" s="69"/>
      <c r="O32" s="69"/>
      <c r="P32" s="70"/>
    </row>
    <row r="33" spans="2:16" ht="3" customHeight="1" thickBot="1" x14ac:dyDescent="0.25">
      <c r="B33" s="130"/>
      <c r="C33" s="131"/>
      <c r="D33" s="131"/>
      <c r="E33" s="131"/>
      <c r="F33" s="131"/>
      <c r="G33" s="131"/>
      <c r="H33" s="131"/>
      <c r="I33" s="131"/>
      <c r="J33" s="131"/>
      <c r="K33" s="131"/>
      <c r="L33" s="131"/>
      <c r="M33" s="131"/>
      <c r="N33" s="131"/>
      <c r="O33" s="131"/>
      <c r="P33" s="132"/>
    </row>
    <row r="34" spans="2:16" ht="26.25" thickBot="1" x14ac:dyDescent="0.25">
      <c r="B34" s="41" t="s">
        <v>21</v>
      </c>
      <c r="C34" s="117" t="s">
        <v>47</v>
      </c>
      <c r="D34" s="69"/>
      <c r="E34" s="69"/>
      <c r="F34" s="69"/>
      <c r="G34" s="69"/>
      <c r="H34" s="69"/>
      <c r="I34" s="69"/>
      <c r="J34" s="69"/>
      <c r="K34" s="69"/>
      <c r="L34" s="69"/>
      <c r="M34" s="69"/>
      <c r="N34" s="69"/>
      <c r="O34" s="69"/>
      <c r="P34" s="70"/>
    </row>
    <row r="35" spans="2:16" ht="3" customHeight="1" thickBot="1" x14ac:dyDescent="0.25">
      <c r="B35" s="118"/>
      <c r="C35" s="119"/>
      <c r="D35" s="119"/>
      <c r="E35" s="119"/>
      <c r="F35" s="119"/>
      <c r="G35" s="119"/>
      <c r="H35" s="119"/>
      <c r="I35" s="119"/>
      <c r="J35" s="119"/>
      <c r="K35" s="119"/>
      <c r="L35" s="119"/>
      <c r="M35" s="119"/>
      <c r="N35" s="119"/>
      <c r="O35" s="119"/>
      <c r="P35" s="120"/>
    </row>
    <row r="36" spans="2:16" ht="16.5" customHeight="1" thickBot="1" x14ac:dyDescent="0.25">
      <c r="B36" s="41" t="s">
        <v>41</v>
      </c>
      <c r="C36" s="68" t="s">
        <v>47</v>
      </c>
      <c r="D36" s="69"/>
      <c r="E36" s="69"/>
      <c r="F36" s="69"/>
      <c r="G36" s="69"/>
      <c r="H36" s="69"/>
      <c r="I36" s="69"/>
      <c r="J36" s="69"/>
      <c r="K36" s="69"/>
      <c r="L36" s="69"/>
      <c r="M36" s="69"/>
      <c r="N36" s="69"/>
      <c r="O36" s="69"/>
      <c r="P36" s="70"/>
    </row>
    <row r="37" spans="2:16" ht="3" customHeight="1" thickBot="1" x14ac:dyDescent="0.25">
      <c r="B37" s="11"/>
      <c r="C37" s="11"/>
      <c r="D37" s="11"/>
      <c r="E37" s="11"/>
      <c r="F37" s="11"/>
      <c r="G37" s="11"/>
      <c r="H37" s="11"/>
      <c r="I37" s="11"/>
      <c r="J37" s="11"/>
      <c r="K37" s="11"/>
      <c r="L37" s="11"/>
      <c r="M37" s="11"/>
      <c r="N37" s="11"/>
      <c r="O37" s="11"/>
      <c r="P37" s="11"/>
    </row>
    <row r="38" spans="2:16" ht="13.5" thickBot="1" x14ac:dyDescent="0.25">
      <c r="B38" s="121" t="s">
        <v>16</v>
      </c>
      <c r="C38" s="122"/>
      <c r="D38" s="122"/>
      <c r="E38" s="122"/>
      <c r="F38" s="122"/>
      <c r="G38" s="122"/>
      <c r="H38" s="122"/>
      <c r="I38" s="122"/>
      <c r="J38" s="122"/>
      <c r="K38" s="122"/>
      <c r="L38" s="122"/>
      <c r="M38" s="122"/>
      <c r="N38" s="122"/>
      <c r="O38" s="122"/>
      <c r="P38" s="123"/>
    </row>
    <row r="39" spans="2:16" ht="27" customHeight="1" thickBot="1" x14ac:dyDescent="0.25">
      <c r="B39" s="7" t="s">
        <v>20</v>
      </c>
      <c r="C39" s="124" t="s">
        <v>17</v>
      </c>
      <c r="D39" s="125"/>
      <c r="E39" s="125"/>
      <c r="F39" s="125"/>
      <c r="G39" s="126"/>
      <c r="H39" s="124" t="s">
        <v>6</v>
      </c>
      <c r="I39" s="125"/>
      <c r="J39" s="125"/>
      <c r="K39" s="125"/>
      <c r="L39" s="126"/>
      <c r="M39" s="124" t="s">
        <v>18</v>
      </c>
      <c r="N39" s="125"/>
      <c r="O39" s="125"/>
      <c r="P39" s="126"/>
    </row>
    <row r="40" spans="2:16" ht="47.45" customHeight="1" x14ac:dyDescent="0.2">
      <c r="B40" s="12" t="s">
        <v>133</v>
      </c>
      <c r="C40" s="114" t="s">
        <v>134</v>
      </c>
      <c r="D40" s="114"/>
      <c r="E40" s="114"/>
      <c r="F40" s="114"/>
      <c r="G40" s="114"/>
      <c r="H40" s="114" t="s">
        <v>132</v>
      </c>
      <c r="I40" s="114"/>
      <c r="J40" s="114"/>
      <c r="K40" s="114"/>
      <c r="L40" s="114"/>
      <c r="M40" s="115" t="s">
        <v>135</v>
      </c>
      <c r="N40" s="115"/>
      <c r="O40" s="115"/>
      <c r="P40" s="116"/>
    </row>
    <row r="41" spans="2:16" ht="35.25" hidden="1" customHeight="1" x14ac:dyDescent="0.2">
      <c r="B41" s="12"/>
      <c r="C41" s="114"/>
      <c r="D41" s="114"/>
      <c r="E41" s="114"/>
      <c r="F41" s="114"/>
      <c r="G41" s="114"/>
      <c r="H41" s="114"/>
      <c r="I41" s="114"/>
      <c r="J41" s="114"/>
      <c r="K41" s="114"/>
      <c r="L41" s="114"/>
      <c r="M41" s="115"/>
      <c r="N41" s="115"/>
      <c r="O41" s="115"/>
      <c r="P41" s="116"/>
    </row>
    <row r="42" spans="2:16" ht="13.5" hidden="1" customHeight="1" x14ac:dyDescent="0.2">
      <c r="B42" s="13"/>
      <c r="C42" s="221"/>
      <c r="D42" s="221"/>
      <c r="E42" s="221"/>
      <c r="F42" s="221"/>
      <c r="G42" s="221"/>
      <c r="H42" s="221"/>
      <c r="I42" s="221"/>
      <c r="J42" s="221"/>
      <c r="K42" s="221"/>
      <c r="L42" s="221"/>
      <c r="M42" s="221"/>
      <c r="N42" s="221"/>
      <c r="O42" s="221"/>
      <c r="P42" s="222"/>
    </row>
    <row r="43" spans="2:16" ht="12.75" hidden="1" customHeight="1" x14ac:dyDescent="0.2">
      <c r="B43" s="13"/>
      <c r="C43" s="221"/>
      <c r="D43" s="221"/>
      <c r="E43" s="221"/>
      <c r="F43" s="221"/>
      <c r="G43" s="221"/>
      <c r="H43" s="221"/>
      <c r="I43" s="221"/>
      <c r="J43" s="221"/>
      <c r="K43" s="221"/>
      <c r="L43" s="221"/>
      <c r="M43" s="221"/>
      <c r="N43" s="221"/>
      <c r="O43" s="221"/>
      <c r="P43" s="222"/>
    </row>
    <row r="44" spans="2:16" ht="11.25" customHeight="1" thickBot="1" x14ac:dyDescent="0.25">
      <c r="B44" s="14"/>
      <c r="C44" s="100"/>
      <c r="D44" s="100"/>
      <c r="E44" s="100"/>
      <c r="F44" s="100"/>
      <c r="G44" s="100"/>
      <c r="H44" s="100"/>
      <c r="I44" s="100"/>
      <c r="J44" s="100"/>
      <c r="K44" s="100"/>
      <c r="L44" s="100"/>
      <c r="M44" s="100"/>
      <c r="N44" s="100"/>
      <c r="O44" s="100"/>
      <c r="P44" s="101"/>
    </row>
    <row r="45" spans="2:16" ht="3" customHeight="1" thickBot="1" x14ac:dyDescent="0.25">
      <c r="B45" s="15"/>
      <c r="C45" s="15"/>
      <c r="D45" s="15"/>
      <c r="E45" s="15"/>
      <c r="F45" s="15"/>
      <c r="G45" s="15"/>
      <c r="H45" s="15"/>
      <c r="I45" s="15"/>
      <c r="J45" s="15"/>
      <c r="K45" s="15"/>
      <c r="L45" s="15"/>
      <c r="M45" s="15"/>
      <c r="N45" s="15"/>
      <c r="O45" s="15"/>
      <c r="P45" s="15"/>
    </row>
    <row r="46" spans="2:16" ht="13.5" customHeight="1" thickBot="1" x14ac:dyDescent="0.25">
      <c r="B46" s="102" t="s">
        <v>7</v>
      </c>
      <c r="C46" s="103"/>
      <c r="D46" s="103"/>
      <c r="E46" s="103"/>
      <c r="F46" s="103"/>
      <c r="G46" s="103"/>
      <c r="H46" s="103"/>
      <c r="I46" s="103"/>
      <c r="J46" s="103"/>
      <c r="K46" s="103"/>
      <c r="L46" s="103"/>
      <c r="M46" s="103"/>
      <c r="N46" s="103"/>
      <c r="O46" s="103"/>
      <c r="P46" s="104"/>
    </row>
    <row r="47" spans="2:16" ht="3" customHeight="1" thickBot="1" x14ac:dyDescent="0.25">
      <c r="B47" s="16"/>
      <c r="C47" s="17"/>
      <c r="D47" s="17"/>
      <c r="E47" s="17"/>
      <c r="F47" s="17"/>
      <c r="G47" s="17"/>
      <c r="H47" s="17"/>
      <c r="I47" s="17"/>
      <c r="J47" s="17"/>
      <c r="K47" s="17"/>
      <c r="L47" s="17"/>
      <c r="M47" s="17"/>
      <c r="N47" s="17"/>
      <c r="O47" s="17"/>
      <c r="P47" s="18"/>
    </row>
    <row r="48" spans="2:16" x14ac:dyDescent="0.2">
      <c r="B48" s="105" t="s">
        <v>19</v>
      </c>
      <c r="C48" s="19" t="s">
        <v>8</v>
      </c>
      <c r="D48" s="65" t="s">
        <v>147</v>
      </c>
      <c r="E48" s="66"/>
      <c r="F48" s="67"/>
      <c r="G48" s="65" t="s">
        <v>148</v>
      </c>
      <c r="H48" s="66"/>
      <c r="I48" s="67"/>
      <c r="J48" s="65" t="s">
        <v>149</v>
      </c>
      <c r="K48" s="66"/>
      <c r="L48" s="67"/>
      <c r="M48" s="65" t="s">
        <v>150</v>
      </c>
      <c r="N48" s="66"/>
      <c r="O48" s="67"/>
      <c r="P48" s="20" t="s">
        <v>22</v>
      </c>
    </row>
    <row r="49" spans="2:16" ht="13.9" customHeight="1" thickBot="1" x14ac:dyDescent="0.25">
      <c r="B49" s="106"/>
      <c r="C49" s="21" t="s">
        <v>9</v>
      </c>
      <c r="D49" s="225">
        <f>RegistroConsumo!C10</f>
        <v>450</v>
      </c>
      <c r="E49" s="226"/>
      <c r="F49" s="227"/>
      <c r="G49" s="228">
        <v>281</v>
      </c>
      <c r="H49" s="229"/>
      <c r="I49" s="230"/>
      <c r="J49" s="228">
        <f>RegistroConsumo!G10</f>
        <v>285</v>
      </c>
      <c r="K49" s="229"/>
      <c r="L49" s="230"/>
      <c r="M49" s="110">
        <v>2.11</v>
      </c>
      <c r="N49" s="111"/>
      <c r="O49" s="112"/>
      <c r="P49" s="22">
        <f>+RegistroEnvio!L10</f>
        <v>0.92269102331467956</v>
      </c>
    </row>
    <row r="50" spans="2:16" ht="22.5" customHeight="1" thickBot="1" x14ac:dyDescent="0.25">
      <c r="B50" s="23">
        <v>0.9</v>
      </c>
      <c r="C50" s="64" t="s">
        <v>2</v>
      </c>
      <c r="D50" s="64">
        <v>300</v>
      </c>
      <c r="E50" s="64">
        <v>300</v>
      </c>
      <c r="F50" s="64">
        <v>300</v>
      </c>
      <c r="G50" s="64">
        <v>300</v>
      </c>
      <c r="H50" s="64">
        <v>300</v>
      </c>
      <c r="I50" s="64">
        <v>300</v>
      </c>
      <c r="J50" s="64">
        <v>300</v>
      </c>
      <c r="K50" s="64">
        <v>300</v>
      </c>
      <c r="L50" s="64">
        <v>300</v>
      </c>
      <c r="M50" s="64">
        <v>300</v>
      </c>
      <c r="N50" s="64">
        <v>300</v>
      </c>
      <c r="O50" s="64">
        <v>300</v>
      </c>
      <c r="P50" s="24">
        <v>300</v>
      </c>
    </row>
    <row r="51" spans="2:16" ht="22.5" customHeight="1" thickBot="1" x14ac:dyDescent="0.25">
      <c r="B51" s="107" t="s">
        <v>114</v>
      </c>
      <c r="C51" s="108"/>
      <c r="D51" s="108"/>
      <c r="E51" s="108"/>
      <c r="F51" s="108"/>
      <c r="G51" s="108"/>
      <c r="H51" s="108"/>
      <c r="I51" s="108"/>
      <c r="J51" s="108"/>
      <c r="K51" s="108"/>
      <c r="L51" s="108"/>
      <c r="M51" s="108"/>
      <c r="N51" s="108"/>
      <c r="O51" s="108"/>
      <c r="P51" s="109"/>
    </row>
    <row r="52" spans="2:16" x14ac:dyDescent="0.2">
      <c r="B52" s="90"/>
      <c r="C52" s="91"/>
      <c r="D52" s="91"/>
      <c r="E52" s="91"/>
      <c r="F52" s="91"/>
      <c r="G52" s="91"/>
      <c r="H52" s="91"/>
      <c r="I52" s="91"/>
      <c r="J52" s="91"/>
      <c r="K52" s="91"/>
      <c r="L52" s="91"/>
      <c r="M52" s="91"/>
      <c r="N52" s="91"/>
      <c r="O52" s="91"/>
      <c r="P52" s="92"/>
    </row>
    <row r="53" spans="2:16" x14ac:dyDescent="0.2">
      <c r="B53" s="93"/>
      <c r="C53" s="94"/>
      <c r="D53" s="94"/>
      <c r="E53" s="94"/>
      <c r="F53" s="94"/>
      <c r="G53" s="94"/>
      <c r="H53" s="94"/>
      <c r="I53" s="94"/>
      <c r="J53" s="94"/>
      <c r="K53" s="94"/>
      <c r="L53" s="94"/>
      <c r="M53" s="94"/>
      <c r="N53" s="94"/>
      <c r="O53" s="94"/>
      <c r="P53" s="95"/>
    </row>
    <row r="54" spans="2:16" x14ac:dyDescent="0.2">
      <c r="B54" s="93"/>
      <c r="C54" s="94"/>
      <c r="D54" s="94"/>
      <c r="E54" s="94"/>
      <c r="F54" s="94"/>
      <c r="G54" s="94"/>
      <c r="H54" s="94"/>
      <c r="I54" s="94"/>
      <c r="J54" s="94"/>
      <c r="K54" s="94"/>
      <c r="L54" s="94"/>
      <c r="M54" s="94"/>
      <c r="N54" s="94"/>
      <c r="O54" s="94"/>
      <c r="P54" s="95"/>
    </row>
    <row r="55" spans="2:16" x14ac:dyDescent="0.2">
      <c r="B55" s="93"/>
      <c r="C55" s="94"/>
      <c r="D55" s="94"/>
      <c r="E55" s="94"/>
      <c r="F55" s="94"/>
      <c r="G55" s="94"/>
      <c r="H55" s="94"/>
      <c r="I55" s="94"/>
      <c r="J55" s="94"/>
      <c r="K55" s="94"/>
      <c r="L55" s="94"/>
      <c r="M55" s="94"/>
      <c r="N55" s="94"/>
      <c r="O55" s="94"/>
      <c r="P55" s="95"/>
    </row>
    <row r="56" spans="2:16" x14ac:dyDescent="0.2">
      <c r="B56" s="93"/>
      <c r="C56" s="94"/>
      <c r="D56" s="94"/>
      <c r="E56" s="94"/>
      <c r="F56" s="94"/>
      <c r="G56" s="94"/>
      <c r="H56" s="94"/>
      <c r="I56" s="94"/>
      <c r="J56" s="94"/>
      <c r="K56" s="94"/>
      <c r="L56" s="94"/>
      <c r="M56" s="94"/>
      <c r="N56" s="94"/>
      <c r="O56" s="94"/>
      <c r="P56" s="95"/>
    </row>
    <row r="57" spans="2:16" x14ac:dyDescent="0.2">
      <c r="B57" s="93"/>
      <c r="C57" s="94"/>
      <c r="D57" s="94"/>
      <c r="E57" s="94"/>
      <c r="F57" s="94"/>
      <c r="G57" s="94"/>
      <c r="H57" s="94"/>
      <c r="I57" s="94"/>
      <c r="J57" s="94"/>
      <c r="K57" s="94"/>
      <c r="L57" s="94"/>
      <c r="M57" s="94"/>
      <c r="N57" s="94"/>
      <c r="O57" s="94"/>
      <c r="P57" s="95"/>
    </row>
    <row r="58" spans="2:16" x14ac:dyDescent="0.2">
      <c r="B58" s="93"/>
      <c r="C58" s="94"/>
      <c r="D58" s="94"/>
      <c r="E58" s="94"/>
      <c r="F58" s="94"/>
      <c r="G58" s="94"/>
      <c r="H58" s="94"/>
      <c r="I58" s="94"/>
      <c r="J58" s="94"/>
      <c r="K58" s="94"/>
      <c r="L58" s="94"/>
      <c r="M58" s="94"/>
      <c r="N58" s="94"/>
      <c r="O58" s="94"/>
      <c r="P58" s="95"/>
    </row>
    <row r="59" spans="2:16" x14ac:dyDescent="0.2">
      <c r="B59" s="93"/>
      <c r="C59" s="94"/>
      <c r="D59" s="94"/>
      <c r="E59" s="94"/>
      <c r="F59" s="94"/>
      <c r="G59" s="94"/>
      <c r="H59" s="94"/>
      <c r="I59" s="94"/>
      <c r="J59" s="94"/>
      <c r="K59" s="94"/>
      <c r="L59" s="94"/>
      <c r="M59" s="94"/>
      <c r="N59" s="94"/>
      <c r="O59" s="94"/>
      <c r="P59" s="95"/>
    </row>
    <row r="60" spans="2:16" x14ac:dyDescent="0.2">
      <c r="B60" s="93"/>
      <c r="C60" s="94"/>
      <c r="D60" s="94"/>
      <c r="E60" s="94"/>
      <c r="F60" s="94"/>
      <c r="G60" s="94"/>
      <c r="H60" s="94"/>
      <c r="I60" s="94"/>
      <c r="J60" s="94"/>
      <c r="K60" s="94"/>
      <c r="L60" s="94"/>
      <c r="M60" s="94"/>
      <c r="N60" s="94"/>
      <c r="O60" s="94"/>
      <c r="P60" s="95"/>
    </row>
    <row r="61" spans="2:16" x14ac:dyDescent="0.2">
      <c r="B61" s="93"/>
      <c r="C61" s="94"/>
      <c r="D61" s="94"/>
      <c r="E61" s="94"/>
      <c r="F61" s="94"/>
      <c r="G61" s="94"/>
      <c r="H61" s="94"/>
      <c r="I61" s="94"/>
      <c r="J61" s="94"/>
      <c r="K61" s="94"/>
      <c r="L61" s="94"/>
      <c r="M61" s="94"/>
      <c r="N61" s="94"/>
      <c r="O61" s="94"/>
      <c r="P61" s="95"/>
    </row>
    <row r="62" spans="2:16" x14ac:dyDescent="0.2">
      <c r="B62" s="93"/>
      <c r="C62" s="94"/>
      <c r="D62" s="94"/>
      <c r="E62" s="94"/>
      <c r="F62" s="94"/>
      <c r="G62" s="94"/>
      <c r="H62" s="94"/>
      <c r="I62" s="94"/>
      <c r="J62" s="94"/>
      <c r="K62" s="94"/>
      <c r="L62" s="94"/>
      <c r="M62" s="94"/>
      <c r="N62" s="94"/>
      <c r="O62" s="94"/>
      <c r="P62" s="95"/>
    </row>
    <row r="63" spans="2:16" x14ac:dyDescent="0.2">
      <c r="B63" s="93"/>
      <c r="C63" s="94"/>
      <c r="D63" s="94"/>
      <c r="E63" s="94"/>
      <c r="F63" s="94"/>
      <c r="G63" s="94"/>
      <c r="H63" s="94"/>
      <c r="I63" s="94"/>
      <c r="J63" s="94"/>
      <c r="K63" s="94"/>
      <c r="L63" s="94"/>
      <c r="M63" s="94"/>
      <c r="N63" s="94"/>
      <c r="O63" s="94"/>
      <c r="P63" s="95"/>
    </row>
    <row r="64" spans="2:16" x14ac:dyDescent="0.2">
      <c r="B64" s="93"/>
      <c r="C64" s="94"/>
      <c r="D64" s="94"/>
      <c r="E64" s="94"/>
      <c r="F64" s="94"/>
      <c r="G64" s="94"/>
      <c r="H64" s="94"/>
      <c r="I64" s="94"/>
      <c r="J64" s="94"/>
      <c r="K64" s="94"/>
      <c r="L64" s="94"/>
      <c r="M64" s="94"/>
      <c r="N64" s="94"/>
      <c r="O64" s="94"/>
      <c r="P64" s="95"/>
    </row>
    <row r="65" spans="1:19" x14ac:dyDescent="0.2">
      <c r="B65" s="93"/>
      <c r="C65" s="94"/>
      <c r="D65" s="94"/>
      <c r="E65" s="94"/>
      <c r="F65" s="94"/>
      <c r="G65" s="94"/>
      <c r="H65" s="94"/>
      <c r="I65" s="94"/>
      <c r="J65" s="94"/>
      <c r="K65" s="94"/>
      <c r="L65" s="94"/>
      <c r="M65" s="94"/>
      <c r="N65" s="94"/>
      <c r="O65" s="94"/>
      <c r="P65" s="95"/>
    </row>
    <row r="66" spans="1:19" x14ac:dyDescent="0.2">
      <c r="B66" s="93"/>
      <c r="C66" s="94"/>
      <c r="D66" s="94"/>
      <c r="E66" s="94"/>
      <c r="F66" s="94"/>
      <c r="G66" s="94"/>
      <c r="H66" s="94"/>
      <c r="I66" s="94"/>
      <c r="J66" s="94"/>
      <c r="K66" s="94"/>
      <c r="L66" s="94"/>
      <c r="M66" s="94"/>
      <c r="N66" s="94"/>
      <c r="O66" s="94"/>
      <c r="P66" s="95"/>
    </row>
    <row r="67" spans="1:19" ht="13.5" thickBot="1" x14ac:dyDescent="0.25">
      <c r="B67" s="96"/>
      <c r="C67" s="97"/>
      <c r="D67" s="97"/>
      <c r="E67" s="97"/>
      <c r="F67" s="97"/>
      <c r="G67" s="97"/>
      <c r="H67" s="97"/>
      <c r="I67" s="97"/>
      <c r="J67" s="97"/>
      <c r="K67" s="97"/>
      <c r="L67" s="97"/>
      <c r="M67" s="97"/>
      <c r="N67" s="97"/>
      <c r="O67" s="97"/>
      <c r="P67" s="98"/>
    </row>
    <row r="68" spans="1:19" s="8" customFormat="1" ht="3" customHeight="1" thickBot="1" x14ac:dyDescent="0.25">
      <c r="A68" s="99"/>
      <c r="B68" s="99"/>
      <c r="C68" s="99"/>
      <c r="D68" s="99"/>
      <c r="E68" s="99"/>
      <c r="F68" s="99"/>
      <c r="G68" s="99"/>
      <c r="H68" s="99"/>
      <c r="I68" s="99"/>
      <c r="J68" s="99"/>
      <c r="K68" s="99"/>
      <c r="L68" s="99"/>
      <c r="M68" s="99"/>
      <c r="N68" s="99"/>
      <c r="O68" s="99"/>
      <c r="P68" s="99"/>
      <c r="Q68" s="99"/>
      <c r="S68" s="26"/>
    </row>
    <row r="69" spans="1:19" ht="15" customHeight="1" x14ac:dyDescent="0.2">
      <c r="B69" s="87" t="s">
        <v>137</v>
      </c>
      <c r="C69" s="84" t="s">
        <v>87</v>
      </c>
      <c r="D69" s="85"/>
      <c r="E69" s="85"/>
      <c r="F69" s="85"/>
      <c r="G69" s="85"/>
      <c r="H69" s="85"/>
      <c r="I69" s="85"/>
      <c r="J69" s="85"/>
      <c r="K69" s="85"/>
      <c r="L69" s="85"/>
      <c r="M69" s="85"/>
      <c r="N69" s="85"/>
      <c r="O69" s="85"/>
      <c r="P69" s="86"/>
    </row>
    <row r="70" spans="1:19" ht="49.5" customHeight="1" x14ac:dyDescent="0.2">
      <c r="B70" s="88"/>
      <c r="C70" s="73" t="s">
        <v>140</v>
      </c>
      <c r="D70" s="74"/>
      <c r="E70" s="74"/>
      <c r="F70" s="74"/>
      <c r="G70" s="74"/>
      <c r="H70" s="74"/>
      <c r="I70" s="74"/>
      <c r="J70" s="74"/>
      <c r="K70" s="74"/>
      <c r="L70" s="74"/>
      <c r="M70" s="74"/>
      <c r="N70" s="74"/>
      <c r="O70" s="74"/>
      <c r="P70" s="75"/>
    </row>
    <row r="71" spans="1:19" ht="15" customHeight="1" x14ac:dyDescent="0.2">
      <c r="B71" s="88"/>
      <c r="C71" s="76" t="s">
        <v>88</v>
      </c>
      <c r="D71" s="77"/>
      <c r="E71" s="77"/>
      <c r="F71" s="77"/>
      <c r="G71" s="77"/>
      <c r="H71" s="77"/>
      <c r="I71" s="77"/>
      <c r="J71" s="77"/>
      <c r="K71" s="77"/>
      <c r="L71" s="77"/>
      <c r="M71" s="77"/>
      <c r="N71" s="77"/>
      <c r="O71" s="77"/>
      <c r="P71" s="78"/>
    </row>
    <row r="72" spans="1:19" ht="57" customHeight="1" x14ac:dyDescent="0.2">
      <c r="B72" s="88"/>
      <c r="C72" s="73" t="s">
        <v>146</v>
      </c>
      <c r="D72" s="79"/>
      <c r="E72" s="79"/>
      <c r="F72" s="79"/>
      <c r="G72" s="79"/>
      <c r="H72" s="79"/>
      <c r="I72" s="79"/>
      <c r="J72" s="79"/>
      <c r="K72" s="79"/>
      <c r="L72" s="79"/>
      <c r="M72" s="79"/>
      <c r="N72" s="79"/>
      <c r="O72" s="79"/>
      <c r="P72" s="80"/>
    </row>
    <row r="73" spans="1:19" ht="18" customHeight="1" x14ac:dyDescent="0.2">
      <c r="B73" s="88"/>
      <c r="C73" s="76" t="s">
        <v>89</v>
      </c>
      <c r="D73" s="77"/>
      <c r="E73" s="77"/>
      <c r="F73" s="77"/>
      <c r="G73" s="77"/>
      <c r="H73" s="77"/>
      <c r="I73" s="77"/>
      <c r="J73" s="77"/>
      <c r="K73" s="77"/>
      <c r="L73" s="77"/>
      <c r="M73" s="77"/>
      <c r="N73" s="77"/>
      <c r="O73" s="77"/>
      <c r="P73" s="78"/>
    </row>
    <row r="74" spans="1:19" ht="49.5" customHeight="1" x14ac:dyDescent="0.2">
      <c r="B74" s="88"/>
      <c r="C74" s="73" t="s">
        <v>151</v>
      </c>
      <c r="D74" s="79"/>
      <c r="E74" s="79"/>
      <c r="F74" s="79"/>
      <c r="G74" s="79"/>
      <c r="H74" s="79"/>
      <c r="I74" s="79"/>
      <c r="J74" s="79"/>
      <c r="K74" s="79"/>
      <c r="L74" s="79"/>
      <c r="M74" s="79"/>
      <c r="N74" s="79"/>
      <c r="O74" s="79"/>
      <c r="P74" s="80"/>
    </row>
    <row r="75" spans="1:19" ht="17.25" customHeight="1" x14ac:dyDescent="0.2">
      <c r="B75" s="88"/>
      <c r="C75" s="76" t="s">
        <v>90</v>
      </c>
      <c r="D75" s="77"/>
      <c r="E75" s="77"/>
      <c r="F75" s="77"/>
      <c r="G75" s="77"/>
      <c r="H75" s="77"/>
      <c r="I75" s="77"/>
      <c r="J75" s="77"/>
      <c r="K75" s="77"/>
      <c r="L75" s="77"/>
      <c r="M75" s="77"/>
      <c r="N75" s="77"/>
      <c r="O75" s="77"/>
      <c r="P75" s="78"/>
    </row>
    <row r="76" spans="1:19" ht="49.5" customHeight="1" thickBot="1" x14ac:dyDescent="0.25">
      <c r="B76" s="89"/>
      <c r="C76" s="81" t="s">
        <v>154</v>
      </c>
      <c r="D76" s="223"/>
      <c r="E76" s="223"/>
      <c r="F76" s="223"/>
      <c r="G76" s="223"/>
      <c r="H76" s="223"/>
      <c r="I76" s="223"/>
      <c r="J76" s="223"/>
      <c r="K76" s="223"/>
      <c r="L76" s="223"/>
      <c r="M76" s="223"/>
      <c r="N76" s="223"/>
      <c r="O76" s="223"/>
      <c r="P76" s="224"/>
    </row>
    <row r="77" spans="1:19" ht="39" customHeight="1" thickBot="1" x14ac:dyDescent="0.25">
      <c r="B77" s="41" t="s">
        <v>40</v>
      </c>
      <c r="C77" s="68" t="s">
        <v>136</v>
      </c>
      <c r="D77" s="69"/>
      <c r="E77" s="69"/>
      <c r="F77" s="69"/>
      <c r="G77" s="69"/>
      <c r="H77" s="69"/>
      <c r="I77" s="69"/>
      <c r="J77" s="69"/>
      <c r="K77" s="69"/>
      <c r="L77" s="69"/>
      <c r="M77" s="69"/>
      <c r="N77" s="69"/>
      <c r="O77" s="69"/>
      <c r="P77" s="70"/>
    </row>
    <row r="78" spans="1:19" ht="27.75" customHeight="1" thickBot="1" x14ac:dyDescent="0.25">
      <c r="B78" s="7" t="s">
        <v>53</v>
      </c>
      <c r="C78" s="71" t="s">
        <v>54</v>
      </c>
      <c r="D78" s="71"/>
      <c r="E78" s="71"/>
      <c r="F78" s="71"/>
      <c r="G78" s="71"/>
      <c r="H78" s="71"/>
      <c r="I78" s="71"/>
      <c r="J78" s="71"/>
      <c r="K78" s="71"/>
      <c r="L78" s="71"/>
      <c r="M78" s="71"/>
      <c r="N78" s="71"/>
      <c r="O78" s="71"/>
      <c r="P78" s="72"/>
    </row>
    <row r="81" spans="2:15" x14ac:dyDescent="0.2">
      <c r="C81" s="27"/>
    </row>
    <row r="82" spans="2:15" hidden="1" x14ac:dyDescent="0.2">
      <c r="C82" s="1">
        <v>2018</v>
      </c>
    </row>
    <row r="83" spans="2:15" hidden="1" x14ac:dyDescent="0.2">
      <c r="C83" s="1">
        <v>2019</v>
      </c>
    </row>
    <row r="89" spans="2:15" s="2" customFormat="1" x14ac:dyDescent="0.2"/>
    <row r="90" spans="2:15" s="2" customFormat="1" x14ac:dyDescent="0.2">
      <c r="B90" s="28"/>
      <c r="C90" s="28"/>
      <c r="D90" s="28"/>
      <c r="E90" s="28"/>
      <c r="F90" s="28"/>
      <c r="G90" s="28"/>
      <c r="H90" s="28"/>
      <c r="I90" s="28"/>
      <c r="J90" s="28"/>
      <c r="K90" s="28"/>
      <c r="L90" s="28"/>
      <c r="M90" s="28"/>
      <c r="N90" s="28"/>
      <c r="O90" s="28"/>
    </row>
    <row r="91" spans="2:15" s="2" customFormat="1" x14ac:dyDescent="0.2">
      <c r="B91" s="28"/>
      <c r="C91" s="28"/>
      <c r="D91" s="28"/>
      <c r="E91" s="28"/>
      <c r="F91" s="28"/>
      <c r="G91" s="28"/>
      <c r="H91" s="28"/>
      <c r="I91" s="28"/>
      <c r="J91" s="28"/>
      <c r="K91" s="28"/>
      <c r="L91" s="28"/>
      <c r="M91" s="28"/>
      <c r="N91" s="28"/>
      <c r="O91" s="28"/>
    </row>
    <row r="92" spans="2:15" s="2" customFormat="1" x14ac:dyDescent="0.2">
      <c r="B92" s="28"/>
      <c r="C92" s="28"/>
      <c r="D92" s="28"/>
      <c r="E92" s="28"/>
      <c r="F92" s="28"/>
      <c r="G92" s="28"/>
      <c r="H92" s="28"/>
      <c r="I92" s="28"/>
      <c r="J92" s="28"/>
      <c r="K92" s="28"/>
      <c r="L92" s="28"/>
      <c r="M92" s="28"/>
      <c r="N92" s="28"/>
      <c r="O92" s="28"/>
    </row>
    <row r="93" spans="2:15" s="2" customFormat="1" x14ac:dyDescent="0.2">
      <c r="B93" s="28"/>
      <c r="C93" s="28"/>
      <c r="D93" s="28"/>
      <c r="E93" s="28"/>
      <c r="F93" s="28"/>
      <c r="G93" s="28"/>
      <c r="H93" s="28"/>
      <c r="I93" s="28"/>
      <c r="J93" s="28"/>
      <c r="K93" s="28"/>
      <c r="L93" s="28"/>
      <c r="M93" s="28"/>
      <c r="N93" s="28"/>
      <c r="O93" s="28"/>
    </row>
    <row r="94" spans="2:15" s="2" customFormat="1" x14ac:dyDescent="0.2">
      <c r="B94" s="29"/>
      <c r="C94" s="29"/>
      <c r="D94" s="29"/>
      <c r="E94" s="29"/>
      <c r="F94" s="29"/>
      <c r="G94" s="28"/>
      <c r="H94" s="28"/>
      <c r="I94" s="28"/>
      <c r="J94" s="28"/>
      <c r="K94" s="28"/>
      <c r="L94" s="28"/>
      <c r="M94" s="28"/>
      <c r="N94" s="28"/>
      <c r="O94" s="28"/>
    </row>
    <row r="95" spans="2:15" s="2" customFormat="1" x14ac:dyDescent="0.2">
      <c r="B95" s="29"/>
      <c r="C95" s="29"/>
      <c r="D95" s="29"/>
      <c r="E95" s="29"/>
      <c r="F95" s="29"/>
      <c r="G95" s="28"/>
      <c r="H95" s="28"/>
      <c r="I95" s="28"/>
      <c r="J95" s="28"/>
      <c r="K95" s="28"/>
      <c r="L95" s="28"/>
      <c r="M95" s="28"/>
      <c r="N95" s="28"/>
      <c r="O95" s="28"/>
    </row>
    <row r="96" spans="2:15" s="2" customFormat="1" x14ac:dyDescent="0.2">
      <c r="B96" s="29"/>
      <c r="C96" s="29"/>
      <c r="D96" s="29"/>
      <c r="E96" s="29"/>
      <c r="F96" s="29"/>
      <c r="G96" s="28"/>
      <c r="H96" s="28"/>
      <c r="I96" s="28"/>
      <c r="J96" s="28"/>
      <c r="K96" s="28"/>
      <c r="L96" s="28"/>
      <c r="M96" s="28"/>
      <c r="N96" s="28"/>
      <c r="O96" s="28"/>
    </row>
    <row r="97" spans="2:17" s="2" customFormat="1" x14ac:dyDescent="0.2">
      <c r="B97" s="29"/>
      <c r="C97" s="29"/>
      <c r="D97" s="29"/>
      <c r="E97" s="29"/>
      <c r="F97" s="29"/>
      <c r="G97" s="28"/>
      <c r="H97" s="28"/>
      <c r="I97" s="28"/>
      <c r="J97" s="28"/>
      <c r="K97" s="28"/>
      <c r="L97" s="28"/>
      <c r="M97" s="28"/>
      <c r="N97" s="28"/>
      <c r="O97" s="28"/>
    </row>
    <row r="98" spans="2:17" s="2" customFormat="1" x14ac:dyDescent="0.2">
      <c r="B98" s="29"/>
      <c r="C98" s="29"/>
      <c r="D98" s="29"/>
      <c r="E98" s="29"/>
      <c r="F98" s="29"/>
      <c r="G98" s="28"/>
      <c r="H98" s="28"/>
      <c r="I98" s="28"/>
      <c r="J98" s="28"/>
      <c r="K98" s="28"/>
      <c r="L98" s="28"/>
      <c r="M98" s="28"/>
      <c r="N98" s="28"/>
      <c r="O98" s="28"/>
    </row>
    <row r="99" spans="2:17" s="2" customFormat="1" x14ac:dyDescent="0.2">
      <c r="B99" s="29"/>
      <c r="C99" s="29"/>
      <c r="D99" s="29"/>
      <c r="E99" s="29"/>
      <c r="F99" s="29"/>
      <c r="G99" s="28"/>
      <c r="H99" s="28"/>
      <c r="I99" s="28"/>
      <c r="J99" s="28"/>
      <c r="K99" s="28"/>
      <c r="L99" s="28"/>
      <c r="M99" s="28"/>
      <c r="N99" s="28"/>
      <c r="O99" s="28"/>
    </row>
    <row r="100" spans="2:17" s="2" customFormat="1" x14ac:dyDescent="0.2">
      <c r="B100" s="29"/>
      <c r="C100" s="29"/>
      <c r="D100" s="29"/>
      <c r="E100" s="29"/>
      <c r="F100" s="29"/>
      <c r="G100" s="28"/>
      <c r="H100" s="28"/>
      <c r="I100" s="28"/>
      <c r="J100" s="28"/>
      <c r="K100" s="28"/>
      <c r="L100" s="28"/>
      <c r="M100" s="28"/>
      <c r="N100" s="28"/>
      <c r="O100" s="28"/>
      <c r="P100" s="30"/>
    </row>
    <row r="101" spans="2:17" s="2" customFormat="1" x14ac:dyDescent="0.2">
      <c r="B101" s="29"/>
      <c r="C101" s="29"/>
      <c r="D101" s="29"/>
      <c r="E101" s="29"/>
      <c r="F101" s="29"/>
      <c r="G101" s="28"/>
      <c r="H101" s="28"/>
      <c r="I101" s="28"/>
      <c r="J101" s="28"/>
      <c r="K101" s="28"/>
      <c r="L101" s="28"/>
      <c r="M101" s="28"/>
      <c r="N101" s="28"/>
      <c r="O101" s="28"/>
      <c r="P101" s="30"/>
    </row>
    <row r="102" spans="2:17" s="2" customFormat="1" x14ac:dyDescent="0.2">
      <c r="B102" s="29"/>
      <c r="C102" s="29"/>
      <c r="D102" s="29"/>
      <c r="E102" s="29"/>
      <c r="F102" s="29"/>
      <c r="G102" s="28"/>
      <c r="H102" s="28"/>
      <c r="I102" s="28"/>
      <c r="J102" s="28"/>
      <c r="K102" s="28"/>
      <c r="L102" s="28"/>
      <c r="M102" s="28"/>
      <c r="N102" s="28"/>
      <c r="O102" s="28"/>
      <c r="P102" s="30"/>
    </row>
    <row r="103" spans="2:17" s="2" customFormat="1" x14ac:dyDescent="0.2">
      <c r="B103" s="29"/>
      <c r="C103" s="29"/>
      <c r="D103" s="29"/>
      <c r="E103" s="29"/>
      <c r="F103" s="29"/>
      <c r="G103" s="28"/>
      <c r="H103" s="28"/>
      <c r="I103" s="28"/>
      <c r="J103" s="28"/>
      <c r="K103" s="28"/>
      <c r="L103" s="28"/>
      <c r="M103" s="28"/>
      <c r="N103" s="28"/>
      <c r="O103" s="28"/>
      <c r="P103" s="30"/>
      <c r="Q103" s="31" t="s">
        <v>45</v>
      </c>
    </row>
    <row r="104" spans="2:17" s="2" customFormat="1" x14ac:dyDescent="0.2">
      <c r="B104" s="32"/>
      <c r="C104" s="32"/>
      <c r="D104" s="29"/>
      <c r="E104" s="29"/>
      <c r="F104" s="29"/>
      <c r="G104" s="28"/>
      <c r="H104" s="28"/>
      <c r="I104" s="28"/>
      <c r="J104" s="28"/>
      <c r="K104" s="28"/>
      <c r="L104" s="28"/>
      <c r="M104" s="28"/>
      <c r="N104" s="28"/>
      <c r="O104" s="28"/>
      <c r="P104" s="30"/>
      <c r="Q104" s="31" t="s">
        <v>46</v>
      </c>
    </row>
    <row r="105" spans="2:17" s="2" customFormat="1" x14ac:dyDescent="0.2">
      <c r="B105" s="32"/>
      <c r="C105" s="32"/>
      <c r="D105" s="29"/>
      <c r="E105" s="29"/>
      <c r="F105" s="29"/>
      <c r="G105" s="28"/>
      <c r="H105" s="28"/>
      <c r="I105" s="28"/>
      <c r="J105" s="28"/>
      <c r="K105" s="28"/>
      <c r="L105" s="28"/>
      <c r="M105" s="28"/>
      <c r="N105" s="28"/>
      <c r="O105" s="28"/>
      <c r="P105" s="30"/>
      <c r="Q105" s="31" t="s">
        <v>48</v>
      </c>
    </row>
    <row r="106" spans="2:17" s="2" customFormat="1" x14ac:dyDescent="0.2">
      <c r="B106" s="32"/>
      <c r="C106" s="32"/>
      <c r="D106" s="29"/>
      <c r="E106" s="29"/>
      <c r="F106" s="29"/>
      <c r="G106" s="28"/>
      <c r="H106" s="28"/>
      <c r="I106" s="28"/>
      <c r="J106" s="28"/>
      <c r="K106" s="28"/>
      <c r="L106" s="28"/>
      <c r="M106" s="28"/>
      <c r="N106" s="28"/>
      <c r="O106" s="28"/>
      <c r="P106" s="30"/>
      <c r="Q106" s="31" t="s">
        <v>47</v>
      </c>
    </row>
    <row r="107" spans="2:17" s="2" customFormat="1" x14ac:dyDescent="0.2">
      <c r="B107" s="29"/>
      <c r="C107" s="32"/>
      <c r="D107" s="29"/>
      <c r="E107" s="29"/>
      <c r="F107" s="29"/>
      <c r="G107" s="28"/>
      <c r="H107" s="28"/>
      <c r="I107" s="28"/>
      <c r="J107" s="28"/>
      <c r="K107" s="28"/>
      <c r="L107" s="28"/>
      <c r="M107" s="33"/>
      <c r="N107" s="28"/>
      <c r="O107" s="28"/>
      <c r="P107" s="30"/>
      <c r="Q107" s="31" t="s">
        <v>49</v>
      </c>
    </row>
    <row r="108" spans="2:17" s="2" customFormat="1" x14ac:dyDescent="0.2">
      <c r="B108" s="29"/>
      <c r="C108" s="32"/>
      <c r="D108" s="29"/>
      <c r="E108" s="29"/>
      <c r="F108" s="29"/>
      <c r="G108" s="28"/>
      <c r="H108" s="28"/>
      <c r="I108" s="28"/>
      <c r="J108" s="28"/>
      <c r="K108" s="28"/>
      <c r="L108" s="28"/>
      <c r="M108" s="28"/>
      <c r="N108" s="28" t="s">
        <v>44</v>
      </c>
      <c r="O108" s="28"/>
      <c r="P108" s="30"/>
      <c r="Q108" s="31" t="s">
        <v>50</v>
      </c>
    </row>
    <row r="109" spans="2:17" s="2" customFormat="1" x14ac:dyDescent="0.2">
      <c r="B109" s="29"/>
      <c r="C109" s="32"/>
      <c r="D109" s="29"/>
      <c r="E109" s="29"/>
      <c r="F109" s="29"/>
      <c r="G109" s="28"/>
      <c r="H109" s="28"/>
      <c r="I109" s="28"/>
      <c r="J109" s="28"/>
      <c r="K109" s="28"/>
      <c r="L109" s="28"/>
      <c r="M109" s="28"/>
      <c r="N109" s="28"/>
      <c r="O109" s="28"/>
      <c r="P109" s="30"/>
    </row>
    <row r="110" spans="2:17" s="2" customFormat="1" x14ac:dyDescent="0.2">
      <c r="B110" s="29"/>
      <c r="C110" s="32"/>
      <c r="D110" s="29"/>
      <c r="E110" s="29"/>
      <c r="F110" s="29"/>
      <c r="G110" s="28"/>
      <c r="H110" s="28"/>
      <c r="I110" s="28"/>
      <c r="J110" s="28"/>
      <c r="K110" s="28"/>
      <c r="L110" s="28"/>
      <c r="M110" s="28"/>
      <c r="N110" s="28"/>
      <c r="O110" s="28"/>
      <c r="P110" s="30"/>
    </row>
    <row r="111" spans="2:17" s="2" customFormat="1" x14ac:dyDescent="0.2">
      <c r="B111" s="29"/>
      <c r="C111" s="29"/>
      <c r="D111" s="29"/>
      <c r="E111" s="29"/>
      <c r="F111" s="29"/>
      <c r="G111" s="28"/>
      <c r="H111" s="28"/>
      <c r="I111" s="28"/>
      <c r="J111" s="28"/>
      <c r="K111" s="28"/>
      <c r="L111" s="28"/>
      <c r="M111" s="28"/>
      <c r="N111" s="28"/>
      <c r="O111" s="28"/>
      <c r="P111" s="30"/>
    </row>
    <row r="112" spans="2:17" s="2" customFormat="1" x14ac:dyDescent="0.2">
      <c r="B112" s="29"/>
      <c r="C112" s="29"/>
      <c r="D112" s="29"/>
      <c r="E112" s="29"/>
      <c r="F112" s="29"/>
      <c r="G112" s="28"/>
      <c r="H112" s="28"/>
      <c r="I112" s="28"/>
      <c r="J112" s="28"/>
      <c r="K112" s="28"/>
      <c r="L112" s="28"/>
      <c r="M112" s="28"/>
      <c r="N112" s="28"/>
      <c r="O112" s="28"/>
      <c r="P112" s="30"/>
    </row>
    <row r="113" spans="2:17" s="2" customFormat="1" x14ac:dyDescent="0.2">
      <c r="B113" s="29"/>
      <c r="C113" s="29"/>
      <c r="D113" s="29"/>
      <c r="E113" s="29"/>
      <c r="F113" s="29"/>
      <c r="G113" s="28"/>
      <c r="H113" s="28"/>
      <c r="I113" s="28"/>
      <c r="J113" s="28"/>
      <c r="K113" s="28"/>
      <c r="L113" s="28"/>
      <c r="M113" s="28"/>
      <c r="N113" s="28"/>
      <c r="O113" s="28"/>
      <c r="P113" s="30"/>
      <c r="Q113" s="31">
        <v>2015</v>
      </c>
    </row>
    <row r="114" spans="2:17" s="2" customFormat="1" ht="12.75" customHeight="1" x14ac:dyDescent="0.2">
      <c r="B114" s="29"/>
      <c r="C114" s="29"/>
      <c r="D114" s="29"/>
      <c r="E114" s="29"/>
      <c r="F114" s="29"/>
      <c r="G114" s="28"/>
      <c r="H114" s="28"/>
      <c r="I114" s="28"/>
      <c r="J114" s="28"/>
      <c r="K114" s="28"/>
      <c r="L114" s="28"/>
      <c r="M114" s="28"/>
      <c r="N114" s="28"/>
      <c r="O114" s="28"/>
      <c r="Q114" s="31">
        <v>2016</v>
      </c>
    </row>
    <row r="115" spans="2:17" s="2" customFormat="1" x14ac:dyDescent="0.2">
      <c r="B115" s="29"/>
      <c r="C115" s="29"/>
      <c r="D115" s="29"/>
      <c r="E115" s="29"/>
      <c r="F115" s="29"/>
      <c r="G115" s="28"/>
      <c r="H115" s="28"/>
      <c r="I115" s="28"/>
      <c r="J115" s="28"/>
      <c r="K115" s="28"/>
      <c r="L115" s="28"/>
      <c r="M115" s="28"/>
      <c r="N115" s="28"/>
      <c r="O115" s="28"/>
      <c r="Q115" s="31">
        <v>2017</v>
      </c>
    </row>
    <row r="116" spans="2:17" s="2" customFormat="1" x14ac:dyDescent="0.2">
      <c r="B116" s="29"/>
      <c r="C116" s="29"/>
      <c r="D116" s="29"/>
      <c r="E116" s="29"/>
      <c r="F116" s="29"/>
      <c r="G116" s="28"/>
      <c r="H116" s="28"/>
      <c r="I116" s="28"/>
      <c r="J116" s="28"/>
      <c r="K116" s="28"/>
      <c r="L116" s="28"/>
      <c r="M116" s="28"/>
      <c r="N116" s="28"/>
      <c r="O116" s="28"/>
      <c r="Q116" s="31">
        <v>2018</v>
      </c>
    </row>
    <row r="117" spans="2:17" s="2" customFormat="1" x14ac:dyDescent="0.2">
      <c r="B117" s="29"/>
      <c r="C117" s="29"/>
      <c r="D117" s="29"/>
      <c r="E117" s="29"/>
      <c r="F117" s="29"/>
      <c r="G117" s="28"/>
      <c r="H117" s="28"/>
      <c r="I117" s="28"/>
      <c r="J117" s="28"/>
      <c r="K117" s="28"/>
      <c r="L117" s="28"/>
      <c r="M117" s="28"/>
      <c r="N117" s="28"/>
      <c r="O117" s="28"/>
    </row>
    <row r="118" spans="2:17" s="2" customFormat="1" x14ac:dyDescent="0.2">
      <c r="B118" s="29"/>
      <c r="C118" s="29"/>
      <c r="D118" s="29"/>
      <c r="E118" s="29"/>
      <c r="F118" s="29"/>
      <c r="G118" s="28"/>
      <c r="H118" s="28"/>
      <c r="I118" s="28"/>
      <c r="J118" s="28"/>
      <c r="K118" s="28"/>
      <c r="L118" s="28"/>
      <c r="M118" s="28"/>
      <c r="N118" s="28"/>
      <c r="O118" s="28"/>
    </row>
    <row r="119" spans="2:17" s="2" customFormat="1" x14ac:dyDescent="0.2">
      <c r="B119" s="34"/>
      <c r="C119" s="29"/>
      <c r="D119" s="29"/>
      <c r="E119" s="29"/>
      <c r="F119" s="29"/>
      <c r="G119" s="28"/>
      <c r="H119" s="28"/>
      <c r="I119" s="28"/>
      <c r="J119" s="28"/>
      <c r="K119" s="28"/>
      <c r="L119" s="28"/>
      <c r="M119" s="28"/>
      <c r="N119" s="28"/>
      <c r="O119" s="28"/>
    </row>
    <row r="120" spans="2:17" s="2" customFormat="1" x14ac:dyDescent="0.2">
      <c r="B120" s="34"/>
      <c r="C120" s="29"/>
      <c r="D120" s="29"/>
      <c r="E120" s="29"/>
      <c r="F120" s="29"/>
      <c r="G120" s="28"/>
      <c r="H120" s="28"/>
      <c r="I120" s="28"/>
      <c r="J120" s="28"/>
      <c r="K120" s="28"/>
      <c r="L120" s="28"/>
      <c r="M120" s="28"/>
      <c r="N120" s="28"/>
      <c r="O120" s="28"/>
    </row>
    <row r="121" spans="2:17" s="2" customFormat="1" x14ac:dyDescent="0.2">
      <c r="B121" s="34"/>
      <c r="C121" s="29"/>
      <c r="D121" s="29"/>
      <c r="E121" s="29"/>
      <c r="F121" s="29"/>
      <c r="G121" s="28"/>
      <c r="H121" s="28"/>
      <c r="I121" s="28"/>
      <c r="J121" s="28"/>
      <c r="K121" s="28"/>
      <c r="L121" s="28"/>
      <c r="M121" s="28"/>
      <c r="N121" s="28"/>
      <c r="O121" s="28"/>
    </row>
    <row r="122" spans="2:17" s="2" customFormat="1" x14ac:dyDescent="0.2">
      <c r="B122" s="34"/>
      <c r="C122" s="29"/>
      <c r="D122" s="29"/>
      <c r="E122" s="29"/>
      <c r="F122" s="29"/>
      <c r="G122" s="28"/>
      <c r="H122" s="28"/>
      <c r="I122" s="28"/>
      <c r="J122" s="28"/>
      <c r="K122" s="28"/>
      <c r="L122" s="28"/>
      <c r="M122" s="28"/>
      <c r="N122" s="28"/>
      <c r="O122" s="28"/>
    </row>
    <row r="123" spans="2:17" s="2" customFormat="1" x14ac:dyDescent="0.2">
      <c r="B123" s="34"/>
      <c r="C123" s="29"/>
      <c r="D123" s="29"/>
      <c r="E123" s="29"/>
      <c r="F123" s="29"/>
      <c r="G123" s="28"/>
      <c r="H123" s="28"/>
      <c r="I123" s="28"/>
      <c r="J123" s="28"/>
      <c r="K123" s="28"/>
      <c r="L123" s="28"/>
      <c r="M123" s="28"/>
      <c r="N123" s="28"/>
      <c r="O123" s="28"/>
    </row>
    <row r="124" spans="2:17" s="2" customFormat="1" x14ac:dyDescent="0.2">
      <c r="B124" s="34"/>
      <c r="C124" s="29"/>
      <c r="D124" s="29"/>
      <c r="E124" s="29"/>
      <c r="F124" s="29"/>
      <c r="G124" s="28"/>
      <c r="H124" s="28"/>
      <c r="I124" s="28"/>
      <c r="J124" s="28"/>
      <c r="K124" s="28"/>
      <c r="L124" s="28"/>
      <c r="M124" s="28"/>
      <c r="N124" s="28"/>
      <c r="O124" s="28"/>
    </row>
    <row r="125" spans="2:17" s="2" customFormat="1" x14ac:dyDescent="0.2">
      <c r="B125" s="34"/>
      <c r="C125" s="29"/>
      <c r="D125" s="29"/>
      <c r="E125" s="29"/>
      <c r="F125" s="29"/>
      <c r="G125" s="28"/>
      <c r="H125" s="28"/>
      <c r="I125" s="28"/>
      <c r="J125" s="28"/>
      <c r="K125" s="28"/>
      <c r="L125" s="28"/>
      <c r="M125" s="28"/>
      <c r="N125" s="28"/>
      <c r="O125" s="28"/>
    </row>
    <row r="126" spans="2:17" s="2" customFormat="1" x14ac:dyDescent="0.2">
      <c r="B126" s="35"/>
      <c r="C126" s="29"/>
      <c r="D126" s="29"/>
      <c r="E126" s="29"/>
      <c r="F126" s="29"/>
      <c r="G126" s="28"/>
      <c r="H126" s="28"/>
      <c r="I126" s="28"/>
      <c r="J126" s="28"/>
      <c r="K126" s="28"/>
      <c r="L126" s="28"/>
      <c r="M126" s="28"/>
      <c r="N126" s="28"/>
      <c r="O126" s="28"/>
    </row>
    <row r="127" spans="2:17" s="2" customFormat="1" x14ac:dyDescent="0.2">
      <c r="B127" s="35"/>
      <c r="C127" s="29"/>
      <c r="D127" s="29"/>
      <c r="E127" s="29"/>
      <c r="F127" s="29"/>
      <c r="G127" s="28"/>
      <c r="H127" s="28"/>
      <c r="I127" s="28"/>
      <c r="J127" s="28"/>
      <c r="K127" s="28"/>
      <c r="L127" s="28"/>
      <c r="M127" s="28"/>
      <c r="N127" s="28"/>
      <c r="O127" s="28"/>
    </row>
    <row r="128" spans="2:17" s="2" customFormat="1" x14ac:dyDescent="0.2">
      <c r="B128" s="29"/>
      <c r="C128" s="29"/>
      <c r="D128" s="29"/>
      <c r="E128" s="29"/>
      <c r="F128" s="29"/>
      <c r="G128" s="28"/>
      <c r="H128" s="28"/>
      <c r="I128" s="28"/>
      <c r="J128" s="28"/>
      <c r="K128" s="28"/>
      <c r="L128" s="28"/>
      <c r="M128" s="28"/>
      <c r="N128" s="28"/>
      <c r="O128" s="28"/>
    </row>
    <row r="129" spans="2:16" s="2" customFormat="1" x14ac:dyDescent="0.2">
      <c r="B129" s="36" t="s">
        <v>106</v>
      </c>
      <c r="C129" s="29"/>
      <c r="D129" s="29"/>
      <c r="E129" s="29"/>
      <c r="F129" s="29"/>
      <c r="G129" s="28"/>
      <c r="H129" s="28"/>
      <c r="I129" s="28"/>
      <c r="J129" s="28"/>
      <c r="K129" s="28"/>
      <c r="L129" s="28"/>
      <c r="M129" s="28"/>
      <c r="N129" s="28"/>
      <c r="O129" s="28"/>
    </row>
    <row r="130" spans="2:16" s="2" customFormat="1" x14ac:dyDescent="0.2">
      <c r="B130" s="36" t="s">
        <v>107</v>
      </c>
      <c r="C130" s="29"/>
      <c r="D130" s="29"/>
      <c r="E130" s="29"/>
      <c r="F130" s="29"/>
      <c r="G130" s="28"/>
      <c r="H130" s="28"/>
      <c r="I130" s="28"/>
      <c r="J130" s="28"/>
      <c r="K130" s="28"/>
      <c r="L130" s="28"/>
      <c r="M130" s="28"/>
      <c r="N130" s="28"/>
      <c r="O130" s="28"/>
    </row>
    <row r="131" spans="2:16" s="2" customFormat="1" x14ac:dyDescent="0.2">
      <c r="B131" s="36" t="s">
        <v>108</v>
      </c>
      <c r="C131" s="29"/>
      <c r="D131" s="29"/>
      <c r="E131" s="29"/>
      <c r="F131" s="29"/>
      <c r="G131" s="28"/>
      <c r="H131" s="28"/>
      <c r="I131" s="28"/>
      <c r="J131" s="28"/>
      <c r="K131" s="28"/>
      <c r="L131" s="28"/>
      <c r="M131" s="28"/>
      <c r="N131" s="28"/>
      <c r="O131" s="28"/>
    </row>
    <row r="132" spans="2:16" s="2" customFormat="1" x14ac:dyDescent="0.2">
      <c r="B132" s="36" t="s">
        <v>109</v>
      </c>
      <c r="C132" s="29"/>
      <c r="D132" s="29"/>
      <c r="E132" s="29"/>
      <c r="F132" s="29"/>
      <c r="G132" s="28"/>
      <c r="H132" s="28"/>
      <c r="I132" s="28"/>
      <c r="J132" s="28"/>
      <c r="K132" s="28"/>
      <c r="L132" s="28"/>
      <c r="M132" s="28"/>
      <c r="N132" s="28"/>
      <c r="O132" s="28"/>
    </row>
    <row r="133" spans="2:16" s="2" customFormat="1" x14ac:dyDescent="0.2">
      <c r="B133" s="36" t="s">
        <v>110</v>
      </c>
      <c r="C133" s="29"/>
      <c r="D133" s="29"/>
      <c r="E133" s="29"/>
      <c r="F133" s="29"/>
      <c r="G133" s="28"/>
      <c r="H133" s="28"/>
      <c r="I133" s="28"/>
      <c r="J133" s="28"/>
      <c r="K133" s="28"/>
      <c r="L133" s="28"/>
      <c r="M133" s="28"/>
      <c r="N133" s="28"/>
      <c r="O133" s="28"/>
    </row>
    <row r="134" spans="2:16" s="2" customFormat="1" x14ac:dyDescent="0.2">
      <c r="B134" s="36" t="s">
        <v>111</v>
      </c>
      <c r="C134" s="29"/>
      <c r="D134" s="29"/>
      <c r="E134" s="29"/>
      <c r="F134" s="29"/>
      <c r="G134" s="28"/>
      <c r="H134" s="28"/>
      <c r="I134" s="28"/>
      <c r="J134" s="28"/>
      <c r="K134" s="28"/>
      <c r="L134" s="28"/>
      <c r="M134" s="28"/>
      <c r="N134" s="28"/>
      <c r="O134" s="28"/>
    </row>
    <row r="135" spans="2:16" s="2" customFormat="1" x14ac:dyDescent="0.2">
      <c r="B135" s="36" t="s">
        <v>112</v>
      </c>
      <c r="C135" s="29"/>
      <c r="D135" s="29"/>
      <c r="E135" s="29"/>
      <c r="F135" s="29"/>
      <c r="G135" s="28"/>
      <c r="H135" s="28"/>
      <c r="I135" s="28"/>
      <c r="J135" s="28"/>
      <c r="K135" s="28"/>
      <c r="L135" s="28"/>
      <c r="M135" s="28"/>
      <c r="N135" s="28"/>
      <c r="O135" s="28"/>
    </row>
    <row r="136" spans="2:16" s="2" customFormat="1" x14ac:dyDescent="0.2">
      <c r="B136" s="37"/>
      <c r="C136" s="29"/>
      <c r="D136" s="29"/>
      <c r="E136" s="29"/>
      <c r="F136" s="29"/>
      <c r="G136" s="28"/>
      <c r="H136" s="28"/>
      <c r="I136" s="28"/>
      <c r="J136" s="28"/>
      <c r="K136" s="28"/>
      <c r="L136" s="28"/>
      <c r="M136" s="28"/>
      <c r="N136" s="28"/>
      <c r="O136" s="28"/>
    </row>
    <row r="137" spans="2:16" s="2" customFormat="1" x14ac:dyDescent="0.2">
      <c r="B137" s="34"/>
      <c r="C137" s="29"/>
      <c r="D137" s="29"/>
      <c r="E137" s="29"/>
      <c r="F137" s="29"/>
      <c r="G137" s="28"/>
      <c r="H137" s="28"/>
      <c r="I137" s="28"/>
      <c r="J137" s="28"/>
      <c r="K137" s="28"/>
      <c r="L137" s="28"/>
      <c r="M137" s="28"/>
      <c r="N137" s="28"/>
      <c r="O137" s="28"/>
    </row>
    <row r="138" spans="2:16" s="1" customFormat="1" x14ac:dyDescent="0.2">
      <c r="B138" s="34"/>
      <c r="C138" s="29"/>
      <c r="D138" s="29"/>
      <c r="E138" s="29"/>
      <c r="F138" s="29"/>
      <c r="G138" s="28"/>
      <c r="H138" s="28"/>
      <c r="I138" s="28"/>
      <c r="J138" s="28"/>
      <c r="K138" s="28"/>
      <c r="L138" s="28"/>
      <c r="M138" s="28"/>
      <c r="N138" s="28"/>
      <c r="O138" s="28"/>
      <c r="P138" s="2"/>
    </row>
    <row r="139" spans="2:16" s="1" customFormat="1" hidden="1" x14ac:dyDescent="0.2">
      <c r="B139" s="29" t="s">
        <v>25</v>
      </c>
      <c r="C139" s="29"/>
      <c r="D139" s="29"/>
      <c r="E139" s="29"/>
      <c r="F139" s="29"/>
      <c r="G139" s="28"/>
      <c r="H139" s="28"/>
      <c r="I139" s="28"/>
      <c r="J139" s="28"/>
      <c r="K139" s="28"/>
      <c r="L139" s="28"/>
      <c r="M139" s="28"/>
      <c r="N139" s="28"/>
      <c r="O139" s="28"/>
      <c r="P139" s="2"/>
    </row>
    <row r="140" spans="2:16" s="1" customFormat="1" hidden="1" x14ac:dyDescent="0.2">
      <c r="B140" s="32" t="s">
        <v>33</v>
      </c>
      <c r="C140" s="29"/>
      <c r="D140" s="29"/>
      <c r="E140" s="29"/>
      <c r="F140" s="29"/>
      <c r="G140" s="28"/>
      <c r="H140" s="28"/>
      <c r="I140" s="28"/>
      <c r="J140" s="28"/>
      <c r="K140" s="28"/>
      <c r="L140" s="28"/>
      <c r="M140" s="28"/>
      <c r="N140" s="28"/>
      <c r="O140" s="28"/>
      <c r="P140" s="2"/>
    </row>
    <row r="141" spans="2:16" s="1" customFormat="1" hidden="1" x14ac:dyDescent="0.2">
      <c r="B141" s="32" t="s">
        <v>70</v>
      </c>
      <c r="C141" s="29"/>
      <c r="D141" s="29"/>
      <c r="E141" s="29"/>
      <c r="F141" s="29"/>
      <c r="G141" s="28"/>
      <c r="H141" s="28"/>
      <c r="I141" s="28"/>
      <c r="J141" s="28"/>
      <c r="K141" s="28"/>
      <c r="L141" s="28"/>
      <c r="M141" s="28"/>
      <c r="N141" s="28"/>
      <c r="O141" s="28"/>
      <c r="P141" s="2"/>
    </row>
    <row r="142" spans="2:16" s="1" customFormat="1" hidden="1" x14ac:dyDescent="0.2">
      <c r="B142" s="32" t="s">
        <v>26</v>
      </c>
      <c r="C142" s="29"/>
      <c r="D142" s="29"/>
      <c r="E142" s="29"/>
      <c r="F142" s="29"/>
      <c r="G142" s="28"/>
      <c r="H142" s="28"/>
      <c r="I142" s="28"/>
      <c r="J142" s="28"/>
      <c r="K142" s="28"/>
      <c r="L142" s="28"/>
      <c r="M142" s="28"/>
      <c r="N142" s="28"/>
      <c r="O142" s="28"/>
      <c r="P142" s="2"/>
    </row>
    <row r="143" spans="2:16" s="1" customFormat="1" hidden="1" x14ac:dyDescent="0.2">
      <c r="B143" s="32" t="s">
        <v>76</v>
      </c>
      <c r="C143" s="29"/>
      <c r="D143" s="29"/>
      <c r="E143" s="29"/>
      <c r="F143" s="29"/>
      <c r="G143" s="28"/>
      <c r="H143" s="28"/>
      <c r="I143" s="28"/>
      <c r="J143" s="28"/>
      <c r="K143" s="28"/>
      <c r="L143" s="28"/>
      <c r="M143" s="28"/>
      <c r="N143" s="28"/>
      <c r="O143" s="28"/>
      <c r="P143" s="2"/>
    </row>
    <row r="144" spans="2:16" s="1" customFormat="1" hidden="1" x14ac:dyDescent="0.2">
      <c r="B144" s="32" t="s">
        <v>103</v>
      </c>
      <c r="C144" s="29"/>
      <c r="D144" s="29"/>
      <c r="E144" s="29"/>
      <c r="F144" s="29"/>
      <c r="G144" s="28"/>
      <c r="H144" s="28"/>
      <c r="I144" s="28"/>
      <c r="J144" s="28"/>
      <c r="K144" s="28"/>
      <c r="L144" s="28"/>
      <c r="M144" s="28"/>
      <c r="N144" s="28"/>
      <c r="O144" s="28"/>
      <c r="P144" s="2"/>
    </row>
    <row r="145" spans="2:19" hidden="1" x14ac:dyDescent="0.2">
      <c r="B145" s="32" t="s">
        <v>78</v>
      </c>
      <c r="C145" s="29"/>
      <c r="D145" s="29"/>
      <c r="E145" s="29"/>
      <c r="F145" s="29"/>
      <c r="G145" s="28"/>
      <c r="H145" s="28"/>
      <c r="I145" s="28"/>
      <c r="J145" s="28"/>
      <c r="K145" s="28"/>
      <c r="L145" s="28"/>
      <c r="M145" s="28"/>
      <c r="N145" s="28"/>
      <c r="O145" s="28"/>
      <c r="P145" s="2"/>
      <c r="S145" s="1"/>
    </row>
    <row r="146" spans="2:19" hidden="1" x14ac:dyDescent="0.2">
      <c r="B146" s="32" t="s">
        <v>31</v>
      </c>
      <c r="C146" s="29"/>
      <c r="D146" s="29"/>
      <c r="E146" s="29"/>
      <c r="F146" s="29"/>
      <c r="G146" s="28"/>
      <c r="H146" s="28"/>
      <c r="I146" s="28"/>
      <c r="J146" s="28"/>
      <c r="K146" s="28"/>
      <c r="L146" s="28"/>
      <c r="M146" s="28"/>
      <c r="N146" s="28"/>
      <c r="O146" s="28"/>
      <c r="P146" s="2"/>
      <c r="S146" s="1"/>
    </row>
    <row r="147" spans="2:19" hidden="1" x14ac:dyDescent="0.2">
      <c r="B147" s="32" t="s">
        <v>67</v>
      </c>
      <c r="C147" s="29"/>
      <c r="D147" s="29"/>
      <c r="E147" s="29"/>
      <c r="F147" s="29"/>
      <c r="G147" s="28"/>
      <c r="H147" s="28"/>
      <c r="I147" s="28"/>
      <c r="J147" s="28"/>
      <c r="K147" s="28"/>
      <c r="L147" s="28"/>
      <c r="M147" s="28"/>
      <c r="N147" s="28"/>
      <c r="O147" s="28"/>
      <c r="P147" s="2"/>
      <c r="S147" s="1"/>
    </row>
    <row r="148" spans="2:19" hidden="1" x14ac:dyDescent="0.2">
      <c r="B148" s="32" t="s">
        <v>71</v>
      </c>
      <c r="C148" s="29"/>
      <c r="D148" s="29"/>
      <c r="E148" s="29"/>
      <c r="F148" s="29"/>
      <c r="G148" s="28"/>
      <c r="H148" s="28"/>
      <c r="I148" s="28"/>
      <c r="J148" s="28"/>
      <c r="K148" s="28"/>
      <c r="L148" s="28"/>
      <c r="M148" s="28"/>
      <c r="N148" s="28"/>
      <c r="O148" s="28"/>
      <c r="P148" s="2"/>
      <c r="S148" s="1"/>
    </row>
    <row r="149" spans="2:19" ht="25.5" hidden="1" x14ac:dyDescent="0.2">
      <c r="B149" s="38" t="s">
        <v>99</v>
      </c>
      <c r="C149" s="29"/>
      <c r="D149" s="29"/>
      <c r="E149" s="29"/>
      <c r="F149" s="29"/>
      <c r="G149" s="28"/>
      <c r="H149" s="28"/>
      <c r="I149" s="28"/>
      <c r="J149" s="28"/>
      <c r="K149" s="28"/>
      <c r="L149" s="28"/>
      <c r="M149" s="28"/>
      <c r="N149" s="28"/>
      <c r="O149" s="28"/>
      <c r="P149" s="2"/>
    </row>
    <row r="150" spans="2:19" hidden="1" x14ac:dyDescent="0.2">
      <c r="B150" s="32" t="s">
        <v>69</v>
      </c>
      <c r="C150" s="29"/>
      <c r="D150" s="29"/>
      <c r="E150" s="29"/>
      <c r="F150" s="29"/>
      <c r="G150" s="28"/>
      <c r="H150" s="28"/>
      <c r="I150" s="28"/>
      <c r="J150" s="28"/>
      <c r="K150" s="28"/>
      <c r="L150" s="28"/>
      <c r="M150" s="28"/>
      <c r="N150" s="28"/>
      <c r="O150" s="28"/>
      <c r="P150" s="2"/>
    </row>
    <row r="151" spans="2:19" hidden="1" x14ac:dyDescent="0.2">
      <c r="B151" s="32" t="s">
        <v>74</v>
      </c>
      <c r="C151" s="29"/>
      <c r="D151" s="29"/>
      <c r="E151" s="29"/>
      <c r="F151" s="29"/>
      <c r="G151" s="28"/>
      <c r="H151" s="28"/>
      <c r="I151" s="28"/>
      <c r="J151" s="28"/>
      <c r="K151" s="28"/>
      <c r="L151" s="28"/>
      <c r="M151" s="28"/>
      <c r="N151" s="28"/>
      <c r="O151" s="28"/>
      <c r="P151" s="2"/>
    </row>
    <row r="152" spans="2:19" hidden="1" x14ac:dyDescent="0.2">
      <c r="B152" s="32" t="s">
        <v>77</v>
      </c>
      <c r="C152" s="29"/>
      <c r="D152" s="29"/>
      <c r="E152" s="29"/>
      <c r="F152" s="29"/>
      <c r="G152" s="28"/>
      <c r="H152" s="28"/>
      <c r="I152" s="28"/>
      <c r="J152" s="28"/>
      <c r="K152" s="28"/>
      <c r="L152" s="28"/>
      <c r="M152" s="28"/>
      <c r="N152" s="28"/>
      <c r="O152" s="28"/>
      <c r="P152" s="2"/>
    </row>
    <row r="153" spans="2:19" hidden="1" x14ac:dyDescent="0.2">
      <c r="B153" s="32" t="s">
        <v>75</v>
      </c>
      <c r="C153" s="29"/>
      <c r="D153" s="29"/>
      <c r="E153" s="29"/>
      <c r="F153" s="29"/>
      <c r="G153" s="28"/>
      <c r="H153" s="28"/>
      <c r="I153" s="28"/>
      <c r="J153" s="28"/>
      <c r="K153" s="28"/>
      <c r="L153" s="28"/>
      <c r="M153" s="28"/>
      <c r="N153" s="28"/>
      <c r="O153" s="28"/>
      <c r="P153" s="2"/>
    </row>
    <row r="154" spans="2:19" hidden="1" x14ac:dyDescent="0.2">
      <c r="B154" s="32" t="s">
        <v>72</v>
      </c>
      <c r="C154" s="29"/>
      <c r="D154" s="29"/>
      <c r="E154" s="29"/>
      <c r="F154" s="29"/>
      <c r="G154" s="28"/>
      <c r="H154" s="28"/>
      <c r="I154" s="28"/>
      <c r="J154" s="28"/>
      <c r="K154" s="28"/>
      <c r="L154" s="28"/>
      <c r="M154" s="28"/>
      <c r="N154" s="28"/>
      <c r="O154" s="28"/>
      <c r="P154" s="2"/>
    </row>
    <row r="155" spans="2:19" hidden="1" x14ac:dyDescent="0.2">
      <c r="B155" s="32" t="s">
        <v>65</v>
      </c>
      <c r="C155" s="29"/>
      <c r="D155" s="29"/>
      <c r="E155" s="29"/>
      <c r="F155" s="29"/>
      <c r="G155" s="28"/>
      <c r="H155" s="28"/>
      <c r="I155" s="28"/>
      <c r="J155" s="28"/>
      <c r="K155" s="28"/>
      <c r="L155" s="28"/>
      <c r="M155" s="28"/>
      <c r="N155" s="28"/>
      <c r="O155" s="28"/>
      <c r="P155" s="2"/>
    </row>
    <row r="156" spans="2:19" hidden="1" x14ac:dyDescent="0.2">
      <c r="B156" s="32" t="s">
        <v>73</v>
      </c>
      <c r="C156" s="29"/>
      <c r="D156" s="29"/>
      <c r="E156" s="29"/>
      <c r="F156" s="29"/>
      <c r="G156" s="28"/>
      <c r="H156" s="28"/>
      <c r="I156" s="28"/>
      <c r="J156" s="28"/>
      <c r="K156" s="28"/>
      <c r="L156" s="28"/>
      <c r="M156" s="28"/>
      <c r="N156" s="28"/>
      <c r="O156" s="28"/>
      <c r="P156" s="2"/>
    </row>
    <row r="157" spans="2:19" hidden="1" x14ac:dyDescent="0.2">
      <c r="B157" s="32" t="s">
        <v>66</v>
      </c>
      <c r="C157" s="29"/>
      <c r="D157" s="29"/>
      <c r="E157" s="29"/>
      <c r="F157" s="29"/>
      <c r="G157" s="28"/>
      <c r="H157" s="28"/>
      <c r="I157" s="28"/>
      <c r="J157" s="28"/>
      <c r="K157" s="28"/>
      <c r="L157" s="28"/>
      <c r="M157" s="28"/>
      <c r="N157" s="28"/>
      <c r="O157" s="28"/>
      <c r="P157" s="2"/>
    </row>
    <row r="158" spans="2:19" hidden="1" x14ac:dyDescent="0.2">
      <c r="B158" s="32" t="s">
        <v>68</v>
      </c>
      <c r="C158" s="29"/>
      <c r="D158" s="29"/>
      <c r="E158" s="29"/>
      <c r="F158" s="29"/>
      <c r="G158" s="28"/>
      <c r="H158" s="28"/>
      <c r="I158" s="28"/>
      <c r="J158" s="28"/>
      <c r="K158" s="28"/>
      <c r="L158" s="28"/>
      <c r="M158" s="28"/>
      <c r="N158" s="28"/>
      <c r="O158" s="28"/>
      <c r="P158" s="2"/>
    </row>
    <row r="159" spans="2:19" hidden="1" x14ac:dyDescent="0.2">
      <c r="B159" s="32" t="s">
        <v>29</v>
      </c>
      <c r="C159" s="29"/>
      <c r="D159" s="29"/>
      <c r="E159" s="29"/>
      <c r="F159" s="29"/>
      <c r="G159" s="28"/>
      <c r="H159" s="28"/>
      <c r="I159" s="28"/>
      <c r="J159" s="28"/>
      <c r="K159" s="28"/>
      <c r="L159" s="28"/>
      <c r="M159" s="28"/>
      <c r="N159" s="28"/>
      <c r="O159" s="28"/>
      <c r="P159" s="2"/>
    </row>
    <row r="160" spans="2:19" hidden="1" x14ac:dyDescent="0.2">
      <c r="B160" s="32" t="s">
        <v>32</v>
      </c>
      <c r="C160" s="29"/>
      <c r="D160" s="29"/>
      <c r="E160" s="29"/>
      <c r="F160" s="29"/>
      <c r="G160" s="28"/>
      <c r="H160" s="28"/>
      <c r="I160" s="28"/>
      <c r="J160" s="28"/>
      <c r="K160" s="28"/>
      <c r="L160" s="28"/>
      <c r="M160" s="28"/>
      <c r="N160" s="28"/>
      <c r="O160" s="28"/>
      <c r="P160" s="2"/>
    </row>
    <row r="161" spans="2:16" hidden="1" x14ac:dyDescent="0.2">
      <c r="B161" s="32" t="s">
        <v>28</v>
      </c>
      <c r="C161" s="29"/>
      <c r="D161" s="29"/>
      <c r="E161" s="29"/>
      <c r="F161" s="29"/>
      <c r="G161" s="28"/>
      <c r="H161" s="28"/>
      <c r="I161" s="28"/>
      <c r="J161" s="28"/>
      <c r="K161" s="28"/>
      <c r="L161" s="28"/>
      <c r="M161" s="28"/>
      <c r="N161" s="28"/>
      <c r="O161" s="28"/>
      <c r="P161" s="2"/>
    </row>
    <row r="162" spans="2:16" hidden="1" x14ac:dyDescent="0.2">
      <c r="B162" s="32" t="s">
        <v>30</v>
      </c>
      <c r="C162" s="29"/>
      <c r="D162" s="29"/>
      <c r="E162" s="29"/>
      <c r="F162" s="29"/>
      <c r="G162" s="28"/>
      <c r="H162" s="28"/>
      <c r="I162" s="28"/>
      <c r="J162" s="28"/>
      <c r="K162" s="28"/>
      <c r="L162" s="28"/>
      <c r="M162" s="28"/>
      <c r="N162" s="28"/>
      <c r="O162" s="28"/>
      <c r="P162" s="2"/>
    </row>
    <row r="163" spans="2:16" hidden="1" x14ac:dyDescent="0.2">
      <c r="B163" s="32" t="s">
        <v>63</v>
      </c>
      <c r="C163" s="29"/>
      <c r="D163" s="29"/>
      <c r="E163" s="29"/>
      <c r="F163" s="29"/>
      <c r="G163" s="28"/>
      <c r="H163" s="28"/>
      <c r="I163" s="28"/>
      <c r="J163" s="28"/>
      <c r="K163" s="28"/>
      <c r="L163" s="28"/>
      <c r="M163" s="28"/>
      <c r="N163" s="28"/>
      <c r="O163" s="28"/>
      <c r="P163" s="2"/>
    </row>
    <row r="164" spans="2:16" hidden="1" x14ac:dyDescent="0.2">
      <c r="B164" s="32" t="s">
        <v>62</v>
      </c>
      <c r="C164" s="29"/>
      <c r="D164" s="29"/>
      <c r="E164" s="29"/>
      <c r="F164" s="29"/>
      <c r="G164" s="28"/>
      <c r="H164" s="28"/>
      <c r="I164" s="28"/>
      <c r="J164" s="28"/>
      <c r="K164" s="28"/>
      <c r="L164" s="28"/>
      <c r="M164" s="28"/>
      <c r="N164" s="28"/>
      <c r="O164" s="28"/>
      <c r="P164" s="2"/>
    </row>
    <row r="165" spans="2:16" hidden="1" x14ac:dyDescent="0.2">
      <c r="B165" s="32" t="s">
        <v>27</v>
      </c>
      <c r="C165" s="29"/>
      <c r="D165" s="29"/>
      <c r="E165" s="29"/>
      <c r="F165" s="29"/>
      <c r="G165" s="28"/>
      <c r="H165" s="28"/>
      <c r="I165" s="28"/>
      <c r="J165" s="28"/>
      <c r="K165" s="28"/>
      <c r="L165" s="28"/>
      <c r="M165" s="28"/>
      <c r="N165" s="28"/>
      <c r="O165" s="28"/>
      <c r="P165" s="2"/>
    </row>
    <row r="166" spans="2:16" hidden="1" x14ac:dyDescent="0.2">
      <c r="B166" s="32" t="s">
        <v>61</v>
      </c>
      <c r="C166" s="29"/>
      <c r="D166" s="29"/>
      <c r="E166" s="29"/>
      <c r="F166" s="29"/>
      <c r="G166" s="28"/>
      <c r="H166" s="28"/>
      <c r="I166" s="28"/>
      <c r="J166" s="28"/>
      <c r="K166" s="28"/>
      <c r="L166" s="28"/>
      <c r="M166" s="28"/>
      <c r="N166" s="28"/>
      <c r="O166" s="28"/>
      <c r="P166" s="2"/>
    </row>
    <row r="167" spans="2:16" x14ac:dyDescent="0.2">
      <c r="B167" s="29"/>
      <c r="C167" s="29"/>
      <c r="D167" s="29"/>
      <c r="E167" s="29"/>
      <c r="F167" s="29"/>
      <c r="G167" s="28"/>
      <c r="H167" s="28"/>
      <c r="I167" s="28"/>
      <c r="J167" s="28"/>
      <c r="K167" s="28"/>
      <c r="L167" s="28"/>
      <c r="M167" s="28"/>
      <c r="N167" s="28"/>
      <c r="O167" s="28"/>
      <c r="P167" s="2"/>
    </row>
    <row r="168" spans="2:16" x14ac:dyDescent="0.2">
      <c r="B168" s="29"/>
      <c r="C168" s="29"/>
      <c r="D168" s="29"/>
      <c r="E168" s="29"/>
      <c r="F168" s="29"/>
      <c r="G168" s="28"/>
      <c r="H168" s="28"/>
      <c r="I168" s="28"/>
      <c r="J168" s="28"/>
      <c r="K168" s="28"/>
      <c r="L168" s="28"/>
      <c r="M168" s="28"/>
      <c r="N168" s="28"/>
      <c r="O168" s="28"/>
      <c r="P168" s="2"/>
    </row>
    <row r="169" spans="2:16" x14ac:dyDescent="0.2">
      <c r="B169" s="29"/>
      <c r="C169" s="29"/>
      <c r="D169" s="29"/>
      <c r="E169" s="29"/>
      <c r="F169" s="29"/>
      <c r="G169" s="28"/>
      <c r="H169" s="28"/>
      <c r="I169" s="28"/>
      <c r="J169" s="28"/>
      <c r="K169" s="28"/>
      <c r="L169" s="28"/>
      <c r="M169" s="28"/>
      <c r="N169" s="28"/>
      <c r="O169" s="28"/>
      <c r="P169" s="2"/>
    </row>
    <row r="170" spans="2:16" hidden="1" x14ac:dyDescent="0.2">
      <c r="B170" s="29" t="s">
        <v>100</v>
      </c>
      <c r="C170" s="29"/>
      <c r="D170" s="29"/>
      <c r="E170" s="29"/>
      <c r="F170" s="29"/>
      <c r="G170" s="28"/>
      <c r="H170" s="28"/>
      <c r="I170" s="28"/>
      <c r="J170" s="28"/>
      <c r="K170" s="28"/>
      <c r="L170" s="28"/>
      <c r="M170" s="28"/>
      <c r="N170" s="28"/>
      <c r="O170" s="28"/>
      <c r="P170" s="2"/>
    </row>
    <row r="171" spans="2:16" hidden="1" x14ac:dyDescent="0.2">
      <c r="B171" s="32" t="s">
        <v>43</v>
      </c>
      <c r="C171" s="29"/>
      <c r="D171" s="29"/>
      <c r="E171" s="29"/>
      <c r="F171" s="29"/>
      <c r="G171" s="28"/>
      <c r="H171" s="28"/>
      <c r="I171" s="28"/>
      <c r="J171" s="28"/>
      <c r="K171" s="28"/>
      <c r="L171" s="28"/>
      <c r="M171" s="28"/>
      <c r="N171" s="28"/>
      <c r="O171" s="28"/>
    </row>
    <row r="172" spans="2:16" hidden="1" x14ac:dyDescent="0.2">
      <c r="B172" s="32" t="s">
        <v>54</v>
      </c>
      <c r="C172" s="29"/>
      <c r="D172" s="29"/>
      <c r="E172" s="29"/>
      <c r="F172" s="29"/>
      <c r="G172" s="28"/>
      <c r="H172" s="28"/>
      <c r="I172" s="28"/>
      <c r="J172" s="28"/>
      <c r="K172" s="28"/>
      <c r="L172" s="28"/>
      <c r="M172" s="28"/>
      <c r="N172" s="28"/>
      <c r="O172" s="28"/>
    </row>
    <row r="173" spans="2:16" x14ac:dyDescent="0.2">
      <c r="B173" s="28"/>
      <c r="C173" s="29"/>
      <c r="D173" s="29"/>
      <c r="E173" s="29"/>
      <c r="F173" s="29"/>
      <c r="G173" s="28"/>
      <c r="H173" s="28"/>
      <c r="I173" s="28"/>
      <c r="J173" s="28"/>
      <c r="K173" s="28"/>
      <c r="L173" s="28"/>
      <c r="M173" s="28"/>
      <c r="N173" s="28"/>
      <c r="O173" s="28"/>
    </row>
    <row r="174" spans="2:16" x14ac:dyDescent="0.2">
      <c r="B174" s="39"/>
      <c r="C174" s="29"/>
      <c r="D174" s="29"/>
      <c r="E174" s="29"/>
      <c r="F174" s="29"/>
      <c r="G174" s="28"/>
      <c r="H174" s="28"/>
      <c r="I174" s="28"/>
      <c r="J174" s="28"/>
      <c r="K174" s="28"/>
      <c r="L174" s="28"/>
      <c r="M174" s="28"/>
      <c r="N174" s="28"/>
      <c r="O174" s="28"/>
    </row>
    <row r="175" spans="2:16" x14ac:dyDescent="0.2">
      <c r="B175" s="39"/>
      <c r="C175" s="29"/>
      <c r="D175" s="29"/>
      <c r="E175" s="29"/>
      <c r="F175" s="29"/>
      <c r="G175" s="28"/>
      <c r="H175" s="28"/>
      <c r="I175" s="28"/>
      <c r="J175" s="28"/>
      <c r="K175" s="28"/>
      <c r="L175" s="28"/>
      <c r="M175" s="28"/>
      <c r="N175" s="28"/>
      <c r="O175" s="28"/>
    </row>
    <row r="176" spans="2:16" x14ac:dyDescent="0.2">
      <c r="B176" s="39"/>
      <c r="C176" s="29"/>
      <c r="D176" s="29"/>
      <c r="E176" s="29"/>
      <c r="F176" s="29"/>
      <c r="G176" s="28"/>
      <c r="H176" s="28"/>
      <c r="I176" s="28"/>
      <c r="J176" s="28"/>
      <c r="K176" s="28"/>
      <c r="L176" s="28"/>
      <c r="M176" s="28"/>
      <c r="N176" s="28"/>
      <c r="O176" s="28"/>
    </row>
    <row r="177" spans="2:15" x14ac:dyDescent="0.2">
      <c r="B177" s="39"/>
      <c r="C177" s="29"/>
      <c r="D177" s="29"/>
      <c r="E177" s="29"/>
      <c r="F177" s="29"/>
      <c r="G177" s="28"/>
      <c r="H177" s="28"/>
      <c r="I177" s="28"/>
      <c r="J177" s="28"/>
      <c r="K177" s="28"/>
      <c r="L177" s="28"/>
      <c r="M177" s="28"/>
      <c r="N177" s="28"/>
      <c r="O177" s="28"/>
    </row>
    <row r="178" spans="2:15" x14ac:dyDescent="0.2">
      <c r="B178" s="39"/>
      <c r="C178" s="29"/>
      <c r="D178" s="29"/>
      <c r="E178" s="29"/>
      <c r="F178" s="29"/>
      <c r="G178" s="28"/>
      <c r="H178" s="28"/>
      <c r="I178" s="28"/>
      <c r="J178" s="28"/>
      <c r="K178" s="28"/>
      <c r="L178" s="28"/>
      <c r="M178" s="28"/>
      <c r="N178" s="28"/>
      <c r="O178" s="28"/>
    </row>
    <row r="179" spans="2:15" s="2" customFormat="1" ht="25.5" hidden="1" x14ac:dyDescent="0.2">
      <c r="B179" s="34" t="s">
        <v>105</v>
      </c>
      <c r="C179" s="29"/>
      <c r="D179" s="29"/>
      <c r="E179" s="29"/>
      <c r="F179" s="29"/>
      <c r="G179" s="29"/>
      <c r="H179" s="29"/>
      <c r="I179" s="29"/>
      <c r="J179" s="29"/>
      <c r="K179" s="29"/>
      <c r="L179" s="29"/>
      <c r="M179" s="29"/>
      <c r="N179" s="29"/>
      <c r="O179" s="29"/>
    </row>
    <row r="180" spans="2:15" s="2" customFormat="1" hidden="1" x14ac:dyDescent="0.2">
      <c r="B180" s="35" t="s">
        <v>104</v>
      </c>
      <c r="C180" s="29"/>
      <c r="D180" s="29"/>
      <c r="E180" s="29"/>
      <c r="F180" s="29"/>
      <c r="G180" s="29"/>
      <c r="H180" s="29"/>
      <c r="I180" s="29"/>
      <c r="J180" s="29"/>
      <c r="K180" s="29"/>
      <c r="L180" s="29"/>
      <c r="M180" s="29"/>
      <c r="N180" s="29"/>
      <c r="O180" s="29"/>
    </row>
    <row r="181" spans="2:15" s="2" customFormat="1" ht="38.25" hidden="1" x14ac:dyDescent="0.2">
      <c r="B181" s="40" t="s">
        <v>51</v>
      </c>
    </row>
    <row r="182" spans="2:15" s="2" customFormat="1" ht="51" hidden="1" x14ac:dyDescent="0.2">
      <c r="B182" s="40" t="s">
        <v>94</v>
      </c>
    </row>
    <row r="183" spans="2:15" s="2" customFormat="1" ht="51" hidden="1" x14ac:dyDescent="0.2">
      <c r="B183" s="40" t="s">
        <v>95</v>
      </c>
    </row>
    <row r="184" spans="2:15" s="2" customFormat="1" ht="76.5" hidden="1" x14ac:dyDescent="0.2">
      <c r="B184" s="40" t="s">
        <v>96</v>
      </c>
    </row>
    <row r="185" spans="2:15" s="2" customFormat="1" ht="51" hidden="1" x14ac:dyDescent="0.2">
      <c r="B185" s="40" t="s">
        <v>97</v>
      </c>
    </row>
    <row r="186" spans="2:15" s="2" customFormat="1" ht="38.25" hidden="1" x14ac:dyDescent="0.2">
      <c r="B186" s="40" t="s">
        <v>98</v>
      </c>
    </row>
    <row r="187" spans="2:15" s="2" customFormat="1" ht="38.25" hidden="1" x14ac:dyDescent="0.2">
      <c r="B187" s="40" t="s">
        <v>79</v>
      </c>
    </row>
    <row r="188" spans="2:15" s="2" customFormat="1" hidden="1" x14ac:dyDescent="0.2">
      <c r="B188" s="40" t="s">
        <v>64</v>
      </c>
    </row>
  </sheetData>
  <sheetProtection formatColumns="0" formatRows="0"/>
  <mergeCells count="77">
    <mergeCell ref="C78:P78"/>
    <mergeCell ref="C77:P77"/>
    <mergeCell ref="D48:F48"/>
    <mergeCell ref="G48:I48"/>
    <mergeCell ref="J48:L48"/>
    <mergeCell ref="M48:O48"/>
    <mergeCell ref="B46:P46"/>
    <mergeCell ref="B48:B49"/>
    <mergeCell ref="B51:P51"/>
    <mergeCell ref="B52:P67"/>
    <mergeCell ref="A68:Q68"/>
    <mergeCell ref="D49:F49"/>
    <mergeCell ref="G49:I49"/>
    <mergeCell ref="J49:L49"/>
    <mergeCell ref="M49:O49"/>
    <mergeCell ref="B69:B76"/>
    <mergeCell ref="C69:P69"/>
    <mergeCell ref="C70:P70"/>
    <mergeCell ref="C71:P71"/>
    <mergeCell ref="C72:P72"/>
    <mergeCell ref="C73:P73"/>
    <mergeCell ref="C74:P74"/>
    <mergeCell ref="C75:P75"/>
    <mergeCell ref="C76:P76"/>
    <mergeCell ref="C43:G43"/>
    <mergeCell ref="H43:L43"/>
    <mergeCell ref="M43:P43"/>
    <mergeCell ref="C44:G44"/>
    <mergeCell ref="H44:L44"/>
    <mergeCell ref="M44:P44"/>
    <mergeCell ref="C41:G41"/>
    <mergeCell ref="H41:L41"/>
    <mergeCell ref="M41:P41"/>
    <mergeCell ref="C42:G42"/>
    <mergeCell ref="H42:L42"/>
    <mergeCell ref="M42:P42"/>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26:P26"/>
    <mergeCell ref="B27:P27"/>
    <mergeCell ref="D28:G28"/>
    <mergeCell ref="H28:J28"/>
    <mergeCell ref="K28:M28"/>
    <mergeCell ref="N28:O28"/>
    <mergeCell ref="B25:P25"/>
    <mergeCell ref="B7:P8"/>
    <mergeCell ref="C10:I10"/>
    <mergeCell ref="J10:M10"/>
    <mergeCell ref="N10:P10"/>
    <mergeCell ref="C12:P12"/>
    <mergeCell ref="C14:P14"/>
    <mergeCell ref="C16:P16"/>
    <mergeCell ref="C18:P18"/>
    <mergeCell ref="B20:P20"/>
    <mergeCell ref="C22:P22"/>
    <mergeCell ref="C24:P24"/>
    <mergeCell ref="B2:B5"/>
    <mergeCell ref="C2:M2"/>
    <mergeCell ref="N2:P2"/>
    <mergeCell ref="C3:M3"/>
    <mergeCell ref="N3:P3"/>
    <mergeCell ref="C4:M4"/>
    <mergeCell ref="N4:P4"/>
    <mergeCell ref="C5:M5"/>
    <mergeCell ref="N5:P5"/>
  </mergeCells>
  <conditionalFormatting sqref="D49 M49 P49">
    <cfRule type="cellIs" dxfId="11" priority="13" stopIfTrue="1" operator="equal">
      <formula>"0"</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$S$4</formula>
      <formula>$S$3</formula>
    </cfRule>
  </conditionalFormatting>
  <conditionalFormatting sqref="G49">
    <cfRule type="cellIs" dxfId="7" priority="9" stopIfTrue="1" operator="equal">
      <formula>"0"</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$S$4</formula>
      <formula>$S$3</formula>
    </cfRule>
  </conditionalFormatting>
  <conditionalFormatting sqref="J49">
    <cfRule type="cellIs" dxfId="3" priority="5" stopIfTrue="1" operator="equal">
      <formula>"0"</formula>
    </cfRule>
    <cfRule type="cellIs" dxfId="2" priority="6" stopIfTrue="1" operator="lessThanOrEqual">
      <formula>$S$5</formula>
    </cfRule>
    <cfRule type="cellIs" dxfId="1" priority="7" stopIfTrue="1" operator="greaterThanOrEqual">
      <formula>$S$2</formula>
    </cfRule>
    <cfRule type="cellIs" dxfId="0" priority="8" stopIfTrue="1" operator="between">
      <formula>$S$4</formula>
      <formula>$S$3</formula>
    </cfRule>
  </conditionalFormatting>
  <dataValidations disablePrompts="1" count="6">
    <dataValidation type="list" allowBlank="1" showInputMessage="1" showErrorMessage="1" sqref="C78:P78" xr:uid="{1CEA0F29-7426-4A78-9DDD-CF44F3483971}">
      <formula1>$B$171:$B$172</formula1>
    </dataValidation>
    <dataValidation type="list" allowBlank="1" showInputMessage="1" showErrorMessage="1" sqref="C12:P12" xr:uid="{A73A3AA5-9E1B-4218-AE5F-81DD3F799E41}">
      <formula1>$B$140:$B$166</formula1>
    </dataValidation>
    <dataValidation type="list" allowBlank="1" showInputMessage="1" showErrorMessage="1" sqref="C10:I10" xr:uid="{C8AE7349-37AE-4AF4-AF5D-A6508E8F96F8}">
      <formula1>"2024,2025,2026,2027,2028,2029"</formula1>
    </dataValidation>
    <dataValidation type="list" allowBlank="1" showInputMessage="1" showErrorMessage="1" sqref="N10:P10" xr:uid="{B206DC37-84EE-4366-9EA9-03FE05319C14}">
      <formula1>"Economicos,Eficiencia,Eficacia, Efectividad,Calidad"</formula1>
    </dataValidation>
    <dataValidation type="list" allowBlank="1" showInputMessage="1" showErrorMessage="1" sqref="C32:P32 C36:P36 C34:P34" xr:uid="{EECF2984-E74B-4C11-80C1-6FACD9800A3B}">
      <formula1>$Q$103:$Q$108</formula1>
    </dataValidation>
    <dataValidation type="list" allowBlank="1" showInputMessage="1" showErrorMessage="1" sqref="C18:P18" xr:uid="{FD8CFDC7-8733-4070-B100-59888C61A1E6}">
      <formula1>$B$129:$B$135</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7587-A03E-4CE8-B926-7C0B9E9C00ED}">
  <dimension ref="A1:V145"/>
  <sheetViews>
    <sheetView zoomScale="80" zoomScaleNormal="80" workbookViewId="0">
      <selection activeCell="M10" sqref="M10:O10"/>
    </sheetView>
  </sheetViews>
  <sheetFormatPr baseColWidth="10" defaultColWidth="11.42578125" defaultRowHeight="30" customHeight="1" x14ac:dyDescent="0.2"/>
  <cols>
    <col min="1" max="1" width="28.5703125" style="55" customWidth="1"/>
    <col min="2" max="2" width="27" style="8" bestFit="1" customWidth="1"/>
    <col min="3" max="12" width="15.7109375" style="8" customWidth="1"/>
    <col min="13" max="13" width="5.28515625" style="8" customWidth="1"/>
    <col min="14" max="14" width="10.7109375" style="8" customWidth="1"/>
    <col min="15" max="15" width="49.42578125" style="8" customWidth="1"/>
    <col min="16" max="18" width="11.42578125" style="8"/>
    <col min="19" max="19" width="11.42578125" style="2" hidden="1" customWidth="1"/>
    <col min="20" max="16384" width="11.42578125" style="8"/>
  </cols>
  <sheetData>
    <row r="1" spans="1:22" ht="30" customHeight="1" x14ac:dyDescent="0.25">
      <c r="A1" s="203"/>
      <c r="B1" s="204" t="s">
        <v>34</v>
      </c>
      <c r="C1" s="205"/>
      <c r="D1" s="205"/>
      <c r="E1" s="205"/>
      <c r="F1" s="205"/>
      <c r="G1" s="205"/>
      <c r="H1" s="205"/>
      <c r="I1" s="205"/>
      <c r="J1" s="205"/>
      <c r="K1" s="205"/>
      <c r="L1" s="205"/>
      <c r="M1" s="206"/>
      <c r="N1" s="207" t="s">
        <v>35</v>
      </c>
      <c r="O1" s="207"/>
      <c r="P1" s="42"/>
      <c r="Q1" s="42"/>
      <c r="T1" s="42"/>
      <c r="U1" s="42"/>
      <c r="V1" s="42"/>
    </row>
    <row r="2" spans="1:22" ht="30" customHeight="1" x14ac:dyDescent="0.25">
      <c r="A2" s="203"/>
      <c r="B2" s="204" t="s">
        <v>55</v>
      </c>
      <c r="C2" s="205"/>
      <c r="D2" s="205"/>
      <c r="E2" s="205"/>
      <c r="F2" s="205"/>
      <c r="G2" s="205"/>
      <c r="H2" s="205"/>
      <c r="I2" s="205"/>
      <c r="J2" s="205"/>
      <c r="K2" s="205"/>
      <c r="L2" s="205"/>
      <c r="M2" s="206"/>
      <c r="N2" s="207" t="s">
        <v>101</v>
      </c>
      <c r="O2" s="207"/>
      <c r="P2" s="42"/>
      <c r="Q2" s="42"/>
      <c r="S2" s="3">
        <v>0.8</v>
      </c>
      <c r="T2" s="42"/>
      <c r="U2" s="42"/>
      <c r="V2" s="42"/>
    </row>
    <row r="3" spans="1:22" ht="30" customHeight="1" x14ac:dyDescent="0.25">
      <c r="A3" s="203"/>
      <c r="B3" s="204" t="s">
        <v>56</v>
      </c>
      <c r="C3" s="205"/>
      <c r="D3" s="205"/>
      <c r="E3" s="205"/>
      <c r="F3" s="205"/>
      <c r="G3" s="205"/>
      <c r="H3" s="205"/>
      <c r="I3" s="205"/>
      <c r="J3" s="205"/>
      <c r="K3" s="205"/>
      <c r="L3" s="205"/>
      <c r="M3" s="206"/>
      <c r="N3" s="207" t="s">
        <v>102</v>
      </c>
      <c r="O3" s="207"/>
      <c r="P3" s="42"/>
      <c r="Q3" s="42"/>
      <c r="S3" s="3">
        <v>0.79998999999999998</v>
      </c>
      <c r="T3" s="42"/>
      <c r="U3" s="42"/>
      <c r="V3" s="42"/>
    </row>
    <row r="4" spans="1:22" ht="30" customHeight="1" x14ac:dyDescent="0.25">
      <c r="A4" s="203"/>
      <c r="B4" s="204" t="s">
        <v>57</v>
      </c>
      <c r="C4" s="205"/>
      <c r="D4" s="205"/>
      <c r="E4" s="205"/>
      <c r="F4" s="205"/>
      <c r="G4" s="205"/>
      <c r="H4" s="205"/>
      <c r="I4" s="205"/>
      <c r="J4" s="205"/>
      <c r="K4" s="205"/>
      <c r="L4" s="205"/>
      <c r="M4" s="206"/>
      <c r="N4" s="207" t="s">
        <v>39</v>
      </c>
      <c r="O4" s="207"/>
      <c r="P4" s="43"/>
      <c r="Q4" s="43"/>
      <c r="S4" s="3">
        <v>0.65</v>
      </c>
      <c r="T4" s="43"/>
      <c r="U4" s="43"/>
      <c r="V4" s="43"/>
    </row>
    <row r="5" spans="1:22" ht="18" x14ac:dyDescent="0.25">
      <c r="A5" s="44"/>
      <c r="B5" s="45"/>
      <c r="C5" s="46"/>
      <c r="D5" s="46"/>
      <c r="E5" s="46"/>
      <c r="F5" s="46"/>
      <c r="G5" s="46"/>
      <c r="H5" s="46"/>
      <c r="I5" s="46"/>
      <c r="J5" s="46"/>
      <c r="K5" s="46"/>
      <c r="L5" s="46"/>
      <c r="M5" s="47"/>
      <c r="N5" s="47"/>
      <c r="O5" s="47"/>
      <c r="P5" s="43"/>
      <c r="Q5" s="43"/>
      <c r="S5" s="3">
        <v>0.64999899999999999</v>
      </c>
      <c r="T5" s="43"/>
      <c r="U5" s="43"/>
      <c r="V5" s="43"/>
    </row>
    <row r="6" spans="1:22" ht="21" customHeight="1" x14ac:dyDescent="0.2">
      <c r="A6" s="48" t="s">
        <v>0</v>
      </c>
      <c r="B6" s="202" t="str">
        <f>IF(EnvioRadicaciones!C12="","",EnvioRadicaciones!C12)</f>
        <v>GESTION DOCUMENTAL</v>
      </c>
      <c r="C6" s="202"/>
      <c r="D6" s="202"/>
      <c r="E6" s="202"/>
      <c r="F6" s="202"/>
      <c r="G6" s="202"/>
      <c r="H6" s="202"/>
      <c r="I6" s="202"/>
      <c r="J6" s="202"/>
      <c r="K6" s="202"/>
      <c r="L6" s="202"/>
      <c r="M6" s="202"/>
      <c r="N6" s="202"/>
      <c r="O6" s="202"/>
      <c r="S6" s="3"/>
    </row>
    <row r="7" spans="1:22" ht="11.25" customHeight="1" x14ac:dyDescent="0.2">
      <c r="A7" s="44"/>
      <c r="B7" s="45"/>
      <c r="C7" s="45"/>
      <c r="D7" s="45"/>
      <c r="E7" s="45"/>
      <c r="F7" s="45"/>
      <c r="G7" s="45"/>
      <c r="H7" s="45"/>
      <c r="I7" s="45"/>
      <c r="J7" s="45"/>
      <c r="K7" s="45"/>
      <c r="L7" s="45"/>
      <c r="M7" s="45"/>
      <c r="N7" s="45"/>
      <c r="O7" s="45"/>
      <c r="S7" s="3"/>
    </row>
    <row r="8" spans="1:22" s="49" customFormat="1" ht="30" customHeight="1" x14ac:dyDescent="0.2">
      <c r="A8" s="208" t="s">
        <v>58</v>
      </c>
      <c r="B8" s="210" t="s">
        <v>19</v>
      </c>
      <c r="C8" s="210" t="str">
        <f>IF(EnvioRadicaciones!C12="","",EnvioRadicaciones!C12)</f>
        <v>GESTION DOCUMENTAL</v>
      </c>
      <c r="D8" s="210"/>
      <c r="E8" s="210"/>
      <c r="F8" s="210"/>
      <c r="G8" s="210"/>
      <c r="H8" s="210"/>
      <c r="I8" s="210"/>
      <c r="J8" s="210"/>
      <c r="K8" s="210"/>
      <c r="L8" s="210"/>
      <c r="M8" s="210" t="s">
        <v>60</v>
      </c>
      <c r="N8" s="210"/>
      <c r="O8" s="210"/>
      <c r="S8" s="2"/>
    </row>
    <row r="9" spans="1:22" s="51" customFormat="1" ht="30" customHeight="1" thickBot="1" x14ac:dyDescent="0.25">
      <c r="A9" s="209"/>
      <c r="B9" s="208"/>
      <c r="C9" s="50" t="s">
        <v>83</v>
      </c>
      <c r="D9" s="50" t="s">
        <v>59</v>
      </c>
      <c r="E9" s="50" t="s">
        <v>84</v>
      </c>
      <c r="F9" s="50" t="s">
        <v>59</v>
      </c>
      <c r="G9" s="50" t="s">
        <v>85</v>
      </c>
      <c r="H9" s="50" t="s">
        <v>59</v>
      </c>
      <c r="I9" s="50" t="s">
        <v>86</v>
      </c>
      <c r="J9" s="50" t="s">
        <v>59</v>
      </c>
      <c r="K9" s="50" t="s">
        <v>9</v>
      </c>
      <c r="L9" s="50" t="s">
        <v>59</v>
      </c>
      <c r="M9" s="208"/>
      <c r="N9" s="208"/>
      <c r="O9" s="208"/>
      <c r="S9" s="2"/>
    </row>
    <row r="10" spans="1:22" ht="409.5" customHeight="1" x14ac:dyDescent="0.2">
      <c r="A10" s="59" t="str">
        <f>IF(EnvioRadicaciones!M40="","",EnvioRadicaciones!M40)</f>
        <v>COORDINADOR GRUPO GESTIÓN DOCUMENTAL</v>
      </c>
      <c r="B10" s="52" t="s">
        <v>133</v>
      </c>
      <c r="C10" s="53">
        <f>111+176+163</f>
        <v>450</v>
      </c>
      <c r="D10" s="60" t="str">
        <f>ConsumoPapel!D28</f>
        <v>Menor o igual a 300</v>
      </c>
      <c r="E10" s="53">
        <f>82+84+115</f>
        <v>281</v>
      </c>
      <c r="F10" s="60" t="str">
        <f>ConsumoPapel!D28</f>
        <v>Menor o igual a 300</v>
      </c>
      <c r="G10" s="53">
        <f>113+83+89</f>
        <v>285</v>
      </c>
      <c r="H10" s="60" t="str">
        <f>ConsumoPapel!D28</f>
        <v>Menor o igual a 300</v>
      </c>
      <c r="I10" s="53">
        <f>76+67+68</f>
        <v>211</v>
      </c>
      <c r="J10" s="60" t="str">
        <f>ConsumoPapel!D28</f>
        <v>Menor o igual a 300</v>
      </c>
      <c r="K10" s="53">
        <f>+C10+E10+G10+I10</f>
        <v>1227</v>
      </c>
      <c r="L10" s="60" t="str">
        <f>ConsumoPapel!D28</f>
        <v>Menor o igual a 300</v>
      </c>
      <c r="M10" s="231" t="s">
        <v>153</v>
      </c>
      <c r="N10" s="231"/>
      <c r="O10" s="232"/>
    </row>
    <row r="11" spans="1:22" ht="30" customHeight="1" x14ac:dyDescent="0.2">
      <c r="C11" s="56"/>
      <c r="D11" s="56"/>
      <c r="E11" s="56"/>
      <c r="F11" s="56"/>
      <c r="G11" s="56"/>
      <c r="H11" s="56"/>
      <c r="I11" s="56"/>
      <c r="J11" s="56"/>
      <c r="K11" s="56"/>
      <c r="L11" s="56"/>
    </row>
    <row r="65" spans="19:19" ht="30" customHeight="1" x14ac:dyDescent="0.2">
      <c r="S65" s="26"/>
    </row>
    <row r="135" spans="19:19" ht="30" customHeight="1" x14ac:dyDescent="0.2">
      <c r="S135" s="1"/>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sheetData>
  <sheetProtection formatColumns="0" formatRows="0"/>
  <mergeCells count="15">
    <mergeCell ref="M10:O10"/>
    <mergeCell ref="B6:O6"/>
    <mergeCell ref="A8:A9"/>
    <mergeCell ref="B8:B9"/>
    <mergeCell ref="C8:L8"/>
    <mergeCell ref="M8:O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2.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3.xml><?xml version="1.0" encoding="utf-8"?>
<ds:datastoreItem xmlns:ds="http://schemas.openxmlformats.org/officeDocument/2006/customXml" ds:itemID="{201C1EA5-7AE0-4696-B200-D0DE945DE48B}">
  <ds:schemaRefs>
    <ds:schemaRef ds:uri="office.server.policy"/>
  </ds:schemaRefs>
</ds:datastoreItem>
</file>

<file path=customXml/itemProps4.xml><?xml version="1.0" encoding="utf-8"?>
<ds:datastoreItem xmlns:ds="http://schemas.openxmlformats.org/officeDocument/2006/customXml" ds:itemID="{C633CC34-65CC-4369-87BA-2F6A3BC4C15D}">
  <ds:schemaRefs>
    <ds:schemaRef ds:uri="http://schemas.microsoft.com/office/2006/metadata/customXsn"/>
  </ds:schemaRefs>
</ds:datastoreItem>
</file>

<file path=customXml/itemProps5.xml><?xml version="1.0" encoding="utf-8"?>
<ds:datastoreItem xmlns:ds="http://schemas.openxmlformats.org/officeDocument/2006/customXml" ds:itemID="{B21A580B-9ABF-4D0A-BE4A-0876AE48A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79D415A-3918-4AD2-9D09-3D3A1E41566F}">
  <ds:schemaRefs>
    <ds:schemaRef ds:uri="http://purl.org/dc/terms/"/>
    <ds:schemaRef ds:uri="http://purl.org/dc/elements/1.1/"/>
    <ds:schemaRef ds:uri="http://www.w3.org/XML/1998/namespace"/>
    <ds:schemaRef ds:uri="http://schemas.microsoft.com/sharepoint/v3"/>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ff8e3638-9d45-4162-afb4-6d390653d547"/>
    <ds:schemaRef ds:uri="http://schemas.microsoft.com/sharepoint/v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EnvioRadicaciones</vt:lpstr>
      <vt:lpstr>RegistroEnvio</vt:lpstr>
      <vt:lpstr>ConsumoPapel</vt:lpstr>
      <vt:lpstr>RegistroConsumo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Claudia Marcela Sandoval Aldana</cp:lastModifiedBy>
  <cp:lastPrinted>2022-11-22T18:45:25Z</cp:lastPrinted>
  <dcterms:created xsi:type="dcterms:W3CDTF">2012-02-20T19:54:14Z</dcterms:created>
  <dcterms:modified xsi:type="dcterms:W3CDTF">2026-02-16T12:39:43Z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20250816083817443</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2026-02-16T12:38:17Z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83d84af6-00a2-42d6-a0c4-c4c35b5df4b9</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