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8_{D5460607-69B1-456C-ADCB-065AB5AFC5C9}" xr6:coauthVersionLast="47" xr6:coauthVersionMax="47" xr10:uidLastSave="{00000000-0000-0000-0000-000000000000}"/>
  <bookViews>
    <workbookView xWindow="-120" yWindow="-120" windowWidth="29040" windowHeight="15720" tabRatio="881" activeTab="5" xr2:uid="{00000000-000D-0000-FFFF-FFFF00000000}"/>
  </bookViews>
  <sheets>
    <sheet name="1 Pronunciamiento de demandas" sheetId="9" r:id="rId1"/>
    <sheet name="1.1 Registro pronunciamient dem" sheetId="10" r:id="rId2"/>
    <sheet name="2 Audiencias realizadas" sheetId="11" r:id="rId3"/>
    <sheet name="2.1 regist audienci realizadas" sheetId="12" r:id="rId4"/>
    <sheet name="3 Comportamiento Inventario" sheetId="13" r:id="rId5"/>
    <sheet name="3.1. Registro comportamin Inven" sheetId="1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3" l="1"/>
  <c r="I51" i="13"/>
  <c r="P46" i="9"/>
  <c r="P47" i="11"/>
  <c r="D48" i="11"/>
  <c r="G48" i="11"/>
  <c r="J48" i="11"/>
  <c r="M48" i="11"/>
  <c r="G11" i="10" l="1"/>
  <c r="D21" i="14" l="1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C21" i="14"/>
  <c r="F13" i="14" l="1"/>
  <c r="E13" i="14"/>
  <c r="D13" i="14"/>
  <c r="C13" i="14"/>
  <c r="G12" i="14"/>
  <c r="P49" i="13" s="1"/>
  <c r="G11" i="14"/>
  <c r="P48" i="13" s="1"/>
  <c r="G10" i="14"/>
  <c r="P47" i="13" s="1"/>
  <c r="A10" i="14"/>
  <c r="C8" i="14"/>
  <c r="B6" i="14"/>
  <c r="C50" i="13"/>
  <c r="C48" i="13"/>
  <c r="C47" i="13"/>
  <c r="P55" i="13"/>
  <c r="O55" i="13"/>
  <c r="L55" i="13"/>
  <c r="I55" i="13"/>
  <c r="F55" i="13"/>
  <c r="O49" i="11"/>
  <c r="L49" i="11"/>
  <c r="J50" i="11" s="1"/>
  <c r="I49" i="11"/>
  <c r="G50" i="11" s="1"/>
  <c r="B11" i="12"/>
  <c r="A11" i="12"/>
  <c r="P48" i="11"/>
  <c r="C8" i="12"/>
  <c r="B6" i="12"/>
  <c r="P51" i="11"/>
  <c r="O51" i="11"/>
  <c r="L51" i="11"/>
  <c r="I51" i="11"/>
  <c r="D51" i="11"/>
  <c r="O52" i="13" l="1"/>
  <c r="O53" i="13" s="1"/>
  <c r="O54" i="13" s="1"/>
  <c r="I52" i="13"/>
  <c r="I53" i="13" s="1"/>
  <c r="I54" i="13" s="1"/>
  <c r="F52" i="13"/>
  <c r="F53" i="13" s="1"/>
  <c r="F54" i="13" s="1"/>
  <c r="G13" i="14"/>
  <c r="P50" i="13" s="1"/>
  <c r="P52" i="13" s="1"/>
  <c r="P53" i="13" s="1"/>
  <c r="P54" i="13" s="1"/>
  <c r="P49" i="11"/>
  <c r="P50" i="11" s="1"/>
  <c r="F49" i="11"/>
  <c r="D50" i="11" s="1"/>
  <c r="A15" i="12"/>
  <c r="P47" i="9"/>
  <c r="M47" i="9"/>
  <c r="J47" i="9"/>
  <c r="G47" i="9"/>
  <c r="D47" i="9"/>
  <c r="L52" i="13" l="1"/>
  <c r="L53" i="13" s="1"/>
  <c r="L54" i="13" s="1"/>
  <c r="F51" i="13"/>
  <c r="P51" i="13"/>
  <c r="A15" i="10" l="1"/>
  <c r="O48" i="9"/>
  <c r="M49" i="9" s="1"/>
  <c r="L48" i="9"/>
  <c r="J49" i="9" s="1"/>
  <c r="I48" i="9"/>
  <c r="G49" i="9" s="1"/>
  <c r="F48" i="9" l="1"/>
  <c r="D49" i="9" s="1"/>
  <c r="P48" i="9" l="1"/>
  <c r="P49" i="9" s="1"/>
  <c r="B11" i="10" l="1"/>
  <c r="A11" i="10"/>
  <c r="C8" i="10"/>
  <c r="B6" i="10"/>
  <c r="P50" i="9" l="1"/>
  <c r="O50" i="9"/>
  <c r="L50" i="9"/>
  <c r="I50" i="9"/>
  <c r="F5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<sst xmlns="http://schemas.openxmlformats.org/spreadsheetml/2006/main" count="557" uniqueCount="249">
  <si>
    <t>SUPERINTENDENCIA DE SOCIEDADES</t>
  </si>
  <si>
    <t>Código: GC-F-006</t>
  </si>
  <si>
    <t>SISTEMA DE GESTIÓN INTEGRADO</t>
  </si>
  <si>
    <t>Fecha: 14 de junio de 2019</t>
  </si>
  <si>
    <t>PROCESO: GESTIÓN INTEGRAL</t>
  </si>
  <si>
    <t>Versión 004</t>
  </si>
  <si>
    <t>FORMATO: HOJA DE VIDA INDICADORES</t>
  </si>
  <si>
    <t>Pagina 1 de 1</t>
  </si>
  <si>
    <t>HOJA DE VIDA DE INDICADORES</t>
  </si>
  <si>
    <t>AÑO</t>
  </si>
  <si>
    <t>TIPO DE INDICADOR</t>
  </si>
  <si>
    <t>Eficiencia</t>
  </si>
  <si>
    <t>PROCESO</t>
  </si>
  <si>
    <t>PROCESOS ESPECIALES</t>
  </si>
  <si>
    <t>NOMBRE DEL INDICADOR</t>
  </si>
  <si>
    <t>Tiempo de pronunciamiento sobre demandas (Tiempos de calificación de demandas)</t>
  </si>
  <si>
    <t>OBJETIVO DEL INDICADOR</t>
  </si>
  <si>
    <t xml:space="preserve">Medir el tiempo que se toma desde que se recibe una demanda, hasta que el despacho emite un pronunciamiento. </t>
  </si>
  <si>
    <t>OBJETIVO ESTRATEGICO</t>
  </si>
  <si>
    <t>COMO SE MIDE EL INDICADOR</t>
  </si>
  <si>
    <t>FORMULACIÓN</t>
  </si>
  <si>
    <t xml:space="preserve">
Tiempo Observado
--------------------------------
Meta
</t>
  </si>
  <si>
    <t>DEFINICIÓN DE LAS VARIABLES</t>
  </si>
  <si>
    <r>
      <t>Tiempo observado:</t>
    </r>
    <r>
      <rPr>
        <sz val="10"/>
        <rFont val="Verdana"/>
        <family val="2"/>
      </rPr>
      <t xml:space="preserve"> El tiempo observado es el tiempo promedio registrado de pronuncimiento (admisión, inadmisión y rechazo) del despacho en días hábiles.
</t>
    </r>
    <r>
      <rPr>
        <b/>
        <sz val="10"/>
        <rFont val="Verdana"/>
        <family val="2"/>
      </rPr>
      <t>Tiempo máximo permitido:</t>
    </r>
    <r>
      <rPr>
        <sz val="10"/>
        <rFont val="Verdana"/>
        <family val="2"/>
      </rPr>
      <t xml:space="preserve"> es el tiempo interno definido por la Dirección de Procesos Especiales, tiempo que debe durar desde que se recibe una demanda, hasta que el despacho emite un pronunciamiento.</t>
    </r>
  </si>
  <si>
    <t>META</t>
  </si>
  <si>
    <t>Meta (no superar el tiempo máximo permitido por Ley (Articulo 90 del código general del proceso):</t>
  </si>
  <si>
    <t>RANGO</t>
  </si>
  <si>
    <t>VERDE</t>
  </si>
  <si>
    <t>Hasta 30 días</t>
  </si>
  <si>
    <t>AMARILLO</t>
  </si>
  <si>
    <t>N/A (De acuerdo al termino definido por la ley no se define un tiempo intermedio)</t>
  </si>
  <si>
    <t>ROJO</t>
  </si>
  <si>
    <t>Mayor a 30 días</t>
  </si>
  <si>
    <t>UNIDAD DE MEDIDA</t>
  </si>
  <si>
    <t>PORCENTAJE</t>
  </si>
  <si>
    <t>FRECUENCIA DE MEDICION</t>
  </si>
  <si>
    <t>TRIMESTRAL</t>
  </si>
  <si>
    <t>FRECUENCIA DE SEGUIMIENTO</t>
  </si>
  <si>
    <t>PERIODO DE ANALISIS</t>
  </si>
  <si>
    <t>DATOS DE LAS VARIABLES</t>
  </si>
  <si>
    <t>NOMBRE DE LA VARIABLE</t>
  </si>
  <si>
    <t>FUENTE</t>
  </si>
  <si>
    <t>RESPONSABLE</t>
  </si>
  <si>
    <t>El tiempo observado es el tiempo promedio registrado de pronuncimiento del despacho en días hábiles</t>
  </si>
  <si>
    <t>Días hábiles</t>
  </si>
  <si>
    <t>Director de Procesos Especiales y el funcionario asignado</t>
  </si>
  <si>
    <t>Tiempo máximo permitido : es el tiempo que debe durar desde que se recibe una demanda, hasta que el despacho emite un pronunciamiento</t>
  </si>
  <si>
    <t>Definido por el Director de Procesos Especiales. Se definió teniendo en cuenta los térmidos defindios por Ley, el comportamiento histórico y la capacidad instalada para emitir un pronunciamiento</t>
  </si>
  <si>
    <t>MEDICIÓN</t>
  </si>
  <si>
    <t>DATOS</t>
  </si>
  <si>
    <t>MES</t>
  </si>
  <si>
    <t>ENE-MAR</t>
  </si>
  <si>
    <t>ABR-JUN</t>
  </si>
  <si>
    <t>JUL-SEP</t>
  </si>
  <si>
    <t>OCT-DIC</t>
  </si>
  <si>
    <t>PROMEDIO</t>
  </si>
  <si>
    <t>Tiempo Observado</t>
  </si>
  <si>
    <t>Tiempo máximo Permitido</t>
  </si>
  <si>
    <t>% de resultado</t>
  </si>
  <si>
    <t>% de cumplimiento</t>
  </si>
  <si>
    <t>GRAFICA DE INDICADOR</t>
  </si>
  <si>
    <t>ANALISIS DE INFORMACIÓN</t>
  </si>
  <si>
    <t>Análisis Trimestre 1:</t>
  </si>
  <si>
    <t>Se realizó una adecuación como Dirección en los tiempos de admisión o rechazo de la demanda</t>
  </si>
  <si>
    <t>Análisis Trimestre 2:</t>
  </si>
  <si>
    <t>Análisis Trimestre 3:</t>
  </si>
  <si>
    <t>Análisis Trimestre 4:</t>
  </si>
  <si>
    <t>LIDER DEL PROCESO
(cargo)</t>
  </si>
  <si>
    <t>Director de Procesos Especiales.</t>
  </si>
  <si>
    <t>ACCIÓN A TOMAR</t>
  </si>
  <si>
    <t>NINGUNA</t>
  </si>
  <si>
    <t>ANUAL</t>
  </si>
  <si>
    <t>SEMESTRAL</t>
  </si>
  <si>
    <t>CUATRIMESTRAL</t>
  </si>
  <si>
    <t>BIMESTRAL</t>
  </si>
  <si>
    <t xml:space="preserve">           </t>
  </si>
  <si>
    <t>MENSUAL</t>
  </si>
  <si>
    <t>Afianzar el acompañamiento permanente con acciones pedagógicas enfocadas al cumplimiento normativo, así como, a la promoción de una cultura de transparencia, integridad y ética empresarial.</t>
  </si>
  <si>
    <t>Promover la implementación de políticas y lineamientos encaminados a la responsabilidad, emprendimiento y la innovación desde una perspectiva social para incentivar el bienestar de los empleados y el desarrollo sostenible de los colombianos.</t>
  </si>
  <si>
    <t>Aumentar la excelencia en el servicio a través del fortalecimiento de la oferta de valor a los usuarios de manera efectiva y pronta.</t>
  </si>
  <si>
    <t>Fortalecer la estructura organizacional con procesos innovadores de transformación institucional</t>
  </si>
  <si>
    <t>Lograr una justicia pronta</t>
  </si>
  <si>
    <t>PROCESOS</t>
  </si>
  <si>
    <t>ACTUACIONES Y AUTORIZACIONES ADMINISTRATIVAS</t>
  </si>
  <si>
    <t>ANALISIS ECONOMICO Y DE RIESGO</t>
  </si>
  <si>
    <t>ANALISIS FINANCIERO Y CONTABLE</t>
  </si>
  <si>
    <t>ATENCION AL CIUDADANO</t>
  </si>
  <si>
    <t>CONCILIACIÓN Y ARBITRAJE</t>
  </si>
  <si>
    <t>CONTROL DISCIPLINARIO</t>
  </si>
  <si>
    <t>EVALUACIÓN Y CONTROL</t>
  </si>
  <si>
    <t>GESTION COMUNICACIONES</t>
  </si>
  <si>
    <t>GESTION CONTRACTUAL</t>
  </si>
  <si>
    <t>GESTION DE APOYO JUDICIAL</t>
  </si>
  <si>
    <t>GESTION DE INFORMACION EMPRESARIAL</t>
  </si>
  <si>
    <t>GESTION DE INFRAESTRUCTURA FISICA</t>
  </si>
  <si>
    <t>GESTION DE INFRAESTRUCTURA Y TECNOLOGIAS DE INFORMACION</t>
  </si>
  <si>
    <t>GESTION DEL TALENTO HUMANO</t>
  </si>
  <si>
    <t>GESTION DOCUMENTAL</t>
  </si>
  <si>
    <t>GESTION ESTRATEGICA</t>
  </si>
  <si>
    <t>GESTION FINANCIERA Y CONTABLE</t>
  </si>
  <si>
    <t xml:space="preserve">GESTION INTEGRAL </t>
  </si>
  <si>
    <t>GESTION JUDICIAL</t>
  </si>
  <si>
    <t>INTERVENCIÓN</t>
  </si>
  <si>
    <t>INVESTIGACIONES ADMINISTRATIVAS</t>
  </si>
  <si>
    <t>LIQUIDACIÓN JUDICIAL</t>
  </si>
  <si>
    <t>PROCESOS PARALELOS A LA INSOLVENCIA</t>
  </si>
  <si>
    <t>PROCESOS SOCIETARIOS</t>
  </si>
  <si>
    <t>REGIMEN CAMBIARIO</t>
  </si>
  <si>
    <t>RECUPERACIÓN EMPRESARIAL</t>
  </si>
  <si>
    <t>TIPO DE ACCION</t>
  </si>
  <si>
    <t>ACCIÓN CORRECTIVA</t>
  </si>
  <si>
    <t>Histórico de objetivos estratégicos</t>
  </si>
  <si>
    <t>2019-2022</t>
  </si>
  <si>
    <t>Contar con empresas competitivas, productivas y perdurables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</si>
  <si>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</si>
  <si>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</si>
  <si>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</si>
  <si>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</si>
  <si>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</si>
  <si>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Contribuir a la preservación del orden público económico</t>
  </si>
  <si>
    <t>No aplica</t>
  </si>
  <si>
    <t>Codigo: GC-F-006</t>
  </si>
  <si>
    <t>SISTEMA DE GESTION INTEGRADO</t>
  </si>
  <si>
    <t>PROCESO:  GESTION INTEGRAL</t>
  </si>
  <si>
    <t>Version: 004</t>
  </si>
  <si>
    <t>FORMATO: DATOS INDICADORES PROCESOS</t>
  </si>
  <si>
    <t>GRUPO</t>
  </si>
  <si>
    <t>OBSERVACIONES</t>
  </si>
  <si>
    <t>TRIMESTRE I</t>
  </si>
  <si>
    <t>TRIMESTRE II</t>
  </si>
  <si>
    <t>TRIMESTRE III</t>
  </si>
  <si>
    <t>TRIMESTRE IV</t>
  </si>
  <si>
    <t>RESULTADO</t>
  </si>
  <si>
    <t>Promedio Anual</t>
  </si>
  <si>
    <t>El primer trimestre se pronunció en tiempo de las demandas</t>
  </si>
  <si>
    <t>Promedio acumulado</t>
  </si>
  <si>
    <t xml:space="preserve"> 2021
Trimestre 1</t>
  </si>
  <si>
    <t>2021
Trimestre 2</t>
  </si>
  <si>
    <t>2021
Trimestre 3</t>
  </si>
  <si>
    <t>2021
Trimestre 4</t>
  </si>
  <si>
    <t xml:space="preserve"> 2022 Trimestre 1</t>
  </si>
  <si>
    <t>2022 
Trimestre 2</t>
  </si>
  <si>
    <t>2022 
Trimestre 3</t>
  </si>
  <si>
    <t>2022
Trimestre 4</t>
  </si>
  <si>
    <t xml:space="preserve"> 2023 Trimestre 1</t>
  </si>
  <si>
    <t>2023 
Trimestre 2</t>
  </si>
  <si>
    <t>2023
Trimestre 3</t>
  </si>
  <si>
    <t>2023
Trimestre 4</t>
  </si>
  <si>
    <t xml:space="preserve"> 2024 Trimestre 1</t>
  </si>
  <si>
    <t>2024 
Trimestre 2</t>
  </si>
  <si>
    <t>2024
Trimestre 3</t>
  </si>
  <si>
    <t>2024
Trimestre 4</t>
  </si>
  <si>
    <t>Línea base (Tiempos de calificación de demandas)</t>
  </si>
  <si>
    <t>Audiencias realizadas</t>
  </si>
  <si>
    <t>Medir el número de audiencias realizadas por la Dirección de Procesos Especiales</t>
  </si>
  <si>
    <t xml:space="preserve">
Número de audiencias estimadas a celebrar en el mes
---------------------------------------------------------------------------------------
Audiencias celebradas en el mes
</t>
  </si>
  <si>
    <r>
      <t xml:space="preserve">Audiencias celebradas en el trimestre: </t>
    </r>
    <r>
      <rPr>
        <sz val="10"/>
        <rFont val="Verdana"/>
        <family val="2"/>
      </rPr>
      <t xml:space="preserve">Corresponde a las audiencias celebradas durante el trimestre.
</t>
    </r>
    <r>
      <rPr>
        <b/>
        <sz val="10"/>
        <rFont val="Verdana"/>
        <family val="2"/>
      </rPr>
      <t>Número de audiencias estimadas a celebrar en el trimestre:</t>
    </r>
    <r>
      <rPr>
        <sz val="10"/>
        <rFont val="Verdana"/>
        <family val="2"/>
      </rPr>
      <t xml:space="preserve"> De acuerdo al comportamiento historia, corresponde a las audienciasque se estiman celabrar durante el trimestre.</t>
    </r>
  </si>
  <si>
    <t>Número de audiencias estimadas a celebrar en el trimestre</t>
  </si>
  <si>
    <t>El número de audiencias celebradas es directamente proporcional a la capacidad operativa de la Dirección.</t>
  </si>
  <si>
    <t>Línea base (promedio de audiencias celebradas periodos anteriores):</t>
  </si>
  <si>
    <t>Información registrada a partir de la vigencia 2020, con resultados obtendios a partir de una capacidad operativa mayor a la actual (se redujo en 2 profesionales especializados)</t>
  </si>
  <si>
    <t>Igual o superior a 9 audiencias celebradas</t>
  </si>
  <si>
    <t>Entre 7 y 8</t>
  </si>
  <si>
    <t>Menor a 7</t>
  </si>
  <si>
    <t>PERIODO DE ANÁLISIS</t>
  </si>
  <si>
    <t>Audiencias celebradas en el trimestre</t>
  </si>
  <si>
    <t xml:space="preserve">Informe mensual de la vigencia en curso </t>
  </si>
  <si>
    <t>número</t>
  </si>
  <si>
    <t>Director consolida, los ponentes alimentan</t>
  </si>
  <si>
    <t>Definido por el Director de Procesos Especiales. Se definió teniendo en cuenta la línea base (comportamiento histórico) y capacidad operativa instalada actual, a partir de esto se definió la meta de audiencias celebradas para la vigencia.</t>
  </si>
  <si>
    <t xml:space="preserve">Director Procesos Especiales </t>
  </si>
  <si>
    <t>En vista de que sólo hubo un ponente en los meses de enero y febrero , sólo se pudo realizar 4 audiencias</t>
  </si>
  <si>
    <t>Director de Procesos Especiales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</si>
  <si>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</si>
  <si>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</si>
  <si>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</si>
  <si>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</si>
  <si>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</si>
  <si>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</si>
  <si>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</si>
  <si>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</si>
  <si>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</si>
  <si>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</si>
  <si>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</si>
  <si>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</si>
  <si>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I TRIMESTRE: </t>
  </si>
  <si>
    <t xml:space="preserve"> 2021 Trimestre 1</t>
  </si>
  <si>
    <t>2021 Trimestre 2</t>
  </si>
  <si>
    <t>2021 Trimestre 3</t>
  </si>
  <si>
    <t>2024 
Trimestre 1</t>
  </si>
  <si>
    <t>Efectividad</t>
  </si>
  <si>
    <t>Inventario de Procesos</t>
  </si>
  <si>
    <t>Medir el comportamiento del inventario y controlar el número de procesos en inventario (cuantos procesos al iniciar el periodo; cuantos ingresaron; cuantos cerraron; cuantos quedan a final del periodo)</t>
  </si>
  <si>
    <r>
      <t xml:space="preserve">
</t>
    </r>
    <r>
      <rPr>
        <b/>
        <sz val="10"/>
        <rFont val="Arial"/>
        <family val="2"/>
      </rPr>
      <t>Comportamiento del inventario</t>
    </r>
    <r>
      <rPr>
        <sz val="10"/>
        <rFont val="Arial"/>
        <family val="2"/>
      </rPr>
      <t xml:space="preserve"> = (número de procesos en el inventario final del período anterior) - (número de procesos en el inventario final del período actual)
</t>
    </r>
  </si>
  <si>
    <r>
      <t xml:space="preserve">Inventario inicial del período: </t>
    </r>
    <r>
      <rPr>
        <sz val="10"/>
        <rFont val="Arial"/>
        <family val="2"/>
      </rPr>
      <t xml:space="preserve">Es el número de procesos que tengo en el inventario al iniciar el período, este inventario debe ser igual al inventario final del período anterior
</t>
    </r>
    <r>
      <rPr>
        <b/>
        <sz val="10"/>
        <rFont val="Arial"/>
        <family val="2"/>
      </rPr>
      <t>Inventario final del período:</t>
    </r>
    <r>
      <rPr>
        <sz val="10"/>
        <rFont val="Arial"/>
        <family val="2"/>
      </rPr>
      <t xml:space="preserve"> Es el número de procesos que tengo en el inventario al finalizar el período.
</t>
    </r>
    <r>
      <rPr>
        <b/>
        <sz val="10"/>
        <rFont val="Arial"/>
        <family val="2"/>
      </rPr>
      <t>Invetario final</t>
    </r>
    <r>
      <rPr>
        <sz val="10"/>
        <rFont val="Arial"/>
        <family val="2"/>
      </rPr>
      <t xml:space="preserve">: (No. de procesos con los cuales se inició el período) + (No. de procesos nuevo recibidos durante el período) - (No. de procesos que fueron finalizados en el período)
</t>
    </r>
    <r>
      <rPr>
        <b/>
        <sz val="10"/>
        <rFont val="Arial"/>
        <family val="2"/>
      </rPr>
      <t xml:space="preserve">Nota:
- </t>
    </r>
    <r>
      <rPr>
        <sz val="10"/>
        <rFont val="Arial"/>
        <family val="2"/>
      </rPr>
      <t>En el inventario de procesos pendientes de terminación  no contempla los procesos pendientes por liquidación de costas 
- Se excluye del universo de medición los procesos terminados en años anteriores pero que se liquidaron costas en la siguientes vigencias
- Para los procesos finalizados se incluirán los procesos terminados en primera instancia,  terminación por sentencia y terminación anormal</t>
    </r>
  </si>
  <si>
    <t xml:space="preserve">Al ser un indicador de control del inventario no se define una meta (se controla el volumen del procesos en inventario para tomar decisiones). </t>
  </si>
  <si>
    <t>N/A</t>
  </si>
  <si>
    <t>Inventario inicial del período</t>
  </si>
  <si>
    <t>cuadro/archivo/reporte de seguimiento interno</t>
  </si>
  <si>
    <t xml:space="preserve">Director de Procesos Especiales </t>
  </si>
  <si>
    <t>Número de procesos nuevos recibidos durante el período</t>
  </si>
  <si>
    <t>Inventario final del período</t>
  </si>
  <si>
    <t>TOTAL AÑO</t>
  </si>
  <si>
    <t>Número de procesos que fueron finalizados en el período</t>
  </si>
  <si>
    <t>Reducción del inventario</t>
  </si>
  <si>
    <t>Resultado inventario respecto período anterior</t>
  </si>
  <si>
    <t>% de reducción de inventario</t>
  </si>
  <si>
    <t>Comportamiento del inventario</t>
  </si>
  <si>
    <t>Se realizó una considerable terminación de procesos aún con un ponente de enero a febrero y dos de febrero a marzo de 2025</t>
  </si>
  <si>
    <t>En el cuarto trimestre hubo un considerable aumento de procesos nuevos, por la Reestructuración del Deportivo Cali, objeciones que deben ser tramitadas ante la Dirección de Procesos Especiales.</t>
  </si>
  <si>
    <t>Trimestre 1
2021</t>
  </si>
  <si>
    <t>Trimestre 2
2021</t>
  </si>
  <si>
    <t>Trimestre 3
2021</t>
  </si>
  <si>
    <t xml:space="preserve">Trimestre 4
2021 </t>
  </si>
  <si>
    <t>Trimestre 1
2022</t>
  </si>
  <si>
    <t xml:space="preserve">Trimestre 2
2022 </t>
  </si>
  <si>
    <t xml:space="preserve">Trimestre 3
2022 </t>
  </si>
  <si>
    <t>Trimestre 4
2022</t>
  </si>
  <si>
    <t>Trimestre 1 
2023</t>
  </si>
  <si>
    <t>Trimestre 2
2023</t>
  </si>
  <si>
    <t>Trimestre 3
2023</t>
  </si>
  <si>
    <t>Trimestre 4
2023</t>
  </si>
  <si>
    <t>Trimestre 1 
2024</t>
  </si>
  <si>
    <t>Trimestre 2
2024</t>
  </si>
  <si>
    <t>Trimestre 3
2024</t>
  </si>
  <si>
    <t>Trimestre 4
2024</t>
  </si>
  <si>
    <t>Trimestre 1 
2025</t>
  </si>
  <si>
    <t>Trimestre 2
2025</t>
  </si>
  <si>
    <t>Trimestre 3
202</t>
  </si>
  <si>
    <t>Nombre ponentes</t>
  </si>
  <si>
    <t>Nohora, Nury, Leo, Martha</t>
  </si>
  <si>
    <t>Nohora, Nury, Leonor</t>
  </si>
  <si>
    <t>Nohora, Leonor, nury</t>
  </si>
  <si>
    <t>Nohora, Leonor</t>
  </si>
  <si>
    <t>Nohora, Leonor, Maria Paula</t>
  </si>
  <si>
    <t>Nohora, Maria Paula</t>
  </si>
  <si>
    <t>Nohora, Maria Paula, Jorge</t>
  </si>
  <si>
    <t>Nohora, Maria Paula, Jorge, Carolina</t>
  </si>
  <si>
    <t>Maria Paula, Jorge, Carolina</t>
  </si>
  <si>
    <t>Jorge, Carolina</t>
  </si>
  <si>
    <t>Jorge, Juan Camilo</t>
  </si>
  <si>
    <t># de ponentes</t>
  </si>
  <si>
    <t>Cuadro de Procesos (ubicado en carpeta SharePoint - Teams- Dirección Procesos Especiales)</t>
  </si>
  <si>
    <t xml:space="preserve"> 2025 Trimestre 1</t>
  </si>
  <si>
    <t>2025
Trimestre 2</t>
  </si>
  <si>
    <t>2025
Trimestre 3</t>
  </si>
  <si>
    <t>2025
Trimestre 4</t>
  </si>
  <si>
    <t>Existió un aumento por la demora en radicación por parte de gestión documental.</t>
  </si>
  <si>
    <t>Se cumplió con los tiempos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</si>
</sst>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"/>
    <numFmt numFmtId="165" formatCode="0.0%"/>
    <numFmt numFmtId="166" formatCode="_(* #,##0_);_(* \(#,##0\);_(* &quot;-&quot;_);_(@_)"/>
  </numFmts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color rgb="FF0000CC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4"/>
      <color indexed="8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9"/>
      <color theme="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6284B"/>
        <bgColor indexed="64"/>
      </patternFill>
    </fill>
    <fill>
      <patternFill patternType="solid">
        <fgColor rgb="FFBC325D"/>
        <bgColor indexed="64"/>
      </patternFill>
    </fill>
    <fill>
      <patternFill patternType="solid">
        <fgColor rgb="FFCF4972"/>
        <bgColor indexed="64"/>
      </patternFill>
    </fill>
    <fill>
      <patternFill patternType="solid">
        <fgColor rgb="FFEBB3C4"/>
        <bgColor indexed="64"/>
      </patternFill>
    </fill>
    <fill>
      <patternFill patternType="solid">
        <fgColor rgb="FFDA7494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4" fillId="23" borderId="4" applyNumberFormat="0" applyFont="0" applyAlignment="0" applyProtection="0"/>
    <xf numFmtId="9" fontId="23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  <xf numFmtId="41" fontId="34" fillId="0" borderId="0" applyFont="0" applyFill="0" applyBorder="0" applyAlignment="0" applyProtection="0"/>
  </cellStyleXfs>
  <cellXfs count="575">
    <xf numFmtId="0" fontId="0" fillId="0" borderId="0" xfId="0"/>
    <xf numFmtId="0" fontId="0" fillId="24" borderId="0" xfId="0" applyFill="1" applyProtection="1">
      <protection locked="0"/>
    </xf>
    <xf numFmtId="0" fontId="30" fillId="24" borderId="0" xfId="0" applyFont="1" applyFill="1" applyProtection="1">
      <protection locked="0"/>
    </xf>
    <xf numFmtId="0" fontId="1" fillId="24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4" borderId="0" xfId="0" applyFill="1" applyAlignment="1" applyProtection="1">
      <alignment wrapText="1"/>
      <protection locked="0"/>
    </xf>
    <xf numFmtId="0" fontId="31" fillId="24" borderId="0" xfId="0" applyFont="1" applyFill="1" applyProtection="1">
      <protection locked="0"/>
    </xf>
    <xf numFmtId="0" fontId="31" fillId="28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0" fontId="0" fillId="28" borderId="0" xfId="0" applyFill="1" applyAlignment="1">
      <alignment horizontal="center" vertical="center"/>
    </xf>
    <xf numFmtId="0" fontId="0" fillId="28" borderId="0" xfId="0" applyFill="1"/>
    <xf numFmtId="0" fontId="22" fillId="28" borderId="0" xfId="0" applyFont="1" applyFill="1" applyAlignment="1">
      <alignment horizontal="center"/>
    </xf>
    <xf numFmtId="0" fontId="0" fillId="28" borderId="0" xfId="0" applyFill="1" applyAlignment="1">
      <alignment horizontal="left"/>
    </xf>
    <xf numFmtId="0" fontId="1" fillId="0" borderId="20" xfId="32" applyBorder="1" applyAlignment="1">
      <alignment horizontal="center" vertical="center" wrapText="1"/>
    </xf>
    <xf numFmtId="0" fontId="29" fillId="24" borderId="0" xfId="0" applyFont="1" applyFill="1" applyProtection="1">
      <protection locked="0"/>
    </xf>
    <xf numFmtId="0" fontId="30" fillId="28" borderId="0" xfId="0" applyFont="1" applyFill="1" applyProtection="1">
      <protection locked="0"/>
    </xf>
    <xf numFmtId="0" fontId="30" fillId="28" borderId="0" xfId="0" applyFont="1" applyFill="1" applyAlignment="1" applyProtection="1">
      <alignment vertical="center" wrapText="1"/>
      <protection locked="0"/>
    </xf>
    <xf numFmtId="0" fontId="30" fillId="28" borderId="0" xfId="0" applyFont="1" applyFill="1" applyAlignment="1" applyProtection="1">
      <alignment horizontal="center" vertical="center" wrapText="1"/>
      <protection locked="0"/>
    </xf>
    <xf numFmtId="0" fontId="31" fillId="28" borderId="0" xfId="0" applyFont="1" applyFill="1" applyAlignment="1" applyProtection="1">
      <alignment horizontal="center" vertical="center" wrapText="1"/>
      <protection locked="0"/>
    </xf>
    <xf numFmtId="0" fontId="31" fillId="28" borderId="0" xfId="0" applyFont="1" applyFill="1" applyAlignment="1" applyProtection="1">
      <alignment vertical="center" wrapText="1"/>
      <protection locked="0"/>
    </xf>
    <xf numFmtId="0" fontId="1" fillId="28" borderId="0" xfId="0" applyFont="1" applyFill="1" applyProtection="1">
      <protection locked="0"/>
    </xf>
    <xf numFmtId="0" fontId="2" fillId="28" borderId="0" xfId="0" applyFont="1" applyFill="1" applyProtection="1">
      <protection locked="0"/>
    </xf>
    <xf numFmtId="0" fontId="1" fillId="0" borderId="15" xfId="0" applyFont="1" applyBorder="1" applyAlignment="1">
      <alignment horizontal="center" vertical="center" wrapText="1"/>
    </xf>
    <xf numFmtId="0" fontId="2" fillId="28" borderId="0" xfId="0" applyFont="1" applyFill="1" applyAlignment="1" applyProtection="1">
      <alignment horizontal="center" vertical="center" wrapText="1"/>
      <protection locked="0"/>
    </xf>
    <xf numFmtId="0" fontId="1" fillId="28" borderId="0" xfId="0" applyFont="1" applyFill="1" applyAlignment="1" applyProtection="1">
      <alignment vertical="center" wrapText="1"/>
      <protection locked="0"/>
    </xf>
    <xf numFmtId="0" fontId="2" fillId="28" borderId="0" xfId="0" applyFont="1" applyFill="1" applyAlignment="1" applyProtection="1">
      <alignment horizontal="left" vertical="center" wrapText="1"/>
      <protection locked="0"/>
    </xf>
    <xf numFmtId="0" fontId="31" fillId="28" borderId="0" xfId="0" applyFont="1" applyFill="1" applyAlignment="1" applyProtection="1">
      <alignment horizontal="left" vertical="center"/>
      <protection locked="0"/>
    </xf>
    <xf numFmtId="0" fontId="31" fillId="28" borderId="0" xfId="0" applyFont="1" applyFill="1" applyAlignment="1" applyProtection="1">
      <alignment horizontal="left" vertical="center" wrapText="1"/>
      <protection locked="0"/>
    </xf>
    <xf numFmtId="0" fontId="32" fillId="24" borderId="0" xfId="0" applyFont="1" applyFill="1" applyProtection="1">
      <protection locked="0"/>
    </xf>
    <xf numFmtId="0" fontId="3" fillId="24" borderId="11" xfId="0" applyFont="1" applyFill="1" applyBorder="1" applyAlignment="1" applyProtection="1">
      <alignment horizontal="center"/>
      <protection locked="0"/>
    </xf>
    <xf numFmtId="0" fontId="3" fillId="24" borderId="0" xfId="0" applyFont="1" applyFill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28" fillId="0" borderId="0" xfId="32" applyFont="1" applyAlignment="1" applyProtection="1">
      <alignment vertical="center" wrapText="1"/>
      <protection locked="0"/>
    </xf>
    <xf numFmtId="0" fontId="28" fillId="0" borderId="0" xfId="32" applyFont="1" applyAlignment="1" applyProtection="1">
      <alignment horizontal="center" vertical="center" wrapText="1"/>
      <protection locked="0"/>
    </xf>
    <xf numFmtId="164" fontId="36" fillId="0" borderId="58" xfId="32" applyNumberFormat="1" applyFont="1" applyBorder="1" applyAlignment="1" applyProtection="1">
      <alignment horizontal="center" vertical="center" wrapText="1"/>
      <protection locked="0"/>
    </xf>
    <xf numFmtId="0" fontId="28" fillId="0" borderId="57" xfId="32" applyFont="1" applyBorder="1" applyAlignment="1" applyProtection="1">
      <alignment horizontal="center" vertical="center" wrapText="1"/>
      <protection locked="0"/>
    </xf>
    <xf numFmtId="0" fontId="2" fillId="24" borderId="24" xfId="32" applyFont="1" applyFill="1" applyBorder="1" applyAlignment="1">
      <alignment horizontal="center" vertical="center"/>
    </xf>
    <xf numFmtId="0" fontId="2" fillId="25" borderId="9" xfId="0" applyFont="1" applyFill="1" applyBorder="1" applyAlignment="1">
      <alignment horizontal="center" vertical="center" wrapText="1"/>
    </xf>
    <xf numFmtId="0" fontId="0" fillId="24" borderId="0" xfId="0" applyFill="1" applyAlignment="1" applyProtection="1">
      <alignment vertical="center"/>
      <protection locked="0"/>
    </xf>
    <xf numFmtId="0" fontId="30" fillId="24" borderId="0" xfId="0" applyFont="1" applyFill="1" applyAlignment="1" applyProtection="1">
      <alignment vertical="center"/>
      <protection locked="0"/>
    </xf>
    <xf numFmtId="0" fontId="32" fillId="24" borderId="0" xfId="0" applyFont="1" applyFill="1" applyAlignment="1" applyProtection="1">
      <alignment vertical="center"/>
      <protection locked="0"/>
    </xf>
    <xf numFmtId="0" fontId="1" fillId="24" borderId="0" xfId="0" applyFont="1" applyFill="1" applyAlignment="1" applyProtection="1">
      <alignment vertical="center"/>
      <protection locked="0"/>
    </xf>
    <xf numFmtId="0" fontId="3" fillId="24" borderId="11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Alignment="1" applyProtection="1">
      <alignment horizontal="center" vertical="center"/>
      <protection locked="0"/>
    </xf>
    <xf numFmtId="0" fontId="3" fillId="24" borderId="12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3" fillId="24" borderId="9" xfId="0" applyFont="1" applyFill="1" applyBorder="1" applyAlignment="1" applyProtection="1">
      <alignment vertical="center"/>
      <protection locked="0"/>
    </xf>
    <xf numFmtId="0" fontId="3" fillId="24" borderId="23" xfId="0" applyFont="1" applyFill="1" applyBorder="1" applyAlignment="1" applyProtection="1">
      <alignment vertical="center"/>
      <protection locked="0"/>
    </xf>
    <xf numFmtId="9" fontId="3" fillId="24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0" fillId="24" borderId="0" xfId="0" applyFill="1" applyAlignment="1" applyProtection="1">
      <alignment vertical="center" wrapText="1"/>
      <protection locked="0"/>
    </xf>
    <xf numFmtId="0" fontId="1" fillId="28" borderId="0" xfId="0" applyFont="1" applyFill="1" applyAlignment="1" applyProtection="1">
      <alignment vertical="center"/>
      <protection locked="0"/>
    </xf>
    <xf numFmtId="0" fontId="30" fillId="28" borderId="0" xfId="0" applyFont="1" applyFill="1" applyAlignment="1" applyProtection="1">
      <alignment vertical="center"/>
      <protection locked="0"/>
    </xf>
    <xf numFmtId="0" fontId="29" fillId="24" borderId="0" xfId="0" applyFont="1" applyFill="1" applyAlignment="1" applyProtection="1">
      <alignment vertical="center"/>
      <protection locked="0"/>
    </xf>
    <xf numFmtId="0" fontId="31" fillId="24" borderId="0" xfId="0" applyFont="1" applyFill="1" applyAlignment="1" applyProtection="1">
      <alignment vertical="center"/>
      <protection locked="0"/>
    </xf>
    <xf numFmtId="0" fontId="31" fillId="28" borderId="0" xfId="0" applyFont="1" applyFill="1" applyAlignment="1" applyProtection="1">
      <alignment vertical="center"/>
      <protection locked="0"/>
    </xf>
    <xf numFmtId="0" fontId="2" fillId="28" borderId="0" xfId="0" applyFont="1" applyFill="1" applyAlignment="1" applyProtection="1">
      <alignment vertical="center"/>
      <protection locked="0"/>
    </xf>
    <xf numFmtId="164" fontId="2" fillId="24" borderId="24" xfId="32" applyNumberFormat="1" applyFont="1" applyFill="1" applyBorder="1" applyAlignment="1">
      <alignment horizontal="center" vertical="center"/>
    </xf>
    <xf numFmtId="0" fontId="1" fillId="24" borderId="10" xfId="0" applyFont="1" applyFill="1" applyBorder="1" applyAlignment="1" applyProtection="1">
      <alignment horizontal="center" vertical="center"/>
      <protection locked="0"/>
    </xf>
    <xf numFmtId="0" fontId="1" fillId="24" borderId="59" xfId="0" applyFont="1" applyFill="1" applyBorder="1" applyAlignment="1">
      <alignment horizontal="left" vertical="center" wrapText="1"/>
    </xf>
    <xf numFmtId="0" fontId="1" fillId="24" borderId="16" xfId="0" applyFont="1" applyFill="1" applyBorder="1" applyAlignment="1">
      <alignment horizontal="left" vertical="center" wrapText="1"/>
    </xf>
    <xf numFmtId="0" fontId="1" fillId="24" borderId="14" xfId="0" applyFont="1" applyFill="1" applyBorder="1" applyAlignment="1">
      <alignment horizontal="left" vertical="center" wrapText="1"/>
    </xf>
    <xf numFmtId="0" fontId="28" fillId="0" borderId="24" xfId="32" applyFont="1" applyBorder="1" applyAlignment="1">
      <alignment vertical="center" wrapText="1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0" fillId="28" borderId="0" xfId="0" applyFill="1" applyAlignment="1">
      <alignment vertical="center"/>
    </xf>
    <xf numFmtId="0" fontId="22" fillId="28" borderId="0" xfId="0" applyFont="1" applyFill="1" applyAlignment="1">
      <alignment horizontal="center" vertical="center"/>
    </xf>
    <xf numFmtId="0" fontId="0" fillId="28" borderId="0" xfId="0" applyFill="1" applyAlignment="1">
      <alignment horizontal="left" vertical="center"/>
    </xf>
    <xf numFmtId="0" fontId="1" fillId="28" borderId="0" xfId="32" applyFill="1" applyAlignment="1" applyProtection="1">
      <alignment horizontal="center" vertical="center" wrapText="1"/>
      <protection locked="0"/>
    </xf>
    <xf numFmtId="0" fontId="1" fillId="0" borderId="0" xfId="32" applyAlignment="1" applyProtection="1">
      <alignment vertical="center" wrapText="1"/>
      <protection locked="0"/>
    </xf>
    <xf numFmtId="0" fontId="1" fillId="0" borderId="57" xfId="32" applyBorder="1" applyAlignment="1" applyProtection="1">
      <alignment vertical="center" wrapText="1"/>
      <protection locked="0"/>
    </xf>
    <xf numFmtId="166" fontId="1" fillId="0" borderId="57" xfId="32" applyNumberFormat="1" applyBorder="1" applyAlignment="1" applyProtection="1">
      <alignment horizontal="right" vertical="center" wrapText="1"/>
      <protection locked="0"/>
    </xf>
    <xf numFmtId="0" fontId="1" fillId="0" borderId="57" xfId="32" applyBorder="1" applyAlignment="1">
      <alignment vertical="center" wrapText="1"/>
    </xf>
    <xf numFmtId="0" fontId="1" fillId="0" borderId="57" xfId="32" applyBorder="1" applyAlignment="1" applyProtection="1">
      <alignment horizontal="right" vertical="center" wrapText="1"/>
      <protection locked="0"/>
    </xf>
    <xf numFmtId="0" fontId="1" fillId="0" borderId="0" xfId="32" applyAlignment="1" applyProtection="1">
      <alignment horizontal="center" vertical="center" wrapText="1"/>
      <protection locked="0"/>
    </xf>
    <xf numFmtId="166" fontId="1" fillId="32" borderId="57" xfId="32" applyNumberFormat="1" applyFill="1" applyBorder="1" applyAlignment="1" applyProtection="1">
      <alignment horizontal="right" vertical="center" wrapText="1"/>
      <protection locked="0"/>
    </xf>
    <xf numFmtId="166" fontId="1" fillId="31" borderId="57" xfId="32" applyNumberFormat="1" applyFill="1" applyBorder="1" applyAlignment="1" applyProtection="1">
      <alignment horizontal="right" vertical="center" wrapText="1"/>
      <protection locked="0"/>
    </xf>
    <xf numFmtId="166" fontId="1" fillId="30" borderId="57" xfId="32" applyNumberFormat="1" applyFill="1" applyBorder="1" applyAlignment="1" applyProtection="1">
      <alignment horizontal="right" vertical="center" wrapText="1"/>
      <protection locked="0"/>
    </xf>
    <xf numFmtId="166" fontId="1" fillId="33" borderId="57" xfId="32" applyNumberFormat="1" applyFill="1" applyBorder="1" applyAlignment="1" applyProtection="1">
      <alignment horizontal="right" vertical="center" wrapText="1"/>
      <protection locked="0"/>
    </xf>
    <xf numFmtId="0" fontId="1" fillId="31" borderId="57" xfId="32" applyFill="1" applyBorder="1" applyAlignment="1" applyProtection="1">
      <alignment horizontal="right" vertical="center" wrapText="1"/>
      <protection locked="0"/>
    </xf>
    <xf numFmtId="0" fontId="1" fillId="30" borderId="57" xfId="32" applyFill="1" applyBorder="1" applyAlignment="1" applyProtection="1">
      <alignment horizontal="right" vertical="center" wrapText="1"/>
      <protection locked="0"/>
    </xf>
    <xf numFmtId="0" fontId="1" fillId="32" borderId="57" xfId="32" applyFill="1" applyBorder="1" applyAlignment="1" applyProtection="1">
      <alignment horizontal="right" vertical="center" wrapText="1"/>
      <protection locked="0"/>
    </xf>
    <xf numFmtId="166" fontId="1" fillId="0" borderId="57" xfId="32" applyNumberFormat="1" applyBorder="1" applyAlignment="1" applyProtection="1">
      <alignment vertical="center" wrapText="1"/>
      <protection locked="0"/>
    </xf>
    <xf numFmtId="0" fontId="32" fillId="33" borderId="57" xfId="32" applyFont="1" applyFill="1" applyBorder="1" applyAlignment="1" applyProtection="1">
      <alignment vertical="center" wrapText="1"/>
      <protection locked="0"/>
    </xf>
    <xf numFmtId="0" fontId="29" fillId="0" borderId="57" xfId="32" applyFont="1" applyBorder="1" applyAlignment="1" applyProtection="1">
      <alignment horizontal="right" vertical="center" wrapText="1"/>
      <protection locked="0"/>
    </xf>
    <xf numFmtId="0" fontId="1" fillId="24" borderId="0" xfId="0" applyFont="1" applyFill="1" applyAlignment="1" applyProtection="1">
      <alignment horizontal="center" vertical="center"/>
      <protection locked="0"/>
    </xf>
    <xf numFmtId="17" fontId="1" fillId="0" borderId="0" xfId="32" applyNumberFormat="1" applyAlignment="1" applyProtection="1">
      <alignment horizontal="center" vertical="center" wrapText="1"/>
      <protection locked="0"/>
    </xf>
    <xf numFmtId="0" fontId="37" fillId="24" borderId="9" xfId="0" applyFont="1" applyFill="1" applyBorder="1" applyProtection="1">
      <protection locked="0"/>
    </xf>
    <xf numFmtId="0" fontId="37" fillId="24" borderId="23" xfId="0" applyFont="1" applyFill="1" applyBorder="1" applyProtection="1">
      <protection locked="0"/>
    </xf>
    <xf numFmtId="9" fontId="37" fillId="24" borderId="23" xfId="0" applyNumberFormat="1" applyFont="1" applyFill="1" applyBorder="1" applyProtection="1">
      <protection locked="0"/>
    </xf>
    <xf numFmtId="0" fontId="31" fillId="24" borderId="9" xfId="0" applyFont="1" applyFill="1" applyBorder="1" applyAlignment="1" applyProtection="1">
      <alignment vertical="center"/>
      <protection locked="0"/>
    </xf>
    <xf numFmtId="0" fontId="31" fillId="24" borderId="23" xfId="0" applyFont="1" applyFill="1" applyBorder="1" applyAlignment="1" applyProtection="1">
      <alignment vertical="center"/>
      <protection locked="0"/>
    </xf>
    <xf numFmtId="9" fontId="31" fillId="24" borderId="23" xfId="0" applyNumberFormat="1" applyFont="1" applyFill="1" applyBorder="1" applyAlignment="1" applyProtection="1">
      <alignment vertical="center"/>
      <protection locked="0"/>
    </xf>
    <xf numFmtId="0" fontId="42" fillId="24" borderId="10" xfId="0" applyFont="1" applyFill="1" applyBorder="1" applyAlignment="1" applyProtection="1">
      <alignment horizontal="center" vertical="center"/>
      <protection locked="0"/>
    </xf>
    <xf numFmtId="0" fontId="42" fillId="25" borderId="9" xfId="0" applyFont="1" applyFill="1" applyBorder="1" applyAlignment="1">
      <alignment horizontal="center" vertical="center" wrapText="1"/>
    </xf>
    <xf numFmtId="0" fontId="43" fillId="24" borderId="16" xfId="0" applyFont="1" applyFill="1" applyBorder="1" applyAlignment="1" applyProtection="1">
      <alignment horizontal="justify" vertical="center" wrapText="1"/>
      <protection locked="0"/>
    </xf>
    <xf numFmtId="0" fontId="41" fillId="24" borderId="12" xfId="0" applyFont="1" applyFill="1" applyBorder="1" applyAlignment="1">
      <alignment horizontal="center"/>
    </xf>
    <xf numFmtId="0" fontId="41" fillId="24" borderId="11" xfId="0" applyFont="1" applyFill="1" applyBorder="1" applyAlignment="1">
      <alignment horizontal="center"/>
    </xf>
    <xf numFmtId="0" fontId="41" fillId="24" borderId="13" xfId="0" applyFont="1" applyFill="1" applyBorder="1" applyAlignment="1">
      <alignment horizontal="center"/>
    </xf>
    <xf numFmtId="0" fontId="42" fillId="24" borderId="15" xfId="32" applyFont="1" applyFill="1" applyBorder="1"/>
    <xf numFmtId="0" fontId="42" fillId="24" borderId="19" xfId="32" applyFont="1" applyFill="1" applyBorder="1" applyAlignment="1">
      <alignment horizontal="center"/>
    </xf>
    <xf numFmtId="0" fontId="42" fillId="24" borderId="16" xfId="32" applyFont="1" applyFill="1" applyBorder="1" applyAlignment="1">
      <alignment vertical="center" wrapText="1"/>
    </xf>
    <xf numFmtId="0" fontId="42" fillId="24" borderId="24" xfId="32" applyFont="1" applyFill="1" applyBorder="1" applyAlignment="1">
      <alignment horizontal="center"/>
    </xf>
    <xf numFmtId="0" fontId="42" fillId="24" borderId="59" xfId="32" applyFont="1" applyFill="1" applyBorder="1"/>
    <xf numFmtId="0" fontId="42" fillId="0" borderId="24" xfId="32" applyFont="1" applyBorder="1" applyAlignment="1">
      <alignment horizontal="center" vertical="center"/>
    </xf>
    <xf numFmtId="0" fontId="42" fillId="24" borderId="21" xfId="32" applyFont="1" applyFill="1" applyBorder="1" applyAlignment="1">
      <alignment horizontal="center"/>
    </xf>
    <xf numFmtId="9" fontId="42" fillId="29" borderId="21" xfId="34" applyFont="1" applyFill="1" applyBorder="1" applyAlignment="1" applyProtection="1">
      <alignment horizontal="center"/>
    </xf>
    <xf numFmtId="9" fontId="42" fillId="29" borderId="49" xfId="34" applyFont="1" applyFill="1" applyBorder="1" applyAlignment="1" applyProtection="1">
      <alignment horizontal="center"/>
    </xf>
    <xf numFmtId="0" fontId="42" fillId="24" borderId="14" xfId="32" applyFont="1" applyFill="1" applyBorder="1"/>
    <xf numFmtId="9" fontId="42" fillId="29" borderId="17" xfId="34" applyFont="1" applyFill="1" applyBorder="1" applyAlignment="1" applyProtection="1">
      <alignment horizontal="center"/>
    </xf>
    <xf numFmtId="0" fontId="41" fillId="34" borderId="10" xfId="32" applyFont="1" applyFill="1" applyBorder="1" applyAlignment="1">
      <alignment horizontal="center" vertical="distributed" wrapText="1"/>
    </xf>
    <xf numFmtId="0" fontId="41" fillId="34" borderId="10" xfId="32" applyFont="1" applyFill="1" applyBorder="1" applyAlignment="1">
      <alignment vertical="center" wrapText="1"/>
    </xf>
    <xf numFmtId="0" fontId="3" fillId="34" borderId="10" xfId="32" applyFont="1" applyFill="1" applyBorder="1" applyAlignment="1">
      <alignment vertical="center" wrapText="1"/>
    </xf>
    <xf numFmtId="0" fontId="41" fillId="34" borderId="10" xfId="0" applyFont="1" applyFill="1" applyBorder="1" applyAlignment="1">
      <alignment vertical="center"/>
    </xf>
    <xf numFmtId="0" fontId="41" fillId="34" borderId="10" xfId="32" applyFont="1" applyFill="1" applyBorder="1"/>
    <xf numFmtId="0" fontId="3" fillId="34" borderId="11" xfId="0" applyFont="1" applyFill="1" applyBorder="1" applyAlignment="1" applyProtection="1">
      <alignment horizontal="center"/>
      <protection locked="0"/>
    </xf>
    <xf numFmtId="0" fontId="41" fillId="34" borderId="16" xfId="0" applyFont="1" applyFill="1" applyBorder="1" applyAlignment="1">
      <alignment horizontal="center"/>
    </xf>
    <xf numFmtId="0" fontId="3" fillId="34" borderId="9" xfId="0" applyFont="1" applyFill="1" applyBorder="1" applyAlignment="1">
      <alignment vertical="center" wrapText="1"/>
    </xf>
    <xf numFmtId="0" fontId="33" fillId="34" borderId="46" xfId="0" applyFont="1" applyFill="1" applyBorder="1" applyAlignment="1">
      <alignment horizontal="center" vertical="center" wrapText="1"/>
    </xf>
    <xf numFmtId="0" fontId="31" fillId="34" borderId="24" xfId="0" applyFont="1" applyFill="1" applyBorder="1" applyAlignment="1">
      <alignment horizontal="center" vertical="center" wrapText="1"/>
    </xf>
    <xf numFmtId="0" fontId="33" fillId="34" borderId="48" xfId="0" applyFont="1" applyFill="1" applyBorder="1" applyAlignment="1">
      <alignment horizontal="center" vertical="center" wrapText="1"/>
    </xf>
    <xf numFmtId="0" fontId="43" fillId="28" borderId="0" xfId="0" applyFont="1" applyFill="1" applyAlignment="1">
      <alignment horizontal="center" vertical="center"/>
    </xf>
    <xf numFmtId="0" fontId="43" fillId="28" borderId="0" xfId="0" applyFont="1" applyFill="1"/>
    <xf numFmtId="0" fontId="45" fillId="28" borderId="0" xfId="0" applyFont="1" applyFill="1" applyAlignment="1">
      <alignment horizontal="center"/>
    </xf>
    <xf numFmtId="0" fontId="43" fillId="28" borderId="0" xfId="0" applyFont="1" applyFill="1" applyAlignment="1">
      <alignment horizontal="left"/>
    </xf>
    <xf numFmtId="0" fontId="46" fillId="28" borderId="0" xfId="0" applyFont="1" applyFill="1" applyAlignment="1">
      <alignment horizontal="center" vertical="center"/>
    </xf>
    <xf numFmtId="0" fontId="43" fillId="0" borderId="15" xfId="0" applyFont="1" applyBorder="1" applyAlignment="1">
      <alignment horizontal="center" vertical="center" wrapText="1"/>
    </xf>
    <xf numFmtId="0" fontId="43" fillId="0" borderId="20" xfId="32" applyFont="1" applyBorder="1" applyAlignment="1">
      <alignment horizontal="center" vertical="center" wrapText="1"/>
    </xf>
    <xf numFmtId="0" fontId="43" fillId="0" borderId="50" xfId="0" applyFont="1" applyBorder="1" applyAlignment="1" applyProtection="1">
      <alignment horizontal="center" vertical="center" wrapText="1"/>
      <protection locked="0"/>
    </xf>
    <xf numFmtId="0" fontId="35" fillId="35" borderId="57" xfId="42" applyNumberFormat="1" applyFont="1" applyFill="1" applyBorder="1" applyAlignment="1" applyProtection="1">
      <alignment horizontal="center" vertical="center" wrapText="1"/>
      <protection locked="0"/>
    </xf>
    <xf numFmtId="0" fontId="35" fillId="38" borderId="57" xfId="42" applyNumberFormat="1" applyFont="1" applyFill="1" applyBorder="1" applyAlignment="1" applyProtection="1">
      <alignment horizontal="center" vertical="center" wrapText="1"/>
      <protection locked="0"/>
    </xf>
    <xf numFmtId="0" fontId="28" fillId="0" borderId="54" xfId="32" applyFont="1" applyBorder="1" applyAlignment="1" applyProtection="1">
      <alignment horizontal="center" vertical="center" wrapText="1"/>
      <protection locked="0"/>
    </xf>
    <xf numFmtId="0" fontId="28" fillId="0" borderId="77" xfId="32" applyFont="1" applyBorder="1" applyAlignment="1" applyProtection="1">
      <alignment horizontal="center" vertical="center" wrapText="1"/>
      <protection locked="0"/>
    </xf>
    <xf numFmtId="0" fontId="28" fillId="0" borderId="78" xfId="32" applyFont="1" applyBorder="1" applyAlignment="1" applyProtection="1">
      <alignment horizontal="center" vertical="center" wrapText="1"/>
      <protection locked="0"/>
    </xf>
    <xf numFmtId="0" fontId="28" fillId="0" borderId="79" xfId="32" applyFont="1" applyBorder="1" applyAlignment="1" applyProtection="1">
      <alignment horizontal="center" vertical="center" wrapText="1"/>
      <protection locked="0"/>
    </xf>
    <xf numFmtId="0" fontId="47" fillId="38" borderId="75" xfId="42" applyNumberFormat="1" applyFont="1" applyFill="1" applyBorder="1" applyAlignment="1" applyProtection="1">
      <alignment horizontal="center" vertical="center" wrapText="1"/>
      <protection locked="0"/>
    </xf>
    <xf numFmtId="0" fontId="47" fillId="38" borderId="57" xfId="42" applyNumberFormat="1" applyFont="1" applyFill="1" applyBorder="1" applyAlignment="1" applyProtection="1">
      <alignment horizontal="center" vertical="center" wrapText="1"/>
      <protection locked="0"/>
    </xf>
    <xf numFmtId="0" fontId="47" fillId="38" borderId="76" xfId="42" applyNumberFormat="1" applyFont="1" applyFill="1" applyBorder="1" applyAlignment="1" applyProtection="1">
      <alignment horizontal="center" vertical="center" wrapText="1"/>
      <protection locked="0"/>
    </xf>
    <xf numFmtId="0" fontId="47" fillId="35" borderId="75" xfId="42" applyNumberFormat="1" applyFont="1" applyFill="1" applyBorder="1" applyAlignment="1" applyProtection="1">
      <alignment horizontal="center" vertical="center" wrapText="1"/>
      <protection locked="0"/>
    </xf>
    <xf numFmtId="0" fontId="47" fillId="35" borderId="57" xfId="42" applyNumberFormat="1" applyFont="1" applyFill="1" applyBorder="1" applyAlignment="1" applyProtection="1">
      <alignment horizontal="center" vertical="center" wrapText="1"/>
      <protection locked="0"/>
    </xf>
    <xf numFmtId="0" fontId="47" fillId="35" borderId="76" xfId="42" applyNumberFormat="1" applyFont="1" applyFill="1" applyBorder="1" applyAlignment="1" applyProtection="1">
      <alignment horizontal="center" vertical="center" wrapText="1"/>
      <protection locked="0"/>
    </xf>
    <xf numFmtId="0" fontId="47" fillId="35" borderId="54" xfId="32" applyFont="1" applyFill="1" applyBorder="1" applyAlignment="1" applyProtection="1">
      <alignment horizontal="center" vertical="center" wrapText="1"/>
      <protection locked="0"/>
    </xf>
    <xf numFmtId="0" fontId="47" fillId="35" borderId="57" xfId="32" applyFont="1" applyFill="1" applyBorder="1" applyAlignment="1" applyProtection="1">
      <alignment horizontal="center" vertical="center" wrapText="1"/>
      <protection locked="0"/>
    </xf>
    <xf numFmtId="0" fontId="3" fillId="34" borderId="10" xfId="0" applyFont="1" applyFill="1" applyBorder="1" applyAlignment="1">
      <alignment vertical="center"/>
    </xf>
    <xf numFmtId="0" fontId="3" fillId="34" borderId="16" xfId="0" applyFont="1" applyFill="1" applyBorder="1" applyAlignment="1">
      <alignment horizontal="center" vertical="center"/>
    </xf>
    <xf numFmtId="0" fontId="3" fillId="34" borderId="10" xfId="32" applyFont="1" applyFill="1" applyBorder="1" applyAlignment="1">
      <alignment vertical="center"/>
    </xf>
    <xf numFmtId="0" fontId="41" fillId="34" borderId="10" xfId="32" applyFont="1" applyFill="1" applyBorder="1" applyAlignment="1">
      <alignment horizontal="center" vertical="center" wrapText="1"/>
    </xf>
    <xf numFmtId="0" fontId="41" fillId="34" borderId="10" xfId="32" applyFont="1" applyFill="1" applyBorder="1" applyAlignment="1">
      <alignment vertical="center"/>
    </xf>
    <xf numFmtId="0" fontId="41" fillId="34" borderId="16" xfId="0" applyFont="1" applyFill="1" applyBorder="1" applyAlignment="1">
      <alignment horizontal="center" vertical="center"/>
    </xf>
    <xf numFmtId="0" fontId="43" fillId="24" borderId="62" xfId="0" applyFont="1" applyFill="1" applyBorder="1" applyAlignment="1">
      <alignment horizontal="justify" vertical="center" wrapText="1"/>
    </xf>
    <xf numFmtId="0" fontId="43" fillId="24" borderId="14" xfId="0" applyFont="1" applyFill="1" applyBorder="1" applyAlignment="1">
      <alignment vertical="center" wrapText="1"/>
    </xf>
    <xf numFmtId="0" fontId="41" fillId="24" borderId="12" xfId="0" applyFont="1" applyFill="1" applyBorder="1" applyAlignment="1">
      <alignment horizontal="center" vertical="center"/>
    </xf>
    <xf numFmtId="0" fontId="41" fillId="24" borderId="11" xfId="0" applyFont="1" applyFill="1" applyBorder="1" applyAlignment="1">
      <alignment horizontal="center" vertical="center"/>
    </xf>
    <xf numFmtId="0" fontId="41" fillId="24" borderId="13" xfId="0" applyFont="1" applyFill="1" applyBorder="1" applyAlignment="1">
      <alignment horizontal="center" vertical="center"/>
    </xf>
    <xf numFmtId="0" fontId="42" fillId="24" borderId="15" xfId="32" applyFont="1" applyFill="1" applyBorder="1" applyAlignment="1">
      <alignment horizontal="center" vertical="center"/>
    </xf>
    <xf numFmtId="0" fontId="42" fillId="24" borderId="19" xfId="32" applyFont="1" applyFill="1" applyBorder="1" applyAlignment="1">
      <alignment horizontal="center" vertical="center"/>
    </xf>
    <xf numFmtId="164" fontId="42" fillId="24" borderId="24" xfId="32" applyNumberFormat="1" applyFont="1" applyFill="1" applyBorder="1" applyAlignment="1">
      <alignment horizontal="center" vertical="center"/>
    </xf>
    <xf numFmtId="0" fontId="42" fillId="24" borderId="59" xfId="32" applyFont="1" applyFill="1" applyBorder="1" applyAlignment="1">
      <alignment vertical="center" wrapText="1"/>
    </xf>
    <xf numFmtId="0" fontId="42" fillId="24" borderId="59" xfId="32" applyFont="1" applyFill="1" applyBorder="1" applyAlignment="1">
      <alignment vertical="center"/>
    </xf>
    <xf numFmtId="0" fontId="42" fillId="24" borderId="21" xfId="32" applyFont="1" applyFill="1" applyBorder="1" applyAlignment="1">
      <alignment horizontal="center" vertical="center"/>
    </xf>
    <xf numFmtId="9" fontId="42" fillId="29" borderId="21" xfId="34" applyFont="1" applyFill="1" applyBorder="1" applyAlignment="1" applyProtection="1">
      <alignment horizontal="center" vertical="center"/>
    </xf>
    <xf numFmtId="0" fontId="42" fillId="24" borderId="14" xfId="32" applyFont="1" applyFill="1" applyBorder="1" applyAlignment="1">
      <alignment vertical="center"/>
    </xf>
    <xf numFmtId="9" fontId="42" fillId="29" borderId="17" xfId="34" applyFont="1" applyFill="1" applyBorder="1" applyAlignment="1" applyProtection="1">
      <alignment horizontal="center" vertical="center"/>
    </xf>
    <xf numFmtId="0" fontId="35" fillId="35" borderId="57" xfId="32" applyFont="1" applyFill="1" applyBorder="1" applyAlignment="1" applyProtection="1">
      <alignment horizontal="center" vertical="center" wrapText="1"/>
      <protection locked="0"/>
    </xf>
    <xf numFmtId="0" fontId="41" fillId="34" borderId="9" xfId="0" applyFont="1" applyFill="1" applyBorder="1" applyAlignment="1">
      <alignment vertical="center" wrapText="1"/>
    </xf>
    <xf numFmtId="0" fontId="3" fillId="34" borderId="12" xfId="0" applyFont="1" applyFill="1" applyBorder="1" applyAlignment="1">
      <alignment horizontal="center" vertical="center"/>
    </xf>
    <xf numFmtId="0" fontId="3" fillId="37" borderId="11" xfId="0" applyFont="1" applyFill="1" applyBorder="1" applyAlignment="1">
      <alignment horizontal="center" vertical="center"/>
    </xf>
    <xf numFmtId="0" fontId="2" fillId="37" borderId="15" xfId="32" applyFont="1" applyFill="1" applyBorder="1" applyAlignment="1">
      <alignment horizontal="center" vertical="center"/>
    </xf>
    <xf numFmtId="0" fontId="2" fillId="37" borderId="19" xfId="32" applyFont="1" applyFill="1" applyBorder="1" applyAlignment="1">
      <alignment horizontal="center" vertical="center"/>
    </xf>
    <xf numFmtId="0" fontId="28" fillId="37" borderId="24" xfId="32" applyFont="1" applyFill="1" applyBorder="1" applyAlignment="1">
      <alignment vertical="center" wrapText="1"/>
    </xf>
    <xf numFmtId="0" fontId="2" fillId="37" borderId="24" xfId="32" applyFont="1" applyFill="1" applyBorder="1" applyAlignment="1">
      <alignment horizontal="center" vertical="center"/>
    </xf>
    <xf numFmtId="165" fontId="2" fillId="37" borderId="24" xfId="34" applyNumberFormat="1" applyFont="1" applyFill="1" applyBorder="1" applyAlignment="1" applyProtection="1">
      <alignment horizontal="center" vertical="center"/>
    </xf>
    <xf numFmtId="165" fontId="2" fillId="37" borderId="24" xfId="32" applyNumberFormat="1" applyFont="1" applyFill="1" applyBorder="1" applyAlignment="1">
      <alignment horizontal="center" vertical="center"/>
    </xf>
    <xf numFmtId="0" fontId="2" fillId="37" borderId="24" xfId="32" applyFont="1" applyFill="1" applyBorder="1" applyAlignment="1">
      <alignment horizontal="center" vertical="center" wrapText="1"/>
    </xf>
    <xf numFmtId="0" fontId="51" fillId="34" borderId="24" xfId="0" applyFont="1" applyFill="1" applyBorder="1" applyAlignment="1">
      <alignment horizontal="center" vertical="center" wrapText="1"/>
    </xf>
    <xf numFmtId="0" fontId="43" fillId="0" borderId="24" xfId="32" applyFont="1" applyBorder="1" applyAlignment="1">
      <alignment vertical="center" wrapText="1"/>
    </xf>
    <xf numFmtId="0" fontId="43" fillId="0" borderId="24" xfId="0" applyFont="1" applyBorder="1" applyAlignment="1" applyProtection="1">
      <alignment horizontal="center" vertical="center" wrapText="1"/>
      <protection locked="0"/>
    </xf>
    <xf numFmtId="0" fontId="42" fillId="0" borderId="24" xfId="32" applyFont="1" applyBorder="1" applyAlignment="1">
      <alignment horizontal="center" vertical="center" wrapText="1"/>
    </xf>
    <xf numFmtId="164" fontId="43" fillId="0" borderId="24" xfId="0" applyNumberFormat="1" applyFont="1" applyBorder="1" applyAlignment="1" applyProtection="1">
      <alignment horizontal="center" vertical="center" wrapText="1"/>
      <protection locked="0"/>
    </xf>
    <xf numFmtId="1" fontId="43" fillId="0" borderId="24" xfId="0" applyNumberFormat="1" applyFont="1" applyBorder="1" applyAlignment="1" applyProtection="1">
      <alignment horizontal="center" vertical="center" wrapText="1"/>
      <protection locked="0"/>
    </xf>
    <xf numFmtId="17" fontId="2" fillId="35" borderId="57" xfId="32" applyNumberFormat="1" applyFont="1" applyFill="1" applyBorder="1" applyAlignment="1" applyProtection="1">
      <alignment horizontal="center" vertical="center" wrapText="1"/>
      <protection locked="0"/>
    </xf>
    <xf numFmtId="17" fontId="2" fillId="36" borderId="57" xfId="32" applyNumberFormat="1" applyFont="1" applyFill="1" applyBorder="1" applyAlignment="1" applyProtection="1">
      <alignment horizontal="center" vertical="center" wrapText="1"/>
      <protection locked="0"/>
    </xf>
    <xf numFmtId="17" fontId="2" fillId="38" borderId="57" xfId="32" applyNumberFormat="1" applyFont="1" applyFill="1" applyBorder="1" applyAlignment="1" applyProtection="1">
      <alignment horizontal="center" vertical="center" wrapText="1"/>
      <protection locked="0"/>
    </xf>
    <xf numFmtId="0" fontId="42" fillId="29" borderId="34" xfId="32" applyFont="1" applyFill="1" applyBorder="1" applyAlignment="1">
      <alignment horizontal="center"/>
    </xf>
    <xf numFmtId="0" fontId="42" fillId="29" borderId="35" xfId="32" applyFont="1" applyFill="1" applyBorder="1" applyAlignment="1">
      <alignment horizontal="center"/>
    </xf>
    <xf numFmtId="0" fontId="42" fillId="29" borderId="36" xfId="32" applyFont="1" applyFill="1" applyBorder="1" applyAlignment="1">
      <alignment horizontal="center"/>
    </xf>
    <xf numFmtId="0" fontId="42" fillId="0" borderId="34" xfId="32" applyFont="1" applyBorder="1" applyAlignment="1">
      <alignment horizontal="center" vertical="center"/>
    </xf>
    <xf numFmtId="0" fontId="42" fillId="0" borderId="35" xfId="32" applyFont="1" applyBorder="1" applyAlignment="1">
      <alignment horizontal="center" vertical="center"/>
    </xf>
    <xf numFmtId="0" fontId="42" fillId="0" borderId="36" xfId="32" applyFont="1" applyBorder="1" applyAlignment="1">
      <alignment horizontal="center" vertical="center"/>
    </xf>
    <xf numFmtId="9" fontId="42" fillId="29" borderId="69" xfId="34" applyFont="1" applyFill="1" applyBorder="1" applyAlignment="1" applyProtection="1">
      <alignment horizontal="center"/>
    </xf>
    <xf numFmtId="9" fontId="42" fillId="29" borderId="70" xfId="34" applyFont="1" applyFill="1" applyBorder="1" applyAlignment="1" applyProtection="1">
      <alignment horizontal="center"/>
    </xf>
    <xf numFmtId="9" fontId="42" fillId="29" borderId="31" xfId="34" applyFont="1" applyFill="1" applyBorder="1" applyAlignment="1" applyProtection="1">
      <alignment horizontal="center"/>
    </xf>
    <xf numFmtId="0" fontId="42" fillId="24" borderId="34" xfId="32" applyFont="1" applyFill="1" applyBorder="1" applyAlignment="1">
      <alignment horizontal="center"/>
    </xf>
    <xf numFmtId="0" fontId="42" fillId="24" borderId="35" xfId="32" applyFont="1" applyFill="1" applyBorder="1" applyAlignment="1">
      <alignment horizontal="center"/>
    </xf>
    <xf numFmtId="0" fontId="42" fillId="24" borderId="36" xfId="32" applyFont="1" applyFill="1" applyBorder="1" applyAlignment="1">
      <alignment horizont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9" fillId="0" borderId="40" xfId="0" applyFont="1" applyBorder="1" applyAlignment="1">
      <alignment vertical="center"/>
    </xf>
    <xf numFmtId="0" fontId="39" fillId="0" borderId="20" xfId="0" applyFont="1" applyBorder="1" applyAlignment="1">
      <alignment vertical="center"/>
    </xf>
    <xf numFmtId="0" fontId="39" fillId="0" borderId="19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9" fillId="0" borderId="36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39" fillId="0" borderId="41" xfId="0" applyFont="1" applyBorder="1" applyAlignment="1">
      <alignment vertical="center"/>
    </xf>
    <xf numFmtId="0" fontId="38" fillId="0" borderId="1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9" fillId="0" borderId="31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center" vertical="center" wrapText="1"/>
    </xf>
    <xf numFmtId="0" fontId="40" fillId="34" borderId="13" xfId="0" applyFont="1" applyFill="1" applyBorder="1" applyAlignment="1">
      <alignment horizontal="center" vertical="center" wrapText="1"/>
    </xf>
    <xf numFmtId="0" fontId="40" fillId="34" borderId="28" xfId="0" applyFont="1" applyFill="1" applyBorder="1" applyAlignment="1">
      <alignment horizontal="center" vertical="center" wrapText="1"/>
    </xf>
    <xf numFmtId="0" fontId="40" fillId="34" borderId="29" xfId="0" applyFont="1" applyFill="1" applyBorder="1" applyAlignment="1">
      <alignment horizontal="center" vertical="center" wrapText="1"/>
    </xf>
    <xf numFmtId="0" fontId="40" fillId="34" borderId="30" xfId="0" applyFont="1" applyFill="1" applyBorder="1" applyAlignment="1">
      <alignment horizontal="center" vertical="center" wrapText="1"/>
    </xf>
    <xf numFmtId="0" fontId="3" fillId="24" borderId="0" xfId="0" applyFont="1" applyFill="1" applyAlignment="1" applyProtection="1">
      <alignment horizontal="center" vertical="center" wrapText="1"/>
      <protection locked="0"/>
    </xf>
    <xf numFmtId="0" fontId="41" fillId="34" borderId="9" xfId="32" applyFont="1" applyFill="1" applyBorder="1" applyAlignment="1">
      <alignment horizontal="center" vertical="distributed"/>
    </xf>
    <xf numFmtId="0" fontId="41" fillId="34" borderId="23" xfId="32" applyFont="1" applyFill="1" applyBorder="1" applyAlignment="1">
      <alignment horizontal="center" vertical="distributed"/>
    </xf>
    <xf numFmtId="0" fontId="43" fillId="0" borderId="9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0" fontId="42" fillId="0" borderId="9" xfId="32" applyFont="1" applyBorder="1" applyAlignment="1" applyProtection="1">
      <alignment horizontal="center" vertical="distributed"/>
      <protection locked="0"/>
    </xf>
    <xf numFmtId="0" fontId="42" fillId="0" borderId="23" xfId="32" applyFont="1" applyBorder="1" applyAlignment="1" applyProtection="1">
      <alignment horizontal="center" vertical="distributed"/>
      <protection locked="0"/>
    </xf>
    <xf numFmtId="0" fontId="42" fillId="0" borderId="25" xfId="32" applyFont="1" applyBorder="1" applyAlignment="1" applyProtection="1">
      <alignment horizontal="center" vertical="distributed"/>
      <protection locked="0"/>
    </xf>
    <xf numFmtId="0" fontId="43" fillId="24" borderId="26" xfId="32" applyFont="1" applyFill="1" applyBorder="1" applyAlignment="1" applyProtection="1">
      <alignment horizontal="center"/>
      <protection locked="0"/>
    </xf>
    <xf numFmtId="0" fontId="43" fillId="24" borderId="0" xfId="32" applyFont="1" applyFill="1" applyAlignment="1" applyProtection="1">
      <alignment horizontal="center"/>
      <protection locked="0"/>
    </xf>
    <xf numFmtId="0" fontId="43" fillId="24" borderId="27" xfId="32" applyFont="1" applyFill="1" applyBorder="1" applyAlignment="1" applyProtection="1">
      <alignment horizontal="center"/>
      <protection locked="0"/>
    </xf>
    <xf numFmtId="0" fontId="42" fillId="24" borderId="23" xfId="32" applyFont="1" applyFill="1" applyBorder="1" applyAlignment="1" applyProtection="1">
      <alignment horizontal="center" vertical="center"/>
      <protection locked="0"/>
    </xf>
    <xf numFmtId="0" fontId="42" fillId="24" borderId="25" xfId="32" applyFont="1" applyFill="1" applyBorder="1" applyAlignment="1" applyProtection="1">
      <alignment horizontal="center" vertical="center"/>
      <protection locked="0"/>
    </xf>
    <xf numFmtId="0" fontId="41" fillId="24" borderId="12" xfId="32" applyFont="1" applyFill="1" applyBorder="1" applyAlignment="1" applyProtection="1">
      <alignment horizontal="center"/>
      <protection locked="0"/>
    </xf>
    <xf numFmtId="0" fontId="41" fillId="24" borderId="11" xfId="32" applyFont="1" applyFill="1" applyBorder="1" applyAlignment="1" applyProtection="1">
      <alignment horizontal="center"/>
      <protection locked="0"/>
    </xf>
    <xf numFmtId="0" fontId="41" fillId="24" borderId="13" xfId="32" applyFont="1" applyFill="1" applyBorder="1" applyAlignment="1" applyProtection="1">
      <alignment horizontal="center"/>
      <protection locked="0"/>
    </xf>
    <xf numFmtId="0" fontId="43" fillId="0" borderId="9" xfId="32" applyFont="1" applyBorder="1" applyAlignment="1" applyProtection="1">
      <alignment horizontal="center" vertical="center"/>
      <protection locked="0"/>
    </xf>
    <xf numFmtId="0" fontId="43" fillId="0" borderId="23" xfId="32" applyFont="1" applyBorder="1" applyAlignment="1" applyProtection="1">
      <alignment horizontal="center" vertical="center"/>
      <protection locked="0"/>
    </xf>
    <xf numFmtId="0" fontId="43" fillId="0" borderId="25" xfId="32" applyFont="1" applyBorder="1" applyAlignment="1" applyProtection="1">
      <alignment horizontal="center" vertical="center"/>
      <protection locked="0"/>
    </xf>
    <xf numFmtId="0" fontId="41" fillId="24" borderId="9" xfId="32" applyFont="1" applyFill="1" applyBorder="1" applyAlignment="1" applyProtection="1">
      <alignment horizontal="center"/>
      <protection locked="0"/>
    </xf>
    <xf numFmtId="0" fontId="41" fillId="24" borderId="23" xfId="32" applyFont="1" applyFill="1" applyBorder="1" applyAlignment="1" applyProtection="1">
      <alignment horizontal="center"/>
      <protection locked="0"/>
    </xf>
    <xf numFmtId="0" fontId="41" fillId="24" borderId="25" xfId="32" applyFont="1" applyFill="1" applyBorder="1" applyAlignment="1" applyProtection="1">
      <alignment horizontal="center"/>
      <protection locked="0"/>
    </xf>
    <xf numFmtId="0" fontId="3" fillId="24" borderId="9" xfId="32" applyFont="1" applyFill="1" applyBorder="1" applyAlignment="1" applyProtection="1">
      <alignment horizontal="center"/>
      <protection locked="0"/>
    </xf>
    <xf numFmtId="0" fontId="3" fillId="24" borderId="23" xfId="32" applyFont="1" applyFill="1" applyBorder="1" applyAlignment="1" applyProtection="1">
      <alignment horizontal="center"/>
      <protection locked="0"/>
    </xf>
    <xf numFmtId="0" fontId="3" fillId="24" borderId="25" xfId="32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41" fillId="34" borderId="9" xfId="0" applyFont="1" applyFill="1" applyBorder="1" applyAlignment="1">
      <alignment horizontal="center"/>
    </xf>
    <xf numFmtId="0" fontId="41" fillId="34" borderId="23" xfId="0" applyFont="1" applyFill="1" applyBorder="1" applyAlignment="1">
      <alignment horizontal="center"/>
    </xf>
    <xf numFmtId="0" fontId="41" fillId="34" borderId="25" xfId="0" applyFont="1" applyFill="1" applyBorder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43" fillId="24" borderId="9" xfId="32" applyFont="1" applyFill="1" applyBorder="1" applyAlignment="1" applyProtection="1">
      <alignment horizontal="center" vertical="center" wrapText="1"/>
      <protection locked="0"/>
    </xf>
    <xf numFmtId="0" fontId="43" fillId="24" borderId="23" xfId="32" applyFont="1" applyFill="1" applyBorder="1" applyAlignment="1" applyProtection="1">
      <alignment horizontal="center" vertical="center"/>
      <protection locked="0"/>
    </xf>
    <xf numFmtId="0" fontId="43" fillId="24" borderId="25" xfId="32" applyFont="1" applyFill="1" applyBorder="1" applyAlignment="1" applyProtection="1">
      <alignment horizontal="center" vertical="center"/>
      <protection locked="0"/>
    </xf>
    <xf numFmtId="0" fontId="42" fillId="0" borderId="9" xfId="32" applyFont="1" applyBorder="1" applyAlignment="1" applyProtection="1">
      <alignment horizontal="justify" vertical="center" wrapText="1"/>
      <protection locked="0"/>
    </xf>
    <xf numFmtId="0" fontId="43" fillId="0" borderId="23" xfId="32" applyFont="1" applyBorder="1" applyAlignment="1" applyProtection="1">
      <alignment horizontal="justify" vertical="center"/>
      <protection locked="0"/>
    </xf>
    <xf numFmtId="0" fontId="43" fillId="0" borderId="25" xfId="32" applyFont="1" applyBorder="1" applyAlignment="1" applyProtection="1">
      <alignment horizontal="justify" vertical="center"/>
      <protection locked="0"/>
    </xf>
    <xf numFmtId="0" fontId="3" fillId="24" borderId="9" xfId="0" applyFont="1" applyFill="1" applyBorder="1" applyAlignment="1" applyProtection="1">
      <alignment horizontal="center"/>
      <protection locked="0"/>
    </xf>
    <xf numFmtId="0" fontId="3" fillId="24" borderId="23" xfId="0" applyFont="1" applyFill="1" applyBorder="1" applyAlignment="1" applyProtection="1">
      <alignment horizontal="center"/>
      <protection locked="0"/>
    </xf>
    <xf numFmtId="0" fontId="3" fillId="24" borderId="25" xfId="0" applyFont="1" applyFill="1" applyBorder="1" applyAlignment="1" applyProtection="1">
      <alignment horizontal="center"/>
      <protection locked="0"/>
    </xf>
    <xf numFmtId="9" fontId="42" fillId="24" borderId="9" xfId="0" applyNumberFormat="1" applyFont="1" applyFill="1" applyBorder="1" applyAlignment="1" applyProtection="1">
      <alignment horizontal="left" vertical="center" wrapText="1"/>
      <protection locked="0"/>
    </xf>
    <xf numFmtId="9" fontId="42" fillId="24" borderId="23" xfId="0" applyNumberFormat="1" applyFont="1" applyFill="1" applyBorder="1" applyAlignment="1" applyProtection="1">
      <alignment horizontal="left" vertical="center" wrapText="1"/>
      <protection locked="0"/>
    </xf>
    <xf numFmtId="9" fontId="42" fillId="24" borderId="47" xfId="0" applyNumberFormat="1" applyFont="1" applyFill="1" applyBorder="1" applyAlignment="1" applyProtection="1">
      <alignment horizontal="left" vertical="center" wrapText="1"/>
      <protection locked="0"/>
    </xf>
    <xf numFmtId="0" fontId="42" fillId="24" borderId="23" xfId="0" applyFont="1" applyFill="1" applyBorder="1" applyAlignment="1" applyProtection="1">
      <alignment horizontal="center" vertical="center" wrapText="1"/>
      <protection locked="0"/>
    </xf>
    <xf numFmtId="0" fontId="42" fillId="24" borderId="25" xfId="0" applyFont="1" applyFill="1" applyBorder="1" applyAlignment="1" applyProtection="1">
      <alignment horizontal="center" vertical="center" wrapText="1"/>
      <protection locked="0"/>
    </xf>
    <xf numFmtId="0" fontId="3" fillId="0" borderId="12" xfId="32" applyFont="1" applyBorder="1" applyAlignment="1" applyProtection="1">
      <alignment horizontal="center"/>
      <protection locked="0"/>
    </xf>
    <xf numFmtId="0" fontId="3" fillId="0" borderId="11" xfId="32" applyFont="1" applyBorder="1" applyAlignment="1" applyProtection="1">
      <alignment horizontal="center"/>
      <protection locked="0"/>
    </xf>
    <xf numFmtId="0" fontId="3" fillId="0" borderId="13" xfId="32" applyFont="1" applyBorder="1" applyAlignment="1" applyProtection="1">
      <alignment horizontal="center"/>
      <protection locked="0"/>
    </xf>
    <xf numFmtId="0" fontId="42" fillId="24" borderId="9" xfId="32" applyFont="1" applyFill="1" applyBorder="1" applyAlignment="1" applyProtection="1">
      <alignment horizontal="center"/>
      <protection locked="0"/>
    </xf>
    <xf numFmtId="0" fontId="42" fillId="24" borderId="23" xfId="32" applyFont="1" applyFill="1" applyBorder="1" applyAlignment="1" applyProtection="1">
      <alignment horizontal="center"/>
      <protection locked="0"/>
    </xf>
    <xf numFmtId="0" fontId="42" fillId="24" borderId="25" xfId="32" applyFont="1" applyFill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42" fillId="24" borderId="9" xfId="0" applyFont="1" applyFill="1" applyBorder="1" applyAlignment="1" applyProtection="1">
      <alignment horizontal="center" vertical="center" wrapText="1"/>
      <protection locked="0"/>
    </xf>
    <xf numFmtId="0" fontId="42" fillId="26" borderId="23" xfId="0" applyFont="1" applyFill="1" applyBorder="1" applyAlignment="1">
      <alignment horizontal="center" vertical="center" wrapText="1"/>
    </xf>
    <xf numFmtId="0" fontId="42" fillId="27" borderId="9" xfId="0" applyFont="1" applyFill="1" applyBorder="1" applyAlignment="1">
      <alignment horizontal="center" vertical="center" wrapText="1"/>
    </xf>
    <xf numFmtId="0" fontId="42" fillId="27" borderId="25" xfId="0" applyFont="1" applyFill="1" applyBorder="1" applyAlignment="1">
      <alignment horizontal="center" vertical="center" wrapText="1"/>
    </xf>
    <xf numFmtId="0" fontId="42" fillId="24" borderId="9" xfId="32" applyFont="1" applyFill="1" applyBorder="1" applyAlignment="1" applyProtection="1">
      <alignment horizontal="center" wrapText="1"/>
      <protection locked="0"/>
    </xf>
    <xf numFmtId="0" fontId="41" fillId="34" borderId="15" xfId="0" applyFont="1" applyFill="1" applyBorder="1" applyAlignment="1">
      <alignment horizontal="center"/>
    </xf>
    <xf numFmtId="0" fontId="41" fillId="34" borderId="20" xfId="0" applyFont="1" applyFill="1" applyBorder="1" applyAlignment="1">
      <alignment horizontal="center"/>
    </xf>
    <xf numFmtId="0" fontId="41" fillId="34" borderId="19" xfId="0" applyFont="1" applyFill="1" applyBorder="1" applyAlignment="1">
      <alignment horizontal="center"/>
    </xf>
    <xf numFmtId="0" fontId="41" fillId="34" borderId="24" xfId="0" applyFont="1" applyFill="1" applyBorder="1" applyAlignment="1">
      <alignment horizontal="center"/>
    </xf>
    <xf numFmtId="0" fontId="41" fillId="34" borderId="41" xfId="0" applyFont="1" applyFill="1" applyBorder="1" applyAlignment="1">
      <alignment horizontal="center"/>
    </xf>
    <xf numFmtId="0" fontId="43" fillId="24" borderId="34" xfId="0" applyFont="1" applyFill="1" applyBorder="1" applyAlignment="1" applyProtection="1">
      <alignment horizontal="justify" vertical="center" wrapText="1"/>
      <protection locked="0"/>
    </xf>
    <xf numFmtId="0" fontId="43" fillId="24" borderId="35" xfId="0" applyFont="1" applyFill="1" applyBorder="1" applyAlignment="1" applyProtection="1">
      <alignment horizontal="justify" vertical="center" wrapText="1"/>
      <protection locked="0"/>
    </xf>
    <xf numFmtId="0" fontId="43" fillId="24" borderId="36" xfId="0" applyFont="1" applyFill="1" applyBorder="1" applyAlignment="1" applyProtection="1">
      <alignment horizontal="justify" vertical="center" wrapText="1"/>
      <protection locked="0"/>
    </xf>
    <xf numFmtId="0" fontId="43" fillId="24" borderId="24" xfId="0" applyFont="1" applyFill="1" applyBorder="1" applyAlignment="1" applyProtection="1">
      <alignment horizontal="center" vertical="center"/>
      <protection locked="0"/>
    </xf>
    <xf numFmtId="0" fontId="43" fillId="24" borderId="24" xfId="0" applyFont="1" applyFill="1" applyBorder="1" applyAlignment="1" applyProtection="1">
      <alignment horizontal="center" vertical="center" wrapText="1"/>
      <protection locked="0"/>
    </xf>
    <xf numFmtId="0" fontId="43" fillId="24" borderId="41" xfId="0" applyFont="1" applyFill="1" applyBorder="1" applyAlignment="1" applyProtection="1">
      <alignment horizontal="center" vertical="center" wrapText="1"/>
      <protection locked="0"/>
    </xf>
    <xf numFmtId="0" fontId="43" fillId="24" borderId="24" xfId="0" applyFont="1" applyFill="1" applyBorder="1" applyAlignment="1" applyProtection="1">
      <alignment horizontal="justify" vertical="center" wrapText="1"/>
      <protection locked="0"/>
    </xf>
    <xf numFmtId="0" fontId="42" fillId="28" borderId="12" xfId="32" applyFont="1" applyFill="1" applyBorder="1" applyAlignment="1" applyProtection="1">
      <alignment horizontal="left" vertical="top" wrapText="1"/>
      <protection locked="0"/>
    </xf>
    <xf numFmtId="0" fontId="42" fillId="28" borderId="11" xfId="32" applyFont="1" applyFill="1" applyBorder="1" applyAlignment="1" applyProtection="1">
      <alignment horizontal="left" vertical="top" wrapText="1"/>
      <protection locked="0"/>
    </xf>
    <xf numFmtId="0" fontId="42" fillId="28" borderId="13" xfId="32" applyFont="1" applyFill="1" applyBorder="1" applyAlignment="1" applyProtection="1">
      <alignment horizontal="left" vertical="top" wrapText="1"/>
      <protection locked="0"/>
    </xf>
    <xf numFmtId="0" fontId="41" fillId="34" borderId="32" xfId="0" applyFont="1" applyFill="1" applyBorder="1" applyAlignment="1">
      <alignment horizontal="left" vertical="center" wrapText="1"/>
    </xf>
    <xf numFmtId="0" fontId="41" fillId="34" borderId="42" xfId="0" applyFont="1" applyFill="1" applyBorder="1" applyAlignment="1">
      <alignment horizontal="left" vertical="center" wrapText="1"/>
    </xf>
    <xf numFmtId="0" fontId="41" fillId="34" borderId="33" xfId="0" applyFont="1" applyFill="1" applyBorder="1" applyAlignment="1">
      <alignment horizontal="left" vertical="center" wrapText="1"/>
    </xf>
    <xf numFmtId="0" fontId="24" fillId="24" borderId="12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4" fillId="24" borderId="26" xfId="0" applyFont="1" applyFill="1" applyBorder="1" applyAlignment="1">
      <alignment horizontal="center" vertical="center"/>
    </xf>
    <xf numFmtId="0" fontId="24" fillId="24" borderId="0" xfId="0" applyFont="1" applyFill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3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41" fillId="34" borderId="32" xfId="32" applyFont="1" applyFill="1" applyBorder="1" applyAlignment="1">
      <alignment horizontal="left" vertical="center" wrapText="1"/>
    </xf>
    <xf numFmtId="0" fontId="41" fillId="34" borderId="42" xfId="32" applyFont="1" applyFill="1" applyBorder="1" applyAlignment="1">
      <alignment horizontal="left" vertical="center" wrapText="1"/>
    </xf>
    <xf numFmtId="0" fontId="41" fillId="34" borderId="33" xfId="32" applyFont="1" applyFill="1" applyBorder="1" applyAlignment="1">
      <alignment horizontal="left" vertical="center" wrapText="1"/>
    </xf>
    <xf numFmtId="0" fontId="41" fillId="34" borderId="9" xfId="0" applyFont="1" applyFill="1" applyBorder="1" applyAlignment="1" applyProtection="1">
      <alignment horizontal="center"/>
      <protection locked="0"/>
    </xf>
    <xf numFmtId="0" fontId="41" fillId="34" borderId="23" xfId="0" applyFont="1" applyFill="1" applyBorder="1" applyAlignment="1" applyProtection="1">
      <alignment horizontal="center"/>
      <protection locked="0"/>
    </xf>
    <xf numFmtId="0" fontId="41" fillId="34" borderId="25" xfId="0" applyFont="1" applyFill="1" applyBorder="1" applyAlignment="1" applyProtection="1">
      <alignment horizontal="center"/>
      <protection locked="0"/>
    </xf>
    <xf numFmtId="0" fontId="42" fillId="24" borderId="22" xfId="0" applyFont="1" applyFill="1" applyBorder="1" applyAlignment="1">
      <alignment horizontal="center"/>
    </xf>
    <xf numFmtId="0" fontId="42" fillId="24" borderId="60" xfId="0" applyFont="1" applyFill="1" applyBorder="1" applyAlignment="1">
      <alignment horizontal="center"/>
    </xf>
    <xf numFmtId="0" fontId="42" fillId="24" borderId="40" xfId="0" applyFont="1" applyFill="1" applyBorder="1" applyAlignment="1">
      <alignment horizontal="center"/>
    </xf>
    <xf numFmtId="0" fontId="42" fillId="24" borderId="9" xfId="32" applyFont="1" applyFill="1" applyBorder="1" applyAlignment="1" applyProtection="1">
      <alignment horizontal="center" vertical="center"/>
      <protection locked="0"/>
    </xf>
    <xf numFmtId="0" fontId="42" fillId="0" borderId="23" xfId="32" applyFont="1" applyBorder="1" applyAlignment="1" applyProtection="1">
      <alignment horizontal="center" vertical="center" wrapText="1"/>
      <protection locked="0"/>
    </xf>
    <xf numFmtId="0" fontId="42" fillId="0" borderId="25" xfId="32" applyFont="1" applyBorder="1" applyAlignment="1" applyProtection="1">
      <alignment horizontal="center" vertical="center" wrapText="1"/>
      <protection locked="0"/>
    </xf>
    <xf numFmtId="0" fontId="42" fillId="0" borderId="26" xfId="32" applyFont="1" applyBorder="1" applyAlignment="1" applyProtection="1">
      <alignment horizontal="justify" vertical="center" wrapText="1"/>
      <protection locked="0"/>
    </xf>
    <xf numFmtId="0" fontId="42" fillId="0" borderId="0" xfId="32" applyFont="1" applyAlignment="1" applyProtection="1">
      <alignment horizontal="justify" vertical="center" wrapText="1"/>
      <protection locked="0"/>
    </xf>
    <xf numFmtId="0" fontId="42" fillId="0" borderId="27" xfId="32" applyFont="1" applyBorder="1" applyAlignment="1" applyProtection="1">
      <alignment horizontal="justify" vertical="center" wrapText="1"/>
      <protection locked="0"/>
    </xf>
    <xf numFmtId="0" fontId="42" fillId="28" borderId="43" xfId="32" applyFont="1" applyFill="1" applyBorder="1" applyAlignment="1" applyProtection="1">
      <alignment horizontal="left" vertical="top" wrapText="1"/>
      <protection locked="0"/>
    </xf>
    <xf numFmtId="0" fontId="42" fillId="28" borderId="44" xfId="32" applyFont="1" applyFill="1" applyBorder="1" applyAlignment="1" applyProtection="1">
      <alignment horizontal="left" vertical="top" wrapText="1"/>
      <protection locked="0"/>
    </xf>
    <xf numFmtId="0" fontId="42" fillId="28" borderId="45" xfId="32" applyFont="1" applyFill="1" applyBorder="1" applyAlignment="1" applyProtection="1">
      <alignment horizontal="left" vertical="top" wrapText="1"/>
      <protection locked="0"/>
    </xf>
    <xf numFmtId="0" fontId="46" fillId="28" borderId="0" xfId="0" applyFont="1" applyFill="1" applyAlignment="1">
      <alignment horizontal="center" vertical="center"/>
    </xf>
    <xf numFmtId="0" fontId="43" fillId="0" borderId="24" xfId="0" applyFont="1" applyBorder="1" applyAlignment="1" applyProtection="1">
      <alignment horizontal="left" vertical="top" wrapText="1"/>
      <protection locked="0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7" fillId="38" borderId="72" xfId="42" applyNumberFormat="1" applyFont="1" applyFill="1" applyBorder="1" applyAlignment="1" applyProtection="1">
      <alignment horizontal="center" vertical="center" wrapText="1"/>
      <protection locked="0"/>
    </xf>
    <xf numFmtId="0" fontId="47" fillId="38" borderId="73" xfId="42" applyNumberFormat="1" applyFont="1" applyFill="1" applyBorder="1" applyAlignment="1" applyProtection="1">
      <alignment horizontal="center" vertical="center" wrapText="1"/>
      <protection locked="0"/>
    </xf>
    <xf numFmtId="0" fontId="47" fillId="38" borderId="74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43" fillId="0" borderId="24" xfId="0" applyFont="1" applyBorder="1" applyAlignment="1">
      <alignment horizontal="left" vertical="center"/>
    </xf>
    <xf numFmtId="0" fontId="47" fillId="35" borderId="12" xfId="32" applyFont="1" applyFill="1" applyBorder="1" applyAlignment="1" applyProtection="1">
      <alignment horizontal="center" vertical="center" wrapText="1"/>
      <protection locked="0"/>
    </xf>
    <xf numFmtId="0" fontId="47" fillId="35" borderId="11" xfId="32" applyFont="1" applyFill="1" applyBorder="1" applyAlignment="1" applyProtection="1">
      <alignment horizontal="center" vertical="center" wrapText="1"/>
      <protection locked="0"/>
    </xf>
    <xf numFmtId="0" fontId="47" fillId="35" borderId="13" xfId="32" applyFont="1" applyFill="1" applyBorder="1" applyAlignment="1" applyProtection="1">
      <alignment horizontal="center" vertical="center" wrapText="1"/>
      <protection locked="0"/>
    </xf>
    <xf numFmtId="0" fontId="33" fillId="34" borderId="21" xfId="0" applyFont="1" applyFill="1" applyBorder="1" applyAlignment="1">
      <alignment horizontal="center" vertical="center" wrapText="1"/>
    </xf>
    <xf numFmtId="0" fontId="33" fillId="34" borderId="46" xfId="0" applyFont="1" applyFill="1" applyBorder="1" applyAlignment="1">
      <alignment horizontal="center" vertical="center" wrapText="1"/>
    </xf>
    <xf numFmtId="0" fontId="33" fillId="34" borderId="24" xfId="0" applyFont="1" applyFill="1" applyBorder="1" applyAlignment="1">
      <alignment horizontal="center" vertical="center" wrapText="1"/>
    </xf>
    <xf numFmtId="0" fontId="47" fillId="35" borderId="72" xfId="42" applyNumberFormat="1" applyFont="1" applyFill="1" applyBorder="1" applyAlignment="1" applyProtection="1">
      <alignment horizontal="center" vertical="center" wrapText="1"/>
      <protection locked="0"/>
    </xf>
    <xf numFmtId="0" fontId="47" fillId="35" borderId="73" xfId="42" applyNumberFormat="1" applyFont="1" applyFill="1" applyBorder="1" applyAlignment="1" applyProtection="1">
      <alignment horizontal="center" vertical="center" wrapText="1"/>
      <protection locked="0"/>
    </xf>
    <xf numFmtId="0" fontId="47" fillId="35" borderId="74" xfId="42" applyNumberFormat="1" applyFont="1" applyFill="1" applyBorder="1" applyAlignment="1" applyProtection="1">
      <alignment horizontal="center" vertical="center" wrapText="1"/>
      <protection locked="0"/>
    </xf>
    <xf numFmtId="0" fontId="47" fillId="36" borderId="72" xfId="42" applyNumberFormat="1" applyFont="1" applyFill="1" applyBorder="1" applyAlignment="1" applyProtection="1">
      <alignment horizontal="center" vertical="center" wrapText="1"/>
      <protection locked="0"/>
    </xf>
    <xf numFmtId="0" fontId="47" fillId="36" borderId="73" xfId="42" applyNumberFormat="1" applyFont="1" applyFill="1" applyBorder="1" applyAlignment="1" applyProtection="1">
      <alignment horizontal="center" vertical="center" wrapText="1"/>
      <protection locked="0"/>
    </xf>
    <xf numFmtId="0" fontId="47" fillId="36" borderId="74" xfId="42" applyNumberFormat="1" applyFont="1" applyFill="1" applyBorder="1" applyAlignment="1" applyProtection="1">
      <alignment horizontal="center" vertical="center" wrapText="1"/>
      <protection locked="0"/>
    </xf>
    <xf numFmtId="0" fontId="33" fillId="34" borderId="49" xfId="0" applyFont="1" applyFill="1" applyBorder="1" applyAlignment="1">
      <alignment horizontal="center" vertical="center" wrapText="1"/>
    </xf>
    <xf numFmtId="0" fontId="33" fillId="34" borderId="44" xfId="0" applyFont="1" applyFill="1" applyBorder="1" applyAlignment="1">
      <alignment horizontal="center" vertical="center" wrapText="1"/>
    </xf>
    <xf numFmtId="0" fontId="33" fillId="34" borderId="51" xfId="0" applyFont="1" applyFill="1" applyBorder="1" applyAlignment="1">
      <alignment horizontal="center" vertical="center" wrapText="1"/>
    </xf>
    <xf numFmtId="0" fontId="33" fillId="34" borderId="0" xfId="0" applyFont="1" applyFill="1" applyAlignment="1">
      <alignment horizontal="center" vertical="center" wrapText="1"/>
    </xf>
    <xf numFmtId="0" fontId="33" fillId="34" borderId="52" xfId="0" applyFont="1" applyFill="1" applyBorder="1" applyAlignment="1">
      <alignment horizontal="center" vertical="center" wrapText="1"/>
    </xf>
    <xf numFmtId="0" fontId="33" fillId="34" borderId="53" xfId="0" applyFont="1" applyFill="1" applyBorder="1" applyAlignment="1">
      <alignment horizontal="center" vertical="center" wrapText="1"/>
    </xf>
    <xf numFmtId="9" fontId="31" fillId="24" borderId="23" xfId="0" applyNumberFormat="1" applyFont="1" applyFill="1" applyBorder="1" applyAlignment="1" applyProtection="1">
      <alignment horizontal="center" vertical="center"/>
      <protection locked="0"/>
    </xf>
    <xf numFmtId="9" fontId="42" fillId="29" borderId="69" xfId="34" applyFont="1" applyFill="1" applyBorder="1" applyAlignment="1" applyProtection="1">
      <alignment horizontal="center" vertical="center"/>
    </xf>
    <xf numFmtId="9" fontId="42" fillId="29" borderId="70" xfId="34" applyFont="1" applyFill="1" applyBorder="1" applyAlignment="1" applyProtection="1">
      <alignment horizontal="center" vertical="center"/>
    </xf>
    <xf numFmtId="9" fontId="42" fillId="29" borderId="31" xfId="34" applyFont="1" applyFill="1" applyBorder="1" applyAlignment="1" applyProtection="1">
      <alignment horizontal="center" vertical="center"/>
    </xf>
    <xf numFmtId="0" fontId="42" fillId="24" borderId="34" xfId="32" applyFont="1" applyFill="1" applyBorder="1" applyAlignment="1">
      <alignment horizontal="center" vertical="center"/>
    </xf>
    <xf numFmtId="0" fontId="42" fillId="24" borderId="35" xfId="32" applyFont="1" applyFill="1" applyBorder="1" applyAlignment="1">
      <alignment horizontal="center" vertical="center"/>
    </xf>
    <xf numFmtId="0" fontId="42" fillId="24" borderId="36" xfId="32" applyFont="1" applyFill="1" applyBorder="1" applyAlignment="1">
      <alignment horizontal="center" vertical="center"/>
    </xf>
    <xf numFmtId="0" fontId="2" fillId="0" borderId="28" xfId="32" applyFont="1" applyBorder="1" applyAlignment="1" applyProtection="1">
      <alignment horizontal="justify" vertical="center" wrapText="1"/>
      <protection locked="0"/>
    </xf>
    <xf numFmtId="0" fontId="2" fillId="0" borderId="29" xfId="32" applyFont="1" applyBorder="1" applyAlignment="1" applyProtection="1">
      <alignment horizontal="justify" vertical="center" wrapText="1"/>
      <protection locked="0"/>
    </xf>
    <xf numFmtId="0" fontId="2" fillId="0" borderId="30" xfId="32" applyFont="1" applyBorder="1" applyAlignment="1" applyProtection="1">
      <alignment horizontal="justify" vertical="center" wrapText="1"/>
      <protection locked="0"/>
    </xf>
    <xf numFmtId="0" fontId="41" fillId="34" borderId="12" xfId="0" applyFont="1" applyFill="1" applyBorder="1" applyAlignment="1">
      <alignment horizontal="center" vertical="center"/>
    </xf>
    <xf numFmtId="0" fontId="41" fillId="34" borderId="28" xfId="0" applyFont="1" applyFill="1" applyBorder="1" applyAlignment="1">
      <alignment horizontal="center" vertical="center"/>
    </xf>
    <xf numFmtId="0" fontId="48" fillId="24" borderId="37" xfId="0" applyFont="1" applyFill="1" applyBorder="1" applyAlignment="1" applyProtection="1">
      <alignment horizontal="left" vertical="center" wrapText="1"/>
      <protection locked="0"/>
    </xf>
    <xf numFmtId="0" fontId="48" fillId="24" borderId="60" xfId="0" applyFont="1" applyFill="1" applyBorder="1" applyAlignment="1" applyProtection="1">
      <alignment horizontal="left" vertical="center" wrapText="1"/>
      <protection locked="0"/>
    </xf>
    <xf numFmtId="0" fontId="48" fillId="24" borderId="4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2" fillId="28" borderId="12" xfId="32" applyFont="1" applyFill="1" applyBorder="1" applyAlignment="1" applyProtection="1">
      <alignment horizontal="left" vertical="center" wrapText="1"/>
      <protection locked="0"/>
    </xf>
    <xf numFmtId="0" fontId="42" fillId="28" borderId="11" xfId="32" applyFont="1" applyFill="1" applyBorder="1" applyAlignment="1" applyProtection="1">
      <alignment horizontal="left" vertical="center" wrapText="1"/>
      <protection locked="0"/>
    </xf>
    <xf numFmtId="0" fontId="42" fillId="28" borderId="13" xfId="32" applyFont="1" applyFill="1" applyBorder="1" applyAlignment="1" applyProtection="1">
      <alignment horizontal="left" vertical="center" wrapText="1"/>
      <protection locked="0"/>
    </xf>
    <xf numFmtId="0" fontId="42" fillId="28" borderId="43" xfId="32" applyFont="1" applyFill="1" applyBorder="1" applyAlignment="1" applyProtection="1">
      <alignment horizontal="left" vertical="center" wrapText="1"/>
      <protection locked="0"/>
    </xf>
    <xf numFmtId="0" fontId="42" fillId="28" borderId="44" xfId="32" applyFont="1" applyFill="1" applyBorder="1" applyAlignment="1" applyProtection="1">
      <alignment horizontal="left" vertical="center" wrapText="1"/>
      <protection locked="0"/>
    </xf>
    <xf numFmtId="0" fontId="42" fillId="28" borderId="45" xfId="32" applyFont="1" applyFill="1" applyBorder="1" applyAlignment="1" applyProtection="1">
      <alignment horizontal="left" vertical="center" wrapText="1"/>
      <protection locked="0"/>
    </xf>
    <xf numFmtId="0" fontId="43" fillId="24" borderId="65" xfId="0" applyFont="1" applyFill="1" applyBorder="1" applyAlignment="1">
      <alignment horizontal="justify" vertical="center" wrapText="1"/>
    </xf>
    <xf numFmtId="0" fontId="43" fillId="24" borderId="29" xfId="0" applyFont="1" applyFill="1" applyBorder="1" applyAlignment="1">
      <alignment horizontal="justify" vertical="center" wrapText="1"/>
    </xf>
    <xf numFmtId="0" fontId="43" fillId="24" borderId="66" xfId="0" applyFont="1" applyFill="1" applyBorder="1" applyAlignment="1">
      <alignment horizontal="justify" vertical="center" wrapText="1"/>
    </xf>
    <xf numFmtId="0" fontId="43" fillId="24" borderId="17" xfId="0" applyFont="1" applyFill="1" applyBorder="1" applyAlignment="1">
      <alignment horizontal="center" vertical="center" wrapText="1"/>
    </xf>
    <xf numFmtId="0" fontId="43" fillId="24" borderId="17" xfId="0" applyFont="1" applyFill="1" applyBorder="1" applyAlignment="1">
      <alignment vertical="center" wrapText="1"/>
    </xf>
    <xf numFmtId="0" fontId="43" fillId="24" borderId="18" xfId="0" applyFont="1" applyFill="1" applyBorder="1" applyAlignment="1">
      <alignment vertical="center" wrapText="1"/>
    </xf>
    <xf numFmtId="0" fontId="41" fillId="35" borderId="9" xfId="0" applyFont="1" applyFill="1" applyBorder="1" applyAlignment="1">
      <alignment horizontal="center" vertical="center"/>
    </xf>
    <xf numFmtId="0" fontId="41" fillId="35" borderId="23" xfId="0" applyFont="1" applyFill="1" applyBorder="1" applyAlignment="1">
      <alignment horizontal="center" vertical="center"/>
    </xf>
    <xf numFmtId="0" fontId="41" fillId="35" borderId="25" xfId="0" applyFont="1" applyFill="1" applyBorder="1" applyAlignment="1">
      <alignment horizontal="center" vertical="center"/>
    </xf>
    <xf numFmtId="0" fontId="41" fillId="35" borderId="32" xfId="32" applyFont="1" applyFill="1" applyBorder="1" applyAlignment="1">
      <alignment horizontal="left" vertical="center" wrapText="1"/>
    </xf>
    <xf numFmtId="0" fontId="41" fillId="35" borderId="42" xfId="32" applyFont="1" applyFill="1" applyBorder="1" applyAlignment="1">
      <alignment horizontal="left" vertical="center" wrapText="1"/>
    </xf>
    <xf numFmtId="0" fontId="41" fillId="35" borderId="33" xfId="32" applyFont="1" applyFill="1" applyBorder="1" applyAlignment="1">
      <alignment horizontal="left" vertical="center" wrapText="1"/>
    </xf>
    <xf numFmtId="0" fontId="3" fillId="35" borderId="9" xfId="0" applyFont="1" applyFill="1" applyBorder="1" applyAlignment="1" applyProtection="1">
      <alignment horizontal="center" vertical="center"/>
      <protection locked="0"/>
    </xf>
    <xf numFmtId="0" fontId="3" fillId="35" borderId="23" xfId="0" applyFont="1" applyFill="1" applyBorder="1" applyAlignment="1" applyProtection="1">
      <alignment horizontal="center" vertical="center"/>
      <protection locked="0"/>
    </xf>
    <xf numFmtId="0" fontId="3" fillId="35" borderId="25" xfId="0" applyFont="1" applyFill="1" applyBorder="1" applyAlignment="1" applyProtection="1">
      <alignment horizontal="center" vertical="center"/>
      <protection locked="0"/>
    </xf>
    <xf numFmtId="0" fontId="41" fillId="34" borderId="15" xfId="0" applyFont="1" applyFill="1" applyBorder="1" applyAlignment="1">
      <alignment horizontal="center" vertical="center"/>
    </xf>
    <xf numFmtId="0" fontId="41" fillId="34" borderId="20" xfId="0" applyFont="1" applyFill="1" applyBorder="1" applyAlignment="1">
      <alignment horizontal="center" vertical="center"/>
    </xf>
    <xf numFmtId="0" fontId="41" fillId="34" borderId="19" xfId="0" applyFont="1" applyFill="1" applyBorder="1" applyAlignment="1">
      <alignment horizontal="center" vertical="center"/>
    </xf>
    <xf numFmtId="0" fontId="41" fillId="34" borderId="24" xfId="0" applyFont="1" applyFill="1" applyBorder="1" applyAlignment="1">
      <alignment horizontal="center" vertical="center"/>
    </xf>
    <xf numFmtId="0" fontId="41" fillId="34" borderId="41" xfId="0" applyFont="1" applyFill="1" applyBorder="1" applyAlignment="1">
      <alignment horizontal="center" vertical="center"/>
    </xf>
    <xf numFmtId="0" fontId="43" fillId="24" borderId="52" xfId="0" applyFont="1" applyFill="1" applyBorder="1" applyAlignment="1">
      <alignment vertical="center" wrapText="1"/>
    </xf>
    <xf numFmtId="0" fontId="43" fillId="24" borderId="53" xfId="0" applyFont="1" applyFill="1" applyBorder="1" applyAlignment="1">
      <alignment vertical="center" wrapText="1"/>
    </xf>
    <xf numFmtId="0" fontId="43" fillId="24" borderId="63" xfId="0" applyFont="1" applyFill="1" applyBorder="1" applyAlignment="1">
      <alignment vertical="center" wrapText="1"/>
    </xf>
    <xf numFmtId="0" fontId="43" fillId="24" borderId="50" xfId="0" applyFont="1" applyFill="1" applyBorder="1" applyAlignment="1">
      <alignment horizontal="center" vertical="center" wrapText="1"/>
    </xf>
    <xf numFmtId="0" fontId="43" fillId="24" borderId="50" xfId="0" applyFont="1" applyFill="1" applyBorder="1" applyAlignment="1">
      <alignment vertical="center" wrapText="1"/>
    </xf>
    <xf numFmtId="0" fontId="43" fillId="24" borderId="64" xfId="0" applyFont="1" applyFill="1" applyBorder="1" applyAlignment="1">
      <alignment vertical="center" wrapText="1"/>
    </xf>
    <xf numFmtId="0" fontId="3" fillId="0" borderId="12" xfId="32" applyFont="1" applyBorder="1" applyAlignment="1" applyProtection="1">
      <alignment horizontal="center" vertical="center"/>
      <protection locked="0"/>
    </xf>
    <xf numFmtId="0" fontId="3" fillId="0" borderId="11" xfId="32" applyFont="1" applyBorder="1" applyAlignment="1" applyProtection="1">
      <alignment horizontal="center" vertical="center"/>
      <protection locked="0"/>
    </xf>
    <xf numFmtId="0" fontId="3" fillId="0" borderId="13" xfId="32" applyFont="1" applyBorder="1" applyAlignment="1" applyProtection="1">
      <alignment horizontal="center" vertical="center"/>
      <protection locked="0"/>
    </xf>
    <xf numFmtId="0" fontId="41" fillId="24" borderId="9" xfId="32" applyFont="1" applyFill="1" applyBorder="1" applyAlignment="1" applyProtection="1">
      <alignment horizontal="center" vertical="center"/>
      <protection locked="0"/>
    </xf>
    <xf numFmtId="0" fontId="41" fillId="24" borderId="23" xfId="32" applyFont="1" applyFill="1" applyBorder="1" applyAlignment="1" applyProtection="1">
      <alignment horizontal="center" vertical="center"/>
      <protection locked="0"/>
    </xf>
    <xf numFmtId="0" fontId="41" fillId="24" borderId="25" xfId="32" applyFont="1" applyFill="1" applyBorder="1" applyAlignment="1" applyProtection="1">
      <alignment horizontal="center" vertical="center"/>
      <protection locked="0"/>
    </xf>
    <xf numFmtId="0" fontId="42" fillId="24" borderId="9" xfId="32" applyFont="1" applyFill="1" applyBorder="1" applyAlignment="1" applyProtection="1">
      <alignment horizontal="center" vertical="center" wrapText="1"/>
      <protection locked="0"/>
    </xf>
    <xf numFmtId="0" fontId="41" fillId="24" borderId="12" xfId="32" applyFont="1" applyFill="1" applyBorder="1" applyAlignment="1" applyProtection="1">
      <alignment horizontal="center" vertical="center"/>
      <protection locked="0"/>
    </xf>
    <xf numFmtId="0" fontId="41" fillId="24" borderId="11" xfId="32" applyFont="1" applyFill="1" applyBorder="1" applyAlignment="1" applyProtection="1">
      <alignment horizontal="center" vertical="center"/>
      <protection locked="0"/>
    </xf>
    <xf numFmtId="0" fontId="41" fillId="24" borderId="13" xfId="32" applyFont="1" applyFill="1" applyBorder="1" applyAlignment="1" applyProtection="1">
      <alignment horizontal="center" vertical="center"/>
      <protection locked="0"/>
    </xf>
    <xf numFmtId="0" fontId="3" fillId="24" borderId="9" xfId="32" applyFont="1" applyFill="1" applyBorder="1" applyAlignment="1" applyProtection="1">
      <alignment horizontal="center" vertical="center"/>
      <protection locked="0"/>
    </xf>
    <xf numFmtId="0" fontId="3" fillId="24" borderId="23" xfId="32" applyFont="1" applyFill="1" applyBorder="1" applyAlignment="1" applyProtection="1">
      <alignment horizontal="center" vertical="center"/>
      <protection locked="0"/>
    </xf>
    <xf numFmtId="0" fontId="3" fillId="24" borderId="25" xfId="32" applyFont="1" applyFill="1" applyBorder="1" applyAlignment="1" applyProtection="1">
      <alignment horizontal="center" vertical="center"/>
      <protection locked="0"/>
    </xf>
    <xf numFmtId="0" fontId="3" fillId="24" borderId="9" xfId="0" applyFont="1" applyFill="1" applyBorder="1" applyAlignment="1" applyProtection="1">
      <alignment horizontal="center" vertical="center"/>
      <protection locked="0"/>
    </xf>
    <xf numFmtId="0" fontId="3" fillId="24" borderId="11" xfId="0" applyFont="1" applyFill="1" applyBorder="1" applyAlignment="1" applyProtection="1">
      <alignment horizontal="center" vertical="center"/>
      <protection locked="0"/>
    </xf>
    <xf numFmtId="0" fontId="3" fillId="24" borderId="13" xfId="0" applyFont="1" applyFill="1" applyBorder="1" applyAlignment="1" applyProtection="1">
      <alignment horizontal="center" vertical="center"/>
      <protection locked="0"/>
    </xf>
    <xf numFmtId="9" fontId="48" fillId="24" borderId="14" xfId="0" applyNumberFormat="1" applyFont="1" applyFill="1" applyBorder="1" applyAlignment="1" applyProtection="1">
      <alignment horizontal="left" vertical="center" wrapText="1"/>
      <protection locked="0"/>
    </xf>
    <xf numFmtId="9" fontId="49" fillId="24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48" fillId="24" borderId="61" xfId="0" applyFont="1" applyFill="1" applyBorder="1" applyAlignment="1" applyProtection="1">
      <alignment horizontal="center" vertical="center"/>
      <protection locked="0"/>
    </xf>
    <xf numFmtId="0" fontId="48" fillId="24" borderId="23" xfId="0" applyFont="1" applyFill="1" applyBorder="1" applyAlignment="1" applyProtection="1">
      <alignment horizontal="center" vertical="center"/>
      <protection locked="0"/>
    </xf>
    <xf numFmtId="0" fontId="48" fillId="24" borderId="23" xfId="0" applyFont="1" applyFill="1" applyBorder="1" applyAlignment="1" applyProtection="1">
      <alignment horizontal="justify" vertical="center" wrapText="1"/>
      <protection locked="0"/>
    </xf>
    <xf numFmtId="0" fontId="48" fillId="24" borderId="25" xfId="0" applyFont="1" applyFill="1" applyBorder="1" applyAlignment="1" applyProtection="1">
      <alignment horizontal="justify" vertical="center" wrapText="1"/>
      <protection locked="0"/>
    </xf>
    <xf numFmtId="0" fontId="2" fillId="24" borderId="0" xfId="0" applyFont="1" applyFill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center" vertical="center" wrapText="1"/>
      <protection locked="0"/>
    </xf>
    <xf numFmtId="0" fontId="42" fillId="0" borderId="23" xfId="0" applyFont="1" applyBorder="1" applyAlignment="1" applyProtection="1">
      <alignment horizontal="center" vertical="center" wrapText="1"/>
      <protection locked="0"/>
    </xf>
    <xf numFmtId="0" fontId="42" fillId="0" borderId="2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1" fillId="34" borderId="9" xfId="0" applyFont="1" applyFill="1" applyBorder="1" applyAlignment="1">
      <alignment horizontal="center" vertical="center"/>
    </xf>
    <xf numFmtId="0" fontId="41" fillId="34" borderId="23" xfId="0" applyFont="1" applyFill="1" applyBorder="1" applyAlignment="1">
      <alignment horizontal="center" vertical="center"/>
    </xf>
    <xf numFmtId="0" fontId="41" fillId="34" borderId="25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" fillId="24" borderId="26" xfId="32" applyFill="1" applyBorder="1" applyAlignment="1" applyProtection="1">
      <alignment horizontal="center" vertical="center"/>
      <protection locked="0"/>
    </xf>
    <xf numFmtId="0" fontId="1" fillId="24" borderId="0" xfId="32" applyFill="1" applyAlignment="1" applyProtection="1">
      <alignment horizontal="center" vertical="center"/>
      <protection locked="0"/>
    </xf>
    <xf numFmtId="0" fontId="1" fillId="24" borderId="27" xfId="32" applyFill="1" applyBorder="1" applyAlignment="1" applyProtection="1">
      <alignment horizontal="center" vertical="center"/>
      <protection locked="0"/>
    </xf>
    <xf numFmtId="0" fontId="5" fillId="34" borderId="12" xfId="0" applyFont="1" applyFill="1" applyBorder="1" applyAlignment="1">
      <alignment horizontal="center" vertical="center" wrapText="1"/>
    </xf>
    <xf numFmtId="0" fontId="5" fillId="34" borderId="11" xfId="0" applyFont="1" applyFill="1" applyBorder="1" applyAlignment="1">
      <alignment horizontal="center" vertical="center" wrapText="1"/>
    </xf>
    <xf numFmtId="0" fontId="5" fillId="34" borderId="13" xfId="0" applyFont="1" applyFill="1" applyBorder="1" applyAlignment="1">
      <alignment horizontal="center" vertical="center" wrapText="1"/>
    </xf>
    <xf numFmtId="0" fontId="5" fillId="34" borderId="28" xfId="0" applyFont="1" applyFill="1" applyBorder="1" applyAlignment="1">
      <alignment horizontal="center" vertical="center" wrapText="1"/>
    </xf>
    <xf numFmtId="0" fontId="5" fillId="34" borderId="29" xfId="0" applyFont="1" applyFill="1" applyBorder="1" applyAlignment="1">
      <alignment horizontal="center" vertical="center" wrapText="1"/>
    </xf>
    <xf numFmtId="0" fontId="5" fillId="34" borderId="30" xfId="0" applyFont="1" applyFill="1" applyBorder="1" applyAlignment="1">
      <alignment horizontal="center" vertical="center" wrapText="1"/>
    </xf>
    <xf numFmtId="0" fontId="42" fillId="0" borderId="9" xfId="32" applyFont="1" applyBorder="1" applyAlignment="1" applyProtection="1">
      <alignment horizontal="center" vertical="center"/>
      <protection locked="0"/>
    </xf>
    <xf numFmtId="0" fontId="42" fillId="0" borderId="23" xfId="32" applyFont="1" applyBorder="1" applyAlignment="1" applyProtection="1">
      <alignment horizontal="center" vertical="center"/>
      <protection locked="0"/>
    </xf>
    <xf numFmtId="0" fontId="42" fillId="0" borderId="25" xfId="32" applyFont="1" applyBorder="1" applyAlignment="1" applyProtection="1">
      <alignment horizontal="center" vertical="center"/>
      <protection locked="0"/>
    </xf>
    <xf numFmtId="0" fontId="41" fillId="34" borderId="9" xfId="32" applyFont="1" applyFill="1" applyBorder="1" applyAlignment="1">
      <alignment horizontal="center" vertical="center"/>
    </xf>
    <xf numFmtId="0" fontId="41" fillId="34" borderId="23" xfId="32" applyFont="1" applyFill="1" applyBorder="1" applyAlignment="1">
      <alignment horizontal="center" vertical="center"/>
    </xf>
    <xf numFmtId="0" fontId="35" fillId="38" borderId="54" xfId="42" applyNumberFormat="1" applyFont="1" applyFill="1" applyBorder="1" applyAlignment="1" applyProtection="1">
      <alignment horizontal="center" vertical="center" wrapText="1"/>
      <protection locked="0"/>
    </xf>
    <xf numFmtId="0" fontId="35" fillId="38" borderId="55" xfId="42" applyNumberFormat="1" applyFont="1" applyFill="1" applyBorder="1" applyAlignment="1" applyProtection="1">
      <alignment horizontal="center" vertical="center" wrapText="1"/>
      <protection locked="0"/>
    </xf>
    <xf numFmtId="0" fontId="35" fillId="38" borderId="56" xfId="42" applyNumberFormat="1" applyFont="1" applyFill="1" applyBorder="1" applyAlignment="1" applyProtection="1">
      <alignment horizontal="center" vertical="center" wrapText="1"/>
      <protection locked="0"/>
    </xf>
    <xf numFmtId="0" fontId="31" fillId="34" borderId="34" xfId="0" applyFont="1" applyFill="1" applyBorder="1" applyAlignment="1">
      <alignment horizontal="center" vertical="center" wrapText="1"/>
    </xf>
    <xf numFmtId="0" fontId="31" fillId="34" borderId="35" xfId="0" applyFont="1" applyFill="1" applyBorder="1" applyAlignment="1">
      <alignment horizontal="center" vertical="center" wrapText="1"/>
    </xf>
    <xf numFmtId="0" fontId="31" fillId="34" borderId="36" xfId="0" applyFont="1" applyFill="1" applyBorder="1" applyAlignment="1">
      <alignment horizontal="center" vertical="center" wrapText="1"/>
    </xf>
    <xf numFmtId="0" fontId="35" fillId="35" borderId="54" xfId="42" applyNumberFormat="1" applyFont="1" applyFill="1" applyBorder="1" applyAlignment="1" applyProtection="1">
      <alignment horizontal="center" vertical="center" wrapText="1"/>
      <protection locked="0"/>
    </xf>
    <xf numFmtId="0" fontId="35" fillId="35" borderId="55" xfId="42" applyNumberFormat="1" applyFont="1" applyFill="1" applyBorder="1" applyAlignment="1" applyProtection="1">
      <alignment horizontal="center" vertical="center" wrapText="1"/>
      <protection locked="0"/>
    </xf>
    <xf numFmtId="0" fontId="35" fillId="35" borderId="56" xfId="42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1" fillId="0" borderId="41" xfId="0" applyFont="1" applyBorder="1" applyAlignment="1" applyProtection="1">
      <alignment horizontal="left" vertical="top" wrapText="1"/>
      <protection locked="0"/>
    </xf>
    <xf numFmtId="0" fontId="35" fillId="35" borderId="0" xfId="32" applyFont="1" applyFill="1" applyAlignment="1" applyProtection="1">
      <alignment horizontal="center" vertical="center" wrapText="1"/>
      <protection locked="0"/>
    </xf>
    <xf numFmtId="0" fontId="3" fillId="34" borderId="9" xfId="0" applyFont="1" applyFill="1" applyBorder="1" applyAlignment="1" applyProtection="1">
      <alignment horizontal="center" vertical="center"/>
      <protection locked="0"/>
    </xf>
    <xf numFmtId="0" fontId="3" fillId="34" borderId="23" xfId="0" applyFont="1" applyFill="1" applyBorder="1" applyAlignment="1" applyProtection="1">
      <alignment horizontal="center" vertical="center"/>
      <protection locked="0"/>
    </xf>
    <xf numFmtId="0" fontId="3" fillId="34" borderId="25" xfId="0" applyFont="1" applyFill="1" applyBorder="1" applyAlignment="1" applyProtection="1">
      <alignment horizontal="center" vertical="center"/>
      <protection locked="0"/>
    </xf>
    <xf numFmtId="0" fontId="3" fillId="34" borderId="9" xfId="0" applyFont="1" applyFill="1" applyBorder="1" applyAlignment="1">
      <alignment horizontal="center" vertical="center"/>
    </xf>
    <xf numFmtId="0" fontId="3" fillId="34" borderId="23" xfId="0" applyFont="1" applyFill="1" applyBorder="1" applyAlignment="1">
      <alignment horizontal="center" vertical="center"/>
    </xf>
    <xf numFmtId="0" fontId="3" fillId="34" borderId="25" xfId="0" applyFont="1" applyFill="1" applyBorder="1" applyAlignment="1">
      <alignment horizontal="center" vertical="center"/>
    </xf>
    <xf numFmtId="0" fontId="3" fillId="34" borderId="32" xfId="32" applyFont="1" applyFill="1" applyBorder="1" applyAlignment="1">
      <alignment horizontal="center" vertical="center" wrapText="1"/>
    </xf>
    <xf numFmtId="0" fontId="3" fillId="34" borderId="42" xfId="32" applyFont="1" applyFill="1" applyBorder="1" applyAlignment="1">
      <alignment horizontal="center" vertical="center" wrapText="1"/>
    </xf>
    <xf numFmtId="0" fontId="2" fillId="37" borderId="22" xfId="0" applyFont="1" applyFill="1" applyBorder="1" applyAlignment="1">
      <alignment horizontal="center"/>
    </xf>
    <xf numFmtId="0" fontId="2" fillId="37" borderId="60" xfId="0" applyFont="1" applyFill="1" applyBorder="1" applyAlignment="1">
      <alignment horizontal="center"/>
    </xf>
    <xf numFmtId="0" fontId="2" fillId="37" borderId="40" xfId="0" applyFont="1" applyFill="1" applyBorder="1" applyAlignment="1">
      <alignment horizontal="center"/>
    </xf>
    <xf numFmtId="0" fontId="1" fillId="24" borderId="34" xfId="0" applyFont="1" applyFill="1" applyBorder="1" applyAlignment="1">
      <alignment horizontal="left" vertical="center" wrapText="1"/>
    </xf>
    <xf numFmtId="0" fontId="1" fillId="24" borderId="35" xfId="0" applyFont="1" applyFill="1" applyBorder="1" applyAlignment="1">
      <alignment horizontal="left" vertical="center" wrapText="1"/>
    </xf>
    <xf numFmtId="0" fontId="1" fillId="24" borderId="36" xfId="0" applyFont="1" applyFill="1" applyBorder="1" applyAlignment="1">
      <alignment horizontal="left" vertical="center" wrapText="1"/>
    </xf>
    <xf numFmtId="0" fontId="1" fillId="24" borderId="34" xfId="0" applyFont="1" applyFill="1" applyBorder="1" applyAlignment="1">
      <alignment horizontal="center" vertical="center" wrapText="1"/>
    </xf>
    <xf numFmtId="0" fontId="1" fillId="24" borderId="35" xfId="0" applyFont="1" applyFill="1" applyBorder="1" applyAlignment="1">
      <alignment horizontal="center" vertical="center" wrapText="1"/>
    </xf>
    <xf numFmtId="0" fontId="1" fillId="24" borderId="36" xfId="0" applyFont="1" applyFill="1" applyBorder="1" applyAlignment="1">
      <alignment horizontal="center" vertical="center" wrapText="1"/>
    </xf>
    <xf numFmtId="0" fontId="42" fillId="0" borderId="28" xfId="32" applyFont="1" applyBorder="1" applyAlignment="1" applyProtection="1">
      <alignment horizontal="justify" vertical="center" wrapText="1"/>
      <protection locked="0"/>
    </xf>
    <xf numFmtId="0" fontId="42" fillId="0" borderId="29" xfId="32" applyFont="1" applyBorder="1" applyAlignment="1" applyProtection="1">
      <alignment horizontal="justify" vertical="center" wrapText="1"/>
      <protection locked="0"/>
    </xf>
    <xf numFmtId="0" fontId="42" fillId="0" borderId="30" xfId="32" applyFont="1" applyBorder="1" applyAlignment="1" applyProtection="1">
      <alignment horizontal="justify" vertical="center" wrapText="1"/>
      <protection locked="0"/>
    </xf>
    <xf numFmtId="0" fontId="1" fillId="24" borderId="67" xfId="0" applyFont="1" applyFill="1" applyBorder="1" applyAlignment="1">
      <alignment horizontal="left" vertical="center" wrapText="1"/>
    </xf>
    <xf numFmtId="0" fontId="1" fillId="24" borderId="11" xfId="0" applyFont="1" applyFill="1" applyBorder="1" applyAlignment="1">
      <alignment horizontal="left" vertical="center" wrapText="1"/>
    </xf>
    <xf numFmtId="0" fontId="1" fillId="24" borderId="68" xfId="0" applyFont="1" applyFill="1" applyBorder="1" applyAlignment="1">
      <alignment horizontal="left" vertical="center" wrapText="1"/>
    </xf>
    <xf numFmtId="0" fontId="1" fillId="24" borderId="67" xfId="0" applyFont="1" applyFill="1" applyBorder="1" applyAlignment="1">
      <alignment horizontal="center" vertical="center" wrapText="1"/>
    </xf>
    <xf numFmtId="0" fontId="1" fillId="24" borderId="11" xfId="0" applyFont="1" applyFill="1" applyBorder="1" applyAlignment="1">
      <alignment horizontal="center" vertical="center" wrapText="1"/>
    </xf>
    <xf numFmtId="0" fontId="1" fillId="24" borderId="68" xfId="0" applyFont="1" applyFill="1" applyBorder="1" applyAlignment="1">
      <alignment horizontal="center" vertical="center" wrapText="1"/>
    </xf>
    <xf numFmtId="0" fontId="2" fillId="24" borderId="9" xfId="32" applyFont="1" applyFill="1" applyBorder="1" applyAlignment="1" applyProtection="1">
      <alignment horizontal="center" vertical="center"/>
      <protection locked="0"/>
    </xf>
    <xf numFmtId="0" fontId="2" fillId="24" borderId="23" xfId="32" applyFont="1" applyFill="1" applyBorder="1" applyAlignment="1" applyProtection="1">
      <alignment horizontal="center" vertical="center"/>
      <protection locked="0"/>
    </xf>
    <xf numFmtId="0" fontId="2" fillId="24" borderId="25" xfId="32" applyFont="1" applyFill="1" applyBorder="1" applyAlignment="1" applyProtection="1">
      <alignment horizontal="center" vertical="center"/>
      <protection locked="0"/>
    </xf>
    <xf numFmtId="0" fontId="2" fillId="24" borderId="9" xfId="32" applyFont="1" applyFill="1" applyBorder="1" applyAlignment="1" applyProtection="1">
      <alignment horizontal="center" vertical="center" wrapText="1"/>
      <protection locked="0"/>
    </xf>
    <xf numFmtId="0" fontId="3" fillId="24" borderId="12" xfId="32" applyFont="1" applyFill="1" applyBorder="1" applyAlignment="1" applyProtection="1">
      <alignment horizontal="center" vertical="center"/>
      <protection locked="0"/>
    </xf>
    <xf numFmtId="0" fontId="3" fillId="24" borderId="11" xfId="32" applyFont="1" applyFill="1" applyBorder="1" applyAlignment="1" applyProtection="1">
      <alignment horizontal="center" vertical="center"/>
      <protection locked="0"/>
    </xf>
    <xf numFmtId="0" fontId="3" fillId="24" borderId="13" xfId="32" applyFont="1" applyFill="1" applyBorder="1" applyAlignment="1" applyProtection="1">
      <alignment horizontal="center" vertical="center"/>
      <protection locked="0"/>
    </xf>
    <xf numFmtId="0" fontId="3" fillId="34" borderId="15" xfId="0" applyFont="1" applyFill="1" applyBorder="1" applyAlignment="1">
      <alignment horizontal="center" vertical="center"/>
    </xf>
    <xf numFmtId="0" fontId="3" fillId="34" borderId="20" xfId="0" applyFont="1" applyFill="1" applyBorder="1" applyAlignment="1">
      <alignment horizontal="center" vertical="center"/>
    </xf>
    <xf numFmtId="0" fontId="3" fillId="34" borderId="19" xfId="0" applyFont="1" applyFill="1" applyBorder="1" applyAlignment="1">
      <alignment horizontal="center" vertical="center"/>
    </xf>
    <xf numFmtId="0" fontId="3" fillId="34" borderId="24" xfId="0" applyFont="1" applyFill="1" applyBorder="1" applyAlignment="1">
      <alignment horizontal="center" vertical="center"/>
    </xf>
    <xf numFmtId="0" fontId="3" fillId="34" borderId="41" xfId="0" applyFont="1" applyFill="1" applyBorder="1" applyAlignment="1">
      <alignment horizontal="center" vertical="center"/>
    </xf>
    <xf numFmtId="0" fontId="1" fillId="24" borderId="13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0" xfId="0" applyFont="1" applyFill="1" applyAlignment="1">
      <alignment horizontal="center" vertical="center" wrapText="1"/>
    </xf>
    <xf numFmtId="0" fontId="1" fillId="24" borderId="27" xfId="0" applyFont="1" applyFill="1" applyBorder="1" applyAlignment="1">
      <alignment horizontal="center" vertical="center" wrapText="1"/>
    </xf>
    <xf numFmtId="0" fontId="1" fillId="24" borderId="65" xfId="0" applyFont="1" applyFill="1" applyBorder="1" applyAlignment="1">
      <alignment horizontal="center" vertical="center" wrapText="1"/>
    </xf>
    <xf numFmtId="0" fontId="1" fillId="24" borderId="29" xfId="0" applyFont="1" applyFill="1" applyBorder="1" applyAlignment="1">
      <alignment horizontal="center" vertical="center" wrapText="1"/>
    </xf>
    <xf numFmtId="0" fontId="1" fillId="24" borderId="30" xfId="0" applyFont="1" applyFill="1" applyBorder="1" applyAlignment="1">
      <alignment horizontal="center" vertical="center" wrapText="1"/>
    </xf>
    <xf numFmtId="0" fontId="1" fillId="24" borderId="69" xfId="0" applyFont="1" applyFill="1" applyBorder="1" applyAlignment="1">
      <alignment horizontal="left" vertical="center" wrapText="1"/>
    </xf>
    <xf numFmtId="0" fontId="1" fillId="24" borderId="70" xfId="0" applyFont="1" applyFill="1" applyBorder="1" applyAlignment="1">
      <alignment horizontal="left" vertical="center" wrapText="1"/>
    </xf>
    <xf numFmtId="0" fontId="1" fillId="24" borderId="31" xfId="0" applyFont="1" applyFill="1" applyBorder="1" applyAlignment="1">
      <alignment horizontal="left" vertical="center" wrapText="1"/>
    </xf>
    <xf numFmtId="0" fontId="1" fillId="24" borderId="69" xfId="0" applyFont="1" applyFill="1" applyBorder="1" applyAlignment="1">
      <alignment horizontal="center" vertical="center" wrapText="1"/>
    </xf>
    <xf numFmtId="0" fontId="1" fillId="24" borderId="70" xfId="0" applyFont="1" applyFill="1" applyBorder="1" applyAlignment="1">
      <alignment horizontal="center" vertical="center" wrapText="1"/>
    </xf>
    <xf numFmtId="0" fontId="1" fillId="24" borderId="31" xfId="0" applyFont="1" applyFill="1" applyBorder="1" applyAlignment="1">
      <alignment horizontal="center" vertical="center" wrapText="1"/>
    </xf>
    <xf numFmtId="0" fontId="3" fillId="34" borderId="12" xfId="32" applyFont="1" applyFill="1" applyBorder="1" applyAlignment="1" applyProtection="1">
      <alignment horizontal="center" vertical="center"/>
      <protection locked="0"/>
    </xf>
    <xf numFmtId="0" fontId="3" fillId="34" borderId="11" xfId="32" applyFont="1" applyFill="1" applyBorder="1" applyAlignment="1" applyProtection="1">
      <alignment horizontal="center" vertical="center"/>
      <protection locked="0"/>
    </xf>
    <xf numFmtId="0" fontId="3" fillId="34" borderId="13" xfId="32" applyFont="1" applyFill="1" applyBorder="1" applyAlignment="1" applyProtection="1">
      <alignment horizontal="center" vertical="center"/>
      <protection locked="0"/>
    </xf>
    <xf numFmtId="0" fontId="2" fillId="0" borderId="9" xfId="32" applyFont="1" applyBorder="1" applyAlignment="1" applyProtection="1">
      <alignment horizontal="justify" vertical="center" wrapText="1"/>
      <protection locked="0"/>
    </xf>
    <xf numFmtId="0" fontId="1" fillId="0" borderId="23" xfId="32" applyBorder="1" applyAlignment="1" applyProtection="1">
      <alignment horizontal="justify" vertical="center"/>
      <protection locked="0"/>
    </xf>
    <xf numFmtId="0" fontId="1" fillId="0" borderId="25" xfId="32" applyBorder="1" applyAlignment="1" applyProtection="1">
      <alignment horizontal="justify" vertical="center"/>
      <protection locked="0"/>
    </xf>
    <xf numFmtId="0" fontId="41" fillId="0" borderId="11" xfId="0" applyFont="1" applyBorder="1" applyAlignment="1" applyProtection="1">
      <alignment horizontal="center" vertical="center"/>
      <protection locked="0"/>
    </xf>
    <xf numFmtId="0" fontId="1" fillId="24" borderId="9" xfId="32" applyFill="1" applyBorder="1" applyAlignment="1" applyProtection="1">
      <alignment horizontal="center" vertical="center" wrapText="1"/>
      <protection locked="0"/>
    </xf>
    <xf numFmtId="0" fontId="1" fillId="24" borderId="23" xfId="32" applyFill="1" applyBorder="1" applyAlignment="1" applyProtection="1">
      <alignment horizontal="center" vertical="center"/>
      <protection locked="0"/>
    </xf>
    <xf numFmtId="0" fontId="1" fillId="24" borderId="25" xfId="32" applyFill="1" applyBorder="1" applyAlignment="1" applyProtection="1">
      <alignment horizontal="center" vertical="center"/>
      <protection locked="0"/>
    </xf>
    <xf numFmtId="0" fontId="1" fillId="24" borderId="9" xfId="0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horizontal="center" vertical="center" wrapText="1"/>
      <protection locked="0"/>
    </xf>
    <xf numFmtId="0" fontId="2" fillId="24" borderId="25" xfId="0" applyFont="1" applyFill="1" applyBorder="1" applyAlignment="1" applyProtection="1">
      <alignment horizontal="center" vertical="center" wrapText="1"/>
      <protection locked="0"/>
    </xf>
    <xf numFmtId="0" fontId="2" fillId="26" borderId="9" xfId="0" applyFont="1" applyFill="1" applyBorder="1" applyAlignment="1">
      <alignment horizontal="center" vertical="center" wrapText="1"/>
    </xf>
    <xf numFmtId="0" fontId="2" fillId="26" borderId="23" xfId="0" applyFont="1" applyFill="1" applyBorder="1" applyAlignment="1">
      <alignment horizontal="center" vertical="center" wrapText="1"/>
    </xf>
    <xf numFmtId="0" fontId="2" fillId="26" borderId="25" xfId="0" applyFont="1" applyFill="1" applyBorder="1" applyAlignment="1">
      <alignment horizontal="center" vertical="center" wrapText="1"/>
    </xf>
    <xf numFmtId="0" fontId="1" fillId="24" borderId="23" xfId="0" applyFont="1" applyFill="1" applyBorder="1" applyAlignment="1" applyProtection="1">
      <alignment horizontal="center" vertical="center" wrapText="1"/>
      <protection locked="0"/>
    </xf>
    <xf numFmtId="0" fontId="1" fillId="24" borderId="25" xfId="0" applyFont="1" applyFill="1" applyBorder="1" applyAlignment="1" applyProtection="1">
      <alignment horizontal="center" vertical="center" wrapText="1"/>
      <protection locked="0"/>
    </xf>
    <xf numFmtId="0" fontId="2" fillId="27" borderId="9" xfId="0" applyFont="1" applyFill="1" applyBorder="1" applyAlignment="1">
      <alignment horizontal="center" vertical="center" wrapText="1"/>
    </xf>
    <xf numFmtId="0" fontId="2" fillId="27" borderId="25" xfId="0" applyFont="1" applyFill="1" applyBorder="1" applyAlignment="1">
      <alignment horizontal="center" vertical="center" wrapText="1"/>
    </xf>
    <xf numFmtId="0" fontId="1" fillId="0" borderId="9" xfId="32" applyBorder="1" applyAlignment="1" applyProtection="1">
      <alignment horizontal="justify" vertical="center" wrapText="1"/>
      <protection locked="0"/>
    </xf>
    <xf numFmtId="0" fontId="41" fillId="24" borderId="0" xfId="0" applyFont="1" applyFill="1" applyAlignment="1" applyProtection="1">
      <alignment horizontal="center" vertical="center" wrapText="1"/>
      <protection locked="0"/>
    </xf>
    <xf numFmtId="0" fontId="43" fillId="0" borderId="9" xfId="0" applyFont="1" applyBorder="1" applyAlignment="1" applyProtection="1">
      <alignment horizontal="justify" vertical="center" wrapText="1"/>
      <protection locked="0"/>
    </xf>
    <xf numFmtId="0" fontId="43" fillId="0" borderId="23" xfId="0" applyFont="1" applyBorder="1" applyAlignment="1" applyProtection="1">
      <alignment horizontal="justify" vertical="center" wrapText="1"/>
      <protection locked="0"/>
    </xf>
    <xf numFmtId="0" fontId="43" fillId="0" borderId="25" xfId="0" applyFont="1" applyBorder="1" applyAlignment="1" applyProtection="1">
      <alignment horizontal="justify" vertical="center" wrapText="1"/>
      <protection locked="0"/>
    </xf>
    <xf numFmtId="1" fontId="2" fillId="38" borderId="57" xfId="32" applyNumberFormat="1" applyFont="1" applyFill="1" applyBorder="1" applyAlignment="1" applyProtection="1">
      <alignment horizontal="center" vertical="center" wrapText="1"/>
      <protection locked="0"/>
    </xf>
    <xf numFmtId="1" fontId="2" fillId="35" borderId="57" xfId="32" applyNumberFormat="1" applyFont="1" applyFill="1" applyBorder="1" applyAlignment="1" applyProtection="1">
      <alignment horizontal="center" vertical="center" wrapText="1"/>
      <protection locked="0"/>
    </xf>
    <xf numFmtId="1" fontId="2" fillId="36" borderId="57" xfId="32" applyNumberFormat="1" applyFont="1" applyFill="1" applyBorder="1" applyAlignment="1" applyProtection="1">
      <alignment horizontal="center" vertical="center" wrapText="1"/>
      <protection locked="0"/>
    </xf>
    <xf numFmtId="0" fontId="43" fillId="0" borderId="24" xfId="0" applyFont="1" applyBorder="1" applyAlignment="1">
      <alignment horizontal="center" vertical="center" wrapText="1"/>
    </xf>
    <xf numFmtId="0" fontId="50" fillId="34" borderId="49" xfId="0" applyFont="1" applyFill="1" applyBorder="1" applyAlignment="1">
      <alignment horizontal="center" vertical="center" wrapText="1"/>
    </xf>
    <xf numFmtId="0" fontId="50" fillId="34" borderId="44" xfId="0" applyFont="1" applyFill="1" applyBorder="1" applyAlignment="1">
      <alignment horizontal="center" vertical="center" wrapText="1"/>
    </xf>
    <xf numFmtId="0" fontId="50" fillId="34" borderId="71" xfId="0" applyFont="1" applyFill="1" applyBorder="1" applyAlignment="1">
      <alignment horizontal="center" vertical="center" wrapText="1"/>
    </xf>
    <xf numFmtId="0" fontId="43" fillId="0" borderId="49" xfId="0" applyFont="1" applyBorder="1" applyAlignment="1" applyProtection="1">
      <alignment horizontal="center" vertical="center" wrapText="1"/>
      <protection locked="0"/>
    </xf>
    <xf numFmtId="0" fontId="43" fillId="0" borderId="44" xfId="0" applyFont="1" applyBorder="1" applyAlignment="1" applyProtection="1">
      <alignment horizontal="center" vertical="center" wrapText="1"/>
      <protection locked="0"/>
    </xf>
    <xf numFmtId="0" fontId="43" fillId="0" borderId="71" xfId="0" applyFont="1" applyBorder="1" applyAlignment="1" applyProtection="1">
      <alignment horizontal="center" vertical="center" wrapText="1"/>
      <protection locked="0"/>
    </xf>
    <xf numFmtId="0" fontId="43" fillId="0" borderId="51" xfId="0" applyFont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48" xfId="0" applyFont="1" applyBorder="1" applyAlignment="1" applyProtection="1">
      <alignment horizontal="center" vertical="center" wrapText="1"/>
      <protection locked="0"/>
    </xf>
    <xf numFmtId="0" fontId="43" fillId="0" borderId="52" xfId="0" applyFont="1" applyBorder="1" applyAlignment="1" applyProtection="1">
      <alignment horizontal="center" vertical="center" wrapText="1"/>
      <protection locked="0"/>
    </xf>
    <xf numFmtId="0" fontId="43" fillId="0" borderId="53" xfId="0" applyFont="1" applyBorder="1" applyAlignment="1" applyProtection="1">
      <alignment horizontal="center" vertical="center" wrapText="1"/>
      <protection locked="0"/>
    </xf>
    <xf numFmtId="0" fontId="43" fillId="0" borderId="63" xfId="0" applyFont="1" applyBorder="1" applyAlignment="1" applyProtection="1">
      <alignment horizontal="center" vertical="center" wrapText="1"/>
      <protection locked="0"/>
    </xf>
    <xf numFmtId="0" fontId="50" fillId="34" borderId="21" xfId="0" applyFont="1" applyFill="1" applyBorder="1" applyAlignment="1">
      <alignment horizontal="center" vertical="center" wrapText="1"/>
    </xf>
    <xf numFmtId="0" fontId="50" fillId="34" borderId="46" xfId="0" applyFont="1" applyFill="1" applyBorder="1" applyAlignment="1">
      <alignment horizontal="center" vertical="center" wrapText="1"/>
    </xf>
    <xf numFmtId="0" fontId="50" fillId="34" borderId="24" xfId="0" applyFont="1" applyFill="1" applyBorder="1" applyAlignment="1">
      <alignment horizontal="center" vertical="center" wrapText="1"/>
    </xf>
    <xf numFmtId="0" fontId="50" fillId="34" borderId="51" xfId="0" applyFont="1" applyFill="1" applyBorder="1" applyAlignment="1">
      <alignment horizontal="center" vertical="center" wrapText="1"/>
    </xf>
    <xf numFmtId="0" fontId="50" fillId="34" borderId="0" xfId="0" applyFont="1" applyFill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 [0]" xfId="42" builtinId="6"/>
    <cellStyle name="Neutral" xfId="31" builtinId="28" customBuiltin="1"/>
    <cellStyle name="Normal" xfId="0" builtinId="0"/>
    <cellStyle name="Normal 2" xfId="32" xr:uid="{00000000-0005-0000-0000-000021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54"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F4972"/>
      <color rgb="FFDA7494"/>
      <color rgb="FFEBB3C4"/>
      <color rgb="FFBC325D"/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Pronunciamiento de demandas'!$C$46</c:f>
              <c:strCache>
                <c:ptCount val="1"/>
                <c:pt idx="0">
                  <c:v>Tiempo Observado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 Pronunciamiento de demandas'!$D$45:$O$45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'1 Pronunciamiento de demandas'!$D$46:$O$46</c:f>
              <c:numCache>
                <c:formatCode>General</c:formatCode>
                <c:ptCount val="12"/>
                <c:pt idx="0">
                  <c:v>29</c:v>
                </c:pt>
                <c:pt idx="3">
                  <c:v>37</c:v>
                </c:pt>
                <c:pt idx="6">
                  <c:v>17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7-461D-A394-8286DFF04AC8}"/>
            </c:ext>
          </c:extLst>
        </c:ser>
        <c:ser>
          <c:idx val="1"/>
          <c:order val="1"/>
          <c:tx>
            <c:strRef>
              <c:f>'1 Pronunciamiento de demandas'!$C$47</c:f>
              <c:strCache>
                <c:ptCount val="1"/>
                <c:pt idx="0">
                  <c:v>Tiempo máximo Permitido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 Pronunciamiento de demandas'!$D$45:$O$45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'1 Pronunciamiento de demandas'!$D$47:$O$47</c:f>
              <c:numCache>
                <c:formatCode>General</c:formatCode>
                <c:ptCount val="12"/>
                <c:pt idx="0">
                  <c:v>30</c:v>
                </c:pt>
                <c:pt idx="3">
                  <c:v>30</c:v>
                </c:pt>
                <c:pt idx="6">
                  <c:v>30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7-461D-A394-8286DFF04AC8}"/>
            </c:ext>
          </c:extLst>
        </c:ser>
        <c:ser>
          <c:idx val="2"/>
          <c:order val="2"/>
          <c:tx>
            <c:strRef>
              <c:f>'1 Pronunciamiento de demandas'!$C$48</c:f>
              <c:strCache>
                <c:ptCount val="1"/>
                <c:pt idx="0">
                  <c:v>% de 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 Pronunciamiento de demandas'!$D$45:$O$45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'1 Pronunciamiento de demandas'!$D$48:$O$48</c:f>
            </c:numRef>
          </c:val>
          <c:extLst>
            <c:ext xmlns:c16="http://schemas.microsoft.com/office/drawing/2014/chart" uri="{C3380CC4-5D6E-409C-BE32-E72D297353CC}">
              <c16:uniqueId val="{00000002-0727-461D-A394-8286DFF0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460160"/>
        <c:axId val="132460640"/>
      </c:barChart>
      <c:lineChart>
        <c:grouping val="standard"/>
        <c:varyColors val="0"/>
        <c:ser>
          <c:idx val="3"/>
          <c:order val="3"/>
          <c:tx>
            <c:strRef>
              <c:f>'1 Pronunciamiento de demandas'!$C$49</c:f>
              <c:strCache>
                <c:ptCount val="1"/>
                <c:pt idx="0">
                  <c:v>% de cumplimiento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 Pronunciamiento de demandas'!$D$45:$O$45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'1 Pronunciamiento de demandas'!$D$49:$O$49</c:f>
              <c:numCache>
                <c:formatCode>0%</c:formatCode>
                <c:ptCount val="12"/>
                <c:pt idx="0">
                  <c:v>1</c:v>
                </c:pt>
                <c:pt idx="3">
                  <c:v>0.81081081081081086</c:v>
                </c:pt>
                <c:pt idx="6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27-461D-A394-8286DFF0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62560"/>
        <c:axId val="132461600"/>
      </c:lineChart>
      <c:catAx>
        <c:axId val="13246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2460640"/>
        <c:crosses val="autoZero"/>
        <c:auto val="1"/>
        <c:lblAlgn val="ctr"/>
        <c:lblOffset val="100"/>
        <c:noMultiLvlLbl val="0"/>
      </c:catAx>
      <c:valAx>
        <c:axId val="13246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2460160"/>
        <c:crosses val="autoZero"/>
        <c:crossBetween val="between"/>
      </c:valAx>
      <c:valAx>
        <c:axId val="13246160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2462560"/>
        <c:crosses val="max"/>
        <c:crossBetween val="between"/>
      </c:valAx>
      <c:catAx>
        <c:axId val="132462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2461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Tiempos de calificación de demandas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2.8986995199563093E-2"/>
          <c:y val="1.387657162045652E-2"/>
          <c:w val="0.97015967143843518"/>
          <c:h val="0.87963518870187862"/>
        </c:manualLayout>
      </c:layout>
      <c:lineChart>
        <c:grouping val="standard"/>
        <c:varyColors val="0"/>
        <c:ser>
          <c:idx val="0"/>
          <c:order val="0"/>
          <c:spPr>
            <a:ln w="28575" cap="sq">
              <a:solidFill>
                <a:schemeClr val="accent1"/>
              </a:solidFill>
              <a:miter lim="800000"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 cap="sq">
                <a:solidFill>
                  <a:schemeClr val="accent1"/>
                </a:solidFill>
                <a:bevel/>
              </a:ln>
              <a:effectLst/>
            </c:spPr>
          </c:marker>
          <c:dPt>
            <c:idx val="1"/>
            <c:marker>
              <c:symbol val="diamond"/>
              <c:size val="9"/>
              <c:spPr>
                <a:solidFill>
                  <a:schemeClr val="accent1"/>
                </a:solidFill>
                <a:ln w="9525" cap="sq">
                  <a:solidFill>
                    <a:schemeClr val="accent1"/>
                  </a:solidFill>
                  <a:beve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4BC-479A-AF27-E630BB42ED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 Registro pronunciamient dem'!$C$14:$O$14</c:f>
              <c:strCache>
                <c:ptCount val="13"/>
                <c:pt idx="0">
                  <c:v>2020</c:v>
                </c:pt>
                <c:pt idx="1">
                  <c:v> 2021
Trimestre 1</c:v>
                </c:pt>
                <c:pt idx="2">
                  <c:v>2021
Trimestre 2</c:v>
                </c:pt>
                <c:pt idx="3">
                  <c:v>2021
Trimestre 3</c:v>
                </c:pt>
                <c:pt idx="4">
                  <c:v>2021
Trimestre 4</c:v>
                </c:pt>
                <c:pt idx="5">
                  <c:v> 2022 Trimestre 1</c:v>
                </c:pt>
                <c:pt idx="6">
                  <c:v>2022 
Trimestre 2</c:v>
                </c:pt>
                <c:pt idx="7">
                  <c:v>2022 
Trimestre 3</c:v>
                </c:pt>
                <c:pt idx="8">
                  <c:v>2022
Trimestre 4</c:v>
                </c:pt>
                <c:pt idx="9">
                  <c:v> 2023 Trimestre 1</c:v>
                </c:pt>
                <c:pt idx="10">
                  <c:v>2023 
Trimestre 2</c:v>
                </c:pt>
                <c:pt idx="11">
                  <c:v>2023
Trimestre 3</c:v>
                </c:pt>
                <c:pt idx="12">
                  <c:v>2023
Trimestre 4</c:v>
                </c:pt>
              </c:strCache>
            </c:strRef>
          </c:cat>
          <c:val>
            <c:numRef>
              <c:f>'1.1 Registro pronunciamient dem'!$C$15:$O$15</c:f>
              <c:numCache>
                <c:formatCode>General</c:formatCode>
                <c:ptCount val="13"/>
                <c:pt idx="0">
                  <c:v>25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6</c:v>
                </c:pt>
                <c:pt idx="5">
                  <c:v>13</c:v>
                </c:pt>
                <c:pt idx="6">
                  <c:v>5</c:v>
                </c:pt>
                <c:pt idx="7">
                  <c:v>12</c:v>
                </c:pt>
                <c:pt idx="8">
                  <c:v>33</c:v>
                </c:pt>
                <c:pt idx="9">
                  <c:v>19</c:v>
                </c:pt>
                <c:pt idx="10">
                  <c:v>23</c:v>
                </c:pt>
                <c:pt idx="11">
                  <c:v>20</c:v>
                </c:pt>
                <c:pt idx="12">
                  <c:v>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34BC-479A-AF27-E630BB42E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78200"/>
        <c:axId val="521369672"/>
      </c:lineChart>
      <c:catAx>
        <c:axId val="52137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21369672"/>
        <c:crosses val="autoZero"/>
        <c:auto val="1"/>
        <c:lblAlgn val="ctr"/>
        <c:lblOffset val="100"/>
        <c:noMultiLvlLbl val="0"/>
      </c:catAx>
      <c:valAx>
        <c:axId val="521369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378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CO" sz="12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Indicador - Incrementos de audiencias celebradas</a:t>
            </a:r>
            <a:endParaRPr lang="es-CO" sz="12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Audiencias realizadas'!$C$47</c:f>
              <c:strCache>
                <c:ptCount val="1"/>
                <c:pt idx="0">
                  <c:v>Audiencias celebradas en el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 Audiencias realizadas'!$F$46,'2 Audiencias realizadas'!$I$46,'2 Audiencias realizadas'!$L$46,'2 Audiencias realizadas'!$O$46,'2 Audiencias realizadas'!$P$46)</c15:sqref>
                  </c15:fullRef>
                </c:ext>
              </c:extLst>
              <c:f>('2 Audiencias realizadas'!$F$46,'2 Audiencias realizadas'!$I$46,'2 Audiencias realizadas'!$L$46,'2 Audiencias realizadas'!$O$46)</c:f>
              <c:strCache>
                <c:ptCount val="4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 Audiencias realizadas'!$D$47,'2 Audiencias realizadas'!$G$47,'2 Audiencias realizadas'!$J$47,'2 Audiencias realizadas'!$O$47,'2 Audiencias realizadas'!$P$47)</c15:sqref>
                  </c15:fullRef>
                </c:ext>
              </c:extLst>
              <c:f>('2 Audiencias realizadas'!$D$47,'2 Audiencias realizadas'!$G$47,'2 Audiencias realizadas'!$J$47,'2 Audiencias realizadas'!$O$47)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A-44AD-ACE9-305EC98DC357}"/>
            </c:ext>
          </c:extLst>
        </c:ser>
        <c:ser>
          <c:idx val="1"/>
          <c:order val="1"/>
          <c:tx>
            <c:strRef>
              <c:f>'2 Audiencias realizadas'!$C$48</c:f>
              <c:strCache>
                <c:ptCount val="1"/>
                <c:pt idx="0">
                  <c:v>Número de audiencias estimadas a celebrar en el trimestre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 Audiencias realizadas'!$F$46,'2 Audiencias realizadas'!$I$46,'2 Audiencias realizadas'!$L$46,'2 Audiencias realizadas'!$O$46,'2 Audiencias realizadas'!$P$46)</c15:sqref>
                  </c15:fullRef>
                </c:ext>
              </c:extLst>
              <c:f>('2 Audiencias realizadas'!$F$46,'2 Audiencias realizadas'!$I$46,'2 Audiencias realizadas'!$L$46,'2 Audiencias realizadas'!$O$46)</c:f>
              <c:strCache>
                <c:ptCount val="4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 Audiencias realizadas'!$D$48,'2 Audiencias realizadas'!$G$48,'2 Audiencias realizadas'!$J$48,'2 Audiencias realizadas'!$M$48,'2 Audiencias realizadas'!$P$48)</c15:sqref>
                  </c15:fullRef>
                </c:ext>
              </c:extLst>
              <c:f>('2 Audiencias realizadas'!$D$48,'2 Audiencias realizadas'!$G$48,'2 Audiencias realizadas'!$J$48,'2 Audiencias realizadas'!$M$48)</c:f>
              <c:numCache>
                <c:formatCode>General</c:formatCode>
                <c:ptCount val="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A-44AD-ACE9-305EC98DC3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994468616"/>
        <c:axId val="994475504"/>
      </c:barChart>
      <c:lineChart>
        <c:grouping val="standard"/>
        <c:varyColors val="0"/>
        <c:ser>
          <c:idx val="2"/>
          <c:order val="2"/>
          <c:tx>
            <c:strRef>
              <c:f>'2 Audiencias realizadas'!$C$50</c:f>
              <c:strCache>
                <c:ptCount val="1"/>
                <c:pt idx="0">
                  <c:v>% de cumplimiento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 Audiencias realizadas'!$F$46,'2 Audiencias realizadas'!$I$46,'2 Audiencias realizadas'!$L$46,'2 Audiencias realizadas'!$O$46,'2 Audiencias realizadas'!$P$46)</c15:sqref>
                  </c15:fullRef>
                </c:ext>
              </c:extLst>
              <c:f>('2 Audiencias realizadas'!$F$46,'2 Audiencias realizadas'!$I$46,'2 Audiencias realizadas'!$L$46,'2 Audiencias realizadas'!$O$46)</c:f>
              <c:strCache>
                <c:ptCount val="4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 Audiencias realizadas'!$D$50,'2 Audiencias realizadas'!$G$50,'2 Audiencias realizadas'!$J$50,'2 Audiencias realizadas'!$M$50,'2 Audiencias realizadas'!$P$50)</c15:sqref>
                  </c15:fullRef>
                </c:ext>
              </c:extLst>
              <c:f>('2 Audiencias realizadas'!$D$50,'2 Audiencias realizadas'!$G$50,'2 Audiencias realizadas'!$J$50,'2 Audiencias realizadas'!$M$50)</c:f>
              <c:numCache>
                <c:formatCode>0%</c:formatCode>
                <c:ptCount val="4"/>
                <c:pt idx="0">
                  <c:v>0.55555555555555558</c:v>
                </c:pt>
                <c:pt idx="1">
                  <c:v>0.88888888888888884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1A-44AD-ACE9-305EC98D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459488"/>
        <c:axId val="916459160"/>
      </c:lineChart>
      <c:catAx>
        <c:axId val="994468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4475504"/>
        <c:crosses val="autoZero"/>
        <c:auto val="1"/>
        <c:lblAlgn val="ctr"/>
        <c:lblOffset val="100"/>
        <c:noMultiLvlLbl val="0"/>
      </c:catAx>
      <c:valAx>
        <c:axId val="994475504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4468616"/>
        <c:crosses val="autoZero"/>
        <c:crossBetween val="between"/>
        <c:minorUnit val="1"/>
      </c:valAx>
      <c:valAx>
        <c:axId val="916459160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6459488"/>
        <c:crosses val="max"/>
        <c:crossBetween val="between"/>
      </c:valAx>
      <c:catAx>
        <c:axId val="91645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459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0" i="0" baseline="0">
                <a:effectLst/>
              </a:rPr>
              <a:t>Audiencias realizadas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 regist audienci realizadas'!$C$14:$O$14</c:f>
              <c:strCache>
                <c:ptCount val="13"/>
                <c:pt idx="0">
                  <c:v>2020</c:v>
                </c:pt>
                <c:pt idx="1">
                  <c:v> 2021 Trimestre 1</c:v>
                </c:pt>
                <c:pt idx="2">
                  <c:v>2021 Trimestre 2</c:v>
                </c:pt>
                <c:pt idx="3">
                  <c:v>2021 Trimestre 3</c:v>
                </c:pt>
                <c:pt idx="4">
                  <c:v>2021
Trimestre 4</c:v>
                </c:pt>
                <c:pt idx="5">
                  <c:v> 2022 Trimestre 1</c:v>
                </c:pt>
                <c:pt idx="6">
                  <c:v>2022 
Trimestre 2</c:v>
                </c:pt>
                <c:pt idx="7">
                  <c:v>2022 
Trimestre 3</c:v>
                </c:pt>
                <c:pt idx="8">
                  <c:v>2022
Trimestre 4</c:v>
                </c:pt>
                <c:pt idx="9">
                  <c:v> 2023 Trimestre 1</c:v>
                </c:pt>
                <c:pt idx="10">
                  <c:v>2023 
Trimestre 2</c:v>
                </c:pt>
                <c:pt idx="11">
                  <c:v>2023
Trimestre 3</c:v>
                </c:pt>
                <c:pt idx="12">
                  <c:v>2023
Trimestre 4</c:v>
                </c:pt>
              </c:strCache>
            </c:strRef>
          </c:cat>
          <c:val>
            <c:numRef>
              <c:f>'2.1 regist audienci realizadas'!$C$15:$O$15</c:f>
              <c:numCache>
                <c:formatCode>General</c:formatCode>
                <c:ptCount val="13"/>
                <c:pt idx="0">
                  <c:v>9</c:v>
                </c:pt>
                <c:pt idx="1">
                  <c:v>13</c:v>
                </c:pt>
                <c:pt idx="2">
                  <c:v>24</c:v>
                </c:pt>
                <c:pt idx="3">
                  <c:v>14</c:v>
                </c:pt>
                <c:pt idx="4">
                  <c:v>22</c:v>
                </c:pt>
                <c:pt idx="5">
                  <c:v>16</c:v>
                </c:pt>
                <c:pt idx="6">
                  <c:v>8</c:v>
                </c:pt>
                <c:pt idx="7">
                  <c:v>3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8</c:v>
                </c:pt>
                <c:pt idx="12">
                  <c:v>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EFD-4458-B848-FB86BD1810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4183280"/>
        <c:axId val="524185904"/>
      </c:lineChart>
      <c:catAx>
        <c:axId val="52418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4185904"/>
        <c:crosses val="autoZero"/>
        <c:auto val="1"/>
        <c:lblAlgn val="ctr"/>
        <c:lblOffset val="100"/>
        <c:noMultiLvlLbl val="0"/>
      </c:catAx>
      <c:valAx>
        <c:axId val="52418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41832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CO" sz="1100" b="0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Reducción del inventario 2023</a:t>
            </a:r>
            <a:endParaRPr lang="es-CO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Comportamiento Inventario'!$C$51</c:f>
              <c:strCache>
                <c:ptCount val="1"/>
                <c:pt idx="0">
                  <c:v>Reducción del inventario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('3 Comportamiento Inventario'!$F$46,'3 Comportamiento Inventario'!$I$46,'3 Comportamiento Inventario'!$L$45:$L$46,'3 Comportamiento Inventario'!$O$46,'3 Comportamiento Inventario'!$P$46)</c:f>
              <c:strCache>
                <c:ptCount val="5"/>
                <c:pt idx="4">
                  <c:v>TOTAL AÑO</c:v>
                </c:pt>
              </c:strCache>
            </c:strRef>
          </c:cat>
          <c:val>
            <c:numRef>
              <c:f>('3 Comportamiento Inventario'!$F$51,'3 Comportamiento Inventario'!$I$51,'3 Comportamiento Inventario'!$L$51,'3 Comportamiento Inventario'!$O$51,'3 Comportamiento Inventario'!$P$51)</c:f>
              <c:numCache>
                <c:formatCode>General</c:formatCode>
                <c:ptCount val="5"/>
                <c:pt idx="0">
                  <c:v>5</c:v>
                </c:pt>
                <c:pt idx="1">
                  <c:v>-4</c:v>
                </c:pt>
                <c:pt idx="2">
                  <c:v>-2</c:v>
                </c:pt>
                <c:pt idx="3">
                  <c:v>-6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3-4E55-83BE-71026406AE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014159360"/>
        <c:axId val="1014159688"/>
      </c:barChart>
      <c:lineChart>
        <c:grouping val="standard"/>
        <c:varyColors val="0"/>
        <c:ser>
          <c:idx val="1"/>
          <c:order val="1"/>
          <c:tx>
            <c:strRef>
              <c:f>'3 Comportamiento Inventario'!$C$51</c:f>
              <c:strCache>
                <c:ptCount val="1"/>
                <c:pt idx="0">
                  <c:v>Reducción del inventario</c:v>
                </c:pt>
              </c:strCache>
            </c:strRef>
          </c:tx>
          <c:spPr>
            <a:ln w="31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('3 Comportamiento Inventario'!$F$46,'3 Comportamiento Inventario'!$I$46,'3 Comportamiento Inventario'!$L$45:$L$46,'3 Comportamiento Inventario'!$O$46,'3 Comportamiento Inventario'!$P$46)</c:f>
              <c:strCache>
                <c:ptCount val="5"/>
                <c:pt idx="4">
                  <c:v>TOTAL AÑO</c:v>
                </c:pt>
              </c:strCache>
            </c:strRef>
          </c:cat>
          <c:val>
            <c:numRef>
              <c:f>('3 Comportamiento Inventario'!$F$51,'3 Comportamiento Inventario'!$I$51,'3 Comportamiento Inventario'!$L$51,'3 Comportamiento Inventario'!$O$51,'3 Comportamiento Inventario'!$P$51)</c:f>
              <c:numCache>
                <c:formatCode>General</c:formatCode>
                <c:ptCount val="5"/>
                <c:pt idx="0">
                  <c:v>5</c:v>
                </c:pt>
                <c:pt idx="1">
                  <c:v>-4</c:v>
                </c:pt>
                <c:pt idx="2">
                  <c:v>-2</c:v>
                </c:pt>
                <c:pt idx="3">
                  <c:v>-6</c:v>
                </c:pt>
                <c:pt idx="4">
                  <c:v>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D43-4E55-83BE-71026406AE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4159360"/>
        <c:axId val="1014159688"/>
      </c:lineChart>
      <c:catAx>
        <c:axId val="10141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014159688"/>
        <c:crosses val="autoZero"/>
        <c:auto val="1"/>
        <c:lblAlgn val="ctr"/>
        <c:lblOffset val="100"/>
        <c:noMultiLvlLbl val="0"/>
      </c:catAx>
      <c:valAx>
        <c:axId val="101415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415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Comportamiento del inventario de procesos a final del período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Comportamiento Inventario'!$C$50:$D$50</c:f>
              <c:strCache>
                <c:ptCount val="2"/>
                <c:pt idx="0">
                  <c:v>Inventario final del período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Comportamiento Inventario'!$D$46:$O$46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'3 Comportamiento Inventario'!$E$50:$O$50</c:f>
              <c:numCache>
                <c:formatCode>General</c:formatCode>
                <c:ptCount val="11"/>
                <c:pt idx="1">
                  <c:v>53</c:v>
                </c:pt>
                <c:pt idx="4">
                  <c:v>57</c:v>
                </c:pt>
                <c:pt idx="7">
                  <c:v>59</c:v>
                </c:pt>
                <c:pt idx="1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0-43CF-A97F-941F9DF1EB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899856"/>
        <c:axId val="197900336"/>
      </c:barChart>
      <c:catAx>
        <c:axId val="19789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900336"/>
        <c:crosses val="autoZero"/>
        <c:auto val="1"/>
        <c:lblAlgn val="ctr"/>
        <c:lblOffset val="100"/>
        <c:noMultiLvlLbl val="0"/>
      </c:catAx>
      <c:valAx>
        <c:axId val="1979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89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Inventario de Procesos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'3.1. Registro comportamin Inven'!$C$16:$N$16</c:f>
              <c:strCache>
                <c:ptCount val="12"/>
                <c:pt idx="0">
                  <c:v>Trimestre 1
2021</c:v>
                </c:pt>
                <c:pt idx="1">
                  <c:v>Trimestre 2
2021</c:v>
                </c:pt>
                <c:pt idx="2">
                  <c:v>Trimestre 3
2021</c:v>
                </c:pt>
                <c:pt idx="3">
                  <c:v>Trimestre 4
2021 </c:v>
                </c:pt>
                <c:pt idx="4">
                  <c:v>Trimestre 1
2022</c:v>
                </c:pt>
                <c:pt idx="5">
                  <c:v>Trimestre 2
2022 </c:v>
                </c:pt>
                <c:pt idx="6">
                  <c:v>Trimestre 3
2022 </c:v>
                </c:pt>
                <c:pt idx="7">
                  <c:v>Trimestre 4
2022</c:v>
                </c:pt>
                <c:pt idx="8">
                  <c:v>Trimestre 1 
2023</c:v>
                </c:pt>
                <c:pt idx="9">
                  <c:v>Trimestre 2
2023</c:v>
                </c:pt>
                <c:pt idx="10">
                  <c:v>Trimestre 3
2023</c:v>
                </c:pt>
                <c:pt idx="11">
                  <c:v>Trimestre 4
2023</c:v>
                </c:pt>
              </c:strCache>
            </c:strRef>
          </c:cat>
          <c:val>
            <c:numRef>
              <c:f>'3.1. Registro comportamin Inven'!$C$17:$N$17</c:f>
              <c:numCache>
                <c:formatCode>_(* #,##0_);_(* \(#,##0\);_(* "-"_);_(@_)</c:formatCode>
                <c:ptCount val="12"/>
                <c:pt idx="0">
                  <c:v>66</c:v>
                </c:pt>
                <c:pt idx="1">
                  <c:v>65</c:v>
                </c:pt>
                <c:pt idx="2">
                  <c:v>54</c:v>
                </c:pt>
                <c:pt idx="3">
                  <c:v>53</c:v>
                </c:pt>
                <c:pt idx="4">
                  <c:v>48</c:v>
                </c:pt>
                <c:pt idx="5" formatCode="General">
                  <c:v>41</c:v>
                </c:pt>
                <c:pt idx="6" formatCode="General">
                  <c:v>33</c:v>
                </c:pt>
                <c:pt idx="7" formatCode="General">
                  <c:v>34</c:v>
                </c:pt>
                <c:pt idx="8">
                  <c:v>34</c:v>
                </c:pt>
                <c:pt idx="9">
                  <c:v>39</c:v>
                </c:pt>
                <c:pt idx="10">
                  <c:v>37</c:v>
                </c:pt>
                <c:pt idx="11">
                  <c:v>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50-4ED0-90B6-C22EBCA4C0B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0109920"/>
        <c:axId val="640111232"/>
      </c:lineChart>
      <c:catAx>
        <c:axId val="64010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0111232"/>
        <c:crosses val="autoZero"/>
        <c:auto val="1"/>
        <c:lblAlgn val="ctr"/>
        <c:lblOffset val="100"/>
        <c:noMultiLvlLbl val="0"/>
      </c:catAx>
      <c:valAx>
        <c:axId val="640111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01099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586740</xdr:colOff>
      <xdr:row>52</xdr:row>
      <xdr:rowOff>19050</xdr:rowOff>
    </xdr:from>
    <xdr:to>
      <xdr:col>14</xdr:col>
      <xdr:colOff>426720</xdr:colOff>
      <xdr:row>66</xdr:row>
      <xdr:rowOff>769620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94907A-5548-F6C2-5DF3-ED1D51B0F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323850</xdr:colOff>
      <xdr:row>0</xdr:row>
      <xdr:rowOff>152400</xdr:rowOff>
    </xdr:from>
    <xdr:to>
      <xdr:col>1</xdr:col>
      <xdr:colOff>1676400</xdr:colOff>
      <xdr:row>4</xdr:row>
      <xdr:rowOff>143113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7F53F2-282E-416E-9DAB-B982278C03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23875" y="152400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</xdr:col>
      <xdr:colOff>0</xdr:colOff>
      <xdr:row>15</xdr:row>
      <xdr:rowOff>319088</xdr:rowOff>
    </xdr:from>
    <xdr:to>
      <xdr:col>15</xdr:col>
      <xdr:colOff>23812</xdr:colOff>
      <xdr:row>29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214313</xdr:colOff>
      <xdr:row>0</xdr:row>
      <xdr:rowOff>345281</xdr:rowOff>
    </xdr:from>
    <xdr:to>
      <xdr:col>0</xdr:col>
      <xdr:colOff>1566863</xdr:colOff>
      <xdr:row>2</xdr:row>
      <xdr:rowOff>355044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EAEB8-CEF5-43B7-9C8C-CAB12847E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14313" y="345281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52</xdr:row>
      <xdr:rowOff>68580</xdr:rowOff>
    </xdr:from>
    <xdr:to>
      <xdr:col>12</xdr:col>
      <xdr:colOff>390525</xdr:colOff>
      <xdr:row>67</xdr:row>
      <xdr:rowOff>714375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304800</xdr:colOff>
      <xdr:row>0</xdr:row>
      <xdr:rowOff>161925</xdr:rowOff>
    </xdr:from>
    <xdr:to>
      <xdr:col>1</xdr:col>
      <xdr:colOff>1657350</xdr:colOff>
      <xdr:row>4</xdr:row>
      <xdr:rowOff>152638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D93883-A2DD-49EA-A6BC-D2AB9EAC65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04825" y="161925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pSpPr>
          <a:grpSpLocks/>
        </xdr:cNvGrpSpPr>
      </xdr:nvGrpSpPr>
      <xdr:grpSpPr bwMode="auto">
        <a:xfrm>
          <a:off x="3705225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1904999</xdr:colOff>
      <xdr:row>15</xdr:row>
      <xdr:rowOff>190499</xdr:rowOff>
    </xdr:from>
    <xdr:to>
      <xdr:col>14</xdr:col>
      <xdr:colOff>838200</xdr:colOff>
      <xdr:row>26</xdr:row>
      <xdr:rowOff>104775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136027</xdr:colOff>
      <xdr:row>0</xdr:row>
      <xdr:rowOff>314325</xdr:rowOff>
    </xdr:from>
    <xdr:to>
      <xdr:col>0</xdr:col>
      <xdr:colOff>1571625</xdr:colOff>
      <xdr:row>2</xdr:row>
      <xdr:rowOff>371475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51979653-1016-4788-8983-A93339BC1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36027" y="314325"/>
          <a:ext cx="1435598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57</xdr:row>
      <xdr:rowOff>47625</xdr:rowOff>
    </xdr:from>
    <xdr:to>
      <xdr:col>15</xdr:col>
      <xdr:colOff>152400</xdr:colOff>
      <xdr:row>71</xdr:row>
      <xdr:rowOff>523875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56</xdr:row>
      <xdr:rowOff>104775</xdr:rowOff>
    </xdr:from>
    <xdr:to>
      <xdr:col>5</xdr:col>
      <xdr:colOff>590550</xdr:colOff>
      <xdr:row>71</xdr:row>
      <xdr:rowOff>752475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BD768B-B857-C18B-91C4-4C06A0C6E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261938</xdr:colOff>
      <xdr:row>1</xdr:row>
      <xdr:rowOff>0</xdr:rowOff>
    </xdr:from>
    <xdr:to>
      <xdr:col>1</xdr:col>
      <xdr:colOff>1614488</xdr:colOff>
      <xdr:row>4</xdr:row>
      <xdr:rowOff>152638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D691DC-30BC-4FDC-AD2A-90E573850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64344" y="166688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GrpSpPr>
          <a:grpSpLocks/>
        </xdr:cNvGrpSpPr>
      </xdr:nvGrpSpPr>
      <xdr:grpSpPr bwMode="auto">
        <a:xfrm>
          <a:off x="3105150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19050</xdr:colOff>
      <xdr:row>24</xdr:row>
      <xdr:rowOff>133349</xdr:rowOff>
    </xdr:from>
    <xdr:to>
      <xdr:col>14</xdr:col>
      <xdr:colOff>76200</xdr:colOff>
      <xdr:row>35</xdr:row>
      <xdr:rowOff>142874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66675</xdr:rowOff>
    </xdr:from>
    <xdr:to>
      <xdr:col>1</xdr:col>
      <xdr:colOff>47625</xdr:colOff>
      <xdr:row>3</xdr:row>
      <xdr:rowOff>76438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63A21B93-2D71-47E7-ABD0-017AA9B055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0" y="447675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S189"/>
  <sheetViews>
    <sheetView topLeftCell="A41" zoomScaleNormal="100" workbookViewId="0">
      <selection activeCell="B15" sqref="B15:P15"/>
    </sheetView>
  </sheetViews>
  <sheetFormatPr baseColWidth="10" defaultColWidth="11.42578125" defaultRowHeight="12.75" x14ac:dyDescent="0.2"/>
  <cols>
    <col min="1" max="1" width="3" style="1" customWidth="1"/>
    <col min="2" max="2" width="31.85546875" style="3" customWidth="1"/>
    <col min="3" max="3" width="26.5703125" style="1" customWidth="1"/>
    <col min="4" max="4" width="5" style="1" bestFit="1" customWidth="1"/>
    <col min="5" max="5" width="5.5703125" style="1" customWidth="1"/>
    <col min="6" max="6" width="9.5703125" style="1" bestFit="1" customWidth="1"/>
    <col min="7" max="7" width="5.42578125" style="1" bestFit="1" customWidth="1"/>
    <col min="8" max="8" width="5.140625" style="1" bestFit="1" customWidth="1"/>
    <col min="9" max="9" width="9.5703125" style="1" customWidth="1"/>
    <col min="10" max="10" width="4.140625" style="1" bestFit="1" customWidth="1"/>
    <col min="11" max="11" width="6.42578125" style="1" bestFit="1" customWidth="1"/>
    <col min="12" max="12" width="9.5703125" style="1" bestFit="1" customWidth="1"/>
    <col min="13" max="13" width="11.140625" style="1" customWidth="1"/>
    <col min="14" max="14" width="6.42578125" style="1" customWidth="1"/>
    <col min="15" max="15" width="11" style="1" customWidth="1"/>
    <col min="16" max="16" width="17.710937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B1" s="1"/>
    </row>
    <row r="2" spans="1:19" ht="16.5" customHeight="1" x14ac:dyDescent="0.2">
      <c r="B2" s="202"/>
      <c r="C2" s="205" t="s">
        <v>0</v>
      </c>
      <c r="D2" s="206"/>
      <c r="E2" s="206"/>
      <c r="F2" s="206"/>
      <c r="G2" s="206"/>
      <c r="H2" s="206"/>
      <c r="I2" s="206"/>
      <c r="J2" s="206"/>
      <c r="K2" s="206"/>
      <c r="L2" s="206"/>
      <c r="M2" s="207"/>
      <c r="N2" s="208" t="s">
        <v>1</v>
      </c>
      <c r="O2" s="209"/>
      <c r="P2" s="210"/>
      <c r="S2" s="33">
        <v>0.8</v>
      </c>
    </row>
    <row r="3" spans="1:19" ht="15.75" customHeight="1" x14ac:dyDescent="0.2">
      <c r="B3" s="203"/>
      <c r="C3" s="211" t="s">
        <v>2</v>
      </c>
      <c r="D3" s="212"/>
      <c r="E3" s="212"/>
      <c r="F3" s="212"/>
      <c r="G3" s="212"/>
      <c r="H3" s="212"/>
      <c r="I3" s="212"/>
      <c r="J3" s="212"/>
      <c r="K3" s="212"/>
      <c r="L3" s="212"/>
      <c r="M3" s="213"/>
      <c r="N3" s="214" t="s">
        <v>3</v>
      </c>
      <c r="O3" s="215"/>
      <c r="P3" s="216"/>
      <c r="S3" s="33">
        <v>0.79998999999999998</v>
      </c>
    </row>
    <row r="4" spans="1:19" ht="15.75" customHeight="1" x14ac:dyDescent="0.2">
      <c r="B4" s="203"/>
      <c r="C4" s="211" t="s">
        <v>4</v>
      </c>
      <c r="D4" s="212"/>
      <c r="E4" s="212"/>
      <c r="F4" s="212"/>
      <c r="G4" s="212"/>
      <c r="H4" s="212"/>
      <c r="I4" s="212"/>
      <c r="J4" s="212"/>
      <c r="K4" s="212"/>
      <c r="L4" s="212"/>
      <c r="M4" s="213"/>
      <c r="N4" s="214" t="s">
        <v>5</v>
      </c>
      <c r="O4" s="215"/>
      <c r="P4" s="216"/>
      <c r="S4" s="33">
        <v>0.65</v>
      </c>
    </row>
    <row r="5" spans="1:19" ht="16.5" customHeight="1" thickBot="1" x14ac:dyDescent="0.25">
      <c r="B5" s="204"/>
      <c r="C5" s="217" t="s">
        <v>6</v>
      </c>
      <c r="D5" s="218"/>
      <c r="E5" s="218"/>
      <c r="F5" s="218"/>
      <c r="G5" s="218"/>
      <c r="H5" s="218"/>
      <c r="I5" s="218"/>
      <c r="J5" s="218"/>
      <c r="K5" s="218"/>
      <c r="L5" s="218"/>
      <c r="M5" s="219"/>
      <c r="N5" s="220" t="s">
        <v>7</v>
      </c>
      <c r="O5" s="221"/>
      <c r="P5" s="222"/>
      <c r="S5" s="33">
        <v>0.64999899999999999</v>
      </c>
    </row>
    <row r="6" spans="1:19" ht="3" customHeight="1" thickBot="1" x14ac:dyDescent="0.25">
      <c r="B6" s="1"/>
      <c r="S6" s="33"/>
    </row>
    <row r="7" spans="1:19" x14ac:dyDescent="0.2">
      <c r="A7" s="3"/>
      <c r="B7" s="223" t="s">
        <v>8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5"/>
      <c r="Q7" s="3"/>
      <c r="S7" s="33"/>
    </row>
    <row r="8" spans="1:19" ht="13.5" thickBot="1" x14ac:dyDescent="0.25">
      <c r="A8" s="3"/>
      <c r="B8" s="226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8"/>
      <c r="Q8" s="3"/>
    </row>
    <row r="9" spans="1:19" ht="3" customHeight="1" thickBot="1" x14ac:dyDescent="0.25">
      <c r="A9" s="3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3"/>
    </row>
    <row r="10" spans="1:19" ht="26.25" customHeight="1" thickBot="1" x14ac:dyDescent="0.25">
      <c r="A10" s="3"/>
      <c r="B10" s="117" t="s">
        <v>9</v>
      </c>
      <c r="C10" s="235">
        <v>2025</v>
      </c>
      <c r="D10" s="236"/>
      <c r="E10" s="236"/>
      <c r="F10" s="236"/>
      <c r="G10" s="236"/>
      <c r="H10" s="236"/>
      <c r="I10" s="237"/>
      <c r="J10" s="230" t="s">
        <v>10</v>
      </c>
      <c r="K10" s="231"/>
      <c r="L10" s="231"/>
      <c r="M10" s="231"/>
      <c r="N10" s="232" t="s">
        <v>11</v>
      </c>
      <c r="O10" s="233"/>
      <c r="P10" s="234"/>
      <c r="Q10" s="3"/>
    </row>
    <row r="11" spans="1:19" ht="3" customHeight="1" thickBot="1" x14ac:dyDescent="0.25">
      <c r="A11" s="3"/>
      <c r="B11" s="238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40"/>
      <c r="Q11" s="3"/>
    </row>
    <row r="12" spans="1:19" ht="30" customHeight="1" thickBot="1" x14ac:dyDescent="0.25">
      <c r="A12" s="3"/>
      <c r="B12" s="118" t="s">
        <v>12</v>
      </c>
      <c r="C12" s="241" t="s">
        <v>13</v>
      </c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2"/>
      <c r="Q12" s="3"/>
    </row>
    <row r="13" spans="1:19" ht="3" customHeight="1" thickBot="1" x14ac:dyDescent="0.25">
      <c r="A13" s="3"/>
      <c r="B13" s="243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5"/>
      <c r="Q13" s="3"/>
    </row>
    <row r="14" spans="1:19" ht="30" customHeight="1" thickBot="1" x14ac:dyDescent="0.25">
      <c r="A14" s="3"/>
      <c r="B14" s="118" t="s">
        <v>14</v>
      </c>
      <c r="C14" s="246" t="s">
        <v>15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8"/>
      <c r="Q14" s="3"/>
    </row>
    <row r="15" spans="1:19" ht="3" customHeight="1" thickBot="1" x14ac:dyDescent="0.25">
      <c r="A15" s="3"/>
      <c r="B15" s="249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1"/>
      <c r="Q15" s="3"/>
    </row>
    <row r="16" spans="1:19" ht="30" customHeight="1" thickBot="1" x14ac:dyDescent="0.25">
      <c r="A16" s="3"/>
      <c r="B16" s="118" t="s">
        <v>16</v>
      </c>
      <c r="C16" s="232" t="s">
        <v>17</v>
      </c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4"/>
      <c r="Q16" s="3"/>
    </row>
    <row r="17" spans="1:17" ht="4.5" customHeight="1" thickBot="1" x14ac:dyDescent="0.25">
      <c r="A17" s="3"/>
      <c r="B17" s="252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4"/>
      <c r="Q17" s="3"/>
    </row>
    <row r="18" spans="1:17" ht="30" customHeight="1" thickBot="1" x14ac:dyDescent="0.25">
      <c r="A18" s="3"/>
      <c r="B18" s="118" t="s">
        <v>18</v>
      </c>
      <c r="C18" s="255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7"/>
      <c r="Q18" s="3"/>
    </row>
    <row r="19" spans="1:17" ht="3" customHeight="1" thickBot="1" x14ac:dyDescent="0.25">
      <c r="A19" s="3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3"/>
    </row>
    <row r="20" spans="1:17" ht="17.25" customHeight="1" thickBot="1" x14ac:dyDescent="0.25">
      <c r="A20" s="3"/>
      <c r="B20" s="259" t="s">
        <v>19</v>
      </c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1"/>
      <c r="Q20" s="3"/>
    </row>
    <row r="21" spans="1:17" ht="3" customHeight="1" thickBot="1" x14ac:dyDescent="0.25">
      <c r="A21" s="3"/>
      <c r="B21" s="262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4"/>
      <c r="Q21" s="3"/>
    </row>
    <row r="22" spans="1:17" ht="47.25" customHeight="1" thickBot="1" x14ac:dyDescent="0.25">
      <c r="A22" s="3"/>
      <c r="B22" s="118" t="s">
        <v>20</v>
      </c>
      <c r="C22" s="265" t="s">
        <v>21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7"/>
      <c r="Q22" s="3"/>
    </row>
    <row r="23" spans="1:17" ht="3" customHeight="1" thickBot="1" x14ac:dyDescent="0.25">
      <c r="A23" s="3"/>
      <c r="B23" s="252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4"/>
      <c r="Q23" s="3"/>
    </row>
    <row r="24" spans="1:17" ht="82.5" customHeight="1" thickBot="1" x14ac:dyDescent="0.25">
      <c r="A24" s="3"/>
      <c r="B24" s="118" t="s">
        <v>22</v>
      </c>
      <c r="C24" s="268" t="s">
        <v>23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70"/>
      <c r="Q24" s="3"/>
    </row>
    <row r="25" spans="1:17" ht="3" customHeight="1" thickBot="1" x14ac:dyDescent="0.25">
      <c r="A25" s="3"/>
      <c r="B25" s="271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3"/>
      <c r="Q25" s="3"/>
    </row>
    <row r="26" spans="1:17" ht="77.25" customHeight="1" thickBot="1" x14ac:dyDescent="0.25">
      <c r="A26" s="3"/>
      <c r="B26" s="120" t="s">
        <v>24</v>
      </c>
      <c r="C26" s="274" t="s">
        <v>25</v>
      </c>
      <c r="D26" s="275"/>
      <c r="E26" s="275"/>
      <c r="F26" s="275"/>
      <c r="G26" s="275"/>
      <c r="H26" s="275"/>
      <c r="I26" s="276"/>
      <c r="J26" s="277">
        <v>30</v>
      </c>
      <c r="K26" s="277"/>
      <c r="L26" s="277"/>
      <c r="M26" s="277"/>
      <c r="N26" s="277"/>
      <c r="O26" s="277"/>
      <c r="P26" s="278"/>
      <c r="Q26" s="3"/>
    </row>
    <row r="27" spans="1:17" ht="3" customHeight="1" thickBot="1" x14ac:dyDescent="0.25">
      <c r="A27" s="3"/>
      <c r="B27" s="285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7"/>
      <c r="Q27" s="3"/>
    </row>
    <row r="28" spans="1:17" ht="47.25" customHeight="1" thickBot="1" x14ac:dyDescent="0.25">
      <c r="A28" s="3"/>
      <c r="B28" s="120" t="s">
        <v>26</v>
      </c>
      <c r="C28" s="101" t="s">
        <v>27</v>
      </c>
      <c r="D28" s="288" t="s">
        <v>28</v>
      </c>
      <c r="E28" s="277"/>
      <c r="F28" s="277"/>
      <c r="G28" s="278"/>
      <c r="H28" s="289" t="s">
        <v>29</v>
      </c>
      <c r="I28" s="289"/>
      <c r="J28" s="289"/>
      <c r="K28" s="288" t="s">
        <v>30</v>
      </c>
      <c r="L28" s="277"/>
      <c r="M28" s="278"/>
      <c r="N28" s="290" t="s">
        <v>31</v>
      </c>
      <c r="O28" s="291"/>
      <c r="P28" s="100" t="s">
        <v>32</v>
      </c>
      <c r="Q28" s="3"/>
    </row>
    <row r="29" spans="1:17" ht="3" customHeight="1" thickBot="1" x14ac:dyDescent="0.25">
      <c r="A29" s="3"/>
      <c r="B29" s="279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1"/>
      <c r="Q29" s="3"/>
    </row>
    <row r="30" spans="1:17" ht="13.5" thickBot="1" x14ac:dyDescent="0.25">
      <c r="A30" s="3"/>
      <c r="B30" s="121" t="s">
        <v>33</v>
      </c>
      <c r="C30" s="282" t="s">
        <v>34</v>
      </c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4"/>
      <c r="Q30" s="3"/>
    </row>
    <row r="31" spans="1:17" ht="3" customHeight="1" thickBot="1" x14ac:dyDescent="0.25">
      <c r="A31" s="3"/>
      <c r="B31" s="249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1"/>
      <c r="Q31" s="3"/>
    </row>
    <row r="32" spans="1:17" ht="13.5" thickBot="1" x14ac:dyDescent="0.25">
      <c r="A32" s="3"/>
      <c r="B32" s="121" t="s">
        <v>35</v>
      </c>
      <c r="C32" s="292" t="s">
        <v>36</v>
      </c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4"/>
      <c r="Q32" s="3"/>
    </row>
    <row r="33" spans="1:17" ht="3" customHeight="1" thickBot="1" x14ac:dyDescent="0.25">
      <c r="A33" s="3"/>
      <c r="B33" s="249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1"/>
      <c r="Q33" s="3"/>
    </row>
    <row r="34" spans="1:17" ht="13.5" thickBot="1" x14ac:dyDescent="0.25">
      <c r="A34" s="3"/>
      <c r="B34" s="121" t="s">
        <v>37</v>
      </c>
      <c r="C34" s="292" t="s">
        <v>36</v>
      </c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4"/>
      <c r="Q34" s="3"/>
    </row>
    <row r="35" spans="1:17" ht="3" customHeight="1" thickBot="1" x14ac:dyDescent="0.25">
      <c r="A35" s="3"/>
      <c r="B35" s="243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5"/>
      <c r="Q35" s="3"/>
    </row>
    <row r="36" spans="1:17" ht="16.5" customHeight="1" thickBot="1" x14ac:dyDescent="0.25">
      <c r="A36" s="3"/>
      <c r="B36" s="121" t="s">
        <v>38</v>
      </c>
      <c r="C36" s="282" t="s">
        <v>36</v>
      </c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4"/>
      <c r="Q36" s="3"/>
    </row>
    <row r="37" spans="1:17" ht="3" customHeight="1" thickBot="1" x14ac:dyDescent="0.25">
      <c r="A37" s="3"/>
      <c r="B37" s="122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"/>
    </row>
    <row r="38" spans="1:17" x14ac:dyDescent="0.2">
      <c r="A38" s="3"/>
      <c r="B38" s="293" t="s">
        <v>39</v>
      </c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5"/>
      <c r="Q38" s="3"/>
    </row>
    <row r="39" spans="1:17" x14ac:dyDescent="0.2">
      <c r="A39" s="3"/>
      <c r="B39" s="123" t="s">
        <v>40</v>
      </c>
      <c r="C39" s="296" t="s">
        <v>41</v>
      </c>
      <c r="D39" s="296"/>
      <c r="E39" s="296"/>
      <c r="F39" s="296"/>
      <c r="G39" s="296"/>
      <c r="H39" s="296" t="s">
        <v>33</v>
      </c>
      <c r="I39" s="296"/>
      <c r="J39" s="296"/>
      <c r="K39" s="296"/>
      <c r="L39" s="296"/>
      <c r="M39" s="296" t="s">
        <v>42</v>
      </c>
      <c r="N39" s="296"/>
      <c r="O39" s="296"/>
      <c r="P39" s="297"/>
      <c r="Q39" s="3"/>
    </row>
    <row r="40" spans="1:17" ht="55.5" customHeight="1" x14ac:dyDescent="0.2">
      <c r="A40" s="3"/>
      <c r="B40" s="102" t="s">
        <v>43</v>
      </c>
      <c r="C40" s="298" t="s">
        <v>242</v>
      </c>
      <c r="D40" s="299"/>
      <c r="E40" s="299"/>
      <c r="F40" s="299"/>
      <c r="G40" s="300"/>
      <c r="H40" s="301" t="s">
        <v>44</v>
      </c>
      <c r="I40" s="301"/>
      <c r="J40" s="301"/>
      <c r="K40" s="301"/>
      <c r="L40" s="301"/>
      <c r="M40" s="302" t="s">
        <v>45</v>
      </c>
      <c r="N40" s="302"/>
      <c r="O40" s="302"/>
      <c r="P40" s="303"/>
      <c r="Q40" s="3"/>
    </row>
    <row r="41" spans="1:17" ht="77.25" customHeight="1" x14ac:dyDescent="0.2">
      <c r="A41" s="3"/>
      <c r="B41" s="102" t="s">
        <v>46</v>
      </c>
      <c r="C41" s="304" t="s">
        <v>47</v>
      </c>
      <c r="D41" s="304"/>
      <c r="E41" s="304"/>
      <c r="F41" s="304"/>
      <c r="G41" s="304"/>
      <c r="H41" s="301" t="s">
        <v>44</v>
      </c>
      <c r="I41" s="301"/>
      <c r="J41" s="301"/>
      <c r="K41" s="301"/>
      <c r="L41" s="301"/>
      <c r="M41" s="302" t="s">
        <v>45</v>
      </c>
      <c r="N41" s="302"/>
      <c r="O41" s="302"/>
      <c r="P41" s="303"/>
      <c r="Q41" s="3"/>
    </row>
    <row r="42" spans="1:17" ht="3" customHeight="1" thickBot="1" x14ac:dyDescent="0.25">
      <c r="A42" s="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"/>
    </row>
    <row r="43" spans="1:17" ht="13.5" customHeight="1" thickBot="1" x14ac:dyDescent="0.25">
      <c r="A43" s="3"/>
      <c r="B43" s="259" t="s">
        <v>48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1"/>
      <c r="Q43" s="3"/>
    </row>
    <row r="44" spans="1:17" ht="3" customHeight="1" thickBot="1" x14ac:dyDescent="0.25">
      <c r="A44" s="3"/>
      <c r="B44" s="103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5"/>
      <c r="Q44" s="3"/>
    </row>
    <row r="45" spans="1:17" x14ac:dyDescent="0.2">
      <c r="A45" s="3"/>
      <c r="B45" s="321" t="s">
        <v>49</v>
      </c>
      <c r="C45" s="106" t="s">
        <v>50</v>
      </c>
      <c r="D45" s="327" t="s">
        <v>51</v>
      </c>
      <c r="E45" s="328"/>
      <c r="F45" s="329"/>
      <c r="G45" s="327" t="s">
        <v>52</v>
      </c>
      <c r="H45" s="328"/>
      <c r="I45" s="329"/>
      <c r="J45" s="327" t="s">
        <v>53</v>
      </c>
      <c r="K45" s="328"/>
      <c r="L45" s="329"/>
      <c r="M45" s="327" t="s">
        <v>54</v>
      </c>
      <c r="N45" s="328"/>
      <c r="O45" s="329"/>
      <c r="P45" s="107" t="s">
        <v>55</v>
      </c>
      <c r="Q45" s="3"/>
    </row>
    <row r="46" spans="1:17" x14ac:dyDescent="0.2">
      <c r="A46" s="3"/>
      <c r="B46" s="322"/>
      <c r="C46" s="108" t="s">
        <v>56</v>
      </c>
      <c r="D46" s="199">
        <v>29</v>
      </c>
      <c r="E46" s="200"/>
      <c r="F46" s="201"/>
      <c r="G46" s="199">
        <v>37</v>
      </c>
      <c r="H46" s="200"/>
      <c r="I46" s="201"/>
      <c r="J46" s="199">
        <v>17</v>
      </c>
      <c r="K46" s="200"/>
      <c r="L46" s="201"/>
      <c r="M46" s="190">
        <v>27</v>
      </c>
      <c r="N46" s="191"/>
      <c r="O46" s="192"/>
      <c r="P46" s="109">
        <f>(D46+G46+J46+M46)/4</f>
        <v>27.5</v>
      </c>
      <c r="Q46" s="3"/>
    </row>
    <row r="47" spans="1:17" x14ac:dyDescent="0.2">
      <c r="A47" s="3"/>
      <c r="B47" s="322"/>
      <c r="C47" s="110" t="s">
        <v>57</v>
      </c>
      <c r="D47" s="193">
        <f>J26</f>
        <v>30</v>
      </c>
      <c r="E47" s="194"/>
      <c r="F47" s="195"/>
      <c r="G47" s="193">
        <f>J26</f>
        <v>30</v>
      </c>
      <c r="H47" s="194"/>
      <c r="I47" s="195"/>
      <c r="J47" s="193">
        <f>J26</f>
        <v>30</v>
      </c>
      <c r="K47" s="194"/>
      <c r="L47" s="195"/>
      <c r="M47" s="193">
        <f>J26</f>
        <v>30</v>
      </c>
      <c r="N47" s="194"/>
      <c r="O47" s="195"/>
      <c r="P47" s="111">
        <f>J26</f>
        <v>30</v>
      </c>
      <c r="Q47" s="3"/>
    </row>
    <row r="48" spans="1:17" ht="9" hidden="1" customHeight="1" x14ac:dyDescent="0.2">
      <c r="A48" s="3"/>
      <c r="B48" s="322"/>
      <c r="C48" s="110" t="s">
        <v>58</v>
      </c>
      <c r="D48" s="112"/>
      <c r="E48" s="112"/>
      <c r="F48" s="113">
        <f>D47/D46</f>
        <v>1.0344827586206897</v>
      </c>
      <c r="G48" s="112"/>
      <c r="H48" s="112"/>
      <c r="I48" s="113">
        <f>G47/G46</f>
        <v>0.81081081081081086</v>
      </c>
      <c r="J48" s="112"/>
      <c r="K48" s="112"/>
      <c r="L48" s="113">
        <f>J47/J46</f>
        <v>1.7647058823529411</v>
      </c>
      <c r="M48" s="112"/>
      <c r="N48" s="112"/>
      <c r="O48" s="113">
        <f>M47/M46</f>
        <v>1.1111111111111112</v>
      </c>
      <c r="P48" s="114">
        <f>P47/P46</f>
        <v>1.0909090909090908</v>
      </c>
      <c r="Q48" s="3"/>
    </row>
    <row r="49" spans="1:17" ht="13.5" thickBot="1" x14ac:dyDescent="0.25">
      <c r="A49" s="3"/>
      <c r="B49" s="323"/>
      <c r="C49" s="115" t="s">
        <v>59</v>
      </c>
      <c r="D49" s="196">
        <f>IF(F48&gt;=1,1,F48)</f>
        <v>1</v>
      </c>
      <c r="E49" s="197"/>
      <c r="F49" s="198"/>
      <c r="G49" s="196">
        <f>IF(I48&gt;=1,1,I48)</f>
        <v>0.81081081081081086</v>
      </c>
      <c r="H49" s="197"/>
      <c r="I49" s="198"/>
      <c r="J49" s="196">
        <f>IF(L48&gt;=1,1,L48)</f>
        <v>1</v>
      </c>
      <c r="K49" s="197"/>
      <c r="L49" s="198"/>
      <c r="M49" s="196">
        <f>IF(O48&gt;=1,1,O48)</f>
        <v>1</v>
      </c>
      <c r="N49" s="197"/>
      <c r="O49" s="198"/>
      <c r="P49" s="116">
        <f>IF(P48&gt;=1,1,P48)</f>
        <v>1</v>
      </c>
      <c r="Q49" s="3"/>
    </row>
    <row r="50" spans="1:17" s="19" customFormat="1" ht="2.4500000000000002" customHeight="1" thickBot="1" x14ac:dyDescent="0.25">
      <c r="B50" s="94">
        <v>0.9</v>
      </c>
      <c r="C50" s="95"/>
      <c r="D50" s="95"/>
      <c r="E50" s="95"/>
      <c r="F50" s="96" t="str">
        <f>+$C$26</f>
        <v>Meta (no superar el tiempo máximo permitido por Ley (Articulo 90 del código general del proceso):</v>
      </c>
      <c r="G50" s="95"/>
      <c r="H50" s="95"/>
      <c r="I50" s="96" t="str">
        <f>+$C$26</f>
        <v>Meta (no superar el tiempo máximo permitido por Ley (Articulo 90 del código general del proceso):</v>
      </c>
      <c r="J50" s="95"/>
      <c r="K50" s="95"/>
      <c r="L50" s="96" t="str">
        <f>+$C$26</f>
        <v>Meta (no superar el tiempo máximo permitido por Ley (Articulo 90 del código general del proceso):</v>
      </c>
      <c r="M50" s="95"/>
      <c r="N50" s="95"/>
      <c r="O50" s="96" t="str">
        <f>+$C$26</f>
        <v>Meta (no superar el tiempo máximo permitido por Ley (Articulo 90 del código general del proceso):</v>
      </c>
      <c r="P50" s="96" t="str">
        <f>+$C$26</f>
        <v>Meta (no superar el tiempo máximo permitido por Ley (Articulo 90 del código general del proceso):</v>
      </c>
    </row>
    <row r="51" spans="1:17" ht="22.5" customHeight="1" thickBot="1" x14ac:dyDescent="0.25">
      <c r="A51" s="3"/>
      <c r="B51" s="324" t="s">
        <v>60</v>
      </c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6"/>
      <c r="Q51" s="3"/>
    </row>
    <row r="52" spans="1:17" x14ac:dyDescent="0.2">
      <c r="A52" s="3"/>
      <c r="B52" s="311"/>
      <c r="C52" s="312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3"/>
      <c r="Q52" s="3"/>
    </row>
    <row r="53" spans="1:17" x14ac:dyDescent="0.2">
      <c r="A53" s="3"/>
      <c r="B53" s="314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6"/>
      <c r="Q53" s="3"/>
    </row>
    <row r="54" spans="1:17" x14ac:dyDescent="0.2">
      <c r="A54" s="3"/>
      <c r="B54" s="314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6"/>
      <c r="Q54" s="3"/>
    </row>
    <row r="55" spans="1:17" x14ac:dyDescent="0.2">
      <c r="A55" s="3"/>
      <c r="B55" s="314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6"/>
      <c r="Q55" s="3"/>
    </row>
    <row r="56" spans="1:17" x14ac:dyDescent="0.2">
      <c r="A56" s="3"/>
      <c r="B56" s="314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6"/>
      <c r="Q56" s="3"/>
    </row>
    <row r="57" spans="1:17" x14ac:dyDescent="0.2">
      <c r="A57" s="3"/>
      <c r="B57" s="314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6"/>
      <c r="Q57" s="3"/>
    </row>
    <row r="58" spans="1:17" x14ac:dyDescent="0.2">
      <c r="A58" s="3"/>
      <c r="B58" s="314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3"/>
    </row>
    <row r="59" spans="1:17" x14ac:dyDescent="0.2">
      <c r="A59" s="3"/>
      <c r="B59" s="314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6"/>
      <c r="Q59" s="3"/>
    </row>
    <row r="60" spans="1:17" x14ac:dyDescent="0.2">
      <c r="A60" s="3"/>
      <c r="B60" s="314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6"/>
      <c r="Q60" s="3"/>
    </row>
    <row r="61" spans="1:17" x14ac:dyDescent="0.2">
      <c r="A61" s="3"/>
      <c r="B61" s="314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6"/>
      <c r="Q61" s="3"/>
    </row>
    <row r="62" spans="1:17" x14ac:dyDescent="0.2">
      <c r="A62" s="3"/>
      <c r="B62" s="314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6"/>
      <c r="Q62" s="3"/>
    </row>
    <row r="63" spans="1:17" x14ac:dyDescent="0.2">
      <c r="A63" s="3"/>
      <c r="B63" s="314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6"/>
      <c r="Q63" s="3"/>
    </row>
    <row r="64" spans="1:17" x14ac:dyDescent="0.2">
      <c r="A64" s="3"/>
      <c r="B64" s="314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6"/>
      <c r="Q64" s="3"/>
    </row>
    <row r="65" spans="1:19" x14ac:dyDescent="0.2">
      <c r="A65" s="3"/>
      <c r="B65" s="314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6"/>
      <c r="Q65" s="3"/>
    </row>
    <row r="66" spans="1:19" x14ac:dyDescent="0.2">
      <c r="A66" s="3"/>
      <c r="B66" s="314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6"/>
      <c r="Q66" s="3"/>
    </row>
    <row r="67" spans="1:19" ht="98.25" customHeight="1" thickBot="1" x14ac:dyDescent="0.25">
      <c r="A67" s="3"/>
      <c r="B67" s="317"/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9"/>
      <c r="Q67" s="3"/>
    </row>
    <row r="68" spans="1:19" s="4" customFormat="1" ht="3" customHeight="1" thickBot="1" x14ac:dyDescent="0.25">
      <c r="A68" s="320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S68" s="36"/>
    </row>
    <row r="69" spans="1:19" ht="15" customHeight="1" x14ac:dyDescent="0.2">
      <c r="A69" s="3"/>
      <c r="B69" s="308" t="s">
        <v>61</v>
      </c>
      <c r="C69" s="305" t="s">
        <v>62</v>
      </c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7"/>
      <c r="Q69" s="3"/>
    </row>
    <row r="70" spans="1:19" ht="49.5" customHeight="1" x14ac:dyDescent="0.2">
      <c r="A70" s="3"/>
      <c r="B70" s="309"/>
      <c r="C70" s="333" t="s">
        <v>63</v>
      </c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5"/>
      <c r="Q70" s="3"/>
    </row>
    <row r="71" spans="1:19" ht="15" customHeight="1" x14ac:dyDescent="0.2">
      <c r="A71" s="3"/>
      <c r="B71" s="309"/>
      <c r="C71" s="336" t="s">
        <v>64</v>
      </c>
      <c r="D71" s="337"/>
      <c r="E71" s="337"/>
      <c r="F71" s="337"/>
      <c r="G71" s="337"/>
      <c r="H71" s="337"/>
      <c r="I71" s="337"/>
      <c r="J71" s="337"/>
      <c r="K71" s="337"/>
      <c r="L71" s="337"/>
      <c r="M71" s="337"/>
      <c r="N71" s="337"/>
      <c r="O71" s="337"/>
      <c r="P71" s="338"/>
      <c r="Q71" s="3"/>
    </row>
    <row r="72" spans="1:19" ht="49.5" customHeight="1" x14ac:dyDescent="0.2">
      <c r="A72" s="3"/>
      <c r="B72" s="309"/>
      <c r="C72" s="333" t="s">
        <v>247</v>
      </c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5"/>
      <c r="Q72" s="3"/>
    </row>
    <row r="73" spans="1:19" ht="18" customHeight="1" x14ac:dyDescent="0.2">
      <c r="A73" s="3"/>
      <c r="B73" s="309"/>
      <c r="C73" s="336" t="s">
        <v>65</v>
      </c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8"/>
      <c r="Q73" s="3"/>
    </row>
    <row r="74" spans="1:19" ht="49.5" customHeight="1" x14ac:dyDescent="0.2">
      <c r="A74" s="3"/>
      <c r="B74" s="309"/>
      <c r="C74" s="333" t="s">
        <v>248</v>
      </c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5"/>
      <c r="Q74" s="3"/>
    </row>
    <row r="75" spans="1:19" ht="17.25" customHeight="1" x14ac:dyDescent="0.2">
      <c r="A75" s="3"/>
      <c r="B75" s="309"/>
      <c r="C75" s="336" t="s">
        <v>66</v>
      </c>
      <c r="D75" s="337"/>
      <c r="E75" s="337"/>
      <c r="F75" s="337"/>
      <c r="G75" s="337"/>
      <c r="H75" s="337"/>
      <c r="I75" s="337"/>
      <c r="J75" s="337"/>
      <c r="K75" s="337"/>
      <c r="L75" s="337"/>
      <c r="M75" s="337"/>
      <c r="N75" s="337"/>
      <c r="O75" s="337"/>
      <c r="P75" s="338"/>
      <c r="Q75" s="3"/>
    </row>
    <row r="76" spans="1:19" ht="49.5" customHeight="1" thickBot="1" x14ac:dyDescent="0.25">
      <c r="A76" s="3"/>
      <c r="B76" s="310"/>
      <c r="C76" s="333" t="s">
        <v>248</v>
      </c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5"/>
      <c r="Q76" s="3"/>
    </row>
    <row r="77" spans="1:19" ht="30.75" customHeight="1" thickBot="1" x14ac:dyDescent="0.25">
      <c r="A77" s="3"/>
      <c r="B77" s="124" t="s">
        <v>67</v>
      </c>
      <c r="C77" s="330" t="s">
        <v>68</v>
      </c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2"/>
      <c r="Q77" s="3"/>
    </row>
    <row r="78" spans="1:19" ht="27.75" customHeight="1" thickBot="1" x14ac:dyDescent="0.25">
      <c r="A78" s="3"/>
      <c r="B78" s="124" t="s">
        <v>69</v>
      </c>
      <c r="C78" s="331" t="s">
        <v>70</v>
      </c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2"/>
      <c r="Q78" s="3"/>
    </row>
    <row r="79" spans="1:19" x14ac:dyDescent="0.2">
      <c r="B79" s="1"/>
    </row>
    <row r="80" spans="1:19" x14ac:dyDescent="0.2">
      <c r="B80" s="1"/>
    </row>
    <row r="81" spans="2:15" x14ac:dyDescent="0.2">
      <c r="B81" s="1"/>
      <c r="C81" s="5"/>
    </row>
    <row r="82" spans="2:15" hidden="1" x14ac:dyDescent="0.2">
      <c r="B82" s="1"/>
      <c r="C82" s="1">
        <v>2018</v>
      </c>
    </row>
    <row r="83" spans="2:15" hidden="1" x14ac:dyDescent="0.2">
      <c r="B83" s="1"/>
      <c r="C83" s="1">
        <v>2019</v>
      </c>
    </row>
    <row r="84" spans="2:15" x14ac:dyDescent="0.2">
      <c r="B84" s="1"/>
    </row>
    <row r="85" spans="2:15" x14ac:dyDescent="0.2">
      <c r="B85" s="1"/>
    </row>
    <row r="86" spans="2:15" x14ac:dyDescent="0.2">
      <c r="B86" s="1"/>
    </row>
    <row r="87" spans="2:15" x14ac:dyDescent="0.2">
      <c r="B87" s="1"/>
    </row>
    <row r="88" spans="2:15" x14ac:dyDescent="0.2">
      <c r="B88" s="1"/>
    </row>
    <row r="89" spans="2:15" s="2" customFormat="1" x14ac:dyDescent="0.2"/>
    <row r="90" spans="2:15" s="2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2:15" s="2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2:15" s="2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2:15" s="2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spans="2:15" s="2" customFormat="1" x14ac:dyDescent="0.2">
      <c r="B94" s="20"/>
      <c r="C94" s="20"/>
      <c r="D94" s="20"/>
      <c r="E94" s="20"/>
      <c r="F94" s="20"/>
      <c r="G94" s="25"/>
      <c r="H94" s="25"/>
      <c r="I94" s="25"/>
      <c r="J94" s="25"/>
      <c r="K94" s="25"/>
      <c r="L94" s="25"/>
      <c r="M94" s="25"/>
      <c r="N94" s="25"/>
      <c r="O94" s="25"/>
    </row>
    <row r="95" spans="2:15" s="2" customFormat="1" x14ac:dyDescent="0.2">
      <c r="B95" s="20"/>
      <c r="C95" s="20"/>
      <c r="D95" s="20"/>
      <c r="E95" s="20"/>
      <c r="F95" s="20"/>
      <c r="G95" s="25"/>
      <c r="H95" s="25"/>
      <c r="I95" s="25"/>
      <c r="J95" s="25"/>
      <c r="K95" s="25"/>
      <c r="L95" s="25"/>
      <c r="M95" s="25"/>
      <c r="N95" s="25"/>
      <c r="O95" s="25"/>
    </row>
    <row r="96" spans="2:15" s="2" customFormat="1" x14ac:dyDescent="0.2">
      <c r="B96" s="20"/>
      <c r="C96" s="20"/>
      <c r="D96" s="20"/>
      <c r="E96" s="20"/>
      <c r="F96" s="20"/>
      <c r="G96" s="25"/>
      <c r="H96" s="25"/>
      <c r="I96" s="25"/>
      <c r="J96" s="25"/>
      <c r="K96" s="25"/>
      <c r="L96" s="25"/>
      <c r="M96" s="25"/>
      <c r="N96" s="25"/>
      <c r="O96" s="25"/>
    </row>
    <row r="97" spans="2:17" s="2" customFormat="1" x14ac:dyDescent="0.2">
      <c r="B97" s="20"/>
      <c r="C97" s="20"/>
      <c r="D97" s="20"/>
      <c r="E97" s="20"/>
      <c r="F97" s="20"/>
      <c r="G97" s="25"/>
      <c r="H97" s="25"/>
      <c r="I97" s="25"/>
      <c r="J97" s="25"/>
      <c r="K97" s="25"/>
      <c r="L97" s="25"/>
      <c r="M97" s="25"/>
      <c r="N97" s="25"/>
      <c r="O97" s="25"/>
    </row>
    <row r="98" spans="2:17" s="2" customFormat="1" x14ac:dyDescent="0.2">
      <c r="B98" s="20"/>
      <c r="C98" s="20"/>
      <c r="D98" s="20"/>
      <c r="E98" s="20"/>
      <c r="F98" s="20"/>
      <c r="G98" s="25"/>
      <c r="H98" s="25"/>
      <c r="I98" s="25"/>
      <c r="J98" s="25"/>
      <c r="K98" s="25"/>
      <c r="L98" s="25"/>
      <c r="M98" s="25"/>
      <c r="N98" s="25"/>
      <c r="O98" s="25"/>
    </row>
    <row r="99" spans="2:17" s="2" customFormat="1" x14ac:dyDescent="0.2">
      <c r="B99" s="20"/>
      <c r="C99" s="20"/>
      <c r="D99" s="20"/>
      <c r="E99" s="20"/>
      <c r="F99" s="20"/>
      <c r="G99" s="25"/>
      <c r="H99" s="25"/>
      <c r="I99" s="25"/>
      <c r="J99" s="25"/>
      <c r="K99" s="25"/>
      <c r="L99" s="25"/>
      <c r="M99" s="25"/>
      <c r="N99" s="25"/>
      <c r="O99" s="25"/>
    </row>
    <row r="100" spans="2:17" s="2" customFormat="1" x14ac:dyDescent="0.2">
      <c r="B100" s="20"/>
      <c r="C100" s="20"/>
      <c r="D100" s="20"/>
      <c r="E100" s="20"/>
      <c r="F100" s="20"/>
      <c r="G100" s="25"/>
      <c r="H100" s="25"/>
      <c r="I100" s="25"/>
      <c r="J100" s="25"/>
      <c r="K100" s="25"/>
      <c r="L100" s="25"/>
      <c r="M100" s="25"/>
      <c r="N100" s="25"/>
      <c r="O100" s="25"/>
      <c r="P100" s="19"/>
    </row>
    <row r="101" spans="2:17" s="2" customFormat="1" x14ac:dyDescent="0.2">
      <c r="B101" s="20"/>
      <c r="C101" s="20"/>
      <c r="D101" s="20"/>
      <c r="E101" s="20"/>
      <c r="F101" s="20"/>
      <c r="G101" s="25"/>
      <c r="H101" s="25"/>
      <c r="I101" s="25"/>
      <c r="J101" s="25"/>
      <c r="K101" s="25"/>
      <c r="L101" s="25"/>
      <c r="M101" s="25"/>
      <c r="N101" s="25"/>
      <c r="O101" s="25"/>
      <c r="P101" s="19"/>
    </row>
    <row r="102" spans="2:17" s="2" customFormat="1" x14ac:dyDescent="0.2">
      <c r="B102" s="20"/>
      <c r="C102" s="20"/>
      <c r="D102" s="20"/>
      <c r="E102" s="20"/>
      <c r="F102" s="20"/>
      <c r="G102" s="25"/>
      <c r="H102" s="25"/>
      <c r="I102" s="25"/>
      <c r="J102" s="25"/>
      <c r="K102" s="25"/>
      <c r="L102" s="25"/>
      <c r="M102" s="25"/>
      <c r="N102" s="25"/>
      <c r="O102" s="25"/>
      <c r="P102" s="19"/>
    </row>
    <row r="103" spans="2:17" s="2" customFormat="1" x14ac:dyDescent="0.2">
      <c r="B103" s="20"/>
      <c r="C103" s="20"/>
      <c r="D103" s="20"/>
      <c r="E103" s="20"/>
      <c r="F103" s="20"/>
      <c r="G103" s="25"/>
      <c r="H103" s="25"/>
      <c r="I103" s="25"/>
      <c r="J103" s="25"/>
      <c r="K103" s="25"/>
      <c r="L103" s="25"/>
      <c r="M103" s="25"/>
      <c r="N103" s="25"/>
      <c r="O103" s="25"/>
      <c r="P103" s="19"/>
      <c r="Q103" s="6" t="s">
        <v>71</v>
      </c>
    </row>
    <row r="104" spans="2:17" s="2" customFormat="1" x14ac:dyDescent="0.2">
      <c r="B104" s="7"/>
      <c r="C104" s="7"/>
      <c r="D104" s="20"/>
      <c r="E104" s="20"/>
      <c r="F104" s="20"/>
      <c r="G104" s="25"/>
      <c r="H104" s="25"/>
      <c r="I104" s="25"/>
      <c r="J104" s="25"/>
      <c r="K104" s="25"/>
      <c r="L104" s="25"/>
      <c r="M104" s="25"/>
      <c r="N104" s="25"/>
      <c r="O104" s="25"/>
      <c r="P104" s="19"/>
      <c r="Q104" s="6" t="s">
        <v>72</v>
      </c>
    </row>
    <row r="105" spans="2:17" s="2" customFormat="1" x14ac:dyDescent="0.2">
      <c r="B105" s="7"/>
      <c r="C105" s="7"/>
      <c r="D105" s="20"/>
      <c r="E105" s="20"/>
      <c r="F105" s="20"/>
      <c r="G105" s="25"/>
      <c r="H105" s="25"/>
      <c r="I105" s="25"/>
      <c r="J105" s="25"/>
      <c r="K105" s="25"/>
      <c r="L105" s="25"/>
      <c r="M105" s="25"/>
      <c r="N105" s="25"/>
      <c r="O105" s="25"/>
      <c r="P105" s="19"/>
      <c r="Q105" s="6" t="s">
        <v>73</v>
      </c>
    </row>
    <row r="106" spans="2:17" s="2" customFormat="1" x14ac:dyDescent="0.2">
      <c r="B106" s="7"/>
      <c r="C106" s="7"/>
      <c r="D106" s="20"/>
      <c r="E106" s="20"/>
      <c r="F106" s="20"/>
      <c r="G106" s="25"/>
      <c r="H106" s="25"/>
      <c r="I106" s="25"/>
      <c r="J106" s="25"/>
      <c r="K106" s="25"/>
      <c r="L106" s="25"/>
      <c r="M106" s="25"/>
      <c r="N106" s="25"/>
      <c r="O106" s="25"/>
      <c r="P106" s="19"/>
      <c r="Q106" s="6" t="s">
        <v>36</v>
      </c>
    </row>
    <row r="107" spans="2:17" s="2" customFormat="1" x14ac:dyDescent="0.2">
      <c r="B107" s="20"/>
      <c r="C107" s="7"/>
      <c r="D107" s="20"/>
      <c r="E107" s="20"/>
      <c r="F107" s="20"/>
      <c r="G107" s="25"/>
      <c r="H107" s="25"/>
      <c r="I107" s="25"/>
      <c r="J107" s="25"/>
      <c r="K107" s="25"/>
      <c r="L107" s="25"/>
      <c r="M107" s="26"/>
      <c r="N107" s="25"/>
      <c r="O107" s="25"/>
      <c r="P107" s="19"/>
      <c r="Q107" s="6" t="s">
        <v>74</v>
      </c>
    </row>
    <row r="108" spans="2:17" s="2" customFormat="1" x14ac:dyDescent="0.2">
      <c r="B108" s="20"/>
      <c r="C108" s="7"/>
      <c r="D108" s="20"/>
      <c r="E108" s="20"/>
      <c r="F108" s="20"/>
      <c r="G108" s="25"/>
      <c r="H108" s="25"/>
      <c r="I108" s="25"/>
      <c r="J108" s="25"/>
      <c r="K108" s="25"/>
      <c r="L108" s="25"/>
      <c r="M108" s="25"/>
      <c r="N108" s="25" t="s">
        <v>75</v>
      </c>
      <c r="O108" s="25"/>
      <c r="P108" s="19"/>
      <c r="Q108" s="6" t="s">
        <v>76</v>
      </c>
    </row>
    <row r="109" spans="2:17" s="2" customFormat="1" x14ac:dyDescent="0.2">
      <c r="B109" s="20"/>
      <c r="C109" s="7"/>
      <c r="D109" s="20"/>
      <c r="E109" s="20"/>
      <c r="F109" s="20"/>
      <c r="G109" s="25"/>
      <c r="H109" s="25"/>
      <c r="I109" s="25"/>
      <c r="J109" s="25"/>
      <c r="K109" s="25"/>
      <c r="L109" s="25"/>
      <c r="M109" s="25"/>
      <c r="N109" s="25"/>
      <c r="O109" s="25"/>
      <c r="P109" s="19"/>
    </row>
    <row r="110" spans="2:17" s="2" customFormat="1" x14ac:dyDescent="0.2">
      <c r="B110" s="20"/>
      <c r="C110" s="7"/>
      <c r="D110" s="20"/>
      <c r="E110" s="20"/>
      <c r="F110" s="20"/>
      <c r="G110" s="25"/>
      <c r="H110" s="25"/>
      <c r="I110" s="25"/>
      <c r="J110" s="25"/>
      <c r="K110" s="25"/>
      <c r="L110" s="25"/>
      <c r="M110" s="25"/>
      <c r="N110" s="25"/>
      <c r="O110" s="25"/>
      <c r="P110" s="19"/>
    </row>
    <row r="111" spans="2:17" s="2" customFormat="1" x14ac:dyDescent="0.2">
      <c r="B111" s="20"/>
      <c r="C111" s="20"/>
      <c r="D111" s="20"/>
      <c r="E111" s="20"/>
      <c r="F111" s="20"/>
      <c r="G111" s="25"/>
      <c r="H111" s="25"/>
      <c r="I111" s="25"/>
      <c r="J111" s="25"/>
      <c r="K111" s="25"/>
      <c r="L111" s="25"/>
      <c r="M111" s="25"/>
      <c r="N111" s="25"/>
      <c r="O111" s="25"/>
      <c r="P111" s="19"/>
    </row>
    <row r="112" spans="2:17" s="2" customFormat="1" x14ac:dyDescent="0.2">
      <c r="B112" s="20"/>
      <c r="C112" s="20"/>
      <c r="D112" s="20"/>
      <c r="E112" s="20"/>
      <c r="F112" s="20"/>
      <c r="G112" s="25"/>
      <c r="H112" s="25"/>
      <c r="I112" s="25"/>
      <c r="J112" s="25"/>
      <c r="K112" s="25"/>
      <c r="L112" s="25"/>
      <c r="M112" s="25"/>
      <c r="N112" s="25"/>
      <c r="O112" s="25"/>
      <c r="P112" s="19"/>
    </row>
    <row r="113" spans="2:17" s="2" customFormat="1" x14ac:dyDescent="0.2">
      <c r="B113" s="20"/>
      <c r="C113" s="20"/>
      <c r="D113" s="20"/>
      <c r="E113" s="20"/>
      <c r="F113" s="20"/>
      <c r="G113" s="25"/>
      <c r="H113" s="25"/>
      <c r="I113" s="25"/>
      <c r="J113" s="25"/>
      <c r="K113" s="25"/>
      <c r="L113" s="25"/>
      <c r="M113" s="25"/>
      <c r="N113" s="25"/>
      <c r="O113" s="25"/>
      <c r="P113" s="19"/>
      <c r="Q113" s="6">
        <v>2015</v>
      </c>
    </row>
    <row r="114" spans="2:17" s="2" customFormat="1" ht="12.75" customHeight="1" x14ac:dyDescent="0.2">
      <c r="B114" s="20"/>
      <c r="C114" s="20"/>
      <c r="D114" s="20"/>
      <c r="E114" s="20"/>
      <c r="F114" s="20"/>
      <c r="G114" s="25"/>
      <c r="H114" s="25"/>
      <c r="I114" s="25"/>
      <c r="J114" s="25"/>
      <c r="K114" s="25"/>
      <c r="L114" s="25"/>
      <c r="M114" s="25"/>
      <c r="N114" s="25"/>
      <c r="O114" s="25"/>
      <c r="Q114" s="6">
        <v>2016</v>
      </c>
    </row>
    <row r="115" spans="2:17" s="2" customFormat="1" x14ac:dyDescent="0.2">
      <c r="B115" s="20"/>
      <c r="C115" s="20"/>
      <c r="D115" s="20"/>
      <c r="E115" s="20"/>
      <c r="F115" s="20"/>
      <c r="G115" s="25"/>
      <c r="H115" s="25"/>
      <c r="I115" s="25"/>
      <c r="J115" s="25"/>
      <c r="K115" s="25"/>
      <c r="L115" s="25"/>
      <c r="M115" s="25"/>
      <c r="N115" s="25"/>
      <c r="O115" s="25"/>
      <c r="Q115" s="6">
        <v>2017</v>
      </c>
    </row>
    <row r="116" spans="2:17" s="2" customFormat="1" x14ac:dyDescent="0.2">
      <c r="B116" s="20"/>
      <c r="C116" s="20"/>
      <c r="D116" s="20"/>
      <c r="E116" s="20"/>
      <c r="F116" s="20"/>
      <c r="G116" s="25"/>
      <c r="H116" s="25"/>
      <c r="I116" s="25"/>
      <c r="J116" s="25"/>
      <c r="K116" s="25"/>
      <c r="L116" s="25"/>
      <c r="M116" s="25"/>
      <c r="N116" s="25"/>
      <c r="O116" s="25"/>
      <c r="Q116" s="6">
        <v>2018</v>
      </c>
    </row>
    <row r="117" spans="2:17" s="2" customFormat="1" x14ac:dyDescent="0.2">
      <c r="B117" s="20"/>
      <c r="C117" s="20"/>
      <c r="D117" s="20"/>
      <c r="E117" s="20"/>
      <c r="F117" s="20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2:17" s="2" customFormat="1" x14ac:dyDescent="0.2">
      <c r="B118" s="20"/>
      <c r="C118" s="20"/>
      <c r="D118" s="20"/>
      <c r="E118" s="20"/>
      <c r="F118" s="20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2:17" s="2" customFormat="1" x14ac:dyDescent="0.2">
      <c r="B119" s="21"/>
      <c r="C119" s="20"/>
      <c r="D119" s="20"/>
      <c r="E119" s="20"/>
      <c r="F119" s="20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2:17" s="2" customFormat="1" x14ac:dyDescent="0.2">
      <c r="B120" s="21"/>
      <c r="C120" s="20"/>
      <c r="D120" s="20"/>
      <c r="E120" s="20"/>
      <c r="F120" s="20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2:17" s="2" customFormat="1" x14ac:dyDescent="0.2">
      <c r="B121" s="21"/>
      <c r="C121" s="20"/>
      <c r="D121" s="20"/>
      <c r="E121" s="20"/>
      <c r="F121" s="20"/>
      <c r="G121" s="25"/>
      <c r="H121" s="25"/>
      <c r="I121" s="25"/>
      <c r="J121" s="25"/>
      <c r="K121" s="25"/>
      <c r="L121" s="25"/>
      <c r="M121" s="25"/>
      <c r="N121" s="25"/>
      <c r="O121" s="25"/>
    </row>
    <row r="122" spans="2:17" s="2" customFormat="1" x14ac:dyDescent="0.2">
      <c r="B122" s="21"/>
      <c r="C122" s="20"/>
      <c r="D122" s="20"/>
      <c r="E122" s="20"/>
      <c r="F122" s="20"/>
      <c r="G122" s="25"/>
      <c r="H122" s="25"/>
      <c r="I122" s="25"/>
      <c r="J122" s="25"/>
      <c r="K122" s="25"/>
      <c r="L122" s="25"/>
      <c r="M122" s="25"/>
      <c r="N122" s="25"/>
      <c r="O122" s="25"/>
    </row>
    <row r="123" spans="2:17" s="2" customFormat="1" x14ac:dyDescent="0.2">
      <c r="B123" s="21"/>
      <c r="C123" s="20"/>
      <c r="D123" s="20"/>
      <c r="E123" s="20"/>
      <c r="F123" s="20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2:17" s="2" customFormat="1" x14ac:dyDescent="0.2">
      <c r="B124" s="21"/>
      <c r="C124" s="20"/>
      <c r="D124" s="20"/>
      <c r="E124" s="20"/>
      <c r="F124" s="20"/>
      <c r="G124" s="25"/>
      <c r="H124" s="25"/>
      <c r="I124" s="25"/>
      <c r="J124" s="25"/>
      <c r="K124" s="25"/>
      <c r="L124" s="25"/>
      <c r="M124" s="25"/>
      <c r="N124" s="25"/>
      <c r="O124" s="25"/>
    </row>
    <row r="125" spans="2:17" s="2" customFormat="1" x14ac:dyDescent="0.2">
      <c r="B125" s="21"/>
      <c r="C125" s="20"/>
      <c r="D125" s="20"/>
      <c r="E125" s="20"/>
      <c r="F125" s="20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2:17" s="2" customFormat="1" x14ac:dyDescent="0.2">
      <c r="B126" s="22"/>
      <c r="C126" s="20"/>
      <c r="D126" s="20"/>
      <c r="E126" s="20"/>
      <c r="F126" s="20"/>
      <c r="G126" s="25"/>
      <c r="H126" s="25"/>
      <c r="I126" s="25"/>
      <c r="J126" s="25"/>
      <c r="K126" s="25"/>
      <c r="L126" s="25"/>
      <c r="M126" s="25"/>
      <c r="N126" s="25"/>
      <c r="O126" s="25"/>
    </row>
    <row r="127" spans="2:17" s="2" customFormat="1" x14ac:dyDescent="0.2">
      <c r="B127" s="22"/>
      <c r="C127" s="20"/>
      <c r="D127" s="20"/>
      <c r="E127" s="20"/>
      <c r="F127" s="20"/>
      <c r="G127" s="25"/>
      <c r="H127" s="25"/>
      <c r="I127" s="25"/>
      <c r="J127" s="25"/>
      <c r="K127" s="25"/>
      <c r="L127" s="25"/>
      <c r="M127" s="25"/>
      <c r="N127" s="25"/>
      <c r="O127" s="25"/>
    </row>
    <row r="128" spans="2:17" s="2" customFormat="1" x14ac:dyDescent="0.2">
      <c r="B128" s="20"/>
      <c r="C128" s="20"/>
      <c r="D128" s="20"/>
      <c r="E128" s="20"/>
      <c r="F128" s="20"/>
      <c r="G128" s="25"/>
      <c r="H128" s="25"/>
      <c r="I128" s="25"/>
      <c r="J128" s="25"/>
      <c r="K128" s="25"/>
      <c r="L128" s="25"/>
      <c r="M128" s="25"/>
      <c r="N128" s="25"/>
      <c r="O128" s="25"/>
    </row>
    <row r="129" spans="2:16" s="2" customFormat="1" x14ac:dyDescent="0.2">
      <c r="B129" s="31" t="s">
        <v>77</v>
      </c>
      <c r="C129" s="20"/>
      <c r="D129" s="20"/>
      <c r="E129" s="20"/>
      <c r="F129" s="20"/>
      <c r="G129" s="25"/>
      <c r="H129" s="25"/>
      <c r="I129" s="25"/>
      <c r="J129" s="25"/>
      <c r="K129" s="25"/>
      <c r="L129" s="25"/>
      <c r="M129" s="25"/>
      <c r="N129" s="25"/>
      <c r="O129" s="25"/>
    </row>
    <row r="130" spans="2:16" s="2" customFormat="1" x14ac:dyDescent="0.2">
      <c r="B130" s="31" t="s">
        <v>78</v>
      </c>
      <c r="C130" s="20"/>
      <c r="D130" s="20"/>
      <c r="E130" s="20"/>
      <c r="F130" s="20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2:16" s="2" customFormat="1" x14ac:dyDescent="0.2">
      <c r="B131" s="31" t="s">
        <v>79</v>
      </c>
      <c r="C131" s="20"/>
      <c r="D131" s="20"/>
      <c r="E131" s="20"/>
      <c r="F131" s="20"/>
      <c r="G131" s="25"/>
      <c r="H131" s="25"/>
      <c r="I131" s="25"/>
      <c r="J131" s="25"/>
      <c r="K131" s="25"/>
      <c r="L131" s="25"/>
      <c r="M131" s="25"/>
      <c r="N131" s="25"/>
      <c r="O131" s="25"/>
    </row>
    <row r="132" spans="2:16" s="2" customFormat="1" x14ac:dyDescent="0.2">
      <c r="B132" s="31" t="s">
        <v>80</v>
      </c>
      <c r="C132" s="20"/>
      <c r="D132" s="20"/>
      <c r="E132" s="20"/>
      <c r="F132" s="20"/>
      <c r="G132" s="25"/>
      <c r="H132" s="25"/>
      <c r="I132" s="25"/>
      <c r="J132" s="25"/>
      <c r="K132" s="25"/>
      <c r="L132" s="25"/>
      <c r="M132" s="25"/>
      <c r="N132" s="25"/>
      <c r="O132" s="25"/>
    </row>
    <row r="133" spans="2:16" s="2" customFormat="1" x14ac:dyDescent="0.2">
      <c r="B133" s="32" t="s">
        <v>81</v>
      </c>
      <c r="C133" s="20"/>
      <c r="D133" s="20"/>
      <c r="E133" s="20"/>
      <c r="F133" s="20"/>
      <c r="G133" s="25"/>
      <c r="H133" s="25"/>
      <c r="I133" s="25"/>
      <c r="J133" s="25"/>
      <c r="K133" s="25"/>
      <c r="L133" s="25"/>
      <c r="M133" s="25"/>
      <c r="N133" s="25"/>
      <c r="O133" s="25"/>
    </row>
    <row r="134" spans="2:16" s="2" customFormat="1" x14ac:dyDescent="0.2">
      <c r="B134" s="30"/>
      <c r="C134" s="20"/>
      <c r="D134" s="20"/>
      <c r="E134" s="20"/>
      <c r="F134" s="20"/>
      <c r="G134" s="25"/>
      <c r="H134" s="25"/>
      <c r="I134" s="25"/>
      <c r="J134" s="25"/>
      <c r="K134" s="25"/>
      <c r="L134" s="25"/>
      <c r="M134" s="25"/>
      <c r="N134" s="25"/>
      <c r="O134" s="25"/>
    </row>
    <row r="135" spans="2:16" s="2" customFormat="1" x14ac:dyDescent="0.2">
      <c r="B135" s="28"/>
      <c r="C135" s="20"/>
      <c r="D135" s="20"/>
      <c r="E135" s="20"/>
      <c r="F135" s="20"/>
      <c r="G135" s="25"/>
      <c r="H135" s="25"/>
      <c r="I135" s="25"/>
      <c r="J135" s="25"/>
      <c r="K135" s="25"/>
      <c r="L135" s="25"/>
      <c r="M135" s="25"/>
      <c r="N135" s="25"/>
      <c r="O135" s="25"/>
    </row>
    <row r="136" spans="2:16" s="2" customFormat="1" x14ac:dyDescent="0.2">
      <c r="B136" s="28"/>
      <c r="C136" s="20"/>
      <c r="D136" s="20"/>
      <c r="E136" s="20"/>
      <c r="F136" s="20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2:16" s="2" customFormat="1" x14ac:dyDescent="0.2">
      <c r="B137" s="21"/>
      <c r="C137" s="20"/>
      <c r="D137" s="20"/>
      <c r="E137" s="20"/>
      <c r="F137" s="20"/>
      <c r="G137" s="25"/>
      <c r="H137" s="25"/>
      <c r="I137" s="25"/>
      <c r="J137" s="25"/>
      <c r="K137" s="25"/>
      <c r="L137" s="25"/>
      <c r="M137" s="25"/>
      <c r="N137" s="25"/>
      <c r="O137" s="25"/>
    </row>
    <row r="138" spans="2:16" s="3" customFormat="1" x14ac:dyDescent="0.2">
      <c r="B138" s="21"/>
      <c r="C138" s="20"/>
      <c r="D138" s="20"/>
      <c r="E138" s="20"/>
      <c r="F138" s="20"/>
      <c r="G138" s="25"/>
      <c r="H138" s="25"/>
      <c r="I138" s="25"/>
      <c r="J138" s="25"/>
      <c r="K138" s="25"/>
      <c r="L138" s="25"/>
      <c r="M138" s="25"/>
      <c r="N138" s="25"/>
      <c r="O138" s="25"/>
      <c r="P138" s="2"/>
    </row>
    <row r="139" spans="2:16" s="3" customFormat="1" hidden="1" x14ac:dyDescent="0.2">
      <c r="B139" s="20" t="s">
        <v>82</v>
      </c>
      <c r="C139" s="20"/>
      <c r="D139" s="20"/>
      <c r="E139" s="20"/>
      <c r="F139" s="20"/>
      <c r="G139" s="25"/>
      <c r="H139" s="25"/>
      <c r="I139" s="25"/>
      <c r="J139" s="25"/>
      <c r="K139" s="25"/>
      <c r="L139" s="25"/>
      <c r="M139" s="25"/>
      <c r="N139" s="25"/>
      <c r="O139" s="25"/>
      <c r="P139" s="2"/>
    </row>
    <row r="140" spans="2:16" s="3" customFormat="1" hidden="1" x14ac:dyDescent="0.2">
      <c r="B140" s="7" t="s">
        <v>83</v>
      </c>
      <c r="C140" s="20"/>
      <c r="D140" s="20"/>
      <c r="E140" s="20"/>
      <c r="F140" s="20"/>
      <c r="G140" s="25"/>
      <c r="H140" s="25"/>
      <c r="I140" s="25"/>
      <c r="J140" s="25"/>
      <c r="K140" s="25"/>
      <c r="L140" s="25"/>
      <c r="M140" s="25"/>
      <c r="N140" s="25"/>
      <c r="O140" s="25"/>
      <c r="P140" s="2"/>
    </row>
    <row r="141" spans="2:16" s="3" customFormat="1" hidden="1" x14ac:dyDescent="0.2">
      <c r="B141" s="7" t="s">
        <v>84</v>
      </c>
      <c r="C141" s="20"/>
      <c r="D141" s="20"/>
      <c r="E141" s="20"/>
      <c r="F141" s="20"/>
      <c r="G141" s="25"/>
      <c r="H141" s="25"/>
      <c r="I141" s="25"/>
      <c r="J141" s="25"/>
      <c r="K141" s="25"/>
      <c r="L141" s="25"/>
      <c r="M141" s="25"/>
      <c r="N141" s="25"/>
      <c r="O141" s="25"/>
      <c r="P141" s="2"/>
    </row>
    <row r="142" spans="2:16" s="3" customFormat="1" hidden="1" x14ac:dyDescent="0.2">
      <c r="B142" s="7" t="s">
        <v>85</v>
      </c>
      <c r="C142" s="20"/>
      <c r="D142" s="20"/>
      <c r="E142" s="20"/>
      <c r="F142" s="20"/>
      <c r="G142" s="25"/>
      <c r="H142" s="25"/>
      <c r="I142" s="25"/>
      <c r="J142" s="25"/>
      <c r="K142" s="25"/>
      <c r="L142" s="25"/>
      <c r="M142" s="25"/>
      <c r="N142" s="25"/>
      <c r="O142" s="25"/>
      <c r="P142" s="2"/>
    </row>
    <row r="143" spans="2:16" s="3" customFormat="1" hidden="1" x14ac:dyDescent="0.2">
      <c r="B143" s="7" t="s">
        <v>86</v>
      </c>
      <c r="C143" s="20"/>
      <c r="D143" s="20"/>
      <c r="E143" s="20"/>
      <c r="F143" s="20"/>
      <c r="G143" s="25"/>
      <c r="H143" s="25"/>
      <c r="I143" s="25"/>
      <c r="J143" s="25"/>
      <c r="K143" s="25"/>
      <c r="L143" s="25"/>
      <c r="M143" s="25"/>
      <c r="N143" s="25"/>
      <c r="O143" s="25"/>
      <c r="P143" s="2"/>
    </row>
    <row r="144" spans="2:16" s="3" customFormat="1" hidden="1" x14ac:dyDescent="0.2">
      <c r="B144" s="7" t="s">
        <v>87</v>
      </c>
      <c r="C144" s="20"/>
      <c r="D144" s="20"/>
      <c r="E144" s="20"/>
      <c r="F144" s="20"/>
      <c r="G144" s="25"/>
      <c r="H144" s="25"/>
      <c r="I144" s="25"/>
      <c r="J144" s="25"/>
      <c r="K144" s="25"/>
      <c r="L144" s="25"/>
      <c r="M144" s="25"/>
      <c r="N144" s="25"/>
      <c r="O144" s="25"/>
      <c r="P144" s="2"/>
    </row>
    <row r="145" spans="2:16" s="3" customFormat="1" hidden="1" x14ac:dyDescent="0.2">
      <c r="B145" s="7" t="s">
        <v>88</v>
      </c>
      <c r="C145" s="20"/>
      <c r="D145" s="20"/>
      <c r="E145" s="20"/>
      <c r="F145" s="20"/>
      <c r="G145" s="25"/>
      <c r="H145" s="25"/>
      <c r="I145" s="25"/>
      <c r="J145" s="25"/>
      <c r="K145" s="25"/>
      <c r="L145" s="25"/>
      <c r="M145" s="25"/>
      <c r="N145" s="25"/>
      <c r="O145" s="25"/>
      <c r="P145" s="2"/>
    </row>
    <row r="146" spans="2:16" s="3" customFormat="1" hidden="1" x14ac:dyDescent="0.2">
      <c r="B146" s="7" t="s">
        <v>89</v>
      </c>
      <c r="C146" s="20"/>
      <c r="D146" s="20"/>
      <c r="E146" s="20"/>
      <c r="F146" s="20"/>
      <c r="G146" s="25"/>
      <c r="H146" s="25"/>
      <c r="I146" s="25"/>
      <c r="J146" s="25"/>
      <c r="K146" s="25"/>
      <c r="L146" s="25"/>
      <c r="M146" s="25"/>
      <c r="N146" s="25"/>
      <c r="O146" s="25"/>
      <c r="P146" s="2"/>
    </row>
    <row r="147" spans="2:16" s="3" customFormat="1" hidden="1" x14ac:dyDescent="0.2">
      <c r="B147" s="7" t="s">
        <v>90</v>
      </c>
      <c r="C147" s="20"/>
      <c r="D147" s="20"/>
      <c r="E147" s="20"/>
      <c r="F147" s="20"/>
      <c r="G147" s="25"/>
      <c r="H147" s="25"/>
      <c r="I147" s="25"/>
      <c r="J147" s="25"/>
      <c r="K147" s="25"/>
      <c r="L147" s="25"/>
      <c r="M147" s="25"/>
      <c r="N147" s="25"/>
      <c r="O147" s="25"/>
      <c r="P147" s="2"/>
    </row>
    <row r="148" spans="2:16" s="3" customFormat="1" hidden="1" x14ac:dyDescent="0.2">
      <c r="B148" s="7" t="s">
        <v>91</v>
      </c>
      <c r="C148" s="20"/>
      <c r="D148" s="20"/>
      <c r="E148" s="20"/>
      <c r="F148" s="20"/>
      <c r="G148" s="25"/>
      <c r="H148" s="25"/>
      <c r="I148" s="25"/>
      <c r="J148" s="25"/>
      <c r="K148" s="25"/>
      <c r="L148" s="25"/>
      <c r="M148" s="25"/>
      <c r="N148" s="25"/>
      <c r="O148" s="25"/>
      <c r="P148" s="2"/>
    </row>
    <row r="149" spans="2:16" hidden="1" x14ac:dyDescent="0.2">
      <c r="B149" s="24" t="s">
        <v>92</v>
      </c>
      <c r="C149" s="20"/>
      <c r="D149" s="20"/>
      <c r="E149" s="20"/>
      <c r="F149" s="20"/>
      <c r="G149" s="25"/>
      <c r="H149" s="25"/>
      <c r="I149" s="25"/>
      <c r="J149" s="25"/>
      <c r="K149" s="25"/>
      <c r="L149" s="25"/>
      <c r="M149" s="25"/>
      <c r="N149" s="25"/>
      <c r="O149" s="25"/>
      <c r="P149" s="2"/>
    </row>
    <row r="150" spans="2:16" hidden="1" x14ac:dyDescent="0.2">
      <c r="B150" s="7" t="s">
        <v>93</v>
      </c>
      <c r="C150" s="20"/>
      <c r="D150" s="20"/>
      <c r="E150" s="20"/>
      <c r="F150" s="20"/>
      <c r="G150" s="25"/>
      <c r="H150" s="25"/>
      <c r="I150" s="25"/>
      <c r="J150" s="25"/>
      <c r="K150" s="25"/>
      <c r="L150" s="25"/>
      <c r="M150" s="25"/>
      <c r="N150" s="25"/>
      <c r="O150" s="25"/>
      <c r="P150" s="2"/>
    </row>
    <row r="151" spans="2:16" hidden="1" x14ac:dyDescent="0.2">
      <c r="B151" s="7" t="s">
        <v>94</v>
      </c>
      <c r="C151" s="20"/>
      <c r="D151" s="20"/>
      <c r="E151" s="20"/>
      <c r="F151" s="20"/>
      <c r="G151" s="25"/>
      <c r="H151" s="25"/>
      <c r="I151" s="25"/>
      <c r="J151" s="25"/>
      <c r="K151" s="25"/>
      <c r="L151" s="25"/>
      <c r="M151" s="25"/>
      <c r="N151" s="25"/>
      <c r="O151" s="25"/>
      <c r="P151" s="2"/>
    </row>
    <row r="152" spans="2:16" hidden="1" x14ac:dyDescent="0.2">
      <c r="B152" s="7" t="s">
        <v>95</v>
      </c>
      <c r="C152" s="20"/>
      <c r="D152" s="20"/>
      <c r="E152" s="20"/>
      <c r="F152" s="20"/>
      <c r="G152" s="25"/>
      <c r="H152" s="25"/>
      <c r="I152" s="25"/>
      <c r="J152" s="25"/>
      <c r="K152" s="25"/>
      <c r="L152" s="25"/>
      <c r="M152" s="25"/>
      <c r="N152" s="25"/>
      <c r="O152" s="25"/>
      <c r="P152" s="2"/>
    </row>
    <row r="153" spans="2:16" hidden="1" x14ac:dyDescent="0.2">
      <c r="B153" s="7" t="s">
        <v>96</v>
      </c>
      <c r="C153" s="20"/>
      <c r="D153" s="20"/>
      <c r="E153" s="20"/>
      <c r="F153" s="20"/>
      <c r="G153" s="25"/>
      <c r="H153" s="25"/>
      <c r="I153" s="25"/>
      <c r="J153" s="25"/>
      <c r="K153" s="25"/>
      <c r="L153" s="25"/>
      <c r="M153" s="25"/>
      <c r="N153" s="25"/>
      <c r="O153" s="25"/>
      <c r="P153" s="2"/>
    </row>
    <row r="154" spans="2:16" hidden="1" x14ac:dyDescent="0.2">
      <c r="B154" s="7" t="s">
        <v>97</v>
      </c>
      <c r="C154" s="20"/>
      <c r="D154" s="20"/>
      <c r="E154" s="20"/>
      <c r="F154" s="20"/>
      <c r="G154" s="25"/>
      <c r="H154" s="25"/>
      <c r="I154" s="25"/>
      <c r="J154" s="25"/>
      <c r="K154" s="25"/>
      <c r="L154" s="25"/>
      <c r="M154" s="25"/>
      <c r="N154" s="25"/>
      <c r="O154" s="25"/>
      <c r="P154" s="2"/>
    </row>
    <row r="155" spans="2:16" hidden="1" x14ac:dyDescent="0.2">
      <c r="B155" s="7" t="s">
        <v>98</v>
      </c>
      <c r="C155" s="20"/>
      <c r="D155" s="20"/>
      <c r="E155" s="20"/>
      <c r="F155" s="20"/>
      <c r="G155" s="25"/>
      <c r="H155" s="25"/>
      <c r="I155" s="25"/>
      <c r="J155" s="25"/>
      <c r="K155" s="25"/>
      <c r="L155" s="25"/>
      <c r="M155" s="25"/>
      <c r="N155" s="25"/>
      <c r="O155" s="25"/>
      <c r="P155" s="2"/>
    </row>
    <row r="156" spans="2:16" hidden="1" x14ac:dyDescent="0.2">
      <c r="B156" s="7" t="s">
        <v>99</v>
      </c>
      <c r="C156" s="20"/>
      <c r="D156" s="20"/>
      <c r="E156" s="20"/>
      <c r="F156" s="20"/>
      <c r="G156" s="25"/>
      <c r="H156" s="25"/>
      <c r="I156" s="25"/>
      <c r="J156" s="25"/>
      <c r="K156" s="25"/>
      <c r="L156" s="25"/>
      <c r="M156" s="25"/>
      <c r="N156" s="25"/>
      <c r="O156" s="25"/>
      <c r="P156" s="2"/>
    </row>
    <row r="157" spans="2:16" hidden="1" x14ac:dyDescent="0.2">
      <c r="B157" s="7" t="s">
        <v>100</v>
      </c>
      <c r="C157" s="20"/>
      <c r="D157" s="20"/>
      <c r="E157" s="20"/>
      <c r="F157" s="20"/>
      <c r="G157" s="25"/>
      <c r="H157" s="25"/>
      <c r="I157" s="25"/>
      <c r="J157" s="25"/>
      <c r="K157" s="25"/>
      <c r="L157" s="25"/>
      <c r="M157" s="25"/>
      <c r="N157" s="25"/>
      <c r="O157" s="25"/>
      <c r="P157" s="2"/>
    </row>
    <row r="158" spans="2:16" hidden="1" x14ac:dyDescent="0.2">
      <c r="B158" s="7" t="s">
        <v>101</v>
      </c>
      <c r="C158" s="20"/>
      <c r="D158" s="20"/>
      <c r="E158" s="20"/>
      <c r="F158" s="20"/>
      <c r="G158" s="25"/>
      <c r="H158" s="25"/>
      <c r="I158" s="25"/>
      <c r="J158" s="25"/>
      <c r="K158" s="25"/>
      <c r="L158" s="25"/>
      <c r="M158" s="25"/>
      <c r="N158" s="25"/>
      <c r="O158" s="25"/>
      <c r="P158" s="2"/>
    </row>
    <row r="159" spans="2:16" hidden="1" x14ac:dyDescent="0.2">
      <c r="B159" s="7" t="s">
        <v>102</v>
      </c>
      <c r="C159" s="20"/>
      <c r="D159" s="20"/>
      <c r="E159" s="20"/>
      <c r="F159" s="20"/>
      <c r="G159" s="25"/>
      <c r="H159" s="25"/>
      <c r="I159" s="25"/>
      <c r="J159" s="25"/>
      <c r="K159" s="25"/>
      <c r="L159" s="25"/>
      <c r="M159" s="25"/>
      <c r="N159" s="25"/>
      <c r="O159" s="25"/>
      <c r="P159" s="2"/>
    </row>
    <row r="160" spans="2:16" hidden="1" x14ac:dyDescent="0.2">
      <c r="B160" s="7" t="s">
        <v>103</v>
      </c>
      <c r="C160" s="20"/>
      <c r="D160" s="20"/>
      <c r="E160" s="20"/>
      <c r="F160" s="20"/>
      <c r="G160" s="25"/>
      <c r="H160" s="25"/>
      <c r="I160" s="25"/>
      <c r="J160" s="25"/>
      <c r="K160" s="25"/>
      <c r="L160" s="25"/>
      <c r="M160" s="25"/>
      <c r="N160" s="25"/>
      <c r="O160" s="25"/>
      <c r="P160" s="2"/>
    </row>
    <row r="161" spans="2:16" hidden="1" x14ac:dyDescent="0.2">
      <c r="B161" s="7" t="s">
        <v>104</v>
      </c>
      <c r="C161" s="20"/>
      <c r="D161" s="20"/>
      <c r="E161" s="20"/>
      <c r="F161" s="20"/>
      <c r="G161" s="25"/>
      <c r="H161" s="25"/>
      <c r="I161" s="25"/>
      <c r="J161" s="25"/>
      <c r="K161" s="25"/>
      <c r="L161" s="25"/>
      <c r="M161" s="25"/>
      <c r="N161" s="25"/>
      <c r="O161" s="25"/>
      <c r="P161" s="2"/>
    </row>
    <row r="162" spans="2:16" hidden="1" x14ac:dyDescent="0.2">
      <c r="B162" s="7" t="s">
        <v>13</v>
      </c>
      <c r="C162" s="20"/>
      <c r="D162" s="20"/>
      <c r="E162" s="20"/>
      <c r="F162" s="20"/>
      <c r="G162" s="25"/>
      <c r="H162" s="25"/>
      <c r="I162" s="25"/>
      <c r="J162" s="25"/>
      <c r="K162" s="25"/>
      <c r="L162" s="25"/>
      <c r="M162" s="25"/>
      <c r="N162" s="25"/>
      <c r="O162" s="25"/>
      <c r="P162" s="2"/>
    </row>
    <row r="163" spans="2:16" hidden="1" x14ac:dyDescent="0.2">
      <c r="B163" s="7" t="s">
        <v>105</v>
      </c>
      <c r="C163" s="20"/>
      <c r="D163" s="20"/>
      <c r="E163" s="20"/>
      <c r="F163" s="20"/>
      <c r="G163" s="25"/>
      <c r="H163" s="25"/>
      <c r="I163" s="25"/>
      <c r="J163" s="25"/>
      <c r="K163" s="25"/>
      <c r="L163" s="25"/>
      <c r="M163" s="25"/>
      <c r="N163" s="25"/>
      <c r="O163" s="25"/>
      <c r="P163" s="2"/>
    </row>
    <row r="164" spans="2:16" hidden="1" x14ac:dyDescent="0.2">
      <c r="B164" s="7" t="s">
        <v>106</v>
      </c>
      <c r="C164" s="20"/>
      <c r="D164" s="20"/>
      <c r="E164" s="20"/>
      <c r="F164" s="20"/>
      <c r="G164" s="25"/>
      <c r="H164" s="25"/>
      <c r="I164" s="25"/>
      <c r="J164" s="25"/>
      <c r="K164" s="25"/>
      <c r="L164" s="25"/>
      <c r="M164" s="25"/>
      <c r="N164" s="25"/>
      <c r="O164" s="25"/>
      <c r="P164" s="2"/>
    </row>
    <row r="165" spans="2:16" hidden="1" x14ac:dyDescent="0.2">
      <c r="B165" s="7" t="s">
        <v>107</v>
      </c>
      <c r="C165" s="20"/>
      <c r="D165" s="20"/>
      <c r="E165" s="20"/>
      <c r="F165" s="20"/>
      <c r="G165" s="25"/>
      <c r="H165" s="25"/>
      <c r="I165" s="25"/>
      <c r="J165" s="25"/>
      <c r="K165" s="25"/>
      <c r="L165" s="25"/>
      <c r="M165" s="25"/>
      <c r="N165" s="25"/>
      <c r="O165" s="25"/>
      <c r="P165" s="2"/>
    </row>
    <row r="166" spans="2:16" hidden="1" x14ac:dyDescent="0.2">
      <c r="B166" s="7" t="s">
        <v>108</v>
      </c>
      <c r="C166" s="20"/>
      <c r="D166" s="20"/>
      <c r="E166" s="20"/>
      <c r="F166" s="20"/>
      <c r="G166" s="25"/>
      <c r="H166" s="25"/>
      <c r="I166" s="25"/>
      <c r="J166" s="25"/>
      <c r="K166" s="25"/>
      <c r="L166" s="25"/>
      <c r="M166" s="25"/>
      <c r="N166" s="25"/>
      <c r="O166" s="25"/>
      <c r="P166" s="2"/>
    </row>
    <row r="167" spans="2:16" x14ac:dyDescent="0.2">
      <c r="B167" s="20"/>
      <c r="C167" s="20"/>
      <c r="D167" s="20"/>
      <c r="E167" s="20"/>
      <c r="F167" s="20"/>
      <c r="G167" s="25"/>
      <c r="H167" s="25"/>
      <c r="I167" s="25"/>
      <c r="J167" s="25"/>
      <c r="K167" s="25"/>
      <c r="L167" s="25"/>
      <c r="M167" s="25"/>
      <c r="N167" s="25"/>
      <c r="O167" s="25"/>
      <c r="P167" s="2"/>
    </row>
    <row r="168" spans="2:16" x14ac:dyDescent="0.2">
      <c r="B168" s="20"/>
      <c r="C168" s="20"/>
      <c r="D168" s="20"/>
      <c r="E168" s="20"/>
      <c r="F168" s="20"/>
      <c r="G168" s="25"/>
      <c r="H168" s="25"/>
      <c r="I168" s="25"/>
      <c r="J168" s="25"/>
      <c r="K168" s="25"/>
      <c r="L168" s="25"/>
      <c r="M168" s="25"/>
      <c r="N168" s="25"/>
      <c r="O168" s="25"/>
      <c r="P168" s="2"/>
    </row>
    <row r="169" spans="2:16" x14ac:dyDescent="0.2">
      <c r="B169" s="20"/>
      <c r="C169" s="20"/>
      <c r="D169" s="20"/>
      <c r="E169" s="20"/>
      <c r="F169" s="20"/>
      <c r="G169" s="25"/>
      <c r="H169" s="25"/>
      <c r="I169" s="25"/>
      <c r="J169" s="25"/>
      <c r="K169" s="25"/>
      <c r="L169" s="25"/>
      <c r="M169" s="25"/>
      <c r="N169" s="25"/>
      <c r="O169" s="25"/>
      <c r="P169" s="2"/>
    </row>
    <row r="170" spans="2:16" hidden="1" x14ac:dyDescent="0.2">
      <c r="B170" s="20" t="s">
        <v>109</v>
      </c>
      <c r="C170" s="20"/>
      <c r="D170" s="20"/>
      <c r="E170" s="20"/>
      <c r="F170" s="20"/>
      <c r="G170" s="25"/>
      <c r="H170" s="25"/>
      <c r="I170" s="25"/>
      <c r="J170" s="25"/>
      <c r="K170" s="25"/>
      <c r="L170" s="25"/>
      <c r="M170" s="25"/>
      <c r="N170" s="25"/>
      <c r="O170" s="25"/>
      <c r="P170" s="2"/>
    </row>
    <row r="171" spans="2:16" hidden="1" x14ac:dyDescent="0.2">
      <c r="B171" s="7" t="s">
        <v>110</v>
      </c>
      <c r="C171" s="20"/>
      <c r="D171" s="20"/>
      <c r="E171" s="20"/>
      <c r="F171" s="20"/>
      <c r="G171" s="25"/>
      <c r="H171" s="25"/>
      <c r="I171" s="25"/>
      <c r="J171" s="25"/>
      <c r="K171" s="25"/>
      <c r="L171" s="25"/>
      <c r="M171" s="25"/>
      <c r="N171" s="25"/>
      <c r="O171" s="25"/>
    </row>
    <row r="172" spans="2:16" hidden="1" x14ac:dyDescent="0.2">
      <c r="B172" s="7" t="s">
        <v>70</v>
      </c>
      <c r="C172" s="20"/>
      <c r="D172" s="20"/>
      <c r="E172" s="20"/>
      <c r="F172" s="20"/>
      <c r="G172" s="25"/>
      <c r="H172" s="25"/>
      <c r="I172" s="25"/>
      <c r="J172" s="25"/>
      <c r="K172" s="25"/>
      <c r="L172" s="25"/>
      <c r="M172" s="25"/>
      <c r="N172" s="25"/>
      <c r="O172" s="25"/>
    </row>
    <row r="173" spans="2:16" x14ac:dyDescent="0.2">
      <c r="B173" s="25"/>
      <c r="C173" s="20"/>
      <c r="D173" s="20"/>
      <c r="E173" s="20"/>
      <c r="F173" s="20"/>
      <c r="G173" s="25"/>
      <c r="H173" s="25"/>
      <c r="I173" s="25"/>
      <c r="J173" s="25"/>
      <c r="K173" s="25"/>
      <c r="L173" s="25"/>
      <c r="M173" s="25"/>
      <c r="N173" s="25"/>
      <c r="O173" s="25"/>
    </row>
    <row r="174" spans="2:16" x14ac:dyDescent="0.2">
      <c r="B174" s="29"/>
      <c r="C174" s="20"/>
      <c r="D174" s="20"/>
      <c r="E174" s="20"/>
      <c r="F174" s="20"/>
      <c r="G174" s="25"/>
      <c r="H174" s="25"/>
      <c r="I174" s="25"/>
      <c r="J174" s="25"/>
      <c r="K174" s="25"/>
      <c r="L174" s="25"/>
      <c r="M174" s="25"/>
      <c r="N174" s="25"/>
      <c r="O174" s="25"/>
    </row>
    <row r="175" spans="2:16" x14ac:dyDescent="0.2">
      <c r="B175" s="29"/>
      <c r="C175" s="20"/>
      <c r="D175" s="20"/>
      <c r="E175" s="20"/>
      <c r="F175" s="20"/>
      <c r="G175" s="25"/>
      <c r="H175" s="25"/>
      <c r="I175" s="25"/>
      <c r="J175" s="25"/>
      <c r="K175" s="25"/>
      <c r="L175" s="25"/>
      <c r="M175" s="25"/>
      <c r="N175" s="25"/>
      <c r="O175" s="25"/>
    </row>
    <row r="176" spans="2:16" x14ac:dyDescent="0.2">
      <c r="B176" s="29"/>
      <c r="C176" s="20"/>
      <c r="D176" s="20"/>
      <c r="E176" s="20"/>
      <c r="F176" s="20"/>
      <c r="G176" s="25"/>
      <c r="H176" s="25"/>
      <c r="I176" s="25"/>
      <c r="J176" s="25"/>
      <c r="K176" s="25"/>
      <c r="L176" s="25"/>
      <c r="M176" s="25"/>
      <c r="N176" s="25"/>
      <c r="O176" s="25"/>
    </row>
    <row r="177" spans="2:15" x14ac:dyDescent="0.2">
      <c r="B177" s="29"/>
      <c r="C177" s="20"/>
      <c r="D177" s="20"/>
      <c r="E177" s="20"/>
      <c r="F177" s="20"/>
      <c r="G177" s="25"/>
      <c r="H177" s="25"/>
      <c r="I177" s="25"/>
      <c r="J177" s="25"/>
      <c r="K177" s="25"/>
      <c r="L177" s="25"/>
      <c r="M177" s="25"/>
      <c r="N177" s="25"/>
      <c r="O177" s="25"/>
    </row>
    <row r="178" spans="2:15" x14ac:dyDescent="0.2">
      <c r="B178" s="29"/>
      <c r="C178" s="20"/>
      <c r="D178" s="20"/>
      <c r="E178" s="20"/>
      <c r="F178" s="20"/>
      <c r="G178" s="25"/>
      <c r="H178" s="25"/>
      <c r="I178" s="25"/>
      <c r="J178" s="25"/>
      <c r="K178" s="25"/>
      <c r="L178" s="25"/>
      <c r="M178" s="25"/>
      <c r="N178" s="25"/>
      <c r="O178" s="25"/>
    </row>
    <row r="179" spans="2:15" s="2" customFormat="1" hidden="1" x14ac:dyDescent="0.2">
      <c r="B179" s="21" t="s">
        <v>111</v>
      </c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2:15" s="2" customFormat="1" hidden="1" x14ac:dyDescent="0.2">
      <c r="B180" s="22" t="s">
        <v>112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2:15" s="2" customFormat="1" ht="38.25" hidden="1" x14ac:dyDescent="0.2">
      <c r="B181" s="23" t="s">
        <v>113</v>
      </c>
    </row>
    <row r="182" spans="2:15" s="2" customFormat="1" ht="38.25" hidden="1" x14ac:dyDescent="0.2">
      <c r="B182" s="23" t="s">
        <v>114</v>
      </c>
    </row>
    <row r="183" spans="2:15" s="2" customFormat="1" ht="38.25" hidden="1" x14ac:dyDescent="0.2">
      <c r="B183" s="23" t="s">
        <v>115</v>
      </c>
    </row>
    <row r="184" spans="2:15" s="2" customFormat="1" ht="63.75" hidden="1" x14ac:dyDescent="0.2">
      <c r="B184" s="23" t="s">
        <v>116</v>
      </c>
    </row>
    <row r="185" spans="2:15" s="2" customFormat="1" ht="51" hidden="1" x14ac:dyDescent="0.2">
      <c r="B185" s="23" t="s">
        <v>117</v>
      </c>
    </row>
    <row r="186" spans="2:15" s="2" customFormat="1" ht="38.25" hidden="1" x14ac:dyDescent="0.2">
      <c r="B186" s="23" t="s">
        <v>118</v>
      </c>
    </row>
    <row r="187" spans="2:15" s="2" customFormat="1" ht="25.5" hidden="1" x14ac:dyDescent="0.2">
      <c r="B187" s="23" t="s">
        <v>119</v>
      </c>
    </row>
    <row r="188" spans="2:15" s="2" customFormat="1" hidden="1" x14ac:dyDescent="0.2">
      <c r="B188" s="23" t="s">
        <v>120</v>
      </c>
    </row>
    <row r="189" spans="2:15" x14ac:dyDescent="0.2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</sheetData>
  <sheetProtection formatColumns="0" formatRows="0"/>
  <mergeCells count="86">
    <mergeCell ref="C77:P77"/>
    <mergeCell ref="C78:P78"/>
    <mergeCell ref="C70:P70"/>
    <mergeCell ref="C71:P71"/>
    <mergeCell ref="C72:P72"/>
    <mergeCell ref="C73:P73"/>
    <mergeCell ref="C74:P74"/>
    <mergeCell ref="C75:P75"/>
    <mergeCell ref="C76:P76"/>
    <mergeCell ref="C41:G41"/>
    <mergeCell ref="H41:L41"/>
    <mergeCell ref="M41:P41"/>
    <mergeCell ref="C69:P69"/>
    <mergeCell ref="B69:B76"/>
    <mergeCell ref="B52:P67"/>
    <mergeCell ref="A68:Q68"/>
    <mergeCell ref="B43:P43"/>
    <mergeCell ref="B45:B49"/>
    <mergeCell ref="B51:P51"/>
    <mergeCell ref="D45:F45"/>
    <mergeCell ref="G45:I45"/>
    <mergeCell ref="J45:L45"/>
    <mergeCell ref="M45:O45"/>
    <mergeCell ref="D46:F46"/>
    <mergeCell ref="D47:F47"/>
    <mergeCell ref="B38:P38"/>
    <mergeCell ref="C39:G39"/>
    <mergeCell ref="H39:L39"/>
    <mergeCell ref="M39:P39"/>
    <mergeCell ref="C40:G40"/>
    <mergeCell ref="H40:L40"/>
    <mergeCell ref="M40:P40"/>
    <mergeCell ref="C32:P32"/>
    <mergeCell ref="B33:P33"/>
    <mergeCell ref="C34:P34"/>
    <mergeCell ref="B35:P35"/>
    <mergeCell ref="C36:P36"/>
    <mergeCell ref="C26:I26"/>
    <mergeCell ref="J26:P26"/>
    <mergeCell ref="B29:P29"/>
    <mergeCell ref="C30:P30"/>
    <mergeCell ref="B31:P31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J10:M10"/>
    <mergeCell ref="N10:P10"/>
    <mergeCell ref="C10:I10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M46:O46"/>
    <mergeCell ref="M47:O47"/>
    <mergeCell ref="M49:O49"/>
    <mergeCell ref="D49:F49"/>
    <mergeCell ref="G46:I46"/>
    <mergeCell ref="G47:I47"/>
    <mergeCell ref="G49:I49"/>
    <mergeCell ref="J46:L46"/>
    <mergeCell ref="J47:L47"/>
    <mergeCell ref="J49:L49"/>
  </mergeCells>
  <conditionalFormatting sqref="D46 P46">
    <cfRule type="cellIs" dxfId="53" priority="85" stopIfTrue="1" operator="between">
      <formula>21</formula>
      <formula>24</formula>
    </cfRule>
    <cfRule type="cellIs" dxfId="52" priority="86" stopIfTrue="1" operator="equal">
      <formula>0</formula>
    </cfRule>
    <cfRule type="cellIs" dxfId="51" priority="87" stopIfTrue="1" operator="lessThan">
      <formula>30</formula>
    </cfRule>
    <cfRule type="cellIs" dxfId="50" priority="88" stopIfTrue="1" operator="greaterThan">
      <formula>30</formula>
    </cfRule>
  </conditionalFormatting>
  <conditionalFormatting sqref="D49 M49 P49">
    <cfRule type="cellIs" dxfId="49" priority="105" stopIfTrue="1" operator="equal">
      <formula>0</formula>
    </cfRule>
    <cfRule type="cellIs" dxfId="48" priority="106" stopIfTrue="1" operator="lessThan">
      <formula>1</formula>
    </cfRule>
    <cfRule type="cellIs" dxfId="47" priority="107" stopIfTrue="1" operator="greaterThan">
      <formula>1</formula>
    </cfRule>
  </conditionalFormatting>
  <conditionalFormatting sqref="G46">
    <cfRule type="cellIs" dxfId="46" priority="29" stopIfTrue="1" operator="between">
      <formula>21</formula>
      <formula>24</formula>
    </cfRule>
    <cfRule type="cellIs" dxfId="45" priority="30" stopIfTrue="1" operator="equal">
      <formula>0</formula>
    </cfRule>
    <cfRule type="cellIs" dxfId="44" priority="31" stopIfTrue="1" operator="lessThan">
      <formula>30</formula>
    </cfRule>
    <cfRule type="cellIs" dxfId="43" priority="32" stopIfTrue="1" operator="greaterThan">
      <formula>30</formula>
    </cfRule>
  </conditionalFormatting>
  <conditionalFormatting sqref="G49">
    <cfRule type="cellIs" dxfId="42" priority="14" stopIfTrue="1" operator="equal">
      <formula>0</formula>
    </cfRule>
    <cfRule type="cellIs" dxfId="41" priority="15" stopIfTrue="1" operator="lessThan">
      <formula>1</formula>
    </cfRule>
    <cfRule type="cellIs" dxfId="40" priority="16" stopIfTrue="1" operator="greaterThan">
      <formula>1</formula>
    </cfRule>
  </conditionalFormatting>
  <conditionalFormatting sqref="J46">
    <cfRule type="cellIs" dxfId="39" priority="25" stopIfTrue="1" operator="between">
      <formula>21</formula>
      <formula>24</formula>
    </cfRule>
    <cfRule type="cellIs" dxfId="38" priority="26" stopIfTrue="1" operator="equal">
      <formula>0</formula>
    </cfRule>
    <cfRule type="cellIs" dxfId="37" priority="27" stopIfTrue="1" operator="lessThan">
      <formula>30</formula>
    </cfRule>
    <cfRule type="cellIs" dxfId="36" priority="28" stopIfTrue="1" operator="greaterThan">
      <formula>30</formula>
    </cfRule>
  </conditionalFormatting>
  <conditionalFormatting sqref="J49">
    <cfRule type="cellIs" dxfId="35" priority="11" stopIfTrue="1" operator="equal">
      <formula>0</formula>
    </cfRule>
    <cfRule type="cellIs" dxfId="34" priority="12" stopIfTrue="1" operator="lessThan">
      <formula>1</formula>
    </cfRule>
    <cfRule type="cellIs" dxfId="33" priority="13" stopIfTrue="1" operator="greaterThan">
      <formula>1</formula>
    </cfRule>
  </conditionalFormatting>
  <conditionalFormatting sqref="M46">
    <cfRule type="cellIs" dxfId="32" priority="1" stopIfTrue="1" operator="between">
      <formula>21</formula>
      <formula>24</formula>
    </cfRule>
    <cfRule type="cellIs" dxfId="31" priority="2" stopIfTrue="1" operator="equal">
      <formula>0</formula>
    </cfRule>
    <cfRule type="cellIs" dxfId="30" priority="3" stopIfTrue="1" operator="lessThan">
      <formula>30</formula>
    </cfRule>
    <cfRule type="cellIs" dxfId="29" priority="4" stopIfTrue="1" operator="greaterThan">
      <formula>30</formula>
    </cfRule>
  </conditionalFormatting>
  <dataValidations count="6">
    <dataValidation type="list" allowBlank="1" showInputMessage="1" showErrorMessage="1" sqref="C18:P18" xr:uid="{00000000-0002-0000-0000-000000000000}">
      <formula1>$B$129:$B$133</formula1>
    </dataValidation>
    <dataValidation type="list" allowBlank="1" showInputMessage="1" showErrorMessage="1" sqref="C32:P32 C36:P36 C34:P34" xr:uid="{00000000-0002-0000-0000-000001000000}">
      <formula1>$Q$103:$Q$108</formula1>
    </dataValidation>
    <dataValidation type="list" allowBlank="1" showInputMessage="1" showErrorMessage="1" sqref="N10:P10" xr:uid="{00000000-0002-0000-0000-000002000000}">
      <formula1>"Economicos,Eficiencia,Eficacia, Efectividad,Calidad"</formula1>
    </dataValidation>
    <dataValidation type="list" allowBlank="1" showInputMessage="1" showErrorMessage="1" sqref="C10:I10" xr:uid="{00000000-0002-0000-0000-000003000000}">
      <formula1>"2022,2023,2024,2025,2026,2027"</formula1>
    </dataValidation>
    <dataValidation type="list" allowBlank="1" showInputMessage="1" showErrorMessage="1" sqref="C12:P12" xr:uid="{00000000-0002-0000-0000-000004000000}">
      <formula1>$B$140:$B$166</formula1>
    </dataValidation>
    <dataValidation type="list" allowBlank="1" showInputMessage="1" showErrorMessage="1" sqref="C78:P78" xr:uid="{00000000-0002-0000-0000-000005000000}">
      <formula1>$B$171:$B$172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W146"/>
  <sheetViews>
    <sheetView zoomScale="80" zoomScaleNormal="80" workbookViewId="0">
      <selection activeCell="O1" sqref="O1"/>
    </sheetView>
  </sheetViews>
  <sheetFormatPr baseColWidth="10" defaultColWidth="11.42578125" defaultRowHeight="30" customHeight="1" x14ac:dyDescent="0.2"/>
  <cols>
    <col min="1" max="1" width="28.5703125" style="12" customWidth="1"/>
    <col min="2" max="2" width="27" style="4" bestFit="1" customWidth="1"/>
    <col min="3" max="7" width="15.7109375" style="4" customWidth="1"/>
    <col min="8" max="8" width="13" style="4" customWidth="1"/>
    <col min="9" max="9" width="12.7109375" style="4" customWidth="1"/>
    <col min="10" max="10" width="18.140625" style="4" bestFit="1" customWidth="1"/>
    <col min="11" max="11" width="18.42578125" style="4" customWidth="1"/>
    <col min="12" max="12" width="15" style="4" customWidth="1"/>
    <col min="13" max="13" width="14.7109375" style="4" customWidth="1"/>
    <col min="14" max="14" width="12.85546875" style="2" customWidth="1"/>
    <col min="15" max="15" width="12.42578125" style="4" bestFit="1" customWidth="1"/>
    <col min="16" max="16384" width="11.42578125" style="4"/>
  </cols>
  <sheetData>
    <row r="1" spans="1:23" ht="30" customHeight="1" x14ac:dyDescent="0.25">
      <c r="A1" s="345"/>
      <c r="B1" s="346" t="s">
        <v>0</v>
      </c>
      <c r="C1" s="347"/>
      <c r="D1" s="347"/>
      <c r="E1" s="347"/>
      <c r="F1" s="347"/>
      <c r="G1" s="347"/>
      <c r="H1" s="348"/>
      <c r="I1" s="349" t="s">
        <v>121</v>
      </c>
      <c r="J1" s="349"/>
      <c r="K1" s="8"/>
      <c r="L1" s="8"/>
      <c r="O1" s="8"/>
      <c r="P1" s="8"/>
      <c r="Q1" s="8"/>
    </row>
    <row r="2" spans="1:23" ht="30" customHeight="1" x14ac:dyDescent="0.25">
      <c r="A2" s="345"/>
      <c r="B2" s="346" t="s">
        <v>122</v>
      </c>
      <c r="C2" s="347"/>
      <c r="D2" s="347"/>
      <c r="E2" s="347"/>
      <c r="F2" s="347"/>
      <c r="G2" s="347"/>
      <c r="H2" s="348"/>
      <c r="I2" s="349" t="s">
        <v>3</v>
      </c>
      <c r="J2" s="349"/>
      <c r="K2" s="8"/>
      <c r="L2" s="8"/>
      <c r="N2" s="33">
        <v>0.8</v>
      </c>
      <c r="O2" s="8"/>
      <c r="P2" s="8"/>
      <c r="Q2" s="8"/>
    </row>
    <row r="3" spans="1:23" ht="30" customHeight="1" x14ac:dyDescent="0.25">
      <c r="A3" s="345"/>
      <c r="B3" s="346" t="s">
        <v>123</v>
      </c>
      <c r="C3" s="347"/>
      <c r="D3" s="347"/>
      <c r="E3" s="347"/>
      <c r="F3" s="347"/>
      <c r="G3" s="347"/>
      <c r="H3" s="348"/>
      <c r="I3" s="349" t="s">
        <v>124</v>
      </c>
      <c r="J3" s="349"/>
      <c r="K3" s="8"/>
      <c r="L3" s="8"/>
      <c r="N3" s="33">
        <v>0.79998999999999998</v>
      </c>
      <c r="O3" s="8"/>
      <c r="P3" s="8"/>
      <c r="Q3" s="8"/>
    </row>
    <row r="4" spans="1:23" ht="30" customHeight="1" x14ac:dyDescent="0.25">
      <c r="A4" s="345"/>
      <c r="B4" s="346" t="s">
        <v>125</v>
      </c>
      <c r="C4" s="347"/>
      <c r="D4" s="347"/>
      <c r="E4" s="347"/>
      <c r="F4" s="347"/>
      <c r="G4" s="347"/>
      <c r="H4" s="348"/>
      <c r="I4" s="349" t="s">
        <v>7</v>
      </c>
      <c r="J4" s="349"/>
      <c r="K4" s="9"/>
      <c r="L4" s="9"/>
      <c r="N4" s="33">
        <v>0.65</v>
      </c>
      <c r="O4" s="9"/>
      <c r="P4" s="9"/>
      <c r="Q4" s="9"/>
    </row>
    <row r="5" spans="1:23" ht="18" x14ac:dyDescent="0.25">
      <c r="A5" s="128"/>
      <c r="B5" s="129"/>
      <c r="C5" s="130"/>
      <c r="D5" s="130"/>
      <c r="E5" s="130"/>
      <c r="F5" s="130"/>
      <c r="G5" s="130"/>
      <c r="H5" s="131"/>
      <c r="I5" s="131"/>
      <c r="J5" s="131"/>
      <c r="K5" s="9"/>
      <c r="L5" s="9"/>
      <c r="N5" s="33"/>
      <c r="O5" s="9"/>
      <c r="P5" s="9"/>
      <c r="Q5" s="9"/>
    </row>
    <row r="6" spans="1:23" ht="21" customHeight="1" x14ac:dyDescent="0.2">
      <c r="A6" s="132" t="s">
        <v>12</v>
      </c>
      <c r="B6" s="339" t="str">
        <f>IF('1 Pronunciamiento de demandas'!C12="","",'1 Pronunciamiento de demandas'!C12)</f>
        <v>PROCESOS ESPECIALES</v>
      </c>
      <c r="C6" s="339"/>
      <c r="D6" s="339"/>
      <c r="E6" s="339"/>
      <c r="F6" s="339"/>
      <c r="G6" s="339"/>
      <c r="H6" s="339"/>
      <c r="I6" s="339"/>
      <c r="J6" s="339"/>
      <c r="N6" s="33"/>
    </row>
    <row r="7" spans="1:23" ht="11.25" customHeight="1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N7" s="33"/>
    </row>
    <row r="8" spans="1:23" s="10" customFormat="1" ht="30" customHeight="1" x14ac:dyDescent="0.2">
      <c r="A8" s="353" t="s">
        <v>126</v>
      </c>
      <c r="B8" s="355" t="s">
        <v>49</v>
      </c>
      <c r="C8" s="355" t="str">
        <f>IF('1 Pronunciamiento de demandas'!C14="","",'1 Pronunciamiento de demandas'!C14)</f>
        <v>Tiempo de pronunciamiento sobre demandas (Tiempos de calificación de demandas)</v>
      </c>
      <c r="D8" s="355"/>
      <c r="E8" s="355"/>
      <c r="F8" s="355"/>
      <c r="G8" s="355"/>
      <c r="H8" s="362" t="s">
        <v>127</v>
      </c>
      <c r="I8" s="363"/>
      <c r="J8" s="363"/>
      <c r="N8" s="2"/>
    </row>
    <row r="9" spans="1:23" s="11" customFormat="1" ht="30" customHeight="1" x14ac:dyDescent="0.2">
      <c r="A9" s="354"/>
      <c r="B9" s="353"/>
      <c r="C9" s="126" t="s">
        <v>128</v>
      </c>
      <c r="D9" s="126" t="s">
        <v>129</v>
      </c>
      <c r="E9" s="126" t="s">
        <v>130</v>
      </c>
      <c r="F9" s="126" t="s">
        <v>131</v>
      </c>
      <c r="G9" s="126" t="s">
        <v>132</v>
      </c>
      <c r="H9" s="364"/>
      <c r="I9" s="365"/>
      <c r="J9" s="365"/>
      <c r="N9" s="2"/>
    </row>
    <row r="10" spans="1:23" s="11" customFormat="1" ht="30" customHeight="1" thickBot="1" x14ac:dyDescent="0.25">
      <c r="A10" s="127"/>
      <c r="B10" s="125"/>
      <c r="C10" s="126" t="s">
        <v>56</v>
      </c>
      <c r="D10" s="126" t="s">
        <v>56</v>
      </c>
      <c r="E10" s="126" t="s">
        <v>56</v>
      </c>
      <c r="F10" s="126" t="s">
        <v>56</v>
      </c>
      <c r="G10" s="126" t="s">
        <v>133</v>
      </c>
      <c r="H10" s="366"/>
      <c r="I10" s="367"/>
      <c r="J10" s="367"/>
      <c r="N10" s="2"/>
    </row>
    <row r="11" spans="1:23" ht="90" customHeight="1" x14ac:dyDescent="0.2">
      <c r="A11" s="133" t="str">
        <f>IF('1 Pronunciamiento de demandas'!M40="","",'1 Pronunciamiento de demandas'!M40)</f>
        <v>Director de Procesos Especiales y el funcionario asignado</v>
      </c>
      <c r="B11" s="134" t="str">
        <f>IF('1 Pronunciamiento de demandas'!B40="","",'1 Pronunciamiento de demandas'!B40)</f>
        <v>El tiempo observado es el tiempo promedio registrado de pronuncimiento del despacho en días hábiles</v>
      </c>
      <c r="C11" s="135">
        <v>18</v>
      </c>
      <c r="D11" s="135">
        <v>37</v>
      </c>
      <c r="E11" s="135">
        <v>17</v>
      </c>
      <c r="F11" s="135">
        <v>27</v>
      </c>
      <c r="G11" s="135">
        <f>AVERAGE(C11:F11)</f>
        <v>24.75</v>
      </c>
      <c r="H11" s="340" t="s">
        <v>134</v>
      </c>
      <c r="I11" s="340"/>
      <c r="J11" s="341"/>
    </row>
    <row r="12" spans="1:23" ht="30" customHeight="1" thickBot="1" x14ac:dyDescent="0.25">
      <c r="C12" s="13"/>
      <c r="D12" s="13"/>
      <c r="E12" s="13"/>
      <c r="F12" s="13"/>
      <c r="G12" s="13"/>
    </row>
    <row r="13" spans="1:23" s="38" customFormat="1" ht="21" customHeight="1" x14ac:dyDescent="0.2">
      <c r="A13" s="39"/>
      <c r="D13" s="356">
        <v>2021</v>
      </c>
      <c r="E13" s="357"/>
      <c r="F13" s="357"/>
      <c r="G13" s="358"/>
      <c r="H13" s="342">
        <v>2022</v>
      </c>
      <c r="I13" s="343"/>
      <c r="J13" s="343"/>
      <c r="K13" s="344"/>
      <c r="L13" s="356">
        <v>2023</v>
      </c>
      <c r="M13" s="357"/>
      <c r="N13" s="357"/>
      <c r="O13" s="358"/>
      <c r="P13" s="359">
        <v>2024</v>
      </c>
      <c r="Q13" s="360"/>
      <c r="R13" s="360"/>
      <c r="S13" s="361"/>
      <c r="T13" s="350">
        <v>2025</v>
      </c>
      <c r="U13" s="351"/>
      <c r="V13" s="351"/>
      <c r="W13" s="352"/>
    </row>
    <row r="14" spans="1:23" s="38" customFormat="1" ht="36.75" customHeight="1" x14ac:dyDescent="0.2">
      <c r="A14" s="149" t="s">
        <v>135</v>
      </c>
      <c r="C14" s="148">
        <v>2020</v>
      </c>
      <c r="D14" s="145" t="s">
        <v>136</v>
      </c>
      <c r="E14" s="146" t="s">
        <v>137</v>
      </c>
      <c r="F14" s="146" t="s">
        <v>138</v>
      </c>
      <c r="G14" s="147" t="s">
        <v>139</v>
      </c>
      <c r="H14" s="142" t="s">
        <v>140</v>
      </c>
      <c r="I14" s="143" t="s">
        <v>141</v>
      </c>
      <c r="J14" s="143" t="s">
        <v>142</v>
      </c>
      <c r="K14" s="144" t="s">
        <v>143</v>
      </c>
      <c r="L14" s="145" t="s">
        <v>144</v>
      </c>
      <c r="M14" s="146" t="s">
        <v>145</v>
      </c>
      <c r="N14" s="146" t="s">
        <v>146</v>
      </c>
      <c r="O14" s="147" t="s">
        <v>147</v>
      </c>
      <c r="P14" s="142" t="s">
        <v>148</v>
      </c>
      <c r="Q14" s="143" t="s">
        <v>149</v>
      </c>
      <c r="R14" s="143" t="s">
        <v>150</v>
      </c>
      <c r="S14" s="144" t="s">
        <v>151</v>
      </c>
      <c r="T14" s="145" t="s">
        <v>243</v>
      </c>
      <c r="U14" s="146" t="s">
        <v>244</v>
      </c>
      <c r="V14" s="146" t="s">
        <v>245</v>
      </c>
      <c r="W14" s="147" t="s">
        <v>246</v>
      </c>
    </row>
    <row r="15" spans="1:23" s="39" customFormat="1" ht="40.5" customHeight="1" thickBot="1" x14ac:dyDescent="0.25">
      <c r="A15" s="40">
        <f>AVERAGE(C15:O15)</f>
        <v>16.692307692307693</v>
      </c>
      <c r="B15" s="149" t="s">
        <v>152</v>
      </c>
      <c r="C15" s="138">
        <v>25</v>
      </c>
      <c r="D15" s="139">
        <v>15</v>
      </c>
      <c r="E15" s="140">
        <v>12</v>
      </c>
      <c r="F15" s="140">
        <v>11</v>
      </c>
      <c r="G15" s="141">
        <v>6</v>
      </c>
      <c r="H15" s="139">
        <v>13</v>
      </c>
      <c r="I15" s="140">
        <v>5</v>
      </c>
      <c r="J15" s="140">
        <v>12</v>
      </c>
      <c r="K15" s="141">
        <v>33</v>
      </c>
      <c r="L15" s="139">
        <v>19</v>
      </c>
      <c r="M15" s="140">
        <v>23</v>
      </c>
      <c r="N15" s="140">
        <v>20</v>
      </c>
      <c r="O15" s="141">
        <v>23</v>
      </c>
      <c r="P15" s="139">
        <v>16</v>
      </c>
      <c r="Q15" s="140">
        <v>21</v>
      </c>
      <c r="R15" s="140">
        <v>23</v>
      </c>
      <c r="S15" s="141">
        <v>42</v>
      </c>
      <c r="T15" s="139">
        <v>18</v>
      </c>
      <c r="U15" s="140">
        <v>37</v>
      </c>
      <c r="V15" s="140">
        <v>17</v>
      </c>
      <c r="W15" s="141">
        <v>27</v>
      </c>
    </row>
    <row r="66" spans="14:14" ht="30" customHeight="1" x14ac:dyDescent="0.2">
      <c r="N66" s="36"/>
    </row>
    <row r="136" spans="14:14" ht="30" customHeight="1" x14ac:dyDescent="0.2">
      <c r="N136" s="3"/>
    </row>
    <row r="137" spans="14:14" ht="30" customHeight="1" x14ac:dyDescent="0.2">
      <c r="N137" s="3"/>
    </row>
    <row r="138" spans="14:14" ht="30" customHeight="1" x14ac:dyDescent="0.2">
      <c r="N138" s="3"/>
    </row>
    <row r="139" spans="14:14" ht="30" customHeight="1" x14ac:dyDescent="0.2">
      <c r="N139" s="3"/>
    </row>
    <row r="140" spans="14:14" ht="30" customHeight="1" x14ac:dyDescent="0.2">
      <c r="N140" s="3"/>
    </row>
    <row r="141" spans="14:14" ht="30" customHeight="1" x14ac:dyDescent="0.2">
      <c r="N141" s="3"/>
    </row>
    <row r="142" spans="14:14" ht="30" customHeight="1" x14ac:dyDescent="0.2">
      <c r="N142" s="3"/>
    </row>
    <row r="143" spans="14:14" ht="30" customHeight="1" x14ac:dyDescent="0.2">
      <c r="N143" s="3"/>
    </row>
    <row r="144" spans="14:14" ht="30" customHeight="1" x14ac:dyDescent="0.2">
      <c r="N144" s="3"/>
    </row>
    <row r="145" spans="14:14" ht="30" customHeight="1" x14ac:dyDescent="0.2">
      <c r="N145" s="3"/>
    </row>
    <row r="146" spans="14:14" ht="30" customHeight="1" x14ac:dyDescent="0.2">
      <c r="N146" s="3"/>
    </row>
  </sheetData>
  <sheetProtection formatColumns="0" formatRows="0"/>
  <mergeCells count="20">
    <mergeCell ref="T13:W13"/>
    <mergeCell ref="A8:A9"/>
    <mergeCell ref="B8:B9"/>
    <mergeCell ref="C8:G8"/>
    <mergeCell ref="D13:G13"/>
    <mergeCell ref="P13:S13"/>
    <mergeCell ref="L13:O13"/>
    <mergeCell ref="H8:J10"/>
    <mergeCell ref="B6:J6"/>
    <mergeCell ref="H11:J11"/>
    <mergeCell ref="H13:K13"/>
    <mergeCell ref="A1:A4"/>
    <mergeCell ref="B1:H1"/>
    <mergeCell ref="B4:H4"/>
    <mergeCell ref="I1:J1"/>
    <mergeCell ref="B2:H2"/>
    <mergeCell ref="I2:J2"/>
    <mergeCell ref="B3:H3"/>
    <mergeCell ref="I3:J3"/>
    <mergeCell ref="I4:J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AA190"/>
  <sheetViews>
    <sheetView topLeftCell="B62" workbookViewId="0">
      <selection activeCell="B53" sqref="B53:P68"/>
    </sheetView>
  </sheetViews>
  <sheetFormatPr baseColWidth="10" defaultColWidth="11.42578125" defaultRowHeight="12.75" x14ac:dyDescent="0.2"/>
  <cols>
    <col min="1" max="1" width="3" style="44" customWidth="1"/>
    <col min="2" max="2" width="30" style="47" customWidth="1"/>
    <col min="3" max="3" width="37.140625" style="44" customWidth="1"/>
    <col min="4" max="4" width="5" style="44" bestFit="1" customWidth="1"/>
    <col min="5" max="5" width="5.5703125" style="44" customWidth="1"/>
    <col min="6" max="6" width="9.5703125" style="44" bestFit="1" customWidth="1"/>
    <col min="7" max="7" width="5.42578125" style="44" bestFit="1" customWidth="1"/>
    <col min="8" max="8" width="5.140625" style="44" bestFit="1" customWidth="1"/>
    <col min="9" max="9" width="9.5703125" style="44" customWidth="1"/>
    <col min="10" max="10" width="4.140625" style="44" bestFit="1" customWidth="1"/>
    <col min="11" max="11" width="6.42578125" style="44" bestFit="1" customWidth="1"/>
    <col min="12" max="12" width="9.5703125" style="44" bestFit="1" customWidth="1"/>
    <col min="13" max="13" width="11.140625" style="44" customWidth="1"/>
    <col min="14" max="14" width="6.42578125" style="44" customWidth="1"/>
    <col min="15" max="15" width="11" style="44" customWidth="1"/>
    <col min="16" max="16" width="17.7109375" style="44" customWidth="1"/>
    <col min="17" max="18" width="11.7109375" style="44" customWidth="1"/>
    <col min="19" max="19" width="11.42578125" style="45" hidden="1" customWidth="1"/>
    <col min="20" max="16384" width="11.42578125" style="44"/>
  </cols>
  <sheetData>
    <row r="1" spans="1:19" ht="13.5" thickBot="1" x14ac:dyDescent="0.25">
      <c r="B1" s="44"/>
    </row>
    <row r="2" spans="1:19" ht="16.5" customHeight="1" x14ac:dyDescent="0.2">
      <c r="B2" s="202"/>
      <c r="C2" s="205" t="s">
        <v>0</v>
      </c>
      <c r="D2" s="206"/>
      <c r="E2" s="206"/>
      <c r="F2" s="206"/>
      <c r="G2" s="206"/>
      <c r="H2" s="206"/>
      <c r="I2" s="206"/>
      <c r="J2" s="206"/>
      <c r="K2" s="206"/>
      <c r="L2" s="206"/>
      <c r="M2" s="207"/>
      <c r="N2" s="208" t="s">
        <v>1</v>
      </c>
      <c r="O2" s="209"/>
      <c r="P2" s="210"/>
      <c r="S2" s="46">
        <v>0.8</v>
      </c>
    </row>
    <row r="3" spans="1:19" ht="15.75" customHeight="1" x14ac:dyDescent="0.2">
      <c r="B3" s="203"/>
      <c r="C3" s="211" t="s">
        <v>2</v>
      </c>
      <c r="D3" s="212"/>
      <c r="E3" s="212"/>
      <c r="F3" s="212"/>
      <c r="G3" s="212"/>
      <c r="H3" s="212"/>
      <c r="I3" s="212"/>
      <c r="J3" s="212"/>
      <c r="K3" s="212"/>
      <c r="L3" s="212"/>
      <c r="M3" s="213"/>
      <c r="N3" s="214" t="s">
        <v>3</v>
      </c>
      <c r="O3" s="215"/>
      <c r="P3" s="216"/>
      <c r="S3" s="46">
        <v>0.79998999999999998</v>
      </c>
    </row>
    <row r="4" spans="1:19" ht="15.75" customHeight="1" x14ac:dyDescent="0.2">
      <c r="B4" s="203"/>
      <c r="C4" s="211" t="s">
        <v>4</v>
      </c>
      <c r="D4" s="212"/>
      <c r="E4" s="212"/>
      <c r="F4" s="212"/>
      <c r="G4" s="212"/>
      <c r="H4" s="212"/>
      <c r="I4" s="212"/>
      <c r="J4" s="212"/>
      <c r="K4" s="212"/>
      <c r="L4" s="212"/>
      <c r="M4" s="213"/>
      <c r="N4" s="214" t="s">
        <v>5</v>
      </c>
      <c r="O4" s="215"/>
      <c r="P4" s="216"/>
      <c r="S4" s="46">
        <v>0.65</v>
      </c>
    </row>
    <row r="5" spans="1:19" ht="16.5" customHeight="1" thickBot="1" x14ac:dyDescent="0.25">
      <c r="B5" s="204"/>
      <c r="C5" s="217" t="s">
        <v>6</v>
      </c>
      <c r="D5" s="218"/>
      <c r="E5" s="218"/>
      <c r="F5" s="218"/>
      <c r="G5" s="218"/>
      <c r="H5" s="218"/>
      <c r="I5" s="218"/>
      <c r="J5" s="218"/>
      <c r="K5" s="218"/>
      <c r="L5" s="218"/>
      <c r="M5" s="219"/>
      <c r="N5" s="220" t="s">
        <v>7</v>
      </c>
      <c r="O5" s="221"/>
      <c r="P5" s="222"/>
      <c r="S5" s="46">
        <v>0.64999899999999999</v>
      </c>
    </row>
    <row r="6" spans="1:19" ht="3" customHeight="1" thickBot="1" x14ac:dyDescent="0.25">
      <c r="B6" s="44"/>
      <c r="S6" s="46"/>
    </row>
    <row r="7" spans="1:19" x14ac:dyDescent="0.2">
      <c r="A7" s="47"/>
      <c r="B7" s="455" t="s">
        <v>8</v>
      </c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7"/>
      <c r="Q7" s="47"/>
      <c r="S7" s="46"/>
    </row>
    <row r="8" spans="1:19" ht="13.5" thickBot="1" x14ac:dyDescent="0.25">
      <c r="A8" s="47"/>
      <c r="B8" s="458"/>
      <c r="C8" s="459"/>
      <c r="D8" s="459"/>
      <c r="E8" s="459"/>
      <c r="F8" s="459"/>
      <c r="G8" s="459"/>
      <c r="H8" s="459"/>
      <c r="I8" s="459"/>
      <c r="J8" s="459"/>
      <c r="K8" s="459"/>
      <c r="L8" s="459"/>
      <c r="M8" s="459"/>
      <c r="N8" s="459"/>
      <c r="O8" s="459"/>
      <c r="P8" s="460"/>
      <c r="Q8" s="47"/>
    </row>
    <row r="9" spans="1:19" ht="3" customHeight="1" thickBot="1" x14ac:dyDescent="0.25">
      <c r="A9" s="47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47"/>
    </row>
    <row r="10" spans="1:19" ht="26.25" customHeight="1" thickBot="1" x14ac:dyDescent="0.25">
      <c r="A10" s="47"/>
      <c r="B10" s="153" t="s">
        <v>9</v>
      </c>
      <c r="C10" s="461">
        <v>2025</v>
      </c>
      <c r="D10" s="462"/>
      <c r="E10" s="462"/>
      <c r="F10" s="462"/>
      <c r="G10" s="462"/>
      <c r="H10" s="462"/>
      <c r="I10" s="463"/>
      <c r="J10" s="464" t="s">
        <v>10</v>
      </c>
      <c r="K10" s="465"/>
      <c r="L10" s="465"/>
      <c r="M10" s="465"/>
      <c r="N10" s="232" t="s">
        <v>11</v>
      </c>
      <c r="O10" s="233"/>
      <c r="P10" s="234"/>
      <c r="Q10" s="47"/>
    </row>
    <row r="11" spans="1:19" ht="3" customHeight="1" thickBot="1" x14ac:dyDescent="0.25">
      <c r="A11" s="47"/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4"/>
      <c r="Q11" s="47"/>
    </row>
    <row r="12" spans="1:19" ht="30" customHeight="1" thickBot="1" x14ac:dyDescent="0.25">
      <c r="A12" s="47"/>
      <c r="B12" s="118" t="s">
        <v>12</v>
      </c>
      <c r="C12" s="241" t="s">
        <v>13</v>
      </c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2"/>
      <c r="Q12" s="47"/>
    </row>
    <row r="13" spans="1:19" ht="3" customHeight="1" thickBot="1" x14ac:dyDescent="0.25">
      <c r="A13" s="47"/>
      <c r="B13" s="423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5"/>
      <c r="Q13" s="47"/>
    </row>
    <row r="14" spans="1:19" ht="30" customHeight="1" thickBot="1" x14ac:dyDescent="0.25">
      <c r="A14" s="47"/>
      <c r="B14" s="118" t="s">
        <v>14</v>
      </c>
      <c r="C14" s="246" t="s">
        <v>153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8"/>
      <c r="Q14" s="47"/>
    </row>
    <row r="15" spans="1:19" ht="3" customHeight="1" thickBot="1" x14ac:dyDescent="0.25">
      <c r="A15" s="47"/>
      <c r="B15" s="419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1"/>
      <c r="Q15" s="47"/>
    </row>
    <row r="16" spans="1:19" ht="30" customHeight="1" thickBot="1" x14ac:dyDescent="0.25">
      <c r="A16" s="47"/>
      <c r="B16" s="118" t="s">
        <v>16</v>
      </c>
      <c r="C16" s="232" t="s">
        <v>154</v>
      </c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4"/>
      <c r="Q16" s="47"/>
    </row>
    <row r="17" spans="1:27" ht="4.5" customHeight="1" thickBot="1" x14ac:dyDescent="0.25">
      <c r="A17" s="47"/>
      <c r="B17" s="419"/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1"/>
      <c r="Q17" s="47"/>
    </row>
    <row r="18" spans="1:27" ht="30" customHeight="1" thickBot="1" x14ac:dyDescent="0.25">
      <c r="A18" s="47"/>
      <c r="B18" s="118" t="s">
        <v>18</v>
      </c>
      <c r="C18" s="442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4"/>
      <c r="Q18" s="47"/>
    </row>
    <row r="19" spans="1:27" ht="3" customHeight="1" thickBot="1" x14ac:dyDescent="0.25">
      <c r="A19" s="47"/>
      <c r="B19" s="445"/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7"/>
    </row>
    <row r="20" spans="1:27" ht="17.25" customHeight="1" thickBot="1" x14ac:dyDescent="0.25">
      <c r="A20" s="47"/>
      <c r="B20" s="446" t="s">
        <v>19</v>
      </c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8"/>
      <c r="Q20" s="47"/>
    </row>
    <row r="21" spans="1:27" ht="3" customHeight="1" thickBot="1" x14ac:dyDescent="0.25">
      <c r="A21" s="47"/>
      <c r="B21" s="449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1"/>
      <c r="Q21" s="47"/>
    </row>
    <row r="22" spans="1:27" ht="47.25" customHeight="1" thickBot="1" x14ac:dyDescent="0.25">
      <c r="A22" s="47"/>
      <c r="B22" s="118" t="s">
        <v>20</v>
      </c>
      <c r="C22" s="265" t="s">
        <v>155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7"/>
      <c r="Q22" s="47"/>
      <c r="U22" s="441"/>
      <c r="V22" s="441"/>
      <c r="W22" s="441"/>
      <c r="X22" s="441"/>
      <c r="Y22" s="441"/>
      <c r="Z22" s="441"/>
      <c r="AA22" s="441"/>
    </row>
    <row r="23" spans="1:27" ht="3" customHeight="1" thickBot="1" x14ac:dyDescent="0.25">
      <c r="A23" s="47"/>
      <c r="B23" s="426"/>
      <c r="C23" s="427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8"/>
      <c r="Q23" s="47"/>
    </row>
    <row r="24" spans="1:27" ht="82.5" customHeight="1" thickBot="1" x14ac:dyDescent="0.25">
      <c r="A24" s="47"/>
      <c r="B24" s="118" t="s">
        <v>22</v>
      </c>
      <c r="C24" s="268" t="s">
        <v>156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70"/>
      <c r="Q24" s="47"/>
    </row>
    <row r="25" spans="1:27" ht="3" customHeight="1" thickBot="1" x14ac:dyDescent="0.25">
      <c r="A25" s="47"/>
      <c r="B25" s="429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1"/>
      <c r="Q25" s="47"/>
    </row>
    <row r="26" spans="1:27" ht="48" customHeight="1" thickBot="1" x14ac:dyDescent="0.25">
      <c r="A26" s="47"/>
      <c r="B26" s="378" t="s">
        <v>24</v>
      </c>
      <c r="C26" s="380" t="s">
        <v>157</v>
      </c>
      <c r="D26" s="381"/>
      <c r="E26" s="381"/>
      <c r="F26" s="381"/>
      <c r="G26" s="381"/>
      <c r="H26" s="381"/>
      <c r="I26" s="382"/>
      <c r="J26" s="437">
        <v>9</v>
      </c>
      <c r="K26" s="438"/>
      <c r="L26" s="439" t="s">
        <v>158</v>
      </c>
      <c r="M26" s="439"/>
      <c r="N26" s="439"/>
      <c r="O26" s="439"/>
      <c r="P26" s="440"/>
      <c r="Q26" s="47"/>
    </row>
    <row r="27" spans="1:27" ht="54" customHeight="1" thickBot="1" x14ac:dyDescent="0.25">
      <c r="A27" s="47"/>
      <c r="B27" s="379"/>
      <c r="C27" s="432" t="s">
        <v>159</v>
      </c>
      <c r="D27" s="433"/>
      <c r="E27" s="433"/>
      <c r="F27" s="433"/>
      <c r="G27" s="433"/>
      <c r="H27" s="433"/>
      <c r="I27" s="433"/>
      <c r="J27" s="437">
        <v>12</v>
      </c>
      <c r="K27" s="438"/>
      <c r="L27" s="439" t="s">
        <v>160</v>
      </c>
      <c r="M27" s="439"/>
      <c r="N27" s="439"/>
      <c r="O27" s="439"/>
      <c r="P27" s="440"/>
      <c r="Q27" s="47"/>
    </row>
    <row r="28" spans="1:27" ht="3" customHeight="1" thickBot="1" x14ac:dyDescent="0.25">
      <c r="A28" s="47"/>
      <c r="B28" s="434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435"/>
      <c r="N28" s="435"/>
      <c r="O28" s="435"/>
      <c r="P28" s="436"/>
      <c r="Q28" s="47"/>
    </row>
    <row r="29" spans="1:27" ht="47.25" customHeight="1" thickBot="1" x14ac:dyDescent="0.25">
      <c r="A29" s="47"/>
      <c r="B29" s="120" t="s">
        <v>26</v>
      </c>
      <c r="C29" s="101" t="s">
        <v>27</v>
      </c>
      <c r="D29" s="288" t="s">
        <v>161</v>
      </c>
      <c r="E29" s="277"/>
      <c r="F29" s="277"/>
      <c r="G29" s="278"/>
      <c r="H29" s="289" t="s">
        <v>29</v>
      </c>
      <c r="I29" s="289"/>
      <c r="J29" s="289"/>
      <c r="K29" s="288" t="s">
        <v>162</v>
      </c>
      <c r="L29" s="277"/>
      <c r="M29" s="278"/>
      <c r="N29" s="290" t="s">
        <v>31</v>
      </c>
      <c r="O29" s="291"/>
      <c r="P29" s="100" t="s">
        <v>163</v>
      </c>
      <c r="Q29" s="47"/>
    </row>
    <row r="30" spans="1:27" ht="3" customHeight="1" thickBot="1" x14ac:dyDescent="0.25">
      <c r="A30" s="47"/>
      <c r="B30" s="416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8"/>
      <c r="Q30" s="47"/>
    </row>
    <row r="31" spans="1:27" ht="13.5" thickBot="1" x14ac:dyDescent="0.25">
      <c r="A31" s="47"/>
      <c r="B31" s="154" t="s">
        <v>33</v>
      </c>
      <c r="C31" s="330" t="s">
        <v>34</v>
      </c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2"/>
      <c r="Q31" s="47"/>
    </row>
    <row r="32" spans="1:27" ht="3" customHeight="1" thickBot="1" x14ac:dyDescent="0.25">
      <c r="A32" s="47"/>
      <c r="B32" s="419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1"/>
      <c r="Q32" s="47"/>
    </row>
    <row r="33" spans="1:17" ht="13.5" thickBot="1" x14ac:dyDescent="0.25">
      <c r="A33" s="47"/>
      <c r="B33" s="154" t="s">
        <v>35</v>
      </c>
      <c r="C33" s="422" t="s">
        <v>76</v>
      </c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2"/>
      <c r="Q33" s="47"/>
    </row>
    <row r="34" spans="1:17" ht="3" customHeight="1" thickBot="1" x14ac:dyDescent="0.25">
      <c r="A34" s="47"/>
      <c r="B34" s="419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1"/>
      <c r="Q34" s="47"/>
    </row>
    <row r="35" spans="1:17" ht="13.5" thickBot="1" x14ac:dyDescent="0.25">
      <c r="A35" s="47"/>
      <c r="B35" s="154" t="s">
        <v>37</v>
      </c>
      <c r="C35" s="422" t="s">
        <v>76</v>
      </c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2"/>
      <c r="Q35" s="47"/>
    </row>
    <row r="36" spans="1:17" ht="3" customHeight="1" thickBot="1" x14ac:dyDescent="0.25">
      <c r="A36" s="47"/>
      <c r="B36" s="423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5"/>
      <c r="Q36" s="47"/>
    </row>
    <row r="37" spans="1:17" ht="16.5" customHeight="1" thickBot="1" x14ac:dyDescent="0.25">
      <c r="A37" s="47"/>
      <c r="B37" s="154" t="s">
        <v>164</v>
      </c>
      <c r="C37" s="330" t="s">
        <v>36</v>
      </c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2"/>
      <c r="Q37" s="47"/>
    </row>
    <row r="38" spans="1:17" ht="3" customHeight="1" thickBot="1" x14ac:dyDescent="0.25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7"/>
    </row>
    <row r="39" spans="1:17" x14ac:dyDescent="0.2">
      <c r="A39" s="47"/>
      <c r="B39" s="405" t="s">
        <v>39</v>
      </c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7"/>
      <c r="Q39" s="47"/>
    </row>
    <row r="40" spans="1:17" x14ac:dyDescent="0.2">
      <c r="A40" s="47"/>
      <c r="B40" s="155" t="s">
        <v>40</v>
      </c>
      <c r="C40" s="408" t="s">
        <v>41</v>
      </c>
      <c r="D40" s="408"/>
      <c r="E40" s="408"/>
      <c r="F40" s="408"/>
      <c r="G40" s="408"/>
      <c r="H40" s="408" t="s">
        <v>33</v>
      </c>
      <c r="I40" s="408"/>
      <c r="J40" s="408"/>
      <c r="K40" s="408"/>
      <c r="L40" s="408"/>
      <c r="M40" s="408" t="s">
        <v>42</v>
      </c>
      <c r="N40" s="408"/>
      <c r="O40" s="408"/>
      <c r="P40" s="409"/>
      <c r="Q40" s="47"/>
    </row>
    <row r="41" spans="1:17" ht="54" customHeight="1" x14ac:dyDescent="0.2">
      <c r="A41" s="47"/>
      <c r="B41" s="156" t="s">
        <v>165</v>
      </c>
      <c r="C41" s="410" t="s">
        <v>166</v>
      </c>
      <c r="D41" s="411"/>
      <c r="E41" s="411"/>
      <c r="F41" s="411"/>
      <c r="G41" s="412"/>
      <c r="H41" s="413" t="s">
        <v>167</v>
      </c>
      <c r="I41" s="413"/>
      <c r="J41" s="413"/>
      <c r="K41" s="413"/>
      <c r="L41" s="413"/>
      <c r="M41" s="414" t="s">
        <v>168</v>
      </c>
      <c r="N41" s="414"/>
      <c r="O41" s="414"/>
      <c r="P41" s="415"/>
      <c r="Q41" s="47"/>
    </row>
    <row r="42" spans="1:17" ht="74.25" customHeight="1" thickBot="1" x14ac:dyDescent="0.25">
      <c r="A42" s="47"/>
      <c r="B42" s="157" t="s">
        <v>157</v>
      </c>
      <c r="C42" s="390" t="s">
        <v>169</v>
      </c>
      <c r="D42" s="391"/>
      <c r="E42" s="391"/>
      <c r="F42" s="391"/>
      <c r="G42" s="392"/>
      <c r="H42" s="393" t="s">
        <v>167</v>
      </c>
      <c r="I42" s="393"/>
      <c r="J42" s="393"/>
      <c r="K42" s="393"/>
      <c r="L42" s="393"/>
      <c r="M42" s="394" t="s">
        <v>170</v>
      </c>
      <c r="N42" s="394"/>
      <c r="O42" s="394"/>
      <c r="P42" s="395"/>
      <c r="Q42" s="47"/>
    </row>
    <row r="43" spans="1:17" ht="3" customHeight="1" thickBot="1" x14ac:dyDescent="0.25">
      <c r="A43" s="47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7"/>
    </row>
    <row r="44" spans="1:17" ht="13.5" customHeight="1" thickBot="1" x14ac:dyDescent="0.25">
      <c r="A44" s="47"/>
      <c r="B44" s="396" t="s">
        <v>48</v>
      </c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8"/>
      <c r="Q44" s="47"/>
    </row>
    <row r="45" spans="1:17" ht="3" customHeight="1" thickBot="1" x14ac:dyDescent="0.25">
      <c r="A45" s="47"/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  <c r="Q45" s="47"/>
    </row>
    <row r="46" spans="1:17" x14ac:dyDescent="0.2">
      <c r="A46" s="47"/>
      <c r="B46" s="399" t="s">
        <v>49</v>
      </c>
      <c r="C46" s="161" t="s">
        <v>50</v>
      </c>
      <c r="D46" s="327" t="s">
        <v>51</v>
      </c>
      <c r="E46" s="328"/>
      <c r="F46" s="329"/>
      <c r="G46" s="327" t="s">
        <v>52</v>
      </c>
      <c r="H46" s="328"/>
      <c r="I46" s="329"/>
      <c r="J46" s="327" t="s">
        <v>53</v>
      </c>
      <c r="K46" s="328"/>
      <c r="L46" s="329"/>
      <c r="M46" s="327" t="s">
        <v>54</v>
      </c>
      <c r="N46" s="328"/>
      <c r="O46" s="329"/>
      <c r="P46" s="162" t="s">
        <v>55</v>
      </c>
      <c r="Q46" s="47"/>
    </row>
    <row r="47" spans="1:17" ht="25.5" x14ac:dyDescent="0.2">
      <c r="A47" s="47"/>
      <c r="B47" s="400"/>
      <c r="C47" s="108" t="s">
        <v>165</v>
      </c>
      <c r="D47" s="372">
        <v>5</v>
      </c>
      <c r="E47" s="373"/>
      <c r="F47" s="374"/>
      <c r="G47" s="372">
        <v>8</v>
      </c>
      <c r="H47" s="373"/>
      <c r="I47" s="374"/>
      <c r="J47" s="372">
        <v>15</v>
      </c>
      <c r="K47" s="373"/>
      <c r="L47" s="374"/>
      <c r="M47" s="372">
        <v>9</v>
      </c>
      <c r="N47" s="373"/>
      <c r="O47" s="374"/>
      <c r="P47" s="163">
        <f>(D47+G47+J47+M47)/4</f>
        <v>9.25</v>
      </c>
      <c r="Q47" s="47"/>
    </row>
    <row r="48" spans="1:17" ht="25.5" x14ac:dyDescent="0.2">
      <c r="A48" s="47"/>
      <c r="B48" s="400"/>
      <c r="C48" s="164" t="s">
        <v>157</v>
      </c>
      <c r="D48" s="193">
        <f>$J$26</f>
        <v>9</v>
      </c>
      <c r="E48" s="194"/>
      <c r="F48" s="195"/>
      <c r="G48" s="193">
        <f>$J$26</f>
        <v>9</v>
      </c>
      <c r="H48" s="194"/>
      <c r="I48" s="195"/>
      <c r="J48" s="193">
        <f>$J$26</f>
        <v>9</v>
      </c>
      <c r="K48" s="194"/>
      <c r="L48" s="195"/>
      <c r="M48" s="193">
        <f>$J$26</f>
        <v>9</v>
      </c>
      <c r="N48" s="194"/>
      <c r="O48" s="195"/>
      <c r="P48" s="111">
        <f>$J$26</f>
        <v>9</v>
      </c>
      <c r="Q48" s="47"/>
    </row>
    <row r="49" spans="1:17" hidden="1" x14ac:dyDescent="0.2">
      <c r="A49" s="47"/>
      <c r="B49" s="400"/>
      <c r="C49" s="165" t="s">
        <v>58</v>
      </c>
      <c r="D49" s="166"/>
      <c r="E49" s="166"/>
      <c r="F49" s="167">
        <f>D47/D48</f>
        <v>0.55555555555555558</v>
      </c>
      <c r="G49" s="166"/>
      <c r="H49" s="166"/>
      <c r="I49" s="167">
        <f>G47/G48</f>
        <v>0.88888888888888884</v>
      </c>
      <c r="J49" s="166"/>
      <c r="K49" s="166"/>
      <c r="L49" s="167">
        <f>J47/J48</f>
        <v>1.6666666666666667</v>
      </c>
      <c r="M49" s="166"/>
      <c r="N49" s="166"/>
      <c r="O49" s="167">
        <f>O47/M48</f>
        <v>0</v>
      </c>
      <c r="P49" s="167">
        <f>P47/P48</f>
        <v>1.0277777777777777</v>
      </c>
      <c r="Q49" s="47"/>
    </row>
    <row r="50" spans="1:17" ht="13.5" thickBot="1" x14ac:dyDescent="0.25">
      <c r="A50" s="47"/>
      <c r="B50" s="401"/>
      <c r="C50" s="168" t="s">
        <v>59</v>
      </c>
      <c r="D50" s="369">
        <f>IF(F49&gt;=1,1,F49)</f>
        <v>0.55555555555555558</v>
      </c>
      <c r="E50" s="370"/>
      <c r="F50" s="371"/>
      <c r="G50" s="369">
        <f>IF(I49&gt;=1,1,I49)</f>
        <v>0.88888888888888884</v>
      </c>
      <c r="H50" s="370"/>
      <c r="I50" s="371"/>
      <c r="J50" s="369">
        <f>IF(L49&gt;=1,1,L49)</f>
        <v>1</v>
      </c>
      <c r="K50" s="370"/>
      <c r="L50" s="371"/>
      <c r="M50" s="369">
        <v>1</v>
      </c>
      <c r="N50" s="370"/>
      <c r="O50" s="371"/>
      <c r="P50" s="169">
        <f>IF(P49&gt;=1,1,P49)</f>
        <v>1</v>
      </c>
      <c r="Q50" s="47"/>
    </row>
    <row r="51" spans="1:17" s="45" customFormat="1" ht="4.1500000000000004" customHeight="1" thickBot="1" x14ac:dyDescent="0.25">
      <c r="B51" s="97">
        <v>0.9</v>
      </c>
      <c r="C51" s="98"/>
      <c r="D51" s="368" t="str">
        <f>+$C$27</f>
        <v>Línea base (promedio de audiencias celebradas periodos anteriores):</v>
      </c>
      <c r="E51" s="368"/>
      <c r="F51" s="368"/>
      <c r="G51" s="98"/>
      <c r="H51" s="98"/>
      <c r="I51" s="99" t="str">
        <f>+$C$27</f>
        <v>Línea base (promedio de audiencias celebradas periodos anteriores):</v>
      </c>
      <c r="J51" s="98"/>
      <c r="K51" s="98"/>
      <c r="L51" s="99" t="str">
        <f>+$C$27</f>
        <v>Línea base (promedio de audiencias celebradas periodos anteriores):</v>
      </c>
      <c r="M51" s="98"/>
      <c r="N51" s="98"/>
      <c r="O51" s="99" t="str">
        <f>+$C$27</f>
        <v>Línea base (promedio de audiencias celebradas periodos anteriores):</v>
      </c>
      <c r="P51" s="99" t="str">
        <f>+$C$27</f>
        <v>Línea base (promedio de audiencias celebradas periodos anteriores):</v>
      </c>
    </row>
    <row r="52" spans="1:17" ht="22.5" customHeight="1" thickBot="1" x14ac:dyDescent="0.25">
      <c r="A52" s="47"/>
      <c r="B52" s="402" t="s">
        <v>60</v>
      </c>
      <c r="C52" s="403"/>
      <c r="D52" s="403"/>
      <c r="E52" s="403"/>
      <c r="F52" s="403"/>
      <c r="G52" s="403"/>
      <c r="H52" s="403"/>
      <c r="I52" s="403"/>
      <c r="J52" s="403"/>
      <c r="K52" s="403"/>
      <c r="L52" s="403"/>
      <c r="M52" s="403"/>
      <c r="N52" s="403"/>
      <c r="O52" s="403"/>
      <c r="P52" s="404"/>
      <c r="Q52" s="47"/>
    </row>
    <row r="53" spans="1:17" x14ac:dyDescent="0.2">
      <c r="A53" s="47"/>
      <c r="B53" s="311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3"/>
      <c r="Q53" s="47"/>
    </row>
    <row r="54" spans="1:17" x14ac:dyDescent="0.2">
      <c r="A54" s="47"/>
      <c r="B54" s="314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6"/>
      <c r="Q54" s="47"/>
    </row>
    <row r="55" spans="1:17" x14ac:dyDescent="0.2">
      <c r="A55" s="47"/>
      <c r="B55" s="314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6"/>
      <c r="Q55" s="47"/>
    </row>
    <row r="56" spans="1:17" x14ac:dyDescent="0.2">
      <c r="A56" s="47"/>
      <c r="B56" s="314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6"/>
      <c r="Q56" s="47"/>
    </row>
    <row r="57" spans="1:17" x14ac:dyDescent="0.2">
      <c r="A57" s="47"/>
      <c r="B57" s="314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6"/>
      <c r="Q57" s="47"/>
    </row>
    <row r="58" spans="1:17" x14ac:dyDescent="0.2">
      <c r="A58" s="47"/>
      <c r="B58" s="314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47"/>
    </row>
    <row r="59" spans="1:17" x14ac:dyDescent="0.2">
      <c r="A59" s="47"/>
      <c r="B59" s="314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6"/>
      <c r="Q59" s="47"/>
    </row>
    <row r="60" spans="1:17" x14ac:dyDescent="0.2">
      <c r="A60" s="47"/>
      <c r="B60" s="314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6"/>
      <c r="Q60" s="47"/>
    </row>
    <row r="61" spans="1:17" x14ac:dyDescent="0.2">
      <c r="A61" s="47"/>
      <c r="B61" s="314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6"/>
      <c r="Q61" s="47"/>
    </row>
    <row r="62" spans="1:17" x14ac:dyDescent="0.2">
      <c r="A62" s="47"/>
      <c r="B62" s="314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6"/>
      <c r="Q62" s="47"/>
    </row>
    <row r="63" spans="1:17" x14ac:dyDescent="0.2">
      <c r="A63" s="47"/>
      <c r="B63" s="314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6"/>
      <c r="Q63" s="47"/>
    </row>
    <row r="64" spans="1:17" x14ac:dyDescent="0.2">
      <c r="A64" s="47"/>
      <c r="B64" s="314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6"/>
      <c r="Q64" s="47"/>
    </row>
    <row r="65" spans="1:19" x14ac:dyDescent="0.2">
      <c r="A65" s="47"/>
      <c r="B65" s="314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6"/>
      <c r="Q65" s="47"/>
    </row>
    <row r="66" spans="1:19" x14ac:dyDescent="0.2">
      <c r="A66" s="47"/>
      <c r="B66" s="314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6"/>
      <c r="Q66" s="47"/>
    </row>
    <row r="67" spans="1:19" x14ac:dyDescent="0.2">
      <c r="A67" s="47"/>
      <c r="B67" s="314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6"/>
      <c r="Q67" s="47"/>
    </row>
    <row r="68" spans="1:19" ht="93" customHeight="1" thickBot="1" x14ac:dyDescent="0.25">
      <c r="A68" s="47"/>
      <c r="B68" s="317"/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9"/>
      <c r="Q68" s="47"/>
    </row>
    <row r="69" spans="1:19" s="55" customFormat="1" ht="3" customHeight="1" thickBot="1" x14ac:dyDescent="0.25">
      <c r="A69" s="383"/>
      <c r="B69" s="383"/>
      <c r="C69" s="383"/>
      <c r="D69" s="383"/>
      <c r="E69" s="383"/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  <c r="S69" s="56"/>
    </row>
    <row r="70" spans="1:19" ht="15" customHeight="1" x14ac:dyDescent="0.2">
      <c r="A70" s="47"/>
      <c r="B70" s="308" t="s">
        <v>61</v>
      </c>
      <c r="C70" s="384" t="s">
        <v>62</v>
      </c>
      <c r="D70" s="385"/>
      <c r="E70" s="385"/>
      <c r="F70" s="385"/>
      <c r="G70" s="385"/>
      <c r="H70" s="385"/>
      <c r="I70" s="385"/>
      <c r="J70" s="385"/>
      <c r="K70" s="385"/>
      <c r="L70" s="385"/>
      <c r="M70" s="385"/>
      <c r="N70" s="385"/>
      <c r="O70" s="385"/>
      <c r="P70" s="386"/>
      <c r="Q70" s="47"/>
    </row>
    <row r="71" spans="1:19" ht="49.5" customHeight="1" x14ac:dyDescent="0.2">
      <c r="A71" s="47"/>
      <c r="B71" s="309"/>
      <c r="C71" s="333" t="s">
        <v>171</v>
      </c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5"/>
      <c r="Q71" s="47"/>
    </row>
    <row r="72" spans="1:19" ht="15" customHeight="1" x14ac:dyDescent="0.2">
      <c r="A72" s="47"/>
      <c r="B72" s="309"/>
      <c r="C72" s="387" t="s">
        <v>64</v>
      </c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9"/>
      <c r="Q72" s="47"/>
    </row>
    <row r="73" spans="1:19" ht="49.5" customHeight="1" x14ac:dyDescent="0.2">
      <c r="A73" s="47"/>
      <c r="B73" s="309"/>
      <c r="C73" s="333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5"/>
      <c r="Q73" s="47"/>
    </row>
    <row r="74" spans="1:19" ht="18" customHeight="1" x14ac:dyDescent="0.2">
      <c r="A74" s="47"/>
      <c r="B74" s="309"/>
      <c r="C74" s="387" t="s">
        <v>65</v>
      </c>
      <c r="D74" s="388"/>
      <c r="E74" s="388"/>
      <c r="F74" s="388"/>
      <c r="G74" s="388"/>
      <c r="H74" s="388"/>
      <c r="I74" s="388"/>
      <c r="J74" s="388"/>
      <c r="K74" s="388"/>
      <c r="L74" s="388"/>
      <c r="M74" s="388"/>
      <c r="N74" s="388"/>
      <c r="O74" s="388"/>
      <c r="P74" s="389"/>
      <c r="Q74" s="47"/>
    </row>
    <row r="75" spans="1:19" ht="49.5" customHeight="1" x14ac:dyDescent="0.2">
      <c r="A75" s="47"/>
      <c r="B75" s="309"/>
      <c r="C75" s="333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5"/>
      <c r="Q75" s="47"/>
    </row>
    <row r="76" spans="1:19" ht="17.25" customHeight="1" x14ac:dyDescent="0.2">
      <c r="A76" s="47"/>
      <c r="B76" s="309"/>
      <c r="C76" s="387" t="s">
        <v>66</v>
      </c>
      <c r="D76" s="388"/>
      <c r="E76" s="388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9"/>
      <c r="Q76" s="47"/>
    </row>
    <row r="77" spans="1:19" ht="49.5" customHeight="1" thickBot="1" x14ac:dyDescent="0.25">
      <c r="A77" s="47"/>
      <c r="B77" s="310"/>
      <c r="C77" s="375"/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6"/>
      <c r="O77" s="376"/>
      <c r="P77" s="377"/>
      <c r="Q77" s="47"/>
    </row>
    <row r="78" spans="1:19" ht="30.75" customHeight="1" thickBot="1" x14ac:dyDescent="0.25">
      <c r="A78" s="47"/>
      <c r="B78" s="171" t="s">
        <v>67</v>
      </c>
      <c r="C78" s="330" t="s">
        <v>172</v>
      </c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P78" s="242"/>
      <c r="Q78" s="47"/>
    </row>
    <row r="79" spans="1:19" ht="27.75" customHeight="1" thickBot="1" x14ac:dyDescent="0.25">
      <c r="A79" s="47"/>
      <c r="B79" s="171" t="s">
        <v>69</v>
      </c>
      <c r="C79" s="331" t="s">
        <v>70</v>
      </c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2"/>
      <c r="Q79" s="47"/>
    </row>
    <row r="80" spans="1:19" x14ac:dyDescent="0.2">
      <c r="B80" s="44"/>
    </row>
    <row r="81" spans="2:15" x14ac:dyDescent="0.2">
      <c r="B81" s="44"/>
    </row>
    <row r="82" spans="2:15" x14ac:dyDescent="0.2">
      <c r="B82" s="44"/>
      <c r="C82" s="57"/>
    </row>
    <row r="83" spans="2:15" hidden="1" x14ac:dyDescent="0.2">
      <c r="B83" s="44"/>
      <c r="C83" s="44">
        <v>2018</v>
      </c>
    </row>
    <row r="84" spans="2:15" hidden="1" x14ac:dyDescent="0.2">
      <c r="B84" s="44"/>
      <c r="C84" s="44">
        <v>2019</v>
      </c>
    </row>
    <row r="85" spans="2:15" x14ac:dyDescent="0.2">
      <c r="B85" s="44"/>
    </row>
    <row r="86" spans="2:15" x14ac:dyDescent="0.2">
      <c r="B86" s="44"/>
    </row>
    <row r="87" spans="2:15" x14ac:dyDescent="0.2">
      <c r="B87" s="44"/>
    </row>
    <row r="88" spans="2:15" x14ac:dyDescent="0.2">
      <c r="B88" s="44"/>
    </row>
    <row r="89" spans="2:15" x14ac:dyDescent="0.2">
      <c r="B89" s="44"/>
    </row>
    <row r="90" spans="2:15" s="45" customFormat="1" x14ac:dyDescent="0.2"/>
    <row r="91" spans="2:15" s="45" customFormat="1" x14ac:dyDescent="0.2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</row>
    <row r="92" spans="2:15" s="45" customFormat="1" x14ac:dyDescent="0.2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</row>
    <row r="93" spans="2:15" s="45" customFormat="1" x14ac:dyDescent="0.2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2:15" s="45" customFormat="1" x14ac:dyDescent="0.2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2:15" s="45" customFormat="1" x14ac:dyDescent="0.2">
      <c r="B95" s="59"/>
      <c r="C95" s="59"/>
      <c r="D95" s="59"/>
      <c r="E95" s="59"/>
      <c r="F95" s="59"/>
      <c r="G95" s="58"/>
      <c r="H95" s="58"/>
      <c r="I95" s="58"/>
      <c r="J95" s="58"/>
      <c r="K95" s="58"/>
      <c r="L95" s="58"/>
      <c r="M95" s="58"/>
      <c r="N95" s="58"/>
      <c r="O95" s="58"/>
    </row>
    <row r="96" spans="2:15" s="45" customFormat="1" x14ac:dyDescent="0.2">
      <c r="B96" s="59"/>
      <c r="C96" s="59"/>
      <c r="D96" s="59"/>
      <c r="E96" s="59"/>
      <c r="F96" s="59"/>
      <c r="G96" s="58"/>
      <c r="H96" s="58"/>
      <c r="I96" s="58"/>
      <c r="J96" s="58"/>
      <c r="K96" s="58"/>
      <c r="L96" s="58"/>
      <c r="M96" s="58"/>
      <c r="N96" s="58"/>
      <c r="O96" s="58"/>
    </row>
    <row r="97" spans="2:17" s="45" customFormat="1" x14ac:dyDescent="0.2">
      <c r="B97" s="59"/>
      <c r="C97" s="59"/>
      <c r="D97" s="59"/>
      <c r="E97" s="59"/>
      <c r="F97" s="59"/>
      <c r="G97" s="58"/>
      <c r="H97" s="58"/>
      <c r="I97" s="58"/>
      <c r="J97" s="58"/>
      <c r="K97" s="58"/>
      <c r="L97" s="58"/>
      <c r="M97" s="58"/>
      <c r="N97" s="58"/>
      <c r="O97" s="58"/>
    </row>
    <row r="98" spans="2:17" s="45" customFormat="1" x14ac:dyDescent="0.2">
      <c r="B98" s="59"/>
      <c r="C98" s="59"/>
      <c r="D98" s="59"/>
      <c r="E98" s="59"/>
      <c r="F98" s="59"/>
      <c r="G98" s="58"/>
      <c r="H98" s="58"/>
      <c r="I98" s="58"/>
      <c r="J98" s="58"/>
      <c r="K98" s="58"/>
      <c r="L98" s="58"/>
      <c r="M98" s="58"/>
      <c r="N98" s="58"/>
      <c r="O98" s="58"/>
    </row>
    <row r="99" spans="2:17" s="45" customFormat="1" x14ac:dyDescent="0.2">
      <c r="B99" s="59"/>
      <c r="C99" s="59"/>
      <c r="D99" s="59"/>
      <c r="E99" s="59"/>
      <c r="F99" s="59"/>
      <c r="G99" s="58"/>
      <c r="H99" s="58"/>
      <c r="I99" s="58"/>
      <c r="J99" s="58"/>
      <c r="K99" s="58"/>
      <c r="L99" s="58"/>
      <c r="M99" s="58"/>
      <c r="N99" s="58"/>
      <c r="O99" s="58"/>
    </row>
    <row r="100" spans="2:17" s="45" customFormat="1" x14ac:dyDescent="0.2">
      <c r="B100" s="59"/>
      <c r="C100" s="59"/>
      <c r="D100" s="59"/>
      <c r="E100" s="59"/>
      <c r="F100" s="59"/>
      <c r="G100" s="58"/>
      <c r="H100" s="58"/>
      <c r="I100" s="58"/>
      <c r="J100" s="58"/>
      <c r="K100" s="58"/>
      <c r="L100" s="58"/>
      <c r="M100" s="58"/>
      <c r="N100" s="58"/>
      <c r="O100" s="58"/>
    </row>
    <row r="101" spans="2:17" s="45" customFormat="1" x14ac:dyDescent="0.2">
      <c r="B101" s="59"/>
      <c r="C101" s="59"/>
      <c r="D101" s="59"/>
      <c r="E101" s="59"/>
      <c r="F101" s="59"/>
      <c r="G101" s="58"/>
      <c r="H101" s="58"/>
      <c r="I101" s="58"/>
      <c r="J101" s="58"/>
      <c r="K101" s="58"/>
      <c r="L101" s="58"/>
      <c r="M101" s="58"/>
      <c r="N101" s="58"/>
      <c r="O101" s="58"/>
      <c r="P101" s="60"/>
    </row>
    <row r="102" spans="2:17" s="45" customFormat="1" x14ac:dyDescent="0.2">
      <c r="B102" s="59"/>
      <c r="C102" s="59"/>
      <c r="D102" s="59"/>
      <c r="E102" s="59"/>
      <c r="F102" s="59"/>
      <c r="G102" s="58"/>
      <c r="H102" s="58"/>
      <c r="I102" s="58"/>
      <c r="J102" s="58"/>
      <c r="K102" s="58"/>
      <c r="L102" s="58"/>
      <c r="M102" s="58"/>
      <c r="N102" s="58"/>
      <c r="O102" s="58"/>
      <c r="P102" s="60"/>
    </row>
    <row r="103" spans="2:17" s="45" customFormat="1" x14ac:dyDescent="0.2">
      <c r="B103" s="59"/>
      <c r="C103" s="59"/>
      <c r="D103" s="59"/>
      <c r="E103" s="59"/>
      <c r="F103" s="59"/>
      <c r="G103" s="58"/>
      <c r="H103" s="58"/>
      <c r="I103" s="58"/>
      <c r="J103" s="58"/>
      <c r="K103" s="58"/>
      <c r="L103" s="58"/>
      <c r="M103" s="58"/>
      <c r="N103" s="58"/>
      <c r="O103" s="58"/>
      <c r="P103" s="60"/>
    </row>
    <row r="104" spans="2:17" s="45" customFormat="1" x14ac:dyDescent="0.2">
      <c r="B104" s="59"/>
      <c r="C104" s="59"/>
      <c r="D104" s="59"/>
      <c r="E104" s="59"/>
      <c r="F104" s="59"/>
      <c r="G104" s="58"/>
      <c r="H104" s="58"/>
      <c r="I104" s="58"/>
      <c r="J104" s="58"/>
      <c r="K104" s="58"/>
      <c r="L104" s="58"/>
      <c r="M104" s="58"/>
      <c r="N104" s="58"/>
      <c r="O104" s="58"/>
      <c r="P104" s="60"/>
      <c r="Q104" s="61" t="s">
        <v>71</v>
      </c>
    </row>
    <row r="105" spans="2:17" s="45" customFormat="1" x14ac:dyDescent="0.2">
      <c r="B105" s="62"/>
      <c r="C105" s="62"/>
      <c r="D105" s="59"/>
      <c r="E105" s="59"/>
      <c r="F105" s="59"/>
      <c r="G105" s="58"/>
      <c r="H105" s="58"/>
      <c r="I105" s="58"/>
      <c r="J105" s="58"/>
      <c r="K105" s="58"/>
      <c r="L105" s="58"/>
      <c r="M105" s="58"/>
      <c r="N105" s="58"/>
      <c r="O105" s="58"/>
      <c r="P105" s="60"/>
      <c r="Q105" s="61" t="s">
        <v>72</v>
      </c>
    </row>
    <row r="106" spans="2:17" s="45" customFormat="1" x14ac:dyDescent="0.2">
      <c r="B106" s="62"/>
      <c r="C106" s="62"/>
      <c r="D106" s="59"/>
      <c r="E106" s="59"/>
      <c r="F106" s="59"/>
      <c r="G106" s="58"/>
      <c r="H106" s="58"/>
      <c r="I106" s="58"/>
      <c r="J106" s="58"/>
      <c r="K106" s="58"/>
      <c r="L106" s="58"/>
      <c r="M106" s="58"/>
      <c r="N106" s="58"/>
      <c r="O106" s="58"/>
      <c r="P106" s="60"/>
      <c r="Q106" s="61" t="s">
        <v>73</v>
      </c>
    </row>
    <row r="107" spans="2:17" s="45" customFormat="1" x14ac:dyDescent="0.2">
      <c r="B107" s="62"/>
      <c r="C107" s="62"/>
      <c r="D107" s="59"/>
      <c r="E107" s="59"/>
      <c r="F107" s="59"/>
      <c r="G107" s="58"/>
      <c r="H107" s="58"/>
      <c r="I107" s="58"/>
      <c r="J107" s="58"/>
      <c r="K107" s="58"/>
      <c r="L107" s="58"/>
      <c r="M107" s="58"/>
      <c r="N107" s="58"/>
      <c r="O107" s="58"/>
      <c r="P107" s="60"/>
      <c r="Q107" s="61" t="s">
        <v>36</v>
      </c>
    </row>
    <row r="108" spans="2:17" s="45" customFormat="1" x14ac:dyDescent="0.2">
      <c r="B108" s="59"/>
      <c r="C108" s="62"/>
      <c r="D108" s="59"/>
      <c r="E108" s="59"/>
      <c r="F108" s="59"/>
      <c r="G108" s="58"/>
      <c r="H108" s="58"/>
      <c r="I108" s="58"/>
      <c r="J108" s="58"/>
      <c r="K108" s="58"/>
      <c r="L108" s="58"/>
      <c r="M108" s="63"/>
      <c r="N108" s="58"/>
      <c r="O108" s="58"/>
      <c r="P108" s="60"/>
      <c r="Q108" s="61" t="s">
        <v>74</v>
      </c>
    </row>
    <row r="109" spans="2:17" s="45" customFormat="1" x14ac:dyDescent="0.2">
      <c r="B109" s="59"/>
      <c r="C109" s="62"/>
      <c r="D109" s="59"/>
      <c r="E109" s="59"/>
      <c r="F109" s="59"/>
      <c r="G109" s="58"/>
      <c r="H109" s="58"/>
      <c r="I109" s="58"/>
      <c r="J109" s="58"/>
      <c r="K109" s="58"/>
      <c r="L109" s="58"/>
      <c r="M109" s="58"/>
      <c r="N109" s="58" t="s">
        <v>75</v>
      </c>
      <c r="O109" s="58"/>
      <c r="P109" s="60"/>
      <c r="Q109" s="61" t="s">
        <v>76</v>
      </c>
    </row>
    <row r="110" spans="2:17" s="45" customFormat="1" x14ac:dyDescent="0.2">
      <c r="B110" s="59"/>
      <c r="C110" s="62"/>
      <c r="D110" s="59"/>
      <c r="E110" s="59"/>
      <c r="F110" s="59"/>
      <c r="G110" s="58"/>
      <c r="H110" s="58"/>
      <c r="I110" s="58"/>
      <c r="J110" s="58"/>
      <c r="K110" s="58"/>
      <c r="L110" s="58"/>
      <c r="M110" s="58"/>
      <c r="N110" s="58"/>
      <c r="O110" s="58"/>
      <c r="P110" s="60"/>
    </row>
    <row r="111" spans="2:17" s="45" customFormat="1" x14ac:dyDescent="0.2">
      <c r="B111" s="59"/>
      <c r="C111" s="62"/>
      <c r="D111" s="59"/>
      <c r="E111" s="59"/>
      <c r="F111" s="59"/>
      <c r="G111" s="58"/>
      <c r="H111" s="58"/>
      <c r="I111" s="58"/>
      <c r="J111" s="58"/>
      <c r="K111" s="58"/>
      <c r="L111" s="58"/>
      <c r="M111" s="58"/>
      <c r="N111" s="58"/>
      <c r="O111" s="58"/>
      <c r="P111" s="60"/>
    </row>
    <row r="112" spans="2:17" s="45" customFormat="1" x14ac:dyDescent="0.2">
      <c r="B112" s="59"/>
      <c r="C112" s="59"/>
      <c r="D112" s="59"/>
      <c r="E112" s="59"/>
      <c r="F112" s="59"/>
      <c r="G112" s="58"/>
      <c r="H112" s="58"/>
      <c r="I112" s="58"/>
      <c r="J112" s="58"/>
      <c r="K112" s="58"/>
      <c r="L112" s="58"/>
      <c r="M112" s="58"/>
      <c r="N112" s="58"/>
      <c r="O112" s="58"/>
      <c r="P112" s="60"/>
    </row>
    <row r="113" spans="2:17" s="45" customFormat="1" x14ac:dyDescent="0.2">
      <c r="B113" s="59"/>
      <c r="C113" s="59"/>
      <c r="D113" s="59"/>
      <c r="E113" s="59"/>
      <c r="F113" s="59"/>
      <c r="G113" s="58"/>
      <c r="H113" s="58"/>
      <c r="I113" s="58"/>
      <c r="J113" s="58"/>
      <c r="K113" s="58"/>
      <c r="L113" s="58"/>
      <c r="M113" s="58"/>
      <c r="N113" s="58"/>
      <c r="O113" s="58"/>
      <c r="P113" s="60"/>
    </row>
    <row r="114" spans="2:17" s="45" customFormat="1" x14ac:dyDescent="0.2">
      <c r="B114" s="59"/>
      <c r="C114" s="59"/>
      <c r="D114" s="59"/>
      <c r="E114" s="59"/>
      <c r="F114" s="59"/>
      <c r="G114" s="58"/>
      <c r="H114" s="58"/>
      <c r="I114" s="58"/>
      <c r="J114" s="58"/>
      <c r="K114" s="58"/>
      <c r="L114" s="58"/>
      <c r="M114" s="58"/>
      <c r="N114" s="58"/>
      <c r="O114" s="58"/>
      <c r="P114" s="60"/>
      <c r="Q114" s="61">
        <v>2015</v>
      </c>
    </row>
    <row r="115" spans="2:17" s="45" customFormat="1" ht="12.75" customHeight="1" x14ac:dyDescent="0.2">
      <c r="B115" s="59"/>
      <c r="C115" s="59"/>
      <c r="D115" s="59"/>
      <c r="E115" s="59"/>
      <c r="F115" s="59"/>
      <c r="G115" s="58"/>
      <c r="H115" s="58"/>
      <c r="I115" s="58"/>
      <c r="J115" s="58"/>
      <c r="K115" s="58"/>
      <c r="L115" s="58"/>
      <c r="M115" s="58"/>
      <c r="N115" s="58"/>
      <c r="O115" s="58"/>
      <c r="Q115" s="61">
        <v>2016</v>
      </c>
    </row>
    <row r="116" spans="2:17" s="45" customFormat="1" x14ac:dyDescent="0.2">
      <c r="B116" s="59"/>
      <c r="C116" s="59"/>
      <c r="D116" s="59"/>
      <c r="E116" s="59"/>
      <c r="F116" s="59"/>
      <c r="G116" s="58"/>
      <c r="H116" s="58"/>
      <c r="I116" s="58"/>
      <c r="J116" s="58"/>
      <c r="K116" s="58"/>
      <c r="L116" s="58"/>
      <c r="M116" s="58"/>
      <c r="N116" s="58"/>
      <c r="O116" s="58"/>
      <c r="Q116" s="61">
        <v>2017</v>
      </c>
    </row>
    <row r="117" spans="2:17" s="45" customFormat="1" x14ac:dyDescent="0.2">
      <c r="B117" s="59"/>
      <c r="C117" s="59"/>
      <c r="D117" s="59"/>
      <c r="E117" s="59"/>
      <c r="F117" s="59"/>
      <c r="G117" s="58"/>
      <c r="H117" s="58"/>
      <c r="I117" s="58"/>
      <c r="J117" s="58"/>
      <c r="K117" s="58"/>
      <c r="L117" s="58"/>
      <c r="M117" s="58"/>
      <c r="N117" s="58"/>
      <c r="O117" s="58"/>
      <c r="Q117" s="61">
        <v>2018</v>
      </c>
    </row>
    <row r="118" spans="2:17" s="45" customFormat="1" x14ac:dyDescent="0.2">
      <c r="B118" s="59"/>
      <c r="C118" s="59"/>
      <c r="D118" s="59"/>
      <c r="E118" s="59"/>
      <c r="F118" s="59"/>
      <c r="G118" s="58"/>
      <c r="H118" s="58"/>
      <c r="I118" s="58"/>
      <c r="J118" s="58"/>
      <c r="K118" s="58"/>
      <c r="L118" s="58"/>
      <c r="M118" s="58"/>
      <c r="N118" s="58"/>
      <c r="O118" s="58"/>
    </row>
    <row r="119" spans="2:17" s="45" customFormat="1" x14ac:dyDescent="0.2">
      <c r="B119" s="59"/>
      <c r="C119" s="59"/>
      <c r="D119" s="59"/>
      <c r="E119" s="59"/>
      <c r="F119" s="59"/>
      <c r="G119" s="58"/>
      <c r="H119" s="58"/>
      <c r="I119" s="58"/>
      <c r="J119" s="58"/>
      <c r="K119" s="58"/>
      <c r="L119" s="58"/>
      <c r="M119" s="58"/>
      <c r="N119" s="58"/>
      <c r="O119" s="58"/>
    </row>
    <row r="120" spans="2:17" s="45" customFormat="1" x14ac:dyDescent="0.2">
      <c r="B120" s="21"/>
      <c r="C120" s="59"/>
      <c r="D120" s="59"/>
      <c r="E120" s="59"/>
      <c r="F120" s="59"/>
      <c r="G120" s="58"/>
      <c r="H120" s="58"/>
      <c r="I120" s="58"/>
      <c r="J120" s="58"/>
      <c r="K120" s="58"/>
      <c r="L120" s="58"/>
      <c r="M120" s="58"/>
      <c r="N120" s="58"/>
      <c r="O120" s="58"/>
    </row>
    <row r="121" spans="2:17" s="45" customFormat="1" x14ac:dyDescent="0.2">
      <c r="B121" s="21"/>
      <c r="C121" s="59"/>
      <c r="D121" s="59"/>
      <c r="E121" s="59"/>
      <c r="F121" s="59"/>
      <c r="G121" s="58"/>
      <c r="H121" s="58"/>
      <c r="I121" s="58"/>
      <c r="J121" s="58"/>
      <c r="K121" s="58"/>
      <c r="L121" s="58"/>
      <c r="M121" s="58"/>
      <c r="N121" s="58"/>
      <c r="O121" s="58"/>
    </row>
    <row r="122" spans="2:17" s="45" customFormat="1" x14ac:dyDescent="0.2">
      <c r="B122" s="21"/>
      <c r="C122" s="59"/>
      <c r="D122" s="59"/>
      <c r="E122" s="59"/>
      <c r="F122" s="59"/>
      <c r="G122" s="58"/>
      <c r="H122" s="58"/>
      <c r="I122" s="58"/>
      <c r="J122" s="58"/>
      <c r="K122" s="58"/>
      <c r="L122" s="58"/>
      <c r="M122" s="58"/>
      <c r="N122" s="58"/>
      <c r="O122" s="58"/>
    </row>
    <row r="123" spans="2:17" s="45" customFormat="1" x14ac:dyDescent="0.2">
      <c r="B123" s="21"/>
      <c r="C123" s="59"/>
      <c r="D123" s="59"/>
      <c r="E123" s="59"/>
      <c r="F123" s="59"/>
      <c r="G123" s="58"/>
      <c r="H123" s="58"/>
      <c r="I123" s="58"/>
      <c r="J123" s="58"/>
      <c r="K123" s="58"/>
      <c r="L123" s="58"/>
      <c r="M123" s="58"/>
      <c r="N123" s="58"/>
      <c r="O123" s="58"/>
    </row>
    <row r="124" spans="2:17" s="45" customFormat="1" x14ac:dyDescent="0.2">
      <c r="B124" s="21"/>
      <c r="C124" s="59"/>
      <c r="D124" s="59"/>
      <c r="E124" s="59"/>
      <c r="F124" s="59"/>
      <c r="G124" s="58"/>
      <c r="H124" s="58"/>
      <c r="I124" s="58"/>
      <c r="J124" s="58"/>
      <c r="K124" s="58"/>
      <c r="L124" s="58"/>
      <c r="M124" s="58"/>
      <c r="N124" s="58"/>
      <c r="O124" s="58"/>
    </row>
    <row r="125" spans="2:17" s="45" customFormat="1" x14ac:dyDescent="0.2">
      <c r="B125" s="21"/>
      <c r="C125" s="59"/>
      <c r="D125" s="59"/>
      <c r="E125" s="59"/>
      <c r="F125" s="59"/>
      <c r="G125" s="58"/>
      <c r="H125" s="58"/>
      <c r="I125" s="58"/>
      <c r="J125" s="58"/>
      <c r="K125" s="58"/>
      <c r="L125" s="58"/>
      <c r="M125" s="58"/>
      <c r="N125" s="58"/>
      <c r="O125" s="58"/>
    </row>
    <row r="126" spans="2:17" s="45" customFormat="1" x14ac:dyDescent="0.2">
      <c r="B126" s="21"/>
      <c r="C126" s="59"/>
      <c r="D126" s="59"/>
      <c r="E126" s="59"/>
      <c r="F126" s="59"/>
      <c r="G126" s="58"/>
      <c r="H126" s="58"/>
      <c r="I126" s="58"/>
      <c r="J126" s="58"/>
      <c r="K126" s="58"/>
      <c r="L126" s="58"/>
      <c r="M126" s="58"/>
      <c r="N126" s="58"/>
      <c r="O126" s="58"/>
    </row>
    <row r="127" spans="2:17" s="45" customFormat="1" x14ac:dyDescent="0.2">
      <c r="B127" s="22"/>
      <c r="C127" s="59"/>
      <c r="D127" s="59"/>
      <c r="E127" s="59"/>
      <c r="F127" s="59"/>
      <c r="G127" s="58"/>
      <c r="H127" s="58"/>
      <c r="I127" s="58"/>
      <c r="J127" s="58"/>
      <c r="K127" s="58"/>
      <c r="L127" s="58"/>
      <c r="M127" s="58"/>
      <c r="N127" s="58"/>
      <c r="O127" s="58"/>
    </row>
    <row r="128" spans="2:17" s="45" customFormat="1" x14ac:dyDescent="0.2">
      <c r="B128" s="22"/>
      <c r="C128" s="59"/>
      <c r="D128" s="59"/>
      <c r="E128" s="59"/>
      <c r="F128" s="59"/>
      <c r="G128" s="58"/>
      <c r="H128" s="58"/>
      <c r="I128" s="58"/>
      <c r="J128" s="58"/>
      <c r="K128" s="58"/>
      <c r="L128" s="58"/>
      <c r="M128" s="58"/>
      <c r="N128" s="58"/>
      <c r="O128" s="58"/>
    </row>
    <row r="129" spans="2:16" s="45" customFormat="1" x14ac:dyDescent="0.2">
      <c r="B129" s="59"/>
      <c r="C129" s="59"/>
      <c r="D129" s="59"/>
      <c r="E129" s="59"/>
      <c r="F129" s="59"/>
      <c r="G129" s="58"/>
      <c r="H129" s="58"/>
      <c r="I129" s="58"/>
      <c r="J129" s="58"/>
      <c r="K129" s="58"/>
      <c r="L129" s="58"/>
      <c r="M129" s="58"/>
      <c r="N129" s="58"/>
      <c r="O129" s="58"/>
    </row>
    <row r="130" spans="2:16" s="45" customFormat="1" x14ac:dyDescent="0.2">
      <c r="B130" s="31" t="s">
        <v>77</v>
      </c>
      <c r="C130" s="59"/>
      <c r="D130" s="59"/>
      <c r="E130" s="59"/>
      <c r="F130" s="59"/>
      <c r="G130" s="58"/>
      <c r="H130" s="58"/>
      <c r="I130" s="58"/>
      <c r="J130" s="58"/>
      <c r="K130" s="58"/>
      <c r="L130" s="58"/>
      <c r="M130" s="58"/>
      <c r="N130" s="58"/>
      <c r="O130" s="58"/>
    </row>
    <row r="131" spans="2:16" s="45" customFormat="1" x14ac:dyDescent="0.2">
      <c r="B131" s="31" t="s">
        <v>78</v>
      </c>
      <c r="C131" s="59"/>
      <c r="D131" s="59"/>
      <c r="E131" s="59"/>
      <c r="F131" s="59"/>
      <c r="G131" s="58"/>
      <c r="H131" s="58"/>
      <c r="I131" s="58"/>
      <c r="J131" s="58"/>
      <c r="K131" s="58"/>
      <c r="L131" s="58"/>
      <c r="M131" s="58"/>
      <c r="N131" s="58"/>
      <c r="O131" s="58"/>
    </row>
    <row r="132" spans="2:16" s="45" customFormat="1" x14ac:dyDescent="0.2">
      <c r="B132" s="31" t="s">
        <v>79</v>
      </c>
      <c r="C132" s="59"/>
      <c r="D132" s="59"/>
      <c r="E132" s="59"/>
      <c r="F132" s="59"/>
      <c r="G132" s="58"/>
      <c r="H132" s="58"/>
      <c r="I132" s="58"/>
      <c r="J132" s="58"/>
      <c r="K132" s="58"/>
      <c r="L132" s="58"/>
      <c r="M132" s="58"/>
      <c r="N132" s="58"/>
      <c r="O132" s="58"/>
    </row>
    <row r="133" spans="2:16" s="45" customFormat="1" x14ac:dyDescent="0.2">
      <c r="B133" s="31" t="s">
        <v>80</v>
      </c>
      <c r="C133" s="59"/>
      <c r="D133" s="59"/>
      <c r="E133" s="59"/>
      <c r="F133" s="59"/>
      <c r="G133" s="58"/>
      <c r="H133" s="58"/>
      <c r="I133" s="58"/>
      <c r="J133" s="58"/>
      <c r="K133" s="58"/>
      <c r="L133" s="58"/>
      <c r="M133" s="58"/>
      <c r="N133" s="58"/>
      <c r="O133" s="58"/>
    </row>
    <row r="134" spans="2:16" s="45" customFormat="1" x14ac:dyDescent="0.2">
      <c r="B134" s="32" t="s">
        <v>81</v>
      </c>
      <c r="C134" s="59"/>
      <c r="D134" s="59"/>
      <c r="E134" s="59"/>
      <c r="F134" s="59"/>
      <c r="G134" s="58"/>
      <c r="H134" s="58"/>
      <c r="I134" s="58"/>
      <c r="J134" s="58"/>
      <c r="K134" s="58"/>
      <c r="L134" s="58"/>
      <c r="M134" s="58"/>
      <c r="N134" s="58"/>
      <c r="O134" s="58"/>
    </row>
    <row r="135" spans="2:16" s="45" customFormat="1" x14ac:dyDescent="0.2">
      <c r="B135" s="30"/>
      <c r="C135" s="59"/>
      <c r="D135" s="59"/>
      <c r="E135" s="59"/>
      <c r="F135" s="59"/>
      <c r="G135" s="58"/>
      <c r="H135" s="58"/>
      <c r="I135" s="58"/>
      <c r="J135" s="58"/>
      <c r="K135" s="58"/>
      <c r="L135" s="58"/>
      <c r="M135" s="58"/>
      <c r="N135" s="58"/>
      <c r="O135" s="58"/>
    </row>
    <row r="136" spans="2:16" s="45" customFormat="1" x14ac:dyDescent="0.2">
      <c r="B136" s="28"/>
      <c r="C136" s="59"/>
      <c r="D136" s="59"/>
      <c r="E136" s="59"/>
      <c r="F136" s="59"/>
      <c r="G136" s="58"/>
      <c r="H136" s="58"/>
      <c r="I136" s="58"/>
      <c r="J136" s="58"/>
      <c r="K136" s="58"/>
      <c r="L136" s="58"/>
      <c r="M136" s="58"/>
      <c r="N136" s="58"/>
      <c r="O136" s="58"/>
    </row>
    <row r="137" spans="2:16" s="45" customFormat="1" x14ac:dyDescent="0.2">
      <c r="B137" s="28"/>
      <c r="C137" s="59"/>
      <c r="D137" s="59"/>
      <c r="E137" s="59"/>
      <c r="F137" s="59"/>
      <c r="G137" s="58"/>
      <c r="H137" s="58"/>
      <c r="I137" s="58"/>
      <c r="J137" s="58"/>
      <c r="K137" s="58"/>
      <c r="L137" s="58"/>
      <c r="M137" s="58"/>
      <c r="N137" s="58"/>
      <c r="O137" s="58"/>
    </row>
    <row r="138" spans="2:16" s="45" customFormat="1" x14ac:dyDescent="0.2">
      <c r="B138" s="21"/>
      <c r="C138" s="59"/>
      <c r="D138" s="59"/>
      <c r="E138" s="59"/>
      <c r="F138" s="59"/>
      <c r="G138" s="58"/>
      <c r="H138" s="58"/>
      <c r="I138" s="58"/>
      <c r="J138" s="58"/>
      <c r="K138" s="58"/>
      <c r="L138" s="58"/>
      <c r="M138" s="58"/>
      <c r="N138" s="58"/>
      <c r="O138" s="58"/>
    </row>
    <row r="139" spans="2:16" s="47" customFormat="1" x14ac:dyDescent="0.2">
      <c r="B139" s="21"/>
      <c r="C139" s="59"/>
      <c r="D139" s="59"/>
      <c r="E139" s="59"/>
      <c r="F139" s="59"/>
      <c r="G139" s="58"/>
      <c r="H139" s="58"/>
      <c r="I139" s="58"/>
      <c r="J139" s="58"/>
      <c r="K139" s="58"/>
      <c r="L139" s="58"/>
      <c r="M139" s="58"/>
      <c r="N139" s="58"/>
      <c r="O139" s="58"/>
      <c r="P139" s="45"/>
    </row>
    <row r="140" spans="2:16" s="47" customFormat="1" hidden="1" x14ac:dyDescent="0.2">
      <c r="B140" s="59" t="s">
        <v>82</v>
      </c>
      <c r="C140" s="59"/>
      <c r="D140" s="59"/>
      <c r="E140" s="59"/>
      <c r="F140" s="59"/>
      <c r="G140" s="58"/>
      <c r="H140" s="58"/>
      <c r="I140" s="58"/>
      <c r="J140" s="58"/>
      <c r="K140" s="58"/>
      <c r="L140" s="58"/>
      <c r="M140" s="58"/>
      <c r="N140" s="58"/>
      <c r="O140" s="58"/>
      <c r="P140" s="45"/>
    </row>
    <row r="141" spans="2:16" s="47" customFormat="1" hidden="1" x14ac:dyDescent="0.2">
      <c r="B141" s="62" t="s">
        <v>83</v>
      </c>
      <c r="C141" s="59"/>
      <c r="D141" s="59"/>
      <c r="E141" s="59"/>
      <c r="F141" s="59"/>
      <c r="G141" s="58"/>
      <c r="H141" s="58"/>
      <c r="I141" s="58"/>
      <c r="J141" s="58"/>
      <c r="K141" s="58"/>
      <c r="L141" s="58"/>
      <c r="M141" s="58"/>
      <c r="N141" s="58"/>
      <c r="O141" s="58"/>
      <c r="P141" s="45"/>
    </row>
    <row r="142" spans="2:16" s="47" customFormat="1" hidden="1" x14ac:dyDescent="0.2">
      <c r="B142" s="62" t="s">
        <v>84</v>
      </c>
      <c r="C142" s="59"/>
      <c r="D142" s="59"/>
      <c r="E142" s="59"/>
      <c r="F142" s="59"/>
      <c r="G142" s="58"/>
      <c r="H142" s="58"/>
      <c r="I142" s="58"/>
      <c r="J142" s="58"/>
      <c r="K142" s="58"/>
      <c r="L142" s="58"/>
      <c r="M142" s="58"/>
      <c r="N142" s="58"/>
      <c r="O142" s="58"/>
      <c r="P142" s="45"/>
    </row>
    <row r="143" spans="2:16" s="47" customFormat="1" hidden="1" x14ac:dyDescent="0.2">
      <c r="B143" s="62" t="s">
        <v>85</v>
      </c>
      <c r="C143" s="59"/>
      <c r="D143" s="59"/>
      <c r="E143" s="59"/>
      <c r="F143" s="59"/>
      <c r="G143" s="58"/>
      <c r="H143" s="58"/>
      <c r="I143" s="58"/>
      <c r="J143" s="58"/>
      <c r="K143" s="58"/>
      <c r="L143" s="58"/>
      <c r="M143" s="58"/>
      <c r="N143" s="58"/>
      <c r="O143" s="58"/>
      <c r="P143" s="45"/>
    </row>
    <row r="144" spans="2:16" s="47" customFormat="1" hidden="1" x14ac:dyDescent="0.2">
      <c r="B144" s="62" t="s">
        <v>86</v>
      </c>
      <c r="C144" s="59"/>
      <c r="D144" s="59"/>
      <c r="E144" s="59"/>
      <c r="F144" s="59"/>
      <c r="G144" s="58"/>
      <c r="H144" s="58"/>
      <c r="I144" s="58"/>
      <c r="J144" s="58"/>
      <c r="K144" s="58"/>
      <c r="L144" s="58"/>
      <c r="M144" s="58"/>
      <c r="N144" s="58"/>
      <c r="O144" s="58"/>
      <c r="P144" s="45"/>
    </row>
    <row r="145" spans="2:16" s="47" customFormat="1" hidden="1" x14ac:dyDescent="0.2">
      <c r="B145" s="62" t="s">
        <v>87</v>
      </c>
      <c r="C145" s="59"/>
      <c r="D145" s="59"/>
      <c r="E145" s="59"/>
      <c r="F145" s="59"/>
      <c r="G145" s="58"/>
      <c r="H145" s="58"/>
      <c r="I145" s="58"/>
      <c r="J145" s="58"/>
      <c r="K145" s="58"/>
      <c r="L145" s="58"/>
      <c r="M145" s="58"/>
      <c r="N145" s="58"/>
      <c r="O145" s="58"/>
      <c r="P145" s="45"/>
    </row>
    <row r="146" spans="2:16" s="47" customFormat="1" hidden="1" x14ac:dyDescent="0.2">
      <c r="B146" s="62" t="s">
        <v>88</v>
      </c>
      <c r="C146" s="59"/>
      <c r="D146" s="59"/>
      <c r="E146" s="59"/>
      <c r="F146" s="59"/>
      <c r="G146" s="58"/>
      <c r="H146" s="58"/>
      <c r="I146" s="58"/>
      <c r="J146" s="58"/>
      <c r="K146" s="58"/>
      <c r="L146" s="58"/>
      <c r="M146" s="58"/>
      <c r="N146" s="58"/>
      <c r="O146" s="58"/>
      <c r="P146" s="45"/>
    </row>
    <row r="147" spans="2:16" s="47" customFormat="1" hidden="1" x14ac:dyDescent="0.2">
      <c r="B147" s="62" t="s">
        <v>89</v>
      </c>
      <c r="C147" s="59"/>
      <c r="D147" s="59"/>
      <c r="E147" s="59"/>
      <c r="F147" s="59"/>
      <c r="G147" s="58"/>
      <c r="H147" s="58"/>
      <c r="I147" s="58"/>
      <c r="J147" s="58"/>
      <c r="K147" s="58"/>
      <c r="L147" s="58"/>
      <c r="M147" s="58"/>
      <c r="N147" s="58"/>
      <c r="O147" s="58"/>
      <c r="P147" s="45"/>
    </row>
    <row r="148" spans="2:16" s="47" customFormat="1" hidden="1" x14ac:dyDescent="0.2">
      <c r="B148" s="62" t="s">
        <v>90</v>
      </c>
      <c r="C148" s="59"/>
      <c r="D148" s="59"/>
      <c r="E148" s="59"/>
      <c r="F148" s="59"/>
      <c r="G148" s="58"/>
      <c r="H148" s="58"/>
      <c r="I148" s="58"/>
      <c r="J148" s="58"/>
      <c r="K148" s="58"/>
      <c r="L148" s="58"/>
      <c r="M148" s="58"/>
      <c r="N148" s="58"/>
      <c r="O148" s="58"/>
      <c r="P148" s="45"/>
    </row>
    <row r="149" spans="2:16" s="47" customFormat="1" hidden="1" x14ac:dyDescent="0.2">
      <c r="B149" s="62" t="s">
        <v>91</v>
      </c>
      <c r="C149" s="59"/>
      <c r="D149" s="59"/>
      <c r="E149" s="59"/>
      <c r="F149" s="59"/>
      <c r="G149" s="58"/>
      <c r="H149" s="58"/>
      <c r="I149" s="58"/>
      <c r="J149" s="58"/>
      <c r="K149" s="58"/>
      <c r="L149" s="58"/>
      <c r="M149" s="58"/>
      <c r="N149" s="58"/>
      <c r="O149" s="58"/>
      <c r="P149" s="45"/>
    </row>
    <row r="150" spans="2:16" hidden="1" x14ac:dyDescent="0.2">
      <c r="B150" s="24" t="s">
        <v>92</v>
      </c>
      <c r="C150" s="59"/>
      <c r="D150" s="59"/>
      <c r="E150" s="59"/>
      <c r="F150" s="59"/>
      <c r="G150" s="58"/>
      <c r="H150" s="58"/>
      <c r="I150" s="58"/>
      <c r="J150" s="58"/>
      <c r="K150" s="58"/>
      <c r="L150" s="58"/>
      <c r="M150" s="58"/>
      <c r="N150" s="58"/>
      <c r="O150" s="58"/>
      <c r="P150" s="45"/>
    </row>
    <row r="151" spans="2:16" hidden="1" x14ac:dyDescent="0.2">
      <c r="B151" s="62" t="s">
        <v>93</v>
      </c>
      <c r="C151" s="59"/>
      <c r="D151" s="59"/>
      <c r="E151" s="59"/>
      <c r="F151" s="59"/>
      <c r="G151" s="58"/>
      <c r="H151" s="58"/>
      <c r="I151" s="58"/>
      <c r="J151" s="58"/>
      <c r="K151" s="58"/>
      <c r="L151" s="58"/>
      <c r="M151" s="58"/>
      <c r="N151" s="58"/>
      <c r="O151" s="58"/>
      <c r="P151" s="45"/>
    </row>
    <row r="152" spans="2:16" hidden="1" x14ac:dyDescent="0.2">
      <c r="B152" s="62" t="s">
        <v>94</v>
      </c>
      <c r="C152" s="59"/>
      <c r="D152" s="59"/>
      <c r="E152" s="59"/>
      <c r="F152" s="59"/>
      <c r="G152" s="58"/>
      <c r="H152" s="58"/>
      <c r="I152" s="58"/>
      <c r="J152" s="58"/>
      <c r="K152" s="58"/>
      <c r="L152" s="58"/>
      <c r="M152" s="58"/>
      <c r="N152" s="58"/>
      <c r="O152" s="58"/>
      <c r="P152" s="45"/>
    </row>
    <row r="153" spans="2:16" hidden="1" x14ac:dyDescent="0.2">
      <c r="B153" s="62" t="s">
        <v>95</v>
      </c>
      <c r="C153" s="59"/>
      <c r="D153" s="59"/>
      <c r="E153" s="59"/>
      <c r="F153" s="59"/>
      <c r="G153" s="58"/>
      <c r="H153" s="58"/>
      <c r="I153" s="58"/>
      <c r="J153" s="58"/>
      <c r="K153" s="58"/>
      <c r="L153" s="58"/>
      <c r="M153" s="58"/>
      <c r="N153" s="58"/>
      <c r="O153" s="58"/>
      <c r="P153" s="45"/>
    </row>
    <row r="154" spans="2:16" hidden="1" x14ac:dyDescent="0.2">
      <c r="B154" s="62" t="s">
        <v>96</v>
      </c>
      <c r="C154" s="59"/>
      <c r="D154" s="59"/>
      <c r="E154" s="59"/>
      <c r="F154" s="59"/>
      <c r="G154" s="58"/>
      <c r="H154" s="58"/>
      <c r="I154" s="58"/>
      <c r="J154" s="58"/>
      <c r="K154" s="58"/>
      <c r="L154" s="58"/>
      <c r="M154" s="58"/>
      <c r="N154" s="58"/>
      <c r="O154" s="58"/>
      <c r="P154" s="45"/>
    </row>
    <row r="155" spans="2:16" hidden="1" x14ac:dyDescent="0.2">
      <c r="B155" s="62" t="s">
        <v>97</v>
      </c>
      <c r="C155" s="59"/>
      <c r="D155" s="59"/>
      <c r="E155" s="59"/>
      <c r="F155" s="59"/>
      <c r="G155" s="58"/>
      <c r="H155" s="58"/>
      <c r="I155" s="58"/>
      <c r="J155" s="58"/>
      <c r="K155" s="58"/>
      <c r="L155" s="58"/>
      <c r="M155" s="58"/>
      <c r="N155" s="58"/>
      <c r="O155" s="58"/>
      <c r="P155" s="45"/>
    </row>
    <row r="156" spans="2:16" hidden="1" x14ac:dyDescent="0.2">
      <c r="B156" s="62" t="s">
        <v>98</v>
      </c>
      <c r="C156" s="59"/>
      <c r="D156" s="59"/>
      <c r="E156" s="59"/>
      <c r="F156" s="59"/>
      <c r="G156" s="58"/>
      <c r="H156" s="58"/>
      <c r="I156" s="58"/>
      <c r="J156" s="58"/>
      <c r="K156" s="58"/>
      <c r="L156" s="58"/>
      <c r="M156" s="58"/>
      <c r="N156" s="58"/>
      <c r="O156" s="58"/>
      <c r="P156" s="45"/>
    </row>
    <row r="157" spans="2:16" hidden="1" x14ac:dyDescent="0.2">
      <c r="B157" s="62" t="s">
        <v>99</v>
      </c>
      <c r="C157" s="59"/>
      <c r="D157" s="59"/>
      <c r="E157" s="59"/>
      <c r="F157" s="59"/>
      <c r="G157" s="58"/>
      <c r="H157" s="58"/>
      <c r="I157" s="58"/>
      <c r="J157" s="58"/>
      <c r="K157" s="58"/>
      <c r="L157" s="58"/>
      <c r="M157" s="58"/>
      <c r="N157" s="58"/>
      <c r="O157" s="58"/>
      <c r="P157" s="45"/>
    </row>
    <row r="158" spans="2:16" hidden="1" x14ac:dyDescent="0.2">
      <c r="B158" s="62" t="s">
        <v>100</v>
      </c>
      <c r="C158" s="59"/>
      <c r="D158" s="59"/>
      <c r="E158" s="59"/>
      <c r="F158" s="59"/>
      <c r="G158" s="58"/>
      <c r="H158" s="58"/>
      <c r="I158" s="58"/>
      <c r="J158" s="58"/>
      <c r="K158" s="58"/>
      <c r="L158" s="58"/>
      <c r="M158" s="58"/>
      <c r="N158" s="58"/>
      <c r="O158" s="58"/>
      <c r="P158" s="45"/>
    </row>
    <row r="159" spans="2:16" hidden="1" x14ac:dyDescent="0.2">
      <c r="B159" s="62" t="s">
        <v>101</v>
      </c>
      <c r="C159" s="59"/>
      <c r="D159" s="59"/>
      <c r="E159" s="59"/>
      <c r="F159" s="59"/>
      <c r="G159" s="58"/>
      <c r="H159" s="58"/>
      <c r="I159" s="58"/>
      <c r="J159" s="58"/>
      <c r="K159" s="58"/>
      <c r="L159" s="58"/>
      <c r="M159" s="58"/>
      <c r="N159" s="58"/>
      <c r="O159" s="58"/>
      <c r="P159" s="45"/>
    </row>
    <row r="160" spans="2:16" hidden="1" x14ac:dyDescent="0.2">
      <c r="B160" s="62" t="s">
        <v>102</v>
      </c>
      <c r="C160" s="59"/>
      <c r="D160" s="59"/>
      <c r="E160" s="59"/>
      <c r="F160" s="59"/>
      <c r="G160" s="58"/>
      <c r="H160" s="58"/>
      <c r="I160" s="58"/>
      <c r="J160" s="58"/>
      <c r="K160" s="58"/>
      <c r="L160" s="58"/>
      <c r="M160" s="58"/>
      <c r="N160" s="58"/>
      <c r="O160" s="58"/>
      <c r="P160" s="45"/>
    </row>
    <row r="161" spans="2:16" hidden="1" x14ac:dyDescent="0.2">
      <c r="B161" s="62" t="s">
        <v>103</v>
      </c>
      <c r="C161" s="59"/>
      <c r="D161" s="59"/>
      <c r="E161" s="59"/>
      <c r="F161" s="59"/>
      <c r="G161" s="58"/>
      <c r="H161" s="58"/>
      <c r="I161" s="58"/>
      <c r="J161" s="58"/>
      <c r="K161" s="58"/>
      <c r="L161" s="58"/>
      <c r="M161" s="58"/>
      <c r="N161" s="58"/>
      <c r="O161" s="58"/>
      <c r="P161" s="45"/>
    </row>
    <row r="162" spans="2:16" hidden="1" x14ac:dyDescent="0.2">
      <c r="B162" s="62" t="s">
        <v>104</v>
      </c>
      <c r="C162" s="59"/>
      <c r="D162" s="59"/>
      <c r="E162" s="59"/>
      <c r="F162" s="59"/>
      <c r="G162" s="58"/>
      <c r="H162" s="58"/>
      <c r="I162" s="58"/>
      <c r="J162" s="58"/>
      <c r="K162" s="58"/>
      <c r="L162" s="58"/>
      <c r="M162" s="58"/>
      <c r="N162" s="58"/>
      <c r="O162" s="58"/>
      <c r="P162" s="45"/>
    </row>
    <row r="163" spans="2:16" hidden="1" x14ac:dyDescent="0.2">
      <c r="B163" s="62" t="s">
        <v>13</v>
      </c>
      <c r="C163" s="59"/>
      <c r="D163" s="59"/>
      <c r="E163" s="59"/>
      <c r="F163" s="59"/>
      <c r="G163" s="58"/>
      <c r="H163" s="58"/>
      <c r="I163" s="58"/>
      <c r="J163" s="58"/>
      <c r="K163" s="58"/>
      <c r="L163" s="58"/>
      <c r="M163" s="58"/>
      <c r="N163" s="58"/>
      <c r="O163" s="58"/>
      <c r="P163" s="45"/>
    </row>
    <row r="164" spans="2:16" hidden="1" x14ac:dyDescent="0.2">
      <c r="B164" s="62" t="s">
        <v>105</v>
      </c>
      <c r="C164" s="59"/>
      <c r="D164" s="59"/>
      <c r="E164" s="59"/>
      <c r="F164" s="59"/>
      <c r="G164" s="58"/>
      <c r="H164" s="58"/>
      <c r="I164" s="58"/>
      <c r="J164" s="58"/>
      <c r="K164" s="58"/>
      <c r="L164" s="58"/>
      <c r="M164" s="58"/>
      <c r="N164" s="58"/>
      <c r="O164" s="58"/>
      <c r="P164" s="45"/>
    </row>
    <row r="165" spans="2:16" hidden="1" x14ac:dyDescent="0.2">
      <c r="B165" s="62" t="s">
        <v>106</v>
      </c>
      <c r="C165" s="59"/>
      <c r="D165" s="59"/>
      <c r="E165" s="59"/>
      <c r="F165" s="59"/>
      <c r="G165" s="58"/>
      <c r="H165" s="58"/>
      <c r="I165" s="58"/>
      <c r="J165" s="58"/>
      <c r="K165" s="58"/>
      <c r="L165" s="58"/>
      <c r="M165" s="58"/>
      <c r="N165" s="58"/>
      <c r="O165" s="58"/>
      <c r="P165" s="45"/>
    </row>
    <row r="166" spans="2:16" hidden="1" x14ac:dyDescent="0.2">
      <c r="B166" s="62" t="s">
        <v>107</v>
      </c>
      <c r="C166" s="59"/>
      <c r="D166" s="59"/>
      <c r="E166" s="59"/>
      <c r="F166" s="59"/>
      <c r="G166" s="58"/>
      <c r="H166" s="58"/>
      <c r="I166" s="58"/>
      <c r="J166" s="58"/>
      <c r="K166" s="58"/>
      <c r="L166" s="58"/>
      <c r="M166" s="58"/>
      <c r="N166" s="58"/>
      <c r="O166" s="58"/>
      <c r="P166" s="45"/>
    </row>
    <row r="167" spans="2:16" hidden="1" x14ac:dyDescent="0.2">
      <c r="B167" s="62" t="s">
        <v>108</v>
      </c>
      <c r="C167" s="59"/>
      <c r="D167" s="59"/>
      <c r="E167" s="59"/>
      <c r="F167" s="59"/>
      <c r="G167" s="58"/>
      <c r="H167" s="58"/>
      <c r="I167" s="58"/>
      <c r="J167" s="58"/>
      <c r="K167" s="58"/>
      <c r="L167" s="58"/>
      <c r="M167" s="58"/>
      <c r="N167" s="58"/>
      <c r="O167" s="58"/>
      <c r="P167" s="45"/>
    </row>
    <row r="168" spans="2:16" x14ac:dyDescent="0.2">
      <c r="B168" s="59"/>
      <c r="C168" s="59"/>
      <c r="D168" s="59"/>
      <c r="E168" s="59"/>
      <c r="F168" s="59"/>
      <c r="G168" s="58"/>
      <c r="H168" s="58"/>
      <c r="I168" s="58"/>
      <c r="J168" s="58"/>
      <c r="K168" s="58"/>
      <c r="L168" s="58"/>
      <c r="M168" s="58"/>
      <c r="N168" s="58"/>
      <c r="O168" s="58"/>
      <c r="P168" s="45"/>
    </row>
    <row r="169" spans="2:16" x14ac:dyDescent="0.2">
      <c r="B169" s="59"/>
      <c r="C169" s="59"/>
      <c r="D169" s="59"/>
      <c r="E169" s="59"/>
      <c r="F169" s="59"/>
      <c r="G169" s="58"/>
      <c r="H169" s="58"/>
      <c r="I169" s="58"/>
      <c r="J169" s="58"/>
      <c r="K169" s="58"/>
      <c r="L169" s="58"/>
      <c r="M169" s="58"/>
      <c r="N169" s="58"/>
      <c r="O169" s="58"/>
      <c r="P169" s="45"/>
    </row>
    <row r="170" spans="2:16" x14ac:dyDescent="0.2">
      <c r="B170" s="59"/>
      <c r="C170" s="59"/>
      <c r="D170" s="59"/>
      <c r="E170" s="59"/>
      <c r="F170" s="59"/>
      <c r="G170" s="58"/>
      <c r="H170" s="58"/>
      <c r="I170" s="58"/>
      <c r="J170" s="58"/>
      <c r="K170" s="58"/>
      <c r="L170" s="58"/>
      <c r="M170" s="58"/>
      <c r="N170" s="58"/>
      <c r="O170" s="58"/>
      <c r="P170" s="45"/>
    </row>
    <row r="171" spans="2:16" hidden="1" x14ac:dyDescent="0.2">
      <c r="B171" s="59" t="s">
        <v>109</v>
      </c>
      <c r="C171" s="59"/>
      <c r="D171" s="59"/>
      <c r="E171" s="59"/>
      <c r="F171" s="59"/>
      <c r="G171" s="58"/>
      <c r="H171" s="58"/>
      <c r="I171" s="58"/>
      <c r="J171" s="58"/>
      <c r="K171" s="58"/>
      <c r="L171" s="58"/>
      <c r="M171" s="58"/>
      <c r="N171" s="58"/>
      <c r="O171" s="58"/>
      <c r="P171" s="45"/>
    </row>
    <row r="172" spans="2:16" hidden="1" x14ac:dyDescent="0.2">
      <c r="B172" s="62" t="s">
        <v>110</v>
      </c>
      <c r="C172" s="59"/>
      <c r="D172" s="59"/>
      <c r="E172" s="59"/>
      <c r="F172" s="59"/>
      <c r="G172" s="58"/>
      <c r="H172" s="58"/>
      <c r="I172" s="58"/>
      <c r="J172" s="58"/>
      <c r="K172" s="58"/>
      <c r="L172" s="58"/>
      <c r="M172" s="58"/>
      <c r="N172" s="58"/>
      <c r="O172" s="58"/>
    </row>
    <row r="173" spans="2:16" hidden="1" x14ac:dyDescent="0.2">
      <c r="B173" s="62" t="s">
        <v>70</v>
      </c>
      <c r="C173" s="59"/>
      <c r="D173" s="59"/>
      <c r="E173" s="59"/>
      <c r="F173" s="59"/>
      <c r="G173" s="58"/>
      <c r="H173" s="58"/>
      <c r="I173" s="58"/>
      <c r="J173" s="58"/>
      <c r="K173" s="58"/>
      <c r="L173" s="58"/>
      <c r="M173" s="58"/>
      <c r="N173" s="58"/>
      <c r="O173" s="58"/>
    </row>
    <row r="174" spans="2:16" x14ac:dyDescent="0.2">
      <c r="B174" s="58"/>
      <c r="C174" s="59"/>
      <c r="D174" s="59"/>
      <c r="E174" s="59"/>
      <c r="F174" s="59"/>
      <c r="G174" s="58"/>
      <c r="H174" s="58"/>
      <c r="I174" s="58"/>
      <c r="J174" s="58"/>
      <c r="K174" s="58"/>
      <c r="L174" s="58"/>
      <c r="M174" s="58"/>
      <c r="N174" s="58"/>
      <c r="O174" s="58"/>
    </row>
    <row r="175" spans="2:16" x14ac:dyDescent="0.2">
      <c r="B175" s="29"/>
      <c r="C175" s="59"/>
      <c r="D175" s="59"/>
      <c r="E175" s="59"/>
      <c r="F175" s="59"/>
      <c r="G175" s="58"/>
      <c r="H175" s="58"/>
      <c r="I175" s="58"/>
      <c r="J175" s="58"/>
      <c r="K175" s="58"/>
      <c r="L175" s="58"/>
      <c r="M175" s="58"/>
      <c r="N175" s="58"/>
      <c r="O175" s="58"/>
    </row>
    <row r="176" spans="2:16" x14ac:dyDescent="0.2">
      <c r="B176" s="29"/>
      <c r="C176" s="59"/>
      <c r="D176" s="59"/>
      <c r="E176" s="59"/>
      <c r="F176" s="59"/>
      <c r="G176" s="58"/>
      <c r="H176" s="58"/>
      <c r="I176" s="58"/>
      <c r="J176" s="58"/>
      <c r="K176" s="58"/>
      <c r="L176" s="58"/>
      <c r="M176" s="58"/>
      <c r="N176" s="58"/>
      <c r="O176" s="58"/>
    </row>
    <row r="177" spans="2:15" x14ac:dyDescent="0.2">
      <c r="B177" s="29"/>
      <c r="C177" s="59"/>
      <c r="D177" s="59"/>
      <c r="E177" s="59"/>
      <c r="F177" s="59"/>
      <c r="G177" s="58"/>
      <c r="H177" s="58"/>
      <c r="I177" s="58"/>
      <c r="J177" s="58"/>
      <c r="K177" s="58"/>
      <c r="L177" s="58"/>
      <c r="M177" s="58"/>
      <c r="N177" s="58"/>
      <c r="O177" s="58"/>
    </row>
    <row r="178" spans="2:15" x14ac:dyDescent="0.2">
      <c r="B178" s="29"/>
      <c r="C178" s="59"/>
      <c r="D178" s="59"/>
      <c r="E178" s="59"/>
      <c r="F178" s="59"/>
      <c r="G178" s="58"/>
      <c r="H178" s="58"/>
      <c r="I178" s="58"/>
      <c r="J178" s="58"/>
      <c r="K178" s="58"/>
      <c r="L178" s="58"/>
      <c r="M178" s="58"/>
      <c r="N178" s="58"/>
      <c r="O178" s="58"/>
    </row>
    <row r="179" spans="2:15" x14ac:dyDescent="0.2">
      <c r="B179" s="29"/>
      <c r="C179" s="59"/>
      <c r="D179" s="59"/>
      <c r="E179" s="59"/>
      <c r="F179" s="59"/>
      <c r="G179" s="58"/>
      <c r="H179" s="58"/>
      <c r="I179" s="58"/>
      <c r="J179" s="58"/>
      <c r="K179" s="58"/>
      <c r="L179" s="58"/>
      <c r="M179" s="58"/>
      <c r="N179" s="58"/>
      <c r="O179" s="58"/>
    </row>
    <row r="180" spans="2:15" s="45" customFormat="1" hidden="1" x14ac:dyDescent="0.2">
      <c r="B180" s="21" t="s">
        <v>111</v>
      </c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</row>
    <row r="181" spans="2:15" s="45" customFormat="1" hidden="1" x14ac:dyDescent="0.2">
      <c r="B181" s="22" t="s">
        <v>112</v>
      </c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</row>
    <row r="182" spans="2:15" s="45" customFormat="1" ht="38.25" hidden="1" x14ac:dyDescent="0.2">
      <c r="B182" s="23" t="s">
        <v>113</v>
      </c>
    </row>
    <row r="183" spans="2:15" s="45" customFormat="1" ht="38.25" hidden="1" x14ac:dyDescent="0.2">
      <c r="B183" s="23" t="s">
        <v>114</v>
      </c>
    </row>
    <row r="184" spans="2:15" s="45" customFormat="1" ht="38.25" hidden="1" x14ac:dyDescent="0.2">
      <c r="B184" s="23" t="s">
        <v>115</v>
      </c>
    </row>
    <row r="185" spans="2:15" s="45" customFormat="1" ht="63.75" hidden="1" x14ac:dyDescent="0.2">
      <c r="B185" s="23" t="s">
        <v>116</v>
      </c>
    </row>
    <row r="186" spans="2:15" s="45" customFormat="1" ht="51" hidden="1" x14ac:dyDescent="0.2">
      <c r="B186" s="23" t="s">
        <v>117</v>
      </c>
    </row>
    <row r="187" spans="2:15" s="45" customFormat="1" ht="38.25" hidden="1" x14ac:dyDescent="0.2">
      <c r="B187" s="23" t="s">
        <v>118</v>
      </c>
    </row>
    <row r="188" spans="2:15" s="45" customFormat="1" ht="25.5" hidden="1" x14ac:dyDescent="0.2">
      <c r="B188" s="23" t="s">
        <v>119</v>
      </c>
    </row>
    <row r="189" spans="2:15" s="45" customFormat="1" hidden="1" x14ac:dyDescent="0.2">
      <c r="B189" s="23" t="s">
        <v>120</v>
      </c>
    </row>
    <row r="190" spans="2:15" x14ac:dyDescent="0.2"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</row>
  </sheetData>
  <mergeCells count="93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U22:AA22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C27:I27"/>
    <mergeCell ref="B28:P28"/>
    <mergeCell ref="J26:K26"/>
    <mergeCell ref="J27:K27"/>
    <mergeCell ref="L26:P26"/>
    <mergeCell ref="L27:P27"/>
    <mergeCell ref="C37:P37"/>
    <mergeCell ref="D29:G29"/>
    <mergeCell ref="H29:J29"/>
    <mergeCell ref="K29:M29"/>
    <mergeCell ref="N29:O29"/>
    <mergeCell ref="B30:P30"/>
    <mergeCell ref="C31:P31"/>
    <mergeCell ref="B32:P32"/>
    <mergeCell ref="C33:P33"/>
    <mergeCell ref="B34:P34"/>
    <mergeCell ref="C35:P35"/>
    <mergeCell ref="B36:P36"/>
    <mergeCell ref="B39:P39"/>
    <mergeCell ref="C40:G40"/>
    <mergeCell ref="H40:L40"/>
    <mergeCell ref="M40:P40"/>
    <mergeCell ref="C41:G41"/>
    <mergeCell ref="H41:L41"/>
    <mergeCell ref="M41:P41"/>
    <mergeCell ref="H42:L42"/>
    <mergeCell ref="M42:P42"/>
    <mergeCell ref="B44:P44"/>
    <mergeCell ref="B46:B50"/>
    <mergeCell ref="B52:P52"/>
    <mergeCell ref="D46:F46"/>
    <mergeCell ref="G46:I46"/>
    <mergeCell ref="J46:L46"/>
    <mergeCell ref="M46:O46"/>
    <mergeCell ref="D47:F47"/>
    <mergeCell ref="D48:F48"/>
    <mergeCell ref="D50:F50"/>
    <mergeCell ref="G47:I47"/>
    <mergeCell ref="G48:I48"/>
    <mergeCell ref="G50:I50"/>
    <mergeCell ref="J47:L47"/>
    <mergeCell ref="C77:P77"/>
    <mergeCell ref="C78:P78"/>
    <mergeCell ref="C79:P79"/>
    <mergeCell ref="B26:B27"/>
    <mergeCell ref="C26:I26"/>
    <mergeCell ref="B53:P68"/>
    <mergeCell ref="A69:Q69"/>
    <mergeCell ref="B70:B77"/>
    <mergeCell ref="C70:P70"/>
    <mergeCell ref="C71:P71"/>
    <mergeCell ref="C72:P72"/>
    <mergeCell ref="C73:P73"/>
    <mergeCell ref="C74:P74"/>
    <mergeCell ref="C75:P75"/>
    <mergeCell ref="C76:P76"/>
    <mergeCell ref="C42:G42"/>
    <mergeCell ref="D51:F51"/>
    <mergeCell ref="J48:L48"/>
    <mergeCell ref="J50:L50"/>
    <mergeCell ref="M47:O47"/>
    <mergeCell ref="M48:O48"/>
    <mergeCell ref="M50:O50"/>
  </mergeCells>
  <conditionalFormatting sqref="D47">
    <cfRule type="cellIs" dxfId="28" priority="78" stopIfTrue="1" operator="between">
      <formula>7</formula>
      <formula>8</formula>
    </cfRule>
    <cfRule type="cellIs" dxfId="27" priority="79" stopIfTrue="1" operator="equal">
      <formula>0</formula>
    </cfRule>
    <cfRule type="cellIs" dxfId="26" priority="80" stopIfTrue="1" operator="greaterThanOrEqual">
      <formula>9</formula>
    </cfRule>
    <cfRule type="cellIs" dxfId="25" priority="81" stopIfTrue="1" operator="lessThan">
      <formula>7</formula>
    </cfRule>
  </conditionalFormatting>
  <conditionalFormatting sqref="D50 M50 P50">
    <cfRule type="cellIs" dxfId="24" priority="33" stopIfTrue="1" operator="greaterThanOrEqual">
      <formula>1</formula>
    </cfRule>
    <cfRule type="cellIs" dxfId="23" priority="83" stopIfTrue="1" operator="lessThan">
      <formula>0.7777</formula>
    </cfRule>
    <cfRule type="cellIs" dxfId="22" priority="84" stopIfTrue="1" operator="between">
      <formula>0.7777</formula>
      <formula>1</formula>
    </cfRule>
  </conditionalFormatting>
  <conditionalFormatting sqref="G47">
    <cfRule type="cellIs" dxfId="21" priority="46" stopIfTrue="1" operator="between">
      <formula>7</formula>
      <formula>8</formula>
    </cfRule>
    <cfRule type="cellIs" dxfId="20" priority="47" stopIfTrue="1" operator="equal">
      <formula>0</formula>
    </cfRule>
    <cfRule type="cellIs" dxfId="19" priority="48" stopIfTrue="1" operator="greaterThanOrEqual">
      <formula>9</formula>
    </cfRule>
    <cfRule type="cellIs" dxfId="18" priority="49" stopIfTrue="1" operator="lessThan">
      <formula>7</formula>
    </cfRule>
  </conditionalFormatting>
  <conditionalFormatting sqref="G50">
    <cfRule type="cellIs" dxfId="17" priority="14" stopIfTrue="1" operator="greaterThanOrEqual">
      <formula>1</formula>
    </cfRule>
    <cfRule type="cellIs" dxfId="16" priority="15" stopIfTrue="1" operator="lessThan">
      <formula>0.7777</formula>
    </cfRule>
    <cfRule type="cellIs" dxfId="15" priority="16" stopIfTrue="1" operator="between">
      <formula>0.7777</formula>
      <formula>1</formula>
    </cfRule>
  </conditionalFormatting>
  <conditionalFormatting sqref="J47">
    <cfRule type="cellIs" dxfId="14" priority="42" stopIfTrue="1" operator="between">
      <formula>7</formula>
      <formula>8</formula>
    </cfRule>
    <cfRule type="cellIs" dxfId="13" priority="43" stopIfTrue="1" operator="equal">
      <formula>0</formula>
    </cfRule>
    <cfRule type="cellIs" dxfId="12" priority="44" stopIfTrue="1" operator="greaterThanOrEqual">
      <formula>9</formula>
    </cfRule>
    <cfRule type="cellIs" dxfId="11" priority="45" stopIfTrue="1" operator="lessThan">
      <formula>7</formula>
    </cfRule>
  </conditionalFormatting>
  <conditionalFormatting sqref="J50">
    <cfRule type="cellIs" dxfId="10" priority="11" stopIfTrue="1" operator="greaterThanOrEqual">
      <formula>1</formula>
    </cfRule>
    <cfRule type="cellIs" dxfId="9" priority="12" stopIfTrue="1" operator="lessThan">
      <formula>0.7777</formula>
    </cfRule>
    <cfRule type="cellIs" dxfId="8" priority="13" stopIfTrue="1" operator="between">
      <formula>0.7777</formula>
      <formula>1</formula>
    </cfRule>
  </conditionalFormatting>
  <conditionalFormatting sqref="M47">
    <cfRule type="cellIs" dxfId="7" priority="1" stopIfTrue="1" operator="between">
      <formula>7</formula>
      <formula>8</formula>
    </cfRule>
    <cfRule type="cellIs" dxfId="6" priority="2" stopIfTrue="1" operator="equal">
      <formula>0</formula>
    </cfRule>
    <cfRule type="cellIs" dxfId="5" priority="3" stopIfTrue="1" operator="greaterThanOrEqual">
      <formula>9</formula>
    </cfRule>
    <cfRule type="cellIs" dxfId="4" priority="4" stopIfTrue="1" operator="lessThan">
      <formula>7</formula>
    </cfRule>
  </conditionalFormatting>
  <conditionalFormatting sqref="P47">
    <cfRule type="cellIs" dxfId="3" priority="34" stopIfTrue="1" operator="between">
      <formula>7</formula>
      <formula>8</formula>
    </cfRule>
    <cfRule type="cellIs" dxfId="2" priority="35" stopIfTrue="1" operator="equal">
      <formula>0</formula>
    </cfRule>
    <cfRule type="cellIs" dxfId="1" priority="36" stopIfTrue="1" operator="greaterThanOrEqual">
      <formula>9</formula>
    </cfRule>
    <cfRule type="cellIs" dxfId="0" priority="37" stopIfTrue="1" operator="lessThan">
      <formula>7</formula>
    </cfRule>
  </conditionalFormatting>
  <dataValidations count="6">
    <dataValidation type="list" allowBlank="1" showInputMessage="1" showErrorMessage="1" sqref="C79:P79" xr:uid="{00000000-0002-0000-0200-000000000000}">
      <formula1>$B$172:$B$173</formula1>
    </dataValidation>
    <dataValidation type="list" allowBlank="1" showInputMessage="1" showErrorMessage="1" sqref="C12:P12" xr:uid="{00000000-0002-0000-0200-000001000000}">
      <formula1>$B$141:$B$167</formula1>
    </dataValidation>
    <dataValidation type="list" allowBlank="1" showInputMessage="1" showErrorMessage="1" sqref="C10:I10" xr:uid="{00000000-0002-0000-0200-000002000000}">
      <formula1>"2022,2023,2024,2025,2026,2027"</formula1>
    </dataValidation>
    <dataValidation type="list" allowBlank="1" showInputMessage="1" showErrorMessage="1" sqref="N10:P10" xr:uid="{00000000-0002-0000-0200-000003000000}">
      <formula1>"Economicos,Eficiencia,Eficacia, Efectividad,Calidad"</formula1>
    </dataValidation>
    <dataValidation type="list" allowBlank="1" showInputMessage="1" showErrorMessage="1" sqref="C33:P33 C35:P35 C37:P37" xr:uid="{00000000-0002-0000-0200-000004000000}">
      <formula1>$Q$104:$Q$109</formula1>
    </dataValidation>
    <dataValidation type="list" allowBlank="1" showInputMessage="1" showErrorMessage="1" sqref="C18:P18" xr:uid="{00000000-0002-0000-0200-000005000000}">
      <formula1>$B$130:$B$134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W143"/>
  <sheetViews>
    <sheetView workbookViewId="0">
      <selection activeCell="P18" sqref="P18"/>
    </sheetView>
  </sheetViews>
  <sheetFormatPr baseColWidth="10" defaultColWidth="11.42578125" defaultRowHeight="30" customHeight="1" x14ac:dyDescent="0.2"/>
  <cols>
    <col min="1" max="1" width="28.5703125" style="12" customWidth="1"/>
    <col min="2" max="2" width="27" style="4" bestFit="1" customWidth="1"/>
    <col min="3" max="14" width="12.28515625" style="4" customWidth="1"/>
    <col min="15" max="15" width="13" style="4" customWidth="1"/>
    <col min="16" max="16" width="12.7109375" style="4" customWidth="1"/>
    <col min="17" max="17" width="18.140625" style="4" bestFit="1" customWidth="1"/>
    <col min="18" max="18" width="18.42578125" style="4" customWidth="1"/>
    <col min="19" max="19" width="15" style="4" customWidth="1"/>
    <col min="20" max="20" width="13" style="2" customWidth="1"/>
    <col min="21" max="21" width="13.5703125" style="4" customWidth="1"/>
    <col min="22" max="22" width="12.5703125" style="4" customWidth="1"/>
    <col min="23" max="23" width="12.7109375" style="4" customWidth="1"/>
    <col min="24" max="16384" width="11.42578125" style="4"/>
  </cols>
  <sheetData>
    <row r="1" spans="1:23" ht="30" customHeight="1" x14ac:dyDescent="0.25">
      <c r="A1" s="345"/>
      <c r="B1" s="346" t="s">
        <v>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8"/>
      <c r="P1" s="349" t="s">
        <v>121</v>
      </c>
      <c r="Q1" s="349"/>
      <c r="R1" s="8"/>
      <c r="S1" s="8"/>
      <c r="U1" s="8"/>
      <c r="V1" s="8"/>
      <c r="W1" s="8"/>
    </row>
    <row r="2" spans="1:23" ht="30" customHeight="1" x14ac:dyDescent="0.25">
      <c r="A2" s="345"/>
      <c r="B2" s="346" t="s">
        <v>122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8"/>
      <c r="P2" s="349" t="s">
        <v>3</v>
      </c>
      <c r="Q2" s="349"/>
      <c r="R2" s="8"/>
      <c r="S2" s="8"/>
      <c r="T2" s="33">
        <v>0.8</v>
      </c>
      <c r="U2" s="8"/>
      <c r="V2" s="8"/>
      <c r="W2" s="8"/>
    </row>
    <row r="3" spans="1:23" ht="30" customHeight="1" x14ac:dyDescent="0.25">
      <c r="A3" s="345"/>
      <c r="B3" s="346" t="s">
        <v>123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8"/>
      <c r="P3" s="349" t="s">
        <v>124</v>
      </c>
      <c r="Q3" s="349"/>
      <c r="R3" s="8"/>
      <c r="S3" s="8"/>
      <c r="T3" s="33">
        <v>0.79998999999999998</v>
      </c>
      <c r="U3" s="8"/>
      <c r="V3" s="8"/>
      <c r="W3" s="8"/>
    </row>
    <row r="4" spans="1:23" ht="30" customHeight="1" x14ac:dyDescent="0.25">
      <c r="A4" s="345"/>
      <c r="B4" s="346" t="s">
        <v>125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8"/>
      <c r="P4" s="349" t="s">
        <v>7</v>
      </c>
      <c r="Q4" s="349"/>
      <c r="R4" s="9"/>
      <c r="S4" s="9"/>
      <c r="T4" s="33">
        <v>0.65</v>
      </c>
      <c r="U4" s="9"/>
      <c r="V4" s="9"/>
      <c r="W4" s="9"/>
    </row>
    <row r="5" spans="1:23" ht="18" x14ac:dyDescent="0.25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7"/>
      <c r="R5" s="9"/>
      <c r="S5" s="9"/>
      <c r="T5" s="33"/>
      <c r="U5" s="9"/>
      <c r="V5" s="9"/>
      <c r="W5" s="9"/>
    </row>
    <row r="6" spans="1:23" ht="21" customHeight="1" x14ac:dyDescent="0.2">
      <c r="A6" s="132" t="s">
        <v>12</v>
      </c>
      <c r="B6" s="339" t="str">
        <f>IF('1 Pronunciamiento de demandas'!C12="","",'1 Pronunciamiento de demandas'!C12)</f>
        <v>PROCESOS ESPECIALES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T6" s="33"/>
    </row>
    <row r="7" spans="1:23" ht="11.25" customHeight="1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T7" s="33"/>
    </row>
    <row r="8" spans="1:23" s="10" customFormat="1" ht="30" customHeight="1" x14ac:dyDescent="0.2">
      <c r="A8" s="353" t="s">
        <v>126</v>
      </c>
      <c r="B8" s="355" t="s">
        <v>49</v>
      </c>
      <c r="C8" s="355" t="str">
        <f>IF('1 Pronunciamiento de demandas'!C14="","",'1 Pronunciamiento de demandas'!C14)</f>
        <v>Tiempo de pronunciamiento sobre demandas (Tiempos de calificación de demandas)</v>
      </c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62" t="s">
        <v>127</v>
      </c>
      <c r="P8" s="363"/>
      <c r="Q8" s="363"/>
      <c r="T8" s="2"/>
    </row>
    <row r="9" spans="1:23" s="11" customFormat="1" ht="30" customHeight="1" x14ac:dyDescent="0.2">
      <c r="A9" s="354"/>
      <c r="B9" s="353"/>
      <c r="C9" s="469" t="s">
        <v>128</v>
      </c>
      <c r="D9" s="470"/>
      <c r="E9" s="471"/>
      <c r="F9" s="469" t="s">
        <v>129</v>
      </c>
      <c r="G9" s="470"/>
      <c r="H9" s="471"/>
      <c r="I9" s="469" t="s">
        <v>130</v>
      </c>
      <c r="J9" s="470"/>
      <c r="K9" s="471"/>
      <c r="L9" s="469" t="s">
        <v>131</v>
      </c>
      <c r="M9" s="470"/>
      <c r="N9" s="471"/>
      <c r="O9" s="364"/>
      <c r="P9" s="365"/>
      <c r="Q9" s="365"/>
      <c r="T9" s="2"/>
    </row>
    <row r="10" spans="1:23" s="11" customFormat="1" ht="30" customHeight="1" thickBot="1" x14ac:dyDescent="0.25">
      <c r="A10" s="127"/>
      <c r="B10" s="125"/>
      <c r="C10" s="126" t="s">
        <v>173</v>
      </c>
      <c r="D10" s="126" t="s">
        <v>174</v>
      </c>
      <c r="E10" s="126" t="s">
        <v>175</v>
      </c>
      <c r="F10" s="126" t="s">
        <v>176</v>
      </c>
      <c r="G10" s="126" t="s">
        <v>177</v>
      </c>
      <c r="H10" s="126" t="s">
        <v>178</v>
      </c>
      <c r="I10" s="126" t="s">
        <v>179</v>
      </c>
      <c r="J10" s="126" t="s">
        <v>180</v>
      </c>
      <c r="K10" s="126" t="s">
        <v>181</v>
      </c>
      <c r="L10" s="126" t="s">
        <v>182</v>
      </c>
      <c r="M10" s="126" t="s">
        <v>183</v>
      </c>
      <c r="N10" s="126" t="s">
        <v>184</v>
      </c>
      <c r="O10" s="366"/>
      <c r="P10" s="367"/>
      <c r="Q10" s="367"/>
      <c r="T10" s="2"/>
    </row>
    <row r="11" spans="1:23" ht="88.5" customHeight="1" x14ac:dyDescent="0.2">
      <c r="A11" s="27" t="str">
        <f>IF('1 Pronunciamiento de demandas'!M40="","",'1 Pronunciamiento de demandas'!M40)</f>
        <v>Director de Procesos Especiales y el funcionario asignado</v>
      </c>
      <c r="B11" s="18" t="str">
        <f>'2 Audiencias realizadas'!C47</f>
        <v>Audiencias celebradas en el trimestre</v>
      </c>
      <c r="C11" s="37">
        <v>0</v>
      </c>
      <c r="D11" s="37">
        <v>2</v>
      </c>
      <c r="E11" s="37">
        <v>3</v>
      </c>
      <c r="F11" s="37">
        <v>2</v>
      </c>
      <c r="G11" s="37">
        <v>1</v>
      </c>
      <c r="H11" s="37">
        <v>5</v>
      </c>
      <c r="I11" s="37">
        <v>4</v>
      </c>
      <c r="J11" s="37">
        <v>5</v>
      </c>
      <c r="K11" s="37">
        <v>6</v>
      </c>
      <c r="L11" s="37">
        <v>0</v>
      </c>
      <c r="M11" s="37">
        <v>3</v>
      </c>
      <c r="N11" s="37">
        <v>6</v>
      </c>
      <c r="O11" s="475" t="s">
        <v>185</v>
      </c>
      <c r="P11" s="475"/>
      <c r="Q11" s="476"/>
    </row>
    <row r="12" spans="1:23" ht="30" customHeight="1" x14ac:dyDescent="0.2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23" s="38" customFormat="1" ht="21" customHeight="1" x14ac:dyDescent="0.2">
      <c r="A13" s="39"/>
      <c r="D13" s="472">
        <v>2021</v>
      </c>
      <c r="E13" s="473"/>
      <c r="F13" s="473"/>
      <c r="G13" s="473"/>
      <c r="H13" s="466">
        <v>2022</v>
      </c>
      <c r="I13" s="467"/>
      <c r="J13" s="467"/>
      <c r="K13" s="468"/>
      <c r="L13" s="472">
        <v>2023</v>
      </c>
      <c r="M13" s="473"/>
      <c r="N13" s="473"/>
      <c r="O13" s="474"/>
      <c r="P13" s="466">
        <v>2024</v>
      </c>
      <c r="Q13" s="467"/>
      <c r="R13" s="467"/>
      <c r="S13" s="468"/>
      <c r="T13" s="477">
        <v>2025</v>
      </c>
      <c r="U13" s="477"/>
      <c r="V13" s="477"/>
      <c r="W13" s="477"/>
    </row>
    <row r="14" spans="1:23" s="38" customFormat="1" ht="36.75" customHeight="1" x14ac:dyDescent="0.2">
      <c r="A14" s="170" t="s">
        <v>135</v>
      </c>
      <c r="C14" s="170">
        <v>2020</v>
      </c>
      <c r="D14" s="136" t="s">
        <v>186</v>
      </c>
      <c r="E14" s="136" t="s">
        <v>187</v>
      </c>
      <c r="F14" s="136" t="s">
        <v>188</v>
      </c>
      <c r="G14" s="136" t="s">
        <v>139</v>
      </c>
      <c r="H14" s="137" t="s">
        <v>140</v>
      </c>
      <c r="I14" s="137" t="s">
        <v>141</v>
      </c>
      <c r="J14" s="137" t="s">
        <v>142</v>
      </c>
      <c r="K14" s="137" t="s">
        <v>143</v>
      </c>
      <c r="L14" s="136" t="s">
        <v>144</v>
      </c>
      <c r="M14" s="136" t="s">
        <v>145</v>
      </c>
      <c r="N14" s="136" t="s">
        <v>146</v>
      </c>
      <c r="O14" s="136" t="s">
        <v>147</v>
      </c>
      <c r="P14" s="137" t="s">
        <v>148</v>
      </c>
      <c r="Q14" s="137" t="s">
        <v>149</v>
      </c>
      <c r="R14" s="137" t="s">
        <v>150</v>
      </c>
      <c r="S14" s="137" t="s">
        <v>151</v>
      </c>
      <c r="T14" s="136" t="s">
        <v>189</v>
      </c>
      <c r="U14" s="136" t="s">
        <v>149</v>
      </c>
      <c r="V14" s="136" t="s">
        <v>150</v>
      </c>
      <c r="W14" s="136" t="s">
        <v>151</v>
      </c>
    </row>
    <row r="15" spans="1:23" s="39" customFormat="1" ht="40.5" customHeight="1" x14ac:dyDescent="0.2">
      <c r="A15" s="40">
        <f>AVERAGE(C15:O15)</f>
        <v>11.615384615384615</v>
      </c>
      <c r="B15" s="170" t="s">
        <v>152</v>
      </c>
      <c r="C15" s="41">
        <v>9</v>
      </c>
      <c r="D15" s="41">
        <v>13</v>
      </c>
      <c r="E15" s="41">
        <v>24</v>
      </c>
      <c r="F15" s="41">
        <v>14</v>
      </c>
      <c r="G15" s="41">
        <v>22</v>
      </c>
      <c r="H15" s="41">
        <v>16</v>
      </c>
      <c r="I15" s="41">
        <v>8</v>
      </c>
      <c r="J15" s="41">
        <v>3</v>
      </c>
      <c r="K15" s="41">
        <v>6</v>
      </c>
      <c r="L15" s="41">
        <v>9</v>
      </c>
      <c r="M15" s="41">
        <v>7</v>
      </c>
      <c r="N15" s="41">
        <v>8</v>
      </c>
      <c r="O15" s="41">
        <v>12</v>
      </c>
      <c r="P15" s="41">
        <v>10</v>
      </c>
      <c r="Q15" s="41">
        <v>7</v>
      </c>
      <c r="R15" s="41">
        <v>7</v>
      </c>
      <c r="S15" s="41">
        <v>15</v>
      </c>
      <c r="T15" s="41">
        <v>5</v>
      </c>
      <c r="U15" s="41">
        <v>8</v>
      </c>
      <c r="V15" s="41">
        <v>15</v>
      </c>
      <c r="W15" s="41">
        <v>9</v>
      </c>
    </row>
    <row r="16" spans="1:23" ht="30" customHeight="1" x14ac:dyDescent="0.2">
      <c r="N16" s="2"/>
      <c r="T16" s="4"/>
    </row>
    <row r="17" spans="14:20" ht="30" customHeight="1" x14ac:dyDescent="0.2">
      <c r="N17" s="2"/>
      <c r="T17" s="4"/>
    </row>
    <row r="18" spans="14:20" ht="30" customHeight="1" x14ac:dyDescent="0.2">
      <c r="N18" s="2"/>
      <c r="T18" s="4"/>
    </row>
    <row r="19" spans="14:20" ht="30" customHeight="1" x14ac:dyDescent="0.2">
      <c r="N19" s="2"/>
      <c r="T19" s="4"/>
    </row>
    <row r="20" spans="14:20" ht="30" customHeight="1" x14ac:dyDescent="0.2">
      <c r="N20" s="2"/>
      <c r="T20" s="4"/>
    </row>
    <row r="21" spans="14:20" ht="30" customHeight="1" x14ac:dyDescent="0.2">
      <c r="N21" s="2"/>
      <c r="T21" s="4"/>
    </row>
    <row r="22" spans="14:20" ht="30" customHeight="1" x14ac:dyDescent="0.2">
      <c r="N22" s="2"/>
      <c r="T22" s="4"/>
    </row>
    <row r="23" spans="14:20" ht="30" customHeight="1" x14ac:dyDescent="0.2">
      <c r="N23" s="2"/>
      <c r="T23" s="4"/>
    </row>
    <row r="24" spans="14:20" ht="30" customHeight="1" x14ac:dyDescent="0.2">
      <c r="N24" s="2"/>
      <c r="T24" s="4"/>
    </row>
    <row r="25" spans="14:20" ht="30" customHeight="1" x14ac:dyDescent="0.2">
      <c r="N25" s="2"/>
      <c r="T25" s="4"/>
    </row>
    <row r="26" spans="14:20" ht="30" customHeight="1" x14ac:dyDescent="0.2">
      <c r="N26" s="2"/>
      <c r="T26" s="4"/>
    </row>
    <row r="27" spans="14:20" ht="30" customHeight="1" x14ac:dyDescent="0.2">
      <c r="N27" s="2"/>
      <c r="T27" s="4"/>
    </row>
    <row r="28" spans="14:20" ht="30" customHeight="1" x14ac:dyDescent="0.2">
      <c r="N28" s="2"/>
      <c r="T28" s="4"/>
    </row>
    <row r="29" spans="14:20" ht="30" customHeight="1" x14ac:dyDescent="0.2">
      <c r="N29" s="2"/>
      <c r="T29" s="4"/>
    </row>
    <row r="30" spans="14:20" ht="30" customHeight="1" x14ac:dyDescent="0.2">
      <c r="N30" s="2"/>
      <c r="T30" s="4"/>
    </row>
    <row r="31" spans="14:20" ht="30" customHeight="1" x14ac:dyDescent="0.2">
      <c r="N31" s="2"/>
      <c r="T31" s="4"/>
    </row>
    <row r="63" spans="20:20" ht="30" customHeight="1" x14ac:dyDescent="0.2">
      <c r="T63" s="36"/>
    </row>
    <row r="133" spans="20:20" ht="30" customHeight="1" x14ac:dyDescent="0.2">
      <c r="T133" s="3"/>
    </row>
    <row r="134" spans="20:20" ht="30" customHeight="1" x14ac:dyDescent="0.2">
      <c r="T134" s="3"/>
    </row>
    <row r="135" spans="20:20" ht="30" customHeight="1" x14ac:dyDescent="0.2">
      <c r="T135" s="3"/>
    </row>
    <row r="136" spans="20:20" ht="30" customHeight="1" x14ac:dyDescent="0.2">
      <c r="T136" s="3"/>
    </row>
    <row r="137" spans="20:20" ht="30" customHeight="1" x14ac:dyDescent="0.2">
      <c r="T137" s="3"/>
    </row>
    <row r="138" spans="20:20" ht="30" customHeight="1" x14ac:dyDescent="0.2">
      <c r="T138" s="3"/>
    </row>
    <row r="139" spans="20:20" ht="30" customHeight="1" x14ac:dyDescent="0.2">
      <c r="T139" s="3"/>
    </row>
    <row r="140" spans="20:20" ht="30" customHeight="1" x14ac:dyDescent="0.2">
      <c r="T140" s="3"/>
    </row>
    <row r="141" spans="20:20" ht="30" customHeight="1" x14ac:dyDescent="0.2">
      <c r="T141" s="3"/>
    </row>
    <row r="142" spans="20:20" ht="30" customHeight="1" x14ac:dyDescent="0.2">
      <c r="T142" s="3"/>
    </row>
    <row r="143" spans="20:20" ht="30" customHeight="1" x14ac:dyDescent="0.2">
      <c r="T143" s="3"/>
    </row>
  </sheetData>
  <mergeCells count="24">
    <mergeCell ref="T13:W13"/>
    <mergeCell ref="A1:A4"/>
    <mergeCell ref="B1:O1"/>
    <mergeCell ref="P1:Q1"/>
    <mergeCell ref="B2:O2"/>
    <mergeCell ref="P2:Q2"/>
    <mergeCell ref="B3:O3"/>
    <mergeCell ref="P3:Q3"/>
    <mergeCell ref="B4:O4"/>
    <mergeCell ref="P4:Q4"/>
    <mergeCell ref="A8:A9"/>
    <mergeCell ref="B8:B9"/>
    <mergeCell ref="C8:N8"/>
    <mergeCell ref="O8:Q10"/>
    <mergeCell ref="C9:E9"/>
    <mergeCell ref="F9:H9"/>
    <mergeCell ref="B6:Q6"/>
    <mergeCell ref="P13:S13"/>
    <mergeCell ref="I9:K9"/>
    <mergeCell ref="L9:N9"/>
    <mergeCell ref="D13:G13"/>
    <mergeCell ref="H13:K13"/>
    <mergeCell ref="L13:O13"/>
    <mergeCell ref="O11:Q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S194"/>
  <sheetViews>
    <sheetView zoomScale="80" zoomScaleNormal="80" workbookViewId="0">
      <selection activeCell="I47" sqref="I47:I51"/>
    </sheetView>
  </sheetViews>
  <sheetFormatPr baseColWidth="10" defaultColWidth="11.42578125" defaultRowHeight="12.75" x14ac:dyDescent="0.2"/>
  <cols>
    <col min="1" max="1" width="3" style="44" customWidth="1"/>
    <col min="2" max="2" width="30" style="47" customWidth="1"/>
    <col min="3" max="3" width="37.140625" style="44" customWidth="1"/>
    <col min="4" max="4" width="5" style="44" bestFit="1" customWidth="1"/>
    <col min="5" max="5" width="5.5703125" style="44" customWidth="1"/>
    <col min="6" max="6" width="9.5703125" style="44" bestFit="1" customWidth="1"/>
    <col min="7" max="7" width="5.42578125" style="44" bestFit="1" customWidth="1"/>
    <col min="8" max="8" width="5.140625" style="44" bestFit="1" customWidth="1"/>
    <col min="9" max="9" width="9.5703125" style="44" customWidth="1"/>
    <col min="10" max="10" width="4.140625" style="44" bestFit="1" customWidth="1"/>
    <col min="11" max="11" width="6.42578125" style="44" bestFit="1" customWidth="1"/>
    <col min="12" max="12" width="9.5703125" style="44" bestFit="1" customWidth="1"/>
    <col min="13" max="13" width="11.140625" style="44" customWidth="1"/>
    <col min="14" max="14" width="6.42578125" style="44" customWidth="1"/>
    <col min="15" max="15" width="11" style="44" customWidth="1"/>
    <col min="16" max="16" width="27.140625" style="44" customWidth="1"/>
    <col min="17" max="18" width="11.7109375" style="44" customWidth="1"/>
    <col min="19" max="19" width="11.42578125" style="45" hidden="1" customWidth="1"/>
    <col min="20" max="16384" width="11.42578125" style="44"/>
  </cols>
  <sheetData>
    <row r="1" spans="1:19" ht="13.5" thickBot="1" x14ac:dyDescent="0.25">
      <c r="B1" s="44"/>
    </row>
    <row r="2" spans="1:19" ht="16.5" customHeight="1" x14ac:dyDescent="0.2">
      <c r="B2" s="202"/>
      <c r="C2" s="205" t="s">
        <v>0</v>
      </c>
      <c r="D2" s="206"/>
      <c r="E2" s="206"/>
      <c r="F2" s="206"/>
      <c r="G2" s="206"/>
      <c r="H2" s="206"/>
      <c r="I2" s="206"/>
      <c r="J2" s="206"/>
      <c r="K2" s="206"/>
      <c r="L2" s="206"/>
      <c r="M2" s="207"/>
      <c r="N2" s="208" t="s">
        <v>1</v>
      </c>
      <c r="O2" s="209"/>
      <c r="P2" s="210"/>
      <c r="S2" s="46">
        <v>0.8</v>
      </c>
    </row>
    <row r="3" spans="1:19" ht="15.75" customHeight="1" x14ac:dyDescent="0.2">
      <c r="B3" s="203"/>
      <c r="C3" s="211" t="s">
        <v>2</v>
      </c>
      <c r="D3" s="212"/>
      <c r="E3" s="212"/>
      <c r="F3" s="212"/>
      <c r="G3" s="212"/>
      <c r="H3" s="212"/>
      <c r="I3" s="212"/>
      <c r="J3" s="212"/>
      <c r="K3" s="212"/>
      <c r="L3" s="212"/>
      <c r="M3" s="213"/>
      <c r="N3" s="214" t="s">
        <v>3</v>
      </c>
      <c r="O3" s="215"/>
      <c r="P3" s="216"/>
      <c r="S3" s="46">
        <v>0.79998999999999998</v>
      </c>
    </row>
    <row r="4" spans="1:19" ht="15.75" customHeight="1" x14ac:dyDescent="0.2">
      <c r="B4" s="203"/>
      <c r="C4" s="211" t="s">
        <v>4</v>
      </c>
      <c r="D4" s="212"/>
      <c r="E4" s="212"/>
      <c r="F4" s="212"/>
      <c r="G4" s="212"/>
      <c r="H4" s="212"/>
      <c r="I4" s="212"/>
      <c r="J4" s="212"/>
      <c r="K4" s="212"/>
      <c r="L4" s="212"/>
      <c r="M4" s="213"/>
      <c r="N4" s="214" t="s">
        <v>5</v>
      </c>
      <c r="O4" s="215"/>
      <c r="P4" s="216"/>
      <c r="S4" s="46">
        <v>0.65</v>
      </c>
    </row>
    <row r="5" spans="1:19" ht="16.5" customHeight="1" thickBot="1" x14ac:dyDescent="0.25">
      <c r="B5" s="204"/>
      <c r="C5" s="217" t="s">
        <v>6</v>
      </c>
      <c r="D5" s="218"/>
      <c r="E5" s="218"/>
      <c r="F5" s="218"/>
      <c r="G5" s="218"/>
      <c r="H5" s="218"/>
      <c r="I5" s="218"/>
      <c r="J5" s="218"/>
      <c r="K5" s="218"/>
      <c r="L5" s="218"/>
      <c r="M5" s="219"/>
      <c r="N5" s="220" t="s">
        <v>7</v>
      </c>
      <c r="O5" s="221"/>
      <c r="P5" s="222"/>
      <c r="S5" s="46">
        <v>0.64999899999999999</v>
      </c>
    </row>
    <row r="6" spans="1:19" ht="3" customHeight="1" thickBot="1" x14ac:dyDescent="0.25">
      <c r="B6" s="44"/>
      <c r="S6" s="46"/>
    </row>
    <row r="7" spans="1:19" x14ac:dyDescent="0.2">
      <c r="A7" s="47"/>
      <c r="B7" s="223" t="s">
        <v>8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5"/>
      <c r="Q7" s="47"/>
      <c r="S7" s="46"/>
    </row>
    <row r="8" spans="1:19" ht="13.5" thickBot="1" x14ac:dyDescent="0.25">
      <c r="A8" s="47"/>
      <c r="B8" s="226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8"/>
      <c r="Q8" s="47"/>
    </row>
    <row r="9" spans="1:19" ht="3" customHeight="1" thickBot="1" x14ac:dyDescent="0.25">
      <c r="A9" s="47"/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47"/>
    </row>
    <row r="10" spans="1:19" ht="26.25" customHeight="1" thickBot="1" x14ac:dyDescent="0.25">
      <c r="A10" s="47"/>
      <c r="B10" s="153" t="s">
        <v>9</v>
      </c>
      <c r="C10" s="461">
        <v>2025</v>
      </c>
      <c r="D10" s="462"/>
      <c r="E10" s="462"/>
      <c r="F10" s="462"/>
      <c r="G10" s="462"/>
      <c r="H10" s="462"/>
      <c r="I10" s="463"/>
      <c r="J10" s="464" t="s">
        <v>10</v>
      </c>
      <c r="K10" s="465"/>
      <c r="L10" s="465"/>
      <c r="M10" s="465"/>
      <c r="N10" s="232" t="s">
        <v>190</v>
      </c>
      <c r="O10" s="233"/>
      <c r="P10" s="234"/>
      <c r="Q10" s="47"/>
    </row>
    <row r="11" spans="1:19" ht="3" customHeight="1" thickBot="1" x14ac:dyDescent="0.25">
      <c r="A11" s="47"/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4"/>
      <c r="Q11" s="47"/>
    </row>
    <row r="12" spans="1:19" ht="30" customHeight="1" thickBot="1" x14ac:dyDescent="0.25">
      <c r="A12" s="47"/>
      <c r="B12" s="118" t="s">
        <v>12</v>
      </c>
      <c r="C12" s="241" t="s">
        <v>13</v>
      </c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2"/>
      <c r="Q12" s="47"/>
    </row>
    <row r="13" spans="1:19" ht="3" customHeight="1" thickBot="1" x14ac:dyDescent="0.25">
      <c r="A13" s="47"/>
      <c r="B13" s="423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5"/>
      <c r="Q13" s="47"/>
    </row>
    <row r="14" spans="1:19" ht="30" customHeight="1" thickBot="1" x14ac:dyDescent="0.25">
      <c r="A14" s="47"/>
      <c r="B14" s="118" t="s">
        <v>14</v>
      </c>
      <c r="C14" s="246" t="s">
        <v>191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8"/>
      <c r="Q14" s="47"/>
    </row>
    <row r="15" spans="1:19" ht="3" customHeight="1" thickBot="1" x14ac:dyDescent="0.25">
      <c r="A15" s="47"/>
      <c r="B15" s="419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1"/>
      <c r="Q15" s="47"/>
    </row>
    <row r="16" spans="1:19" ht="30" customHeight="1" thickBot="1" x14ac:dyDescent="0.25">
      <c r="A16" s="47"/>
      <c r="B16" s="118" t="s">
        <v>16</v>
      </c>
      <c r="C16" s="551" t="s">
        <v>192</v>
      </c>
      <c r="D16" s="552"/>
      <c r="E16" s="552"/>
      <c r="F16" s="552"/>
      <c r="G16" s="552"/>
      <c r="H16" s="552"/>
      <c r="I16" s="552"/>
      <c r="J16" s="552"/>
      <c r="K16" s="552"/>
      <c r="L16" s="552"/>
      <c r="M16" s="552"/>
      <c r="N16" s="552"/>
      <c r="O16" s="552"/>
      <c r="P16" s="553"/>
      <c r="Q16" s="47"/>
    </row>
    <row r="17" spans="1:17" ht="4.5" customHeight="1" thickBot="1" x14ac:dyDescent="0.25">
      <c r="A17" s="47"/>
      <c r="B17" s="426"/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427"/>
      <c r="O17" s="427"/>
      <c r="P17" s="428"/>
      <c r="Q17" s="47"/>
    </row>
    <row r="18" spans="1:17" ht="30" customHeight="1" thickBot="1" x14ac:dyDescent="0.25">
      <c r="A18" s="47"/>
      <c r="B18" s="118" t="s">
        <v>18</v>
      </c>
      <c r="C18" s="442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4"/>
      <c r="Q18" s="47"/>
    </row>
    <row r="19" spans="1:17" ht="3" customHeight="1" thickBot="1" x14ac:dyDescent="0.25">
      <c r="A19" s="47"/>
      <c r="B19" s="535"/>
      <c r="C19" s="535"/>
      <c r="D19" s="535"/>
      <c r="E19" s="535"/>
      <c r="F19" s="535"/>
      <c r="G19" s="535"/>
      <c r="H19" s="535"/>
      <c r="I19" s="535"/>
      <c r="J19" s="535"/>
      <c r="K19" s="535"/>
      <c r="L19" s="535"/>
      <c r="M19" s="535"/>
      <c r="N19" s="535"/>
      <c r="O19" s="535"/>
      <c r="P19" s="535"/>
      <c r="Q19" s="47"/>
    </row>
    <row r="20" spans="1:17" ht="17.25" customHeight="1" thickBot="1" x14ac:dyDescent="0.25">
      <c r="A20" s="47"/>
      <c r="B20" s="446" t="s">
        <v>19</v>
      </c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8"/>
      <c r="Q20" s="47"/>
    </row>
    <row r="21" spans="1:17" ht="3" customHeight="1" thickBot="1" x14ac:dyDescent="0.25">
      <c r="A21" s="47"/>
      <c r="B21" s="449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1"/>
      <c r="Q21" s="47"/>
    </row>
    <row r="22" spans="1:17" ht="47.25" customHeight="1" thickBot="1" x14ac:dyDescent="0.25">
      <c r="A22" s="47"/>
      <c r="B22" s="119" t="s">
        <v>20</v>
      </c>
      <c r="C22" s="536" t="s">
        <v>193</v>
      </c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8"/>
      <c r="Q22" s="47"/>
    </row>
    <row r="23" spans="1:17" ht="3" customHeight="1" thickBot="1" x14ac:dyDescent="0.25">
      <c r="A23" s="47"/>
      <c r="B23" s="426"/>
      <c r="C23" s="427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8"/>
      <c r="Q23" s="47"/>
    </row>
    <row r="24" spans="1:17" ht="113.25" customHeight="1" thickBot="1" x14ac:dyDescent="0.25">
      <c r="A24" s="47"/>
      <c r="B24" s="119" t="s">
        <v>22</v>
      </c>
      <c r="C24" s="532" t="s">
        <v>194</v>
      </c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533"/>
      <c r="P24" s="534"/>
      <c r="Q24" s="47"/>
    </row>
    <row r="25" spans="1:17" ht="3" customHeight="1" thickBot="1" x14ac:dyDescent="0.25">
      <c r="A25" s="47"/>
      <c r="B25" s="429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1"/>
      <c r="Q25" s="47"/>
    </row>
    <row r="26" spans="1:17" ht="44.25" customHeight="1" thickBot="1" x14ac:dyDescent="0.25">
      <c r="A26" s="47"/>
      <c r="B26" s="172" t="s">
        <v>24</v>
      </c>
      <c r="C26" s="549" t="s">
        <v>195</v>
      </c>
      <c r="D26" s="533"/>
      <c r="E26" s="533"/>
      <c r="F26" s="533"/>
      <c r="G26" s="533"/>
      <c r="H26" s="533"/>
      <c r="I26" s="533"/>
      <c r="J26" s="533"/>
      <c r="K26" s="533"/>
      <c r="L26" s="533"/>
      <c r="M26" s="533"/>
      <c r="N26" s="533"/>
      <c r="O26" s="533"/>
      <c r="P26" s="534"/>
      <c r="Q26" s="47"/>
    </row>
    <row r="27" spans="1:17" ht="3" customHeight="1" thickBot="1" x14ac:dyDescent="0.25">
      <c r="A27" s="47"/>
      <c r="B27" s="434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P27" s="436"/>
      <c r="Q27" s="47"/>
    </row>
    <row r="28" spans="1:17" ht="47.25" customHeight="1" thickBot="1" x14ac:dyDescent="0.25">
      <c r="A28" s="47"/>
      <c r="B28" s="150" t="s">
        <v>26</v>
      </c>
      <c r="C28" s="43" t="s">
        <v>27</v>
      </c>
      <c r="D28" s="539" t="s">
        <v>196</v>
      </c>
      <c r="E28" s="540"/>
      <c r="F28" s="540"/>
      <c r="G28" s="541"/>
      <c r="H28" s="542" t="s">
        <v>29</v>
      </c>
      <c r="I28" s="543"/>
      <c r="J28" s="544"/>
      <c r="K28" s="539" t="s">
        <v>196</v>
      </c>
      <c r="L28" s="545"/>
      <c r="M28" s="546"/>
      <c r="N28" s="547" t="s">
        <v>31</v>
      </c>
      <c r="O28" s="548"/>
      <c r="P28" s="65" t="s">
        <v>196</v>
      </c>
      <c r="Q28" s="47"/>
    </row>
    <row r="29" spans="1:17" ht="3" customHeight="1" thickBot="1" x14ac:dyDescent="0.25">
      <c r="A29" s="47"/>
      <c r="B29" s="529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1"/>
      <c r="Q29" s="47"/>
    </row>
    <row r="30" spans="1:17" ht="13.5" thickBot="1" x14ac:dyDescent="0.25">
      <c r="A30" s="47"/>
      <c r="B30" s="152" t="s">
        <v>33</v>
      </c>
      <c r="C30" s="504" t="s">
        <v>34</v>
      </c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6"/>
      <c r="Q30" s="47"/>
    </row>
    <row r="31" spans="1:17" ht="3" customHeight="1" thickBot="1" x14ac:dyDescent="0.25">
      <c r="A31" s="47"/>
      <c r="B31" s="426"/>
      <c r="C31" s="427"/>
      <c r="D31" s="427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8"/>
      <c r="Q31" s="47"/>
    </row>
    <row r="32" spans="1:17" ht="13.5" thickBot="1" x14ac:dyDescent="0.25">
      <c r="A32" s="47"/>
      <c r="B32" s="152" t="s">
        <v>35</v>
      </c>
      <c r="C32" s="507" t="s">
        <v>36</v>
      </c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6"/>
      <c r="Q32" s="47"/>
    </row>
    <row r="33" spans="1:17" ht="3" customHeight="1" thickBot="1" x14ac:dyDescent="0.25">
      <c r="A33" s="47"/>
      <c r="B33" s="426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428"/>
      <c r="Q33" s="47"/>
    </row>
    <row r="34" spans="1:17" ht="13.5" thickBot="1" x14ac:dyDescent="0.25">
      <c r="A34" s="47"/>
      <c r="B34" s="152" t="s">
        <v>37</v>
      </c>
      <c r="C34" s="507" t="s">
        <v>36</v>
      </c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6"/>
      <c r="Q34" s="47"/>
    </row>
    <row r="35" spans="1:17" ht="3" customHeight="1" thickBot="1" x14ac:dyDescent="0.25">
      <c r="A35" s="47"/>
      <c r="B35" s="508"/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10"/>
      <c r="Q35" s="47"/>
    </row>
    <row r="36" spans="1:17" ht="16.5" customHeight="1" thickBot="1" x14ac:dyDescent="0.25">
      <c r="A36" s="47"/>
      <c r="B36" s="152" t="s">
        <v>38</v>
      </c>
      <c r="C36" s="504" t="s">
        <v>36</v>
      </c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  <c r="P36" s="506"/>
      <c r="Q36" s="47"/>
    </row>
    <row r="37" spans="1:17" ht="3" customHeight="1" thickBot="1" x14ac:dyDescent="0.25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7"/>
    </row>
    <row r="38" spans="1:17" x14ac:dyDescent="0.2">
      <c r="A38" s="47"/>
      <c r="B38" s="511" t="s">
        <v>39</v>
      </c>
      <c r="C38" s="512"/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3"/>
      <c r="Q38" s="47"/>
    </row>
    <row r="39" spans="1:17" ht="13.5" thickBot="1" x14ac:dyDescent="0.25">
      <c r="A39" s="47"/>
      <c r="B39" s="151" t="s">
        <v>40</v>
      </c>
      <c r="C39" s="514" t="s">
        <v>41</v>
      </c>
      <c r="D39" s="514"/>
      <c r="E39" s="514"/>
      <c r="F39" s="514"/>
      <c r="G39" s="514"/>
      <c r="H39" s="514" t="s">
        <v>33</v>
      </c>
      <c r="I39" s="514"/>
      <c r="J39" s="514"/>
      <c r="K39" s="514"/>
      <c r="L39" s="514"/>
      <c r="M39" s="514" t="s">
        <v>42</v>
      </c>
      <c r="N39" s="514"/>
      <c r="O39" s="514"/>
      <c r="P39" s="515"/>
      <c r="Q39" s="47"/>
    </row>
    <row r="40" spans="1:17" ht="34.5" customHeight="1" x14ac:dyDescent="0.2">
      <c r="A40" s="47"/>
      <c r="B40" s="66" t="s">
        <v>197</v>
      </c>
      <c r="C40" s="498" t="s">
        <v>198</v>
      </c>
      <c r="D40" s="499"/>
      <c r="E40" s="499"/>
      <c r="F40" s="499"/>
      <c r="G40" s="500"/>
      <c r="H40" s="501">
        <v>47</v>
      </c>
      <c r="I40" s="502"/>
      <c r="J40" s="502"/>
      <c r="K40" s="502"/>
      <c r="L40" s="503"/>
      <c r="M40" s="501" t="s">
        <v>199</v>
      </c>
      <c r="N40" s="502"/>
      <c r="O40" s="502"/>
      <c r="P40" s="516"/>
      <c r="Q40" s="47"/>
    </row>
    <row r="41" spans="1:17" ht="34.5" customHeight="1" x14ac:dyDescent="0.2">
      <c r="A41" s="47"/>
      <c r="B41" s="67" t="s">
        <v>200</v>
      </c>
      <c r="C41" s="489" t="s">
        <v>198</v>
      </c>
      <c r="D41" s="490"/>
      <c r="E41" s="490"/>
      <c r="F41" s="490"/>
      <c r="G41" s="491"/>
      <c r="H41" s="492">
        <v>27</v>
      </c>
      <c r="I41" s="493"/>
      <c r="J41" s="493"/>
      <c r="K41" s="493"/>
      <c r="L41" s="494"/>
      <c r="M41" s="517"/>
      <c r="N41" s="518"/>
      <c r="O41" s="518"/>
      <c r="P41" s="519"/>
      <c r="Q41" s="47"/>
    </row>
    <row r="42" spans="1:17" ht="34.5" customHeight="1" thickBot="1" x14ac:dyDescent="0.25">
      <c r="A42" s="47"/>
      <c r="B42" s="68" t="s">
        <v>201</v>
      </c>
      <c r="C42" s="523" t="s">
        <v>198</v>
      </c>
      <c r="D42" s="524"/>
      <c r="E42" s="524"/>
      <c r="F42" s="524"/>
      <c r="G42" s="525"/>
      <c r="H42" s="526">
        <v>66</v>
      </c>
      <c r="I42" s="527"/>
      <c r="J42" s="527"/>
      <c r="K42" s="527"/>
      <c r="L42" s="528"/>
      <c r="M42" s="520"/>
      <c r="N42" s="521"/>
      <c r="O42" s="521"/>
      <c r="P42" s="522"/>
      <c r="Q42" s="47"/>
    </row>
    <row r="43" spans="1:17" ht="3" customHeight="1" thickBot="1" x14ac:dyDescent="0.25">
      <c r="A43" s="47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7"/>
    </row>
    <row r="44" spans="1:17" ht="13.5" customHeight="1" thickBot="1" x14ac:dyDescent="0.25">
      <c r="A44" s="47"/>
      <c r="B44" s="481" t="s">
        <v>48</v>
      </c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3"/>
      <c r="Q44" s="47"/>
    </row>
    <row r="45" spans="1:17" ht="3" customHeight="1" thickBot="1" x14ac:dyDescent="0.25">
      <c r="A45" s="47"/>
      <c r="B45" s="50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51"/>
      <c r="Q45" s="47"/>
    </row>
    <row r="46" spans="1:17" x14ac:dyDescent="0.2">
      <c r="A46" s="47"/>
      <c r="B46" s="484" t="s">
        <v>49</v>
      </c>
      <c r="C46" s="174" t="s">
        <v>50</v>
      </c>
      <c r="D46" s="486" t="s">
        <v>51</v>
      </c>
      <c r="E46" s="487"/>
      <c r="F46" s="488"/>
      <c r="G46" s="486" t="s">
        <v>52</v>
      </c>
      <c r="H46" s="487"/>
      <c r="I46" s="488"/>
      <c r="J46" s="486" t="s">
        <v>53</v>
      </c>
      <c r="K46" s="487"/>
      <c r="L46" s="488"/>
      <c r="M46" s="486" t="s">
        <v>54</v>
      </c>
      <c r="N46" s="487"/>
      <c r="O46" s="488"/>
      <c r="P46" s="175" t="s">
        <v>202</v>
      </c>
      <c r="Q46" s="47"/>
    </row>
    <row r="47" spans="1:17" x14ac:dyDescent="0.2">
      <c r="A47" s="47"/>
      <c r="B47" s="485"/>
      <c r="C47" s="69" t="str">
        <f>+B40</f>
        <v>Inventario inicial del período</v>
      </c>
      <c r="D47" s="42"/>
      <c r="E47" s="42"/>
      <c r="F47" s="42">
        <v>58</v>
      </c>
      <c r="G47" s="42"/>
      <c r="H47" s="42"/>
      <c r="I47" s="42">
        <v>53</v>
      </c>
      <c r="J47" s="42"/>
      <c r="K47" s="42"/>
      <c r="L47" s="42">
        <v>57</v>
      </c>
      <c r="M47" s="42"/>
      <c r="N47" s="42"/>
      <c r="O47" s="42">
        <v>59</v>
      </c>
      <c r="P47" s="64">
        <f>'3.1. Registro comportamin Inven'!G10</f>
        <v>58</v>
      </c>
      <c r="Q47" s="47"/>
    </row>
    <row r="48" spans="1:17" ht="24" x14ac:dyDescent="0.2">
      <c r="A48" s="47"/>
      <c r="B48" s="485"/>
      <c r="C48" s="69" t="str">
        <f>+B41</f>
        <v>Número de procesos nuevos recibidos durante el período</v>
      </c>
      <c r="D48" s="42"/>
      <c r="E48" s="42"/>
      <c r="F48" s="42">
        <v>22</v>
      </c>
      <c r="G48" s="42"/>
      <c r="H48" s="42"/>
      <c r="I48" s="42">
        <v>13</v>
      </c>
      <c r="J48" s="42"/>
      <c r="K48" s="42"/>
      <c r="L48" s="42">
        <v>47</v>
      </c>
      <c r="M48" s="42"/>
      <c r="N48" s="42"/>
      <c r="O48" s="42">
        <v>13</v>
      </c>
      <c r="P48" s="64">
        <f>'3.1. Registro comportamin Inven'!G11</f>
        <v>22</v>
      </c>
      <c r="Q48" s="47"/>
    </row>
    <row r="49" spans="1:17" ht="24" x14ac:dyDescent="0.2">
      <c r="A49" s="47"/>
      <c r="B49" s="485"/>
      <c r="C49" s="69" t="s">
        <v>203</v>
      </c>
      <c r="D49" s="42"/>
      <c r="E49" s="42"/>
      <c r="F49" s="42">
        <v>27</v>
      </c>
      <c r="G49" s="42"/>
      <c r="H49" s="42"/>
      <c r="I49" s="42">
        <v>9</v>
      </c>
      <c r="J49" s="42"/>
      <c r="K49" s="42"/>
      <c r="L49" s="42">
        <v>45</v>
      </c>
      <c r="M49" s="42"/>
      <c r="N49" s="42"/>
      <c r="O49" s="42">
        <v>7</v>
      </c>
      <c r="P49" s="64">
        <f>'3.1. Registro comportamin Inven'!G12</f>
        <v>-27</v>
      </c>
      <c r="Q49" s="47"/>
    </row>
    <row r="50" spans="1:17" x14ac:dyDescent="0.2">
      <c r="A50" s="47"/>
      <c r="B50" s="485"/>
      <c r="C50" s="69" t="str">
        <f>+B42</f>
        <v>Inventario final del período</v>
      </c>
      <c r="D50" s="42"/>
      <c r="E50" s="42"/>
      <c r="F50" s="42">
        <v>53</v>
      </c>
      <c r="G50" s="42"/>
      <c r="H50" s="42"/>
      <c r="I50" s="42">
        <v>57</v>
      </c>
      <c r="J50" s="42"/>
      <c r="K50" s="42"/>
      <c r="L50" s="42">
        <v>59</v>
      </c>
      <c r="M50" s="42"/>
      <c r="N50" s="42"/>
      <c r="O50" s="42">
        <v>65</v>
      </c>
      <c r="P50" s="64">
        <f>'3.1. Registro comportamin Inven'!G13</f>
        <v>53</v>
      </c>
      <c r="Q50" s="47"/>
    </row>
    <row r="51" spans="1:17" x14ac:dyDescent="0.2">
      <c r="A51" s="47"/>
      <c r="B51" s="485"/>
      <c r="C51" s="69" t="s">
        <v>204</v>
      </c>
      <c r="D51" s="42"/>
      <c r="E51" s="42"/>
      <c r="F51" s="42">
        <f>F47-F50</f>
        <v>5</v>
      </c>
      <c r="G51" s="42"/>
      <c r="H51" s="42"/>
      <c r="I51" s="42">
        <f>I47-I50</f>
        <v>-4</v>
      </c>
      <c r="J51" s="42"/>
      <c r="K51" s="42"/>
      <c r="L51" s="42">
        <f>L47-L50</f>
        <v>-2</v>
      </c>
      <c r="M51" s="42"/>
      <c r="N51" s="42"/>
      <c r="O51" s="42">
        <v>-6</v>
      </c>
      <c r="P51" s="42">
        <f>P47-P50</f>
        <v>5</v>
      </c>
      <c r="Q51" s="47"/>
    </row>
    <row r="52" spans="1:17" ht="24" x14ac:dyDescent="0.2">
      <c r="A52" s="47"/>
      <c r="B52" s="485"/>
      <c r="C52" s="176" t="s">
        <v>205</v>
      </c>
      <c r="D52" s="177"/>
      <c r="E52" s="177"/>
      <c r="F52" s="178">
        <f>F50/F47</f>
        <v>0.91379310344827591</v>
      </c>
      <c r="G52" s="179"/>
      <c r="H52" s="179"/>
      <c r="I52" s="178">
        <f>I50/I47</f>
        <v>1.0754716981132075</v>
      </c>
      <c r="J52" s="179"/>
      <c r="K52" s="179"/>
      <c r="L52" s="178">
        <f>L50/L47</f>
        <v>1.0350877192982457</v>
      </c>
      <c r="M52" s="179"/>
      <c r="N52" s="179"/>
      <c r="O52" s="178">
        <f>O50/O47</f>
        <v>1.1016949152542372</v>
      </c>
      <c r="P52" s="178">
        <f>P50/P47</f>
        <v>0.91379310344827591</v>
      </c>
      <c r="Q52" s="47"/>
    </row>
    <row r="53" spans="1:17" x14ac:dyDescent="0.2">
      <c r="A53" s="47"/>
      <c r="B53" s="485"/>
      <c r="C53" s="176" t="s">
        <v>206</v>
      </c>
      <c r="D53" s="177"/>
      <c r="E53" s="177"/>
      <c r="F53" s="179">
        <f>F52-1</f>
        <v>-8.6206896551724088E-2</v>
      </c>
      <c r="G53" s="179"/>
      <c r="H53" s="179"/>
      <c r="I53" s="179">
        <f>I52-1</f>
        <v>7.547169811320753E-2</v>
      </c>
      <c r="J53" s="179"/>
      <c r="K53" s="179"/>
      <c r="L53" s="179">
        <f>L52-1</f>
        <v>3.5087719298245723E-2</v>
      </c>
      <c r="M53" s="179"/>
      <c r="N53" s="179"/>
      <c r="O53" s="179">
        <f>O52-1</f>
        <v>0.10169491525423724</v>
      </c>
      <c r="P53" s="179">
        <f>P52-1</f>
        <v>-8.6206896551724088E-2</v>
      </c>
      <c r="Q53" s="47"/>
    </row>
    <row r="54" spans="1:17" ht="36" customHeight="1" thickBot="1" x14ac:dyDescent="0.25">
      <c r="A54" s="47"/>
      <c r="B54" s="485"/>
      <c r="C54" s="180" t="s">
        <v>207</v>
      </c>
      <c r="D54" s="177"/>
      <c r="E54" s="177"/>
      <c r="F54" s="180" t="str">
        <f>IF(F53&lt;0,"Se reduce","No se reduce")</f>
        <v>Se reduce</v>
      </c>
      <c r="G54" s="177"/>
      <c r="H54" s="177"/>
      <c r="I54" s="180" t="str">
        <f>IF(I53&lt;0,"Se reduce","No se reduce")</f>
        <v>No se reduce</v>
      </c>
      <c r="J54" s="177"/>
      <c r="K54" s="177"/>
      <c r="L54" s="180" t="str">
        <f>IF(L53&lt;0,"Se reduce","No se reduce")</f>
        <v>No se reduce</v>
      </c>
      <c r="M54" s="177"/>
      <c r="N54" s="177"/>
      <c r="O54" s="180" t="str">
        <f>IF(O53&lt;0,"Se reduce","No se reduce")</f>
        <v>No se reduce</v>
      </c>
      <c r="P54" s="177" t="str">
        <f>IF(P53&lt;0,"Se reduce","No se reduce")</f>
        <v>Se reduce</v>
      </c>
      <c r="Q54" s="47"/>
    </row>
    <row r="55" spans="1:17" ht="3" customHeight="1" thickBot="1" x14ac:dyDescent="0.25">
      <c r="A55" s="47"/>
      <c r="B55" s="52">
        <v>0.9</v>
      </c>
      <c r="C55" s="53"/>
      <c r="D55" s="53"/>
      <c r="E55" s="53"/>
      <c r="F55" s="54" t="e">
        <f>+#REF!</f>
        <v>#REF!</v>
      </c>
      <c r="G55" s="53"/>
      <c r="H55" s="53"/>
      <c r="I55" s="54" t="e">
        <f>+#REF!</f>
        <v>#REF!</v>
      </c>
      <c r="J55" s="53"/>
      <c r="K55" s="53"/>
      <c r="L55" s="54" t="e">
        <f>+#REF!</f>
        <v>#REF!</v>
      </c>
      <c r="M55" s="53"/>
      <c r="N55" s="53"/>
      <c r="O55" s="54" t="e">
        <f>+#REF!</f>
        <v>#REF!</v>
      </c>
      <c r="P55" s="54" t="e">
        <f>+#REF!</f>
        <v>#REF!</v>
      </c>
      <c r="Q55" s="47"/>
    </row>
    <row r="56" spans="1:17" ht="22.5" customHeight="1" thickBot="1" x14ac:dyDescent="0.25">
      <c r="A56" s="47"/>
      <c r="B56" s="478" t="s">
        <v>60</v>
      </c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479"/>
      <c r="O56" s="479"/>
      <c r="P56" s="480"/>
      <c r="Q56" s="47"/>
    </row>
    <row r="57" spans="1:17" x14ac:dyDescent="0.2">
      <c r="A57" s="47"/>
      <c r="B57" s="311"/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3"/>
      <c r="Q57" s="47"/>
    </row>
    <row r="58" spans="1:17" x14ac:dyDescent="0.2">
      <c r="A58" s="47"/>
      <c r="B58" s="314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47"/>
    </row>
    <row r="59" spans="1:17" x14ac:dyDescent="0.2">
      <c r="A59" s="47"/>
      <c r="B59" s="314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6"/>
      <c r="Q59" s="47"/>
    </row>
    <row r="60" spans="1:17" x14ac:dyDescent="0.2">
      <c r="A60" s="47"/>
      <c r="B60" s="314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6"/>
      <c r="Q60" s="47"/>
    </row>
    <row r="61" spans="1:17" x14ac:dyDescent="0.2">
      <c r="A61" s="47"/>
      <c r="B61" s="314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6"/>
      <c r="Q61" s="47"/>
    </row>
    <row r="62" spans="1:17" x14ac:dyDescent="0.2">
      <c r="A62" s="47"/>
      <c r="B62" s="314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6"/>
      <c r="Q62" s="47"/>
    </row>
    <row r="63" spans="1:17" x14ac:dyDescent="0.2">
      <c r="A63" s="47"/>
      <c r="B63" s="314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6"/>
      <c r="Q63" s="47"/>
    </row>
    <row r="64" spans="1:17" x14ac:dyDescent="0.2">
      <c r="A64" s="47"/>
      <c r="B64" s="314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6"/>
      <c r="Q64" s="47"/>
    </row>
    <row r="65" spans="1:19" x14ac:dyDescent="0.2">
      <c r="A65" s="47"/>
      <c r="B65" s="314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6"/>
      <c r="Q65" s="47"/>
    </row>
    <row r="66" spans="1:19" x14ac:dyDescent="0.2">
      <c r="A66" s="47"/>
      <c r="B66" s="314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6"/>
      <c r="Q66" s="47"/>
    </row>
    <row r="67" spans="1:19" x14ac:dyDescent="0.2">
      <c r="A67" s="47"/>
      <c r="B67" s="314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6"/>
      <c r="Q67" s="47"/>
    </row>
    <row r="68" spans="1:19" x14ac:dyDescent="0.2">
      <c r="A68" s="47"/>
      <c r="B68" s="314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6"/>
      <c r="Q68" s="47"/>
    </row>
    <row r="69" spans="1:19" x14ac:dyDescent="0.2">
      <c r="A69" s="47"/>
      <c r="B69" s="314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6"/>
      <c r="Q69" s="47"/>
    </row>
    <row r="70" spans="1:19" x14ac:dyDescent="0.2">
      <c r="A70" s="47"/>
      <c r="B70" s="314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6"/>
      <c r="Q70" s="47"/>
    </row>
    <row r="71" spans="1:19" x14ac:dyDescent="0.2">
      <c r="A71" s="47"/>
      <c r="B71" s="314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6"/>
      <c r="Q71" s="47"/>
    </row>
    <row r="72" spans="1:19" ht="93" customHeight="1" thickBot="1" x14ac:dyDescent="0.25">
      <c r="A72" s="47"/>
      <c r="B72" s="317"/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9"/>
      <c r="Q72" s="47"/>
    </row>
    <row r="73" spans="1:19" s="55" customFormat="1" ht="3" customHeight="1" thickBot="1" x14ac:dyDescent="0.25">
      <c r="A73" s="383"/>
      <c r="B73" s="383"/>
      <c r="C73" s="383"/>
      <c r="D73" s="383"/>
      <c r="E73" s="383"/>
      <c r="F73" s="383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  <c r="S73" s="56"/>
    </row>
    <row r="74" spans="1:19" ht="15" customHeight="1" x14ac:dyDescent="0.2">
      <c r="A74" s="47"/>
      <c r="B74" s="308" t="s">
        <v>61</v>
      </c>
      <c r="C74" s="384" t="s">
        <v>62</v>
      </c>
      <c r="D74" s="385"/>
      <c r="E74" s="385"/>
      <c r="F74" s="385"/>
      <c r="G74" s="385"/>
      <c r="H74" s="385"/>
      <c r="I74" s="385"/>
      <c r="J74" s="385"/>
      <c r="K74" s="385"/>
      <c r="L74" s="385"/>
      <c r="M74" s="385"/>
      <c r="N74" s="385"/>
      <c r="O74" s="385"/>
      <c r="P74" s="386"/>
      <c r="Q74" s="47"/>
    </row>
    <row r="75" spans="1:19" ht="49.5" customHeight="1" x14ac:dyDescent="0.2">
      <c r="A75" s="47"/>
      <c r="B75" s="309"/>
      <c r="C75" s="333" t="s">
        <v>208</v>
      </c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5"/>
      <c r="Q75" s="47"/>
    </row>
    <row r="76" spans="1:19" ht="15" customHeight="1" x14ac:dyDescent="0.2">
      <c r="A76" s="47"/>
      <c r="B76" s="309"/>
      <c r="C76" s="387" t="s">
        <v>64</v>
      </c>
      <c r="D76" s="388"/>
      <c r="E76" s="388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9"/>
      <c r="Q76" s="47"/>
    </row>
    <row r="77" spans="1:19" ht="49.5" customHeight="1" x14ac:dyDescent="0.2">
      <c r="A77" s="47"/>
      <c r="B77" s="309"/>
      <c r="C77" s="333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5"/>
      <c r="Q77" s="47"/>
    </row>
    <row r="78" spans="1:19" ht="18" customHeight="1" x14ac:dyDescent="0.2">
      <c r="A78" s="47"/>
      <c r="B78" s="309"/>
      <c r="C78" s="387" t="s">
        <v>65</v>
      </c>
      <c r="D78" s="388"/>
      <c r="E78" s="388"/>
      <c r="F78" s="388"/>
      <c r="G78" s="388"/>
      <c r="H78" s="388"/>
      <c r="I78" s="388"/>
      <c r="J78" s="388"/>
      <c r="K78" s="388"/>
      <c r="L78" s="388"/>
      <c r="M78" s="388"/>
      <c r="N78" s="388"/>
      <c r="O78" s="388"/>
      <c r="P78" s="389"/>
      <c r="Q78" s="47"/>
    </row>
    <row r="79" spans="1:19" ht="49.5" customHeight="1" x14ac:dyDescent="0.2">
      <c r="A79" s="47"/>
      <c r="B79" s="309"/>
      <c r="C79" s="333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5"/>
      <c r="Q79" s="47"/>
    </row>
    <row r="80" spans="1:19" ht="17.25" customHeight="1" x14ac:dyDescent="0.2">
      <c r="A80" s="47"/>
      <c r="B80" s="309"/>
      <c r="C80" s="387" t="s">
        <v>66</v>
      </c>
      <c r="D80" s="388"/>
      <c r="E80" s="388"/>
      <c r="F80" s="388"/>
      <c r="G80" s="388"/>
      <c r="H80" s="388"/>
      <c r="I80" s="388"/>
      <c r="J80" s="388"/>
      <c r="K80" s="388"/>
      <c r="L80" s="388"/>
      <c r="M80" s="388"/>
      <c r="N80" s="388"/>
      <c r="O80" s="388"/>
      <c r="P80" s="389"/>
      <c r="Q80" s="47"/>
    </row>
    <row r="81" spans="1:17" ht="49.5" customHeight="1" thickBot="1" x14ac:dyDescent="0.25">
      <c r="A81" s="47"/>
      <c r="B81" s="310"/>
      <c r="C81" s="495"/>
      <c r="D81" s="496"/>
      <c r="E81" s="496"/>
      <c r="F81" s="496"/>
      <c r="G81" s="496"/>
      <c r="H81" s="496"/>
      <c r="I81" s="496"/>
      <c r="J81" s="496"/>
      <c r="K81" s="496"/>
      <c r="L81" s="496"/>
      <c r="M81" s="496"/>
      <c r="N81" s="496"/>
      <c r="O81" s="496"/>
      <c r="P81" s="497"/>
      <c r="Q81" s="47"/>
    </row>
    <row r="82" spans="1:17" ht="30.75" customHeight="1" thickBot="1" x14ac:dyDescent="0.25">
      <c r="A82" s="47"/>
      <c r="B82" s="171" t="s">
        <v>67</v>
      </c>
      <c r="C82" s="330" t="s">
        <v>172</v>
      </c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2"/>
      <c r="Q82" s="47"/>
    </row>
    <row r="83" spans="1:17" ht="27.75" customHeight="1" thickBot="1" x14ac:dyDescent="0.25">
      <c r="A83" s="47"/>
      <c r="B83" s="171" t="s">
        <v>69</v>
      </c>
      <c r="C83" s="331" t="s">
        <v>70</v>
      </c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2"/>
      <c r="Q83" s="47"/>
    </row>
    <row r="84" spans="1:17" x14ac:dyDescent="0.2">
      <c r="B84" s="44"/>
    </row>
    <row r="85" spans="1:17" x14ac:dyDescent="0.2">
      <c r="B85" s="44"/>
    </row>
    <row r="86" spans="1:17" x14ac:dyDescent="0.2">
      <c r="B86" s="44"/>
      <c r="C86" s="57"/>
    </row>
    <row r="87" spans="1:17" hidden="1" x14ac:dyDescent="0.2">
      <c r="B87" s="44"/>
      <c r="C87" s="44">
        <v>2018</v>
      </c>
    </row>
    <row r="88" spans="1:17" hidden="1" x14ac:dyDescent="0.2">
      <c r="B88" s="44"/>
      <c r="C88" s="44">
        <v>2019</v>
      </c>
    </row>
    <row r="89" spans="1:17" x14ac:dyDescent="0.2">
      <c r="B89" s="44"/>
    </row>
    <row r="90" spans="1:17" x14ac:dyDescent="0.2">
      <c r="B90" s="44"/>
    </row>
    <row r="91" spans="1:17" x14ac:dyDescent="0.2">
      <c r="B91" s="44"/>
    </row>
    <row r="92" spans="1:17" x14ac:dyDescent="0.2">
      <c r="B92" s="44"/>
    </row>
    <row r="93" spans="1:17" x14ac:dyDescent="0.2">
      <c r="B93" s="44"/>
    </row>
    <row r="94" spans="1:17" s="45" customFormat="1" x14ac:dyDescent="0.2"/>
    <row r="95" spans="1:17" s="45" customFormat="1" x14ac:dyDescent="0.2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  <row r="96" spans="1:17" s="45" customFormat="1" x14ac:dyDescent="0.2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</row>
    <row r="97" spans="2:17" s="45" customFormat="1" x14ac:dyDescent="0.2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</row>
    <row r="98" spans="2:17" s="45" customFormat="1" x14ac:dyDescent="0.2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</row>
    <row r="99" spans="2:17" s="45" customFormat="1" x14ac:dyDescent="0.2">
      <c r="B99" s="59"/>
      <c r="C99" s="59"/>
      <c r="D99" s="59"/>
      <c r="E99" s="59"/>
      <c r="F99" s="59"/>
      <c r="G99" s="58"/>
      <c r="H99" s="58"/>
      <c r="I99" s="58"/>
      <c r="J99" s="58"/>
      <c r="K99" s="58"/>
      <c r="L99" s="58"/>
      <c r="M99" s="58"/>
      <c r="N99" s="58"/>
      <c r="O99" s="58"/>
    </row>
    <row r="100" spans="2:17" s="45" customFormat="1" x14ac:dyDescent="0.2">
      <c r="B100" s="59"/>
      <c r="C100" s="59"/>
      <c r="D100" s="59"/>
      <c r="E100" s="59"/>
      <c r="F100" s="59"/>
      <c r="G100" s="58"/>
      <c r="H100" s="58"/>
      <c r="I100" s="58"/>
      <c r="J100" s="58"/>
      <c r="K100" s="58"/>
      <c r="L100" s="58"/>
      <c r="M100" s="58"/>
      <c r="N100" s="58"/>
      <c r="O100" s="58"/>
    </row>
    <row r="101" spans="2:17" s="45" customFormat="1" x14ac:dyDescent="0.2">
      <c r="B101" s="59"/>
      <c r="C101" s="59"/>
      <c r="D101" s="59"/>
      <c r="E101" s="59"/>
      <c r="F101" s="59"/>
      <c r="G101" s="58"/>
      <c r="H101" s="58"/>
      <c r="I101" s="58"/>
      <c r="J101" s="58"/>
      <c r="K101" s="58"/>
      <c r="L101" s="58"/>
      <c r="M101" s="58"/>
      <c r="N101" s="58"/>
      <c r="O101" s="58"/>
    </row>
    <row r="102" spans="2:17" s="45" customFormat="1" x14ac:dyDescent="0.2">
      <c r="B102" s="59"/>
      <c r="C102" s="59"/>
      <c r="D102" s="59"/>
      <c r="E102" s="59"/>
      <c r="F102" s="59"/>
      <c r="G102" s="58"/>
      <c r="H102" s="58"/>
      <c r="I102" s="58"/>
      <c r="J102" s="58"/>
      <c r="K102" s="58"/>
      <c r="L102" s="58"/>
      <c r="M102" s="58"/>
      <c r="N102" s="58"/>
      <c r="O102" s="58"/>
    </row>
    <row r="103" spans="2:17" s="45" customFormat="1" x14ac:dyDescent="0.2">
      <c r="B103" s="59"/>
      <c r="C103" s="59"/>
      <c r="D103" s="59"/>
      <c r="E103" s="59"/>
      <c r="F103" s="59"/>
      <c r="G103" s="58"/>
      <c r="H103" s="58"/>
      <c r="I103" s="58"/>
      <c r="J103" s="58"/>
      <c r="K103" s="58"/>
      <c r="L103" s="58"/>
      <c r="M103" s="58"/>
      <c r="N103" s="58"/>
      <c r="O103" s="58"/>
    </row>
    <row r="104" spans="2:17" s="45" customFormat="1" x14ac:dyDescent="0.2">
      <c r="B104" s="59"/>
      <c r="C104" s="59"/>
      <c r="D104" s="59"/>
      <c r="E104" s="59"/>
      <c r="F104" s="59"/>
      <c r="G104" s="58"/>
      <c r="H104" s="58"/>
      <c r="I104" s="58"/>
      <c r="J104" s="58"/>
      <c r="K104" s="58"/>
      <c r="L104" s="58"/>
      <c r="M104" s="58"/>
      <c r="N104" s="58"/>
      <c r="O104" s="58"/>
    </row>
    <row r="105" spans="2:17" s="45" customFormat="1" x14ac:dyDescent="0.2">
      <c r="B105" s="59"/>
      <c r="C105" s="59"/>
      <c r="D105" s="59"/>
      <c r="E105" s="59"/>
      <c r="F105" s="59"/>
      <c r="G105" s="58"/>
      <c r="H105" s="58"/>
      <c r="I105" s="58"/>
      <c r="J105" s="58"/>
      <c r="K105" s="58"/>
      <c r="L105" s="58"/>
      <c r="M105" s="58"/>
      <c r="N105" s="58"/>
      <c r="O105" s="58"/>
      <c r="P105" s="60"/>
    </row>
    <row r="106" spans="2:17" s="45" customFormat="1" x14ac:dyDescent="0.2">
      <c r="B106" s="59"/>
      <c r="C106" s="59"/>
      <c r="D106" s="59"/>
      <c r="E106" s="59"/>
      <c r="F106" s="59"/>
      <c r="G106" s="58"/>
      <c r="H106" s="58"/>
      <c r="I106" s="58"/>
      <c r="J106" s="58"/>
      <c r="K106" s="58"/>
      <c r="L106" s="58"/>
      <c r="M106" s="58"/>
      <c r="N106" s="58"/>
      <c r="O106" s="58"/>
      <c r="P106" s="60"/>
    </row>
    <row r="107" spans="2:17" s="45" customFormat="1" x14ac:dyDescent="0.2">
      <c r="B107" s="59"/>
      <c r="C107" s="59"/>
      <c r="D107" s="59"/>
      <c r="E107" s="59"/>
      <c r="F107" s="59"/>
      <c r="G107" s="58"/>
      <c r="H107" s="58"/>
      <c r="I107" s="58"/>
      <c r="J107" s="58"/>
      <c r="K107" s="58"/>
      <c r="L107" s="58"/>
      <c r="M107" s="58"/>
      <c r="N107" s="58"/>
      <c r="O107" s="58"/>
      <c r="P107" s="60"/>
    </row>
    <row r="108" spans="2:17" s="45" customFormat="1" x14ac:dyDescent="0.2">
      <c r="B108" s="59"/>
      <c r="C108" s="59"/>
      <c r="D108" s="59"/>
      <c r="E108" s="59"/>
      <c r="F108" s="59"/>
      <c r="G108" s="58"/>
      <c r="H108" s="58"/>
      <c r="I108" s="58"/>
      <c r="J108" s="58"/>
      <c r="K108" s="58"/>
      <c r="L108" s="58"/>
      <c r="M108" s="58"/>
      <c r="N108" s="58"/>
      <c r="O108" s="58"/>
      <c r="P108" s="60"/>
      <c r="Q108" s="61" t="s">
        <v>71</v>
      </c>
    </row>
    <row r="109" spans="2:17" s="45" customFormat="1" x14ac:dyDescent="0.2">
      <c r="B109" s="62"/>
      <c r="C109" s="62"/>
      <c r="D109" s="59"/>
      <c r="E109" s="59"/>
      <c r="F109" s="59"/>
      <c r="G109" s="58"/>
      <c r="H109" s="58"/>
      <c r="I109" s="58"/>
      <c r="J109" s="58"/>
      <c r="K109" s="58"/>
      <c r="L109" s="58"/>
      <c r="M109" s="58"/>
      <c r="N109" s="58"/>
      <c r="O109" s="58"/>
      <c r="P109" s="60"/>
      <c r="Q109" s="61" t="s">
        <v>72</v>
      </c>
    </row>
    <row r="110" spans="2:17" s="45" customFormat="1" x14ac:dyDescent="0.2">
      <c r="B110" s="62"/>
      <c r="C110" s="62"/>
      <c r="D110" s="59"/>
      <c r="E110" s="59"/>
      <c r="F110" s="59"/>
      <c r="G110" s="58"/>
      <c r="H110" s="58"/>
      <c r="I110" s="58"/>
      <c r="J110" s="58"/>
      <c r="K110" s="58"/>
      <c r="L110" s="58"/>
      <c r="M110" s="58"/>
      <c r="N110" s="58"/>
      <c r="O110" s="58"/>
      <c r="P110" s="60"/>
      <c r="Q110" s="61" t="s">
        <v>73</v>
      </c>
    </row>
    <row r="111" spans="2:17" s="45" customFormat="1" x14ac:dyDescent="0.2">
      <c r="B111" s="62"/>
      <c r="C111" s="62"/>
      <c r="D111" s="59"/>
      <c r="E111" s="59"/>
      <c r="F111" s="59"/>
      <c r="G111" s="58"/>
      <c r="H111" s="58"/>
      <c r="I111" s="58"/>
      <c r="J111" s="58"/>
      <c r="K111" s="58"/>
      <c r="L111" s="58"/>
      <c r="M111" s="58"/>
      <c r="N111" s="58"/>
      <c r="O111" s="58"/>
      <c r="P111" s="60"/>
      <c r="Q111" s="61" t="s">
        <v>36</v>
      </c>
    </row>
    <row r="112" spans="2:17" s="45" customFormat="1" x14ac:dyDescent="0.2">
      <c r="B112" s="59"/>
      <c r="C112" s="62"/>
      <c r="D112" s="59"/>
      <c r="E112" s="59"/>
      <c r="F112" s="59"/>
      <c r="G112" s="58"/>
      <c r="H112" s="58"/>
      <c r="I112" s="58"/>
      <c r="J112" s="58"/>
      <c r="K112" s="58"/>
      <c r="L112" s="58"/>
      <c r="M112" s="63"/>
      <c r="N112" s="58"/>
      <c r="O112" s="58"/>
      <c r="P112" s="60"/>
      <c r="Q112" s="61" t="s">
        <v>74</v>
      </c>
    </row>
    <row r="113" spans="2:17" s="45" customFormat="1" x14ac:dyDescent="0.2">
      <c r="B113" s="59"/>
      <c r="C113" s="62"/>
      <c r="D113" s="59"/>
      <c r="E113" s="59"/>
      <c r="F113" s="59"/>
      <c r="G113" s="58"/>
      <c r="H113" s="58"/>
      <c r="I113" s="58"/>
      <c r="J113" s="58"/>
      <c r="K113" s="58"/>
      <c r="L113" s="58"/>
      <c r="M113" s="58"/>
      <c r="N113" s="58" t="s">
        <v>75</v>
      </c>
      <c r="O113" s="58"/>
      <c r="P113" s="60"/>
      <c r="Q113" s="61" t="s">
        <v>76</v>
      </c>
    </row>
    <row r="114" spans="2:17" s="45" customFormat="1" x14ac:dyDescent="0.2">
      <c r="B114" s="59"/>
      <c r="C114" s="62"/>
      <c r="D114" s="59"/>
      <c r="E114" s="59"/>
      <c r="F114" s="59"/>
      <c r="G114" s="58"/>
      <c r="H114" s="58"/>
      <c r="I114" s="58"/>
      <c r="J114" s="58"/>
      <c r="K114" s="58"/>
      <c r="L114" s="58"/>
      <c r="M114" s="58"/>
      <c r="N114" s="58"/>
      <c r="O114" s="58"/>
      <c r="P114" s="60"/>
    </row>
    <row r="115" spans="2:17" s="45" customFormat="1" x14ac:dyDescent="0.2">
      <c r="B115" s="59"/>
      <c r="C115" s="62"/>
      <c r="D115" s="59"/>
      <c r="E115" s="59"/>
      <c r="F115" s="59"/>
      <c r="G115" s="58"/>
      <c r="H115" s="58"/>
      <c r="I115" s="58"/>
      <c r="J115" s="58"/>
      <c r="K115" s="58"/>
      <c r="L115" s="58"/>
      <c r="M115" s="58"/>
      <c r="N115" s="58"/>
      <c r="O115" s="58"/>
      <c r="P115" s="60"/>
    </row>
    <row r="116" spans="2:17" s="45" customFormat="1" x14ac:dyDescent="0.2">
      <c r="B116" s="59"/>
      <c r="C116" s="59"/>
      <c r="D116" s="59"/>
      <c r="E116" s="59"/>
      <c r="F116" s="59"/>
      <c r="G116" s="58"/>
      <c r="H116" s="58"/>
      <c r="I116" s="58"/>
      <c r="J116" s="58"/>
      <c r="K116" s="58"/>
      <c r="L116" s="58"/>
      <c r="M116" s="58"/>
      <c r="N116" s="58"/>
      <c r="O116" s="58"/>
      <c r="P116" s="60"/>
    </row>
    <row r="117" spans="2:17" s="45" customFormat="1" x14ac:dyDescent="0.2">
      <c r="B117" s="59"/>
      <c r="C117" s="59"/>
      <c r="D117" s="59"/>
      <c r="E117" s="59"/>
      <c r="F117" s="59"/>
      <c r="G117" s="58"/>
      <c r="H117" s="58"/>
      <c r="I117" s="58"/>
      <c r="J117" s="58"/>
      <c r="K117" s="58"/>
      <c r="L117" s="58"/>
      <c r="M117" s="58"/>
      <c r="N117" s="58"/>
      <c r="O117" s="58"/>
      <c r="P117" s="60"/>
    </row>
    <row r="118" spans="2:17" s="45" customFormat="1" x14ac:dyDescent="0.2">
      <c r="B118" s="59"/>
      <c r="C118" s="59"/>
      <c r="D118" s="59"/>
      <c r="E118" s="59"/>
      <c r="F118" s="59"/>
      <c r="G118" s="58"/>
      <c r="H118" s="58"/>
      <c r="I118" s="58"/>
      <c r="J118" s="58"/>
      <c r="K118" s="58"/>
      <c r="L118" s="58"/>
      <c r="M118" s="58"/>
      <c r="N118" s="58"/>
      <c r="O118" s="58"/>
      <c r="P118" s="60"/>
      <c r="Q118" s="61">
        <v>2015</v>
      </c>
    </row>
    <row r="119" spans="2:17" s="45" customFormat="1" ht="12.75" customHeight="1" x14ac:dyDescent="0.2">
      <c r="B119" s="59"/>
      <c r="C119" s="59"/>
      <c r="D119" s="59"/>
      <c r="E119" s="59"/>
      <c r="F119" s="59"/>
      <c r="G119" s="58"/>
      <c r="H119" s="58"/>
      <c r="I119" s="58"/>
      <c r="J119" s="58"/>
      <c r="K119" s="58"/>
      <c r="L119" s="58"/>
      <c r="M119" s="58"/>
      <c r="N119" s="58"/>
      <c r="O119" s="58"/>
      <c r="Q119" s="61">
        <v>2016</v>
      </c>
    </row>
    <row r="120" spans="2:17" s="45" customFormat="1" x14ac:dyDescent="0.2">
      <c r="B120" s="59"/>
      <c r="C120" s="59"/>
      <c r="D120" s="59"/>
      <c r="E120" s="59"/>
      <c r="F120" s="59"/>
      <c r="G120" s="58"/>
      <c r="H120" s="58"/>
      <c r="I120" s="58"/>
      <c r="J120" s="58"/>
      <c r="K120" s="58"/>
      <c r="L120" s="58"/>
      <c r="M120" s="58"/>
      <c r="N120" s="58"/>
      <c r="O120" s="58"/>
      <c r="Q120" s="61">
        <v>2017</v>
      </c>
    </row>
    <row r="121" spans="2:17" s="45" customFormat="1" x14ac:dyDescent="0.2">
      <c r="B121" s="59"/>
      <c r="C121" s="59"/>
      <c r="D121" s="59"/>
      <c r="E121" s="59"/>
      <c r="F121" s="59"/>
      <c r="G121" s="58"/>
      <c r="H121" s="58"/>
      <c r="I121" s="58"/>
      <c r="J121" s="58"/>
      <c r="K121" s="58"/>
      <c r="L121" s="58"/>
      <c r="M121" s="58"/>
      <c r="N121" s="58"/>
      <c r="O121" s="58"/>
      <c r="Q121" s="61">
        <v>2018</v>
      </c>
    </row>
    <row r="122" spans="2:17" s="45" customFormat="1" x14ac:dyDescent="0.2">
      <c r="B122" s="59"/>
      <c r="C122" s="59"/>
      <c r="D122" s="59"/>
      <c r="E122" s="59"/>
      <c r="F122" s="59"/>
      <c r="G122" s="58"/>
      <c r="H122" s="58"/>
      <c r="I122" s="58"/>
      <c r="J122" s="58"/>
      <c r="K122" s="58"/>
      <c r="L122" s="58"/>
      <c r="M122" s="58"/>
      <c r="N122" s="58"/>
      <c r="O122" s="58"/>
    </row>
    <row r="123" spans="2:17" s="45" customFormat="1" x14ac:dyDescent="0.2">
      <c r="B123" s="59"/>
      <c r="C123" s="59"/>
      <c r="D123" s="59"/>
      <c r="E123" s="59"/>
      <c r="F123" s="59"/>
      <c r="G123" s="58"/>
      <c r="H123" s="58"/>
      <c r="I123" s="58"/>
      <c r="J123" s="58"/>
      <c r="K123" s="58"/>
      <c r="L123" s="58"/>
      <c r="M123" s="58"/>
      <c r="N123" s="58"/>
      <c r="O123" s="58"/>
    </row>
    <row r="124" spans="2:17" s="45" customFormat="1" x14ac:dyDescent="0.2">
      <c r="B124" s="21"/>
      <c r="C124" s="59"/>
      <c r="D124" s="59"/>
      <c r="E124" s="59"/>
      <c r="F124" s="59"/>
      <c r="G124" s="58"/>
      <c r="H124" s="58"/>
      <c r="I124" s="58"/>
      <c r="J124" s="58"/>
      <c r="K124" s="58"/>
      <c r="L124" s="58"/>
      <c r="M124" s="58"/>
      <c r="N124" s="58"/>
      <c r="O124" s="58"/>
    </row>
    <row r="125" spans="2:17" s="45" customFormat="1" x14ac:dyDescent="0.2">
      <c r="B125" s="21"/>
      <c r="C125" s="59"/>
      <c r="D125" s="59"/>
      <c r="E125" s="59"/>
      <c r="F125" s="59"/>
      <c r="G125" s="58"/>
      <c r="H125" s="58"/>
      <c r="I125" s="58"/>
      <c r="J125" s="58"/>
      <c r="K125" s="58"/>
      <c r="L125" s="58"/>
      <c r="M125" s="58"/>
      <c r="N125" s="58"/>
      <c r="O125" s="58"/>
    </row>
    <row r="126" spans="2:17" s="45" customFormat="1" x14ac:dyDescent="0.2">
      <c r="B126" s="21"/>
      <c r="C126" s="59"/>
      <c r="D126" s="59"/>
      <c r="E126" s="59"/>
      <c r="F126" s="59"/>
      <c r="G126" s="58"/>
      <c r="H126" s="58"/>
      <c r="I126" s="58"/>
      <c r="J126" s="58"/>
      <c r="K126" s="58"/>
      <c r="L126" s="58"/>
      <c r="M126" s="58"/>
      <c r="N126" s="58"/>
      <c r="O126" s="58"/>
    </row>
    <row r="127" spans="2:17" s="45" customFormat="1" x14ac:dyDescent="0.2">
      <c r="B127" s="21"/>
      <c r="C127" s="59"/>
      <c r="D127" s="59"/>
      <c r="E127" s="59"/>
      <c r="F127" s="59"/>
      <c r="G127" s="58"/>
      <c r="H127" s="58"/>
      <c r="I127" s="58"/>
      <c r="J127" s="58"/>
      <c r="K127" s="58"/>
      <c r="L127" s="58"/>
      <c r="M127" s="58"/>
      <c r="N127" s="58"/>
      <c r="O127" s="58"/>
    </row>
    <row r="128" spans="2:17" s="45" customFormat="1" x14ac:dyDescent="0.2">
      <c r="B128" s="21"/>
      <c r="C128" s="59"/>
      <c r="D128" s="59"/>
      <c r="E128" s="59"/>
      <c r="F128" s="59"/>
      <c r="G128" s="58"/>
      <c r="H128" s="58"/>
      <c r="I128" s="58"/>
      <c r="J128" s="58"/>
      <c r="K128" s="58"/>
      <c r="L128" s="58"/>
      <c r="M128" s="58"/>
      <c r="N128" s="58"/>
      <c r="O128" s="58"/>
    </row>
    <row r="129" spans="2:16" s="45" customFormat="1" x14ac:dyDescent="0.2">
      <c r="B129" s="21"/>
      <c r="C129" s="59"/>
      <c r="D129" s="59"/>
      <c r="E129" s="59"/>
      <c r="F129" s="59"/>
      <c r="G129" s="58"/>
      <c r="H129" s="58"/>
      <c r="I129" s="58"/>
      <c r="J129" s="58"/>
      <c r="K129" s="58"/>
      <c r="L129" s="58"/>
      <c r="M129" s="58"/>
      <c r="N129" s="58"/>
      <c r="O129" s="58"/>
    </row>
    <row r="130" spans="2:16" s="45" customFormat="1" x14ac:dyDescent="0.2">
      <c r="B130" s="21"/>
      <c r="C130" s="59"/>
      <c r="D130" s="59"/>
      <c r="E130" s="59"/>
      <c r="F130" s="59"/>
      <c r="G130" s="58"/>
      <c r="H130" s="58"/>
      <c r="I130" s="58"/>
      <c r="J130" s="58"/>
      <c r="K130" s="58"/>
      <c r="L130" s="58"/>
      <c r="M130" s="58"/>
      <c r="N130" s="58"/>
      <c r="O130" s="58"/>
    </row>
    <row r="131" spans="2:16" s="45" customFormat="1" x14ac:dyDescent="0.2">
      <c r="B131" s="22"/>
      <c r="C131" s="59"/>
      <c r="D131" s="59"/>
      <c r="E131" s="59"/>
      <c r="F131" s="59"/>
      <c r="G131" s="58"/>
      <c r="H131" s="58"/>
      <c r="I131" s="58"/>
      <c r="J131" s="58"/>
      <c r="K131" s="58"/>
      <c r="L131" s="58"/>
      <c r="M131" s="58"/>
      <c r="N131" s="58"/>
      <c r="O131" s="58"/>
    </row>
    <row r="132" spans="2:16" s="45" customFormat="1" x14ac:dyDescent="0.2">
      <c r="B132" s="22"/>
      <c r="C132" s="59"/>
      <c r="D132" s="59"/>
      <c r="E132" s="59"/>
      <c r="F132" s="59"/>
      <c r="G132" s="58"/>
      <c r="H132" s="58"/>
      <c r="I132" s="58"/>
      <c r="J132" s="58"/>
      <c r="K132" s="58"/>
      <c r="L132" s="58"/>
      <c r="M132" s="58"/>
      <c r="N132" s="58"/>
      <c r="O132" s="58"/>
    </row>
    <row r="133" spans="2:16" s="45" customFormat="1" x14ac:dyDescent="0.2">
      <c r="B133" s="59"/>
      <c r="C133" s="59"/>
      <c r="D133" s="59"/>
      <c r="E133" s="59"/>
      <c r="F133" s="59"/>
      <c r="G133" s="58"/>
      <c r="H133" s="58"/>
      <c r="I133" s="58"/>
      <c r="J133" s="58"/>
      <c r="K133" s="58"/>
      <c r="L133" s="58"/>
      <c r="M133" s="58"/>
      <c r="N133" s="58"/>
      <c r="O133" s="58"/>
    </row>
    <row r="134" spans="2:16" s="45" customFormat="1" x14ac:dyDescent="0.2">
      <c r="B134" s="31" t="s">
        <v>77</v>
      </c>
      <c r="C134" s="59"/>
      <c r="D134" s="59"/>
      <c r="E134" s="59"/>
      <c r="F134" s="59"/>
      <c r="G134" s="58"/>
      <c r="H134" s="58"/>
      <c r="I134" s="58"/>
      <c r="J134" s="58"/>
      <c r="K134" s="58"/>
      <c r="L134" s="58"/>
      <c r="M134" s="58"/>
      <c r="N134" s="58"/>
      <c r="O134" s="58"/>
    </row>
    <row r="135" spans="2:16" s="45" customFormat="1" x14ac:dyDescent="0.2">
      <c r="B135" s="31" t="s">
        <v>78</v>
      </c>
      <c r="C135" s="59"/>
      <c r="D135" s="59"/>
      <c r="E135" s="59"/>
      <c r="F135" s="59"/>
      <c r="G135" s="58"/>
      <c r="H135" s="58"/>
      <c r="I135" s="58"/>
      <c r="J135" s="58"/>
      <c r="K135" s="58"/>
      <c r="L135" s="58"/>
      <c r="M135" s="58"/>
      <c r="N135" s="58"/>
      <c r="O135" s="58"/>
    </row>
    <row r="136" spans="2:16" s="45" customFormat="1" x14ac:dyDescent="0.2">
      <c r="B136" s="31" t="s">
        <v>79</v>
      </c>
      <c r="C136" s="59"/>
      <c r="D136" s="59"/>
      <c r="E136" s="59"/>
      <c r="F136" s="59"/>
      <c r="G136" s="58"/>
      <c r="H136" s="58"/>
      <c r="I136" s="58"/>
      <c r="J136" s="58"/>
      <c r="K136" s="58"/>
      <c r="L136" s="58"/>
      <c r="M136" s="58"/>
      <c r="N136" s="58"/>
      <c r="O136" s="58"/>
    </row>
    <row r="137" spans="2:16" s="45" customFormat="1" x14ac:dyDescent="0.2">
      <c r="B137" s="31" t="s">
        <v>80</v>
      </c>
      <c r="C137" s="59"/>
      <c r="D137" s="59"/>
      <c r="E137" s="59"/>
      <c r="F137" s="59"/>
      <c r="G137" s="58"/>
      <c r="H137" s="58"/>
      <c r="I137" s="58"/>
      <c r="J137" s="58"/>
      <c r="K137" s="58"/>
      <c r="L137" s="58"/>
      <c r="M137" s="58"/>
      <c r="N137" s="58"/>
      <c r="O137" s="58"/>
    </row>
    <row r="138" spans="2:16" s="45" customFormat="1" x14ac:dyDescent="0.2">
      <c r="B138" s="32" t="s">
        <v>81</v>
      </c>
      <c r="C138" s="59"/>
      <c r="D138" s="59"/>
      <c r="E138" s="59"/>
      <c r="F138" s="59"/>
      <c r="G138" s="58"/>
      <c r="H138" s="58"/>
      <c r="I138" s="58"/>
      <c r="J138" s="58"/>
      <c r="K138" s="58"/>
      <c r="L138" s="58"/>
      <c r="M138" s="58"/>
      <c r="N138" s="58"/>
      <c r="O138" s="58"/>
    </row>
    <row r="139" spans="2:16" s="45" customFormat="1" x14ac:dyDescent="0.2">
      <c r="B139" s="30"/>
      <c r="C139" s="59"/>
      <c r="D139" s="59"/>
      <c r="E139" s="59"/>
      <c r="F139" s="59"/>
      <c r="G139" s="58"/>
      <c r="H139" s="58"/>
      <c r="I139" s="58"/>
      <c r="J139" s="58"/>
      <c r="K139" s="58"/>
      <c r="L139" s="58"/>
      <c r="M139" s="58"/>
      <c r="N139" s="58"/>
      <c r="O139" s="58"/>
    </row>
    <row r="140" spans="2:16" s="45" customFormat="1" x14ac:dyDescent="0.2">
      <c r="B140" s="28"/>
      <c r="C140" s="59"/>
      <c r="D140" s="59"/>
      <c r="E140" s="59"/>
      <c r="F140" s="59"/>
      <c r="G140" s="58"/>
      <c r="H140" s="58"/>
      <c r="I140" s="58"/>
      <c r="J140" s="58"/>
      <c r="K140" s="58"/>
      <c r="L140" s="58"/>
      <c r="M140" s="58"/>
      <c r="N140" s="58"/>
      <c r="O140" s="58"/>
    </row>
    <row r="141" spans="2:16" s="45" customFormat="1" x14ac:dyDescent="0.2">
      <c r="B141" s="28"/>
      <c r="C141" s="59"/>
      <c r="D141" s="59"/>
      <c r="E141" s="59"/>
      <c r="F141" s="59"/>
      <c r="G141" s="58"/>
      <c r="H141" s="58"/>
      <c r="I141" s="58"/>
      <c r="J141" s="58"/>
      <c r="K141" s="58"/>
      <c r="L141" s="58"/>
      <c r="M141" s="58"/>
      <c r="N141" s="58"/>
      <c r="O141" s="58"/>
    </row>
    <row r="142" spans="2:16" s="45" customFormat="1" x14ac:dyDescent="0.2">
      <c r="B142" s="21"/>
      <c r="C142" s="59"/>
      <c r="D142" s="59"/>
      <c r="E142" s="59"/>
      <c r="F142" s="59"/>
      <c r="G142" s="58"/>
      <c r="H142" s="58"/>
      <c r="I142" s="58"/>
      <c r="J142" s="58"/>
      <c r="K142" s="58"/>
      <c r="L142" s="58"/>
      <c r="M142" s="58"/>
      <c r="N142" s="58"/>
      <c r="O142" s="58"/>
    </row>
    <row r="143" spans="2:16" s="47" customFormat="1" x14ac:dyDescent="0.2">
      <c r="B143" s="21"/>
      <c r="C143" s="59"/>
      <c r="D143" s="59"/>
      <c r="E143" s="59"/>
      <c r="F143" s="59"/>
      <c r="G143" s="58"/>
      <c r="H143" s="58"/>
      <c r="I143" s="58"/>
      <c r="J143" s="58"/>
      <c r="K143" s="58"/>
      <c r="L143" s="58"/>
      <c r="M143" s="58"/>
      <c r="N143" s="58"/>
      <c r="O143" s="58"/>
      <c r="P143" s="45"/>
    </row>
    <row r="144" spans="2:16" s="47" customFormat="1" hidden="1" x14ac:dyDescent="0.2">
      <c r="B144" s="59" t="s">
        <v>82</v>
      </c>
      <c r="C144" s="59"/>
      <c r="D144" s="59"/>
      <c r="E144" s="59"/>
      <c r="F144" s="59"/>
      <c r="G144" s="58"/>
      <c r="H144" s="58"/>
      <c r="I144" s="58"/>
      <c r="J144" s="58"/>
      <c r="K144" s="58"/>
      <c r="L144" s="58"/>
      <c r="M144" s="58"/>
      <c r="N144" s="58"/>
      <c r="O144" s="58"/>
      <c r="P144" s="45"/>
    </row>
    <row r="145" spans="2:16" s="47" customFormat="1" hidden="1" x14ac:dyDescent="0.2">
      <c r="B145" s="62" t="s">
        <v>83</v>
      </c>
      <c r="C145" s="59"/>
      <c r="D145" s="59"/>
      <c r="E145" s="59"/>
      <c r="F145" s="59"/>
      <c r="G145" s="58"/>
      <c r="H145" s="58"/>
      <c r="I145" s="58"/>
      <c r="J145" s="58"/>
      <c r="K145" s="58"/>
      <c r="L145" s="58"/>
      <c r="M145" s="58"/>
      <c r="N145" s="58"/>
      <c r="O145" s="58"/>
      <c r="P145" s="45"/>
    </row>
    <row r="146" spans="2:16" s="47" customFormat="1" hidden="1" x14ac:dyDescent="0.2">
      <c r="B146" s="62" t="s">
        <v>84</v>
      </c>
      <c r="C146" s="59"/>
      <c r="D146" s="59"/>
      <c r="E146" s="59"/>
      <c r="F146" s="59"/>
      <c r="G146" s="58"/>
      <c r="H146" s="58"/>
      <c r="I146" s="58"/>
      <c r="J146" s="58"/>
      <c r="K146" s="58"/>
      <c r="L146" s="58"/>
      <c r="M146" s="58"/>
      <c r="N146" s="58"/>
      <c r="O146" s="58"/>
      <c r="P146" s="45"/>
    </row>
    <row r="147" spans="2:16" s="47" customFormat="1" hidden="1" x14ac:dyDescent="0.2">
      <c r="B147" s="62" t="s">
        <v>85</v>
      </c>
      <c r="C147" s="59"/>
      <c r="D147" s="59"/>
      <c r="E147" s="59"/>
      <c r="F147" s="59"/>
      <c r="G147" s="58"/>
      <c r="H147" s="58"/>
      <c r="I147" s="58"/>
      <c r="J147" s="58"/>
      <c r="K147" s="58"/>
      <c r="L147" s="58"/>
      <c r="M147" s="58"/>
      <c r="N147" s="58"/>
      <c r="O147" s="58"/>
      <c r="P147" s="45"/>
    </row>
    <row r="148" spans="2:16" s="47" customFormat="1" hidden="1" x14ac:dyDescent="0.2">
      <c r="B148" s="62" t="s">
        <v>86</v>
      </c>
      <c r="C148" s="59"/>
      <c r="D148" s="59"/>
      <c r="E148" s="59"/>
      <c r="F148" s="59"/>
      <c r="G148" s="58"/>
      <c r="H148" s="58"/>
      <c r="I148" s="58"/>
      <c r="J148" s="58"/>
      <c r="K148" s="58"/>
      <c r="L148" s="58"/>
      <c r="M148" s="58"/>
      <c r="N148" s="58"/>
      <c r="O148" s="58"/>
      <c r="P148" s="45"/>
    </row>
    <row r="149" spans="2:16" s="47" customFormat="1" hidden="1" x14ac:dyDescent="0.2">
      <c r="B149" s="62" t="s">
        <v>87</v>
      </c>
      <c r="C149" s="59"/>
      <c r="D149" s="59"/>
      <c r="E149" s="59"/>
      <c r="F149" s="59"/>
      <c r="G149" s="58"/>
      <c r="H149" s="58"/>
      <c r="I149" s="58"/>
      <c r="J149" s="58"/>
      <c r="K149" s="58"/>
      <c r="L149" s="58"/>
      <c r="M149" s="58"/>
      <c r="N149" s="58"/>
      <c r="O149" s="58"/>
      <c r="P149" s="45"/>
    </row>
    <row r="150" spans="2:16" s="47" customFormat="1" hidden="1" x14ac:dyDescent="0.2">
      <c r="B150" s="62" t="s">
        <v>88</v>
      </c>
      <c r="C150" s="59"/>
      <c r="D150" s="59"/>
      <c r="E150" s="59"/>
      <c r="F150" s="59"/>
      <c r="G150" s="58"/>
      <c r="H150" s="58"/>
      <c r="I150" s="58"/>
      <c r="J150" s="58"/>
      <c r="K150" s="58"/>
      <c r="L150" s="58"/>
      <c r="M150" s="58"/>
      <c r="N150" s="58"/>
      <c r="O150" s="58"/>
      <c r="P150" s="45"/>
    </row>
    <row r="151" spans="2:16" s="47" customFormat="1" hidden="1" x14ac:dyDescent="0.2">
      <c r="B151" s="62" t="s">
        <v>89</v>
      </c>
      <c r="C151" s="59"/>
      <c r="D151" s="59"/>
      <c r="E151" s="59"/>
      <c r="F151" s="59"/>
      <c r="G151" s="58"/>
      <c r="H151" s="58"/>
      <c r="I151" s="58"/>
      <c r="J151" s="58"/>
      <c r="K151" s="58"/>
      <c r="L151" s="58"/>
      <c r="M151" s="58"/>
      <c r="N151" s="58"/>
      <c r="O151" s="58"/>
      <c r="P151" s="45"/>
    </row>
    <row r="152" spans="2:16" s="47" customFormat="1" hidden="1" x14ac:dyDescent="0.2">
      <c r="B152" s="62" t="s">
        <v>90</v>
      </c>
      <c r="C152" s="59"/>
      <c r="D152" s="59"/>
      <c r="E152" s="59"/>
      <c r="F152" s="59"/>
      <c r="G152" s="58"/>
      <c r="H152" s="58"/>
      <c r="I152" s="58"/>
      <c r="J152" s="58"/>
      <c r="K152" s="58"/>
      <c r="L152" s="58"/>
      <c r="M152" s="58"/>
      <c r="N152" s="58"/>
      <c r="O152" s="58"/>
      <c r="P152" s="45"/>
    </row>
    <row r="153" spans="2:16" s="47" customFormat="1" hidden="1" x14ac:dyDescent="0.2">
      <c r="B153" s="62" t="s">
        <v>91</v>
      </c>
      <c r="C153" s="59"/>
      <c r="D153" s="59"/>
      <c r="E153" s="59"/>
      <c r="F153" s="59"/>
      <c r="G153" s="58"/>
      <c r="H153" s="58"/>
      <c r="I153" s="58"/>
      <c r="J153" s="58"/>
      <c r="K153" s="58"/>
      <c r="L153" s="58"/>
      <c r="M153" s="58"/>
      <c r="N153" s="58"/>
      <c r="O153" s="58"/>
      <c r="P153" s="45"/>
    </row>
    <row r="154" spans="2:16" hidden="1" x14ac:dyDescent="0.2">
      <c r="B154" s="24" t="s">
        <v>92</v>
      </c>
      <c r="C154" s="59"/>
      <c r="D154" s="59"/>
      <c r="E154" s="59"/>
      <c r="F154" s="59"/>
      <c r="G154" s="58"/>
      <c r="H154" s="58"/>
      <c r="I154" s="58"/>
      <c r="J154" s="58"/>
      <c r="K154" s="58"/>
      <c r="L154" s="58"/>
      <c r="M154" s="58"/>
      <c r="N154" s="58"/>
      <c r="O154" s="58"/>
      <c r="P154" s="45"/>
    </row>
    <row r="155" spans="2:16" hidden="1" x14ac:dyDescent="0.2">
      <c r="B155" s="62" t="s">
        <v>93</v>
      </c>
      <c r="C155" s="59"/>
      <c r="D155" s="59"/>
      <c r="E155" s="59"/>
      <c r="F155" s="59"/>
      <c r="G155" s="58"/>
      <c r="H155" s="58"/>
      <c r="I155" s="58"/>
      <c r="J155" s="58"/>
      <c r="K155" s="58"/>
      <c r="L155" s="58"/>
      <c r="M155" s="58"/>
      <c r="N155" s="58"/>
      <c r="O155" s="58"/>
      <c r="P155" s="45"/>
    </row>
    <row r="156" spans="2:16" hidden="1" x14ac:dyDescent="0.2">
      <c r="B156" s="62" t="s">
        <v>94</v>
      </c>
      <c r="C156" s="59"/>
      <c r="D156" s="59"/>
      <c r="E156" s="59"/>
      <c r="F156" s="59"/>
      <c r="G156" s="58"/>
      <c r="H156" s="58"/>
      <c r="I156" s="58"/>
      <c r="J156" s="58"/>
      <c r="K156" s="58"/>
      <c r="L156" s="58"/>
      <c r="M156" s="58"/>
      <c r="N156" s="58"/>
      <c r="O156" s="58"/>
      <c r="P156" s="45"/>
    </row>
    <row r="157" spans="2:16" hidden="1" x14ac:dyDescent="0.2">
      <c r="B157" s="62" t="s">
        <v>95</v>
      </c>
      <c r="C157" s="59"/>
      <c r="D157" s="59"/>
      <c r="E157" s="59"/>
      <c r="F157" s="59"/>
      <c r="G157" s="58"/>
      <c r="H157" s="58"/>
      <c r="I157" s="58"/>
      <c r="J157" s="58"/>
      <c r="K157" s="58"/>
      <c r="L157" s="58"/>
      <c r="M157" s="58"/>
      <c r="N157" s="58"/>
      <c r="O157" s="58"/>
      <c r="P157" s="45"/>
    </row>
    <row r="158" spans="2:16" hidden="1" x14ac:dyDescent="0.2">
      <c r="B158" s="62" t="s">
        <v>96</v>
      </c>
      <c r="C158" s="59"/>
      <c r="D158" s="59"/>
      <c r="E158" s="59"/>
      <c r="F158" s="59"/>
      <c r="G158" s="58"/>
      <c r="H158" s="58"/>
      <c r="I158" s="58"/>
      <c r="J158" s="58"/>
      <c r="K158" s="58"/>
      <c r="L158" s="58"/>
      <c r="M158" s="58"/>
      <c r="N158" s="58"/>
      <c r="O158" s="58"/>
      <c r="P158" s="45"/>
    </row>
    <row r="159" spans="2:16" hidden="1" x14ac:dyDescent="0.2">
      <c r="B159" s="62" t="s">
        <v>97</v>
      </c>
      <c r="C159" s="59"/>
      <c r="D159" s="59"/>
      <c r="E159" s="59"/>
      <c r="F159" s="59"/>
      <c r="G159" s="58"/>
      <c r="H159" s="58"/>
      <c r="I159" s="58"/>
      <c r="J159" s="58"/>
      <c r="K159" s="58"/>
      <c r="L159" s="58"/>
      <c r="M159" s="58"/>
      <c r="N159" s="58"/>
      <c r="O159" s="58"/>
      <c r="P159" s="45"/>
    </row>
    <row r="160" spans="2:16" hidden="1" x14ac:dyDescent="0.2">
      <c r="B160" s="62" t="s">
        <v>98</v>
      </c>
      <c r="C160" s="59"/>
      <c r="D160" s="59"/>
      <c r="E160" s="59"/>
      <c r="F160" s="59"/>
      <c r="G160" s="58"/>
      <c r="H160" s="58"/>
      <c r="I160" s="58"/>
      <c r="J160" s="58"/>
      <c r="K160" s="58"/>
      <c r="L160" s="58"/>
      <c r="M160" s="58"/>
      <c r="N160" s="58"/>
      <c r="O160" s="58"/>
      <c r="P160" s="45"/>
    </row>
    <row r="161" spans="2:16" hidden="1" x14ac:dyDescent="0.2">
      <c r="B161" s="62" t="s">
        <v>99</v>
      </c>
      <c r="C161" s="59"/>
      <c r="D161" s="59"/>
      <c r="E161" s="59"/>
      <c r="F161" s="59"/>
      <c r="G161" s="58"/>
      <c r="H161" s="58"/>
      <c r="I161" s="58"/>
      <c r="J161" s="58"/>
      <c r="K161" s="58"/>
      <c r="L161" s="58"/>
      <c r="M161" s="58"/>
      <c r="N161" s="58"/>
      <c r="O161" s="58"/>
      <c r="P161" s="45"/>
    </row>
    <row r="162" spans="2:16" hidden="1" x14ac:dyDescent="0.2">
      <c r="B162" s="62" t="s">
        <v>100</v>
      </c>
      <c r="C162" s="59"/>
      <c r="D162" s="59"/>
      <c r="E162" s="59"/>
      <c r="F162" s="59"/>
      <c r="G162" s="58"/>
      <c r="H162" s="58"/>
      <c r="I162" s="58"/>
      <c r="J162" s="58"/>
      <c r="K162" s="58"/>
      <c r="L162" s="58"/>
      <c r="M162" s="58"/>
      <c r="N162" s="58"/>
      <c r="O162" s="58"/>
      <c r="P162" s="45"/>
    </row>
    <row r="163" spans="2:16" hidden="1" x14ac:dyDescent="0.2">
      <c r="B163" s="62" t="s">
        <v>101</v>
      </c>
      <c r="C163" s="59"/>
      <c r="D163" s="59"/>
      <c r="E163" s="59"/>
      <c r="F163" s="59"/>
      <c r="G163" s="58"/>
      <c r="H163" s="58"/>
      <c r="I163" s="58"/>
      <c r="J163" s="58"/>
      <c r="K163" s="58"/>
      <c r="L163" s="58"/>
      <c r="M163" s="58"/>
      <c r="N163" s="58"/>
      <c r="O163" s="58"/>
      <c r="P163" s="45"/>
    </row>
    <row r="164" spans="2:16" hidden="1" x14ac:dyDescent="0.2">
      <c r="B164" s="62" t="s">
        <v>102</v>
      </c>
      <c r="C164" s="59"/>
      <c r="D164" s="59"/>
      <c r="E164" s="59"/>
      <c r="F164" s="59"/>
      <c r="G164" s="58"/>
      <c r="H164" s="58"/>
      <c r="I164" s="58"/>
      <c r="J164" s="58"/>
      <c r="K164" s="58"/>
      <c r="L164" s="58"/>
      <c r="M164" s="58"/>
      <c r="N164" s="58"/>
      <c r="O164" s="58"/>
      <c r="P164" s="45"/>
    </row>
    <row r="165" spans="2:16" hidden="1" x14ac:dyDescent="0.2">
      <c r="B165" s="62" t="s">
        <v>103</v>
      </c>
      <c r="C165" s="59"/>
      <c r="D165" s="59"/>
      <c r="E165" s="59"/>
      <c r="F165" s="59"/>
      <c r="G165" s="58"/>
      <c r="H165" s="58"/>
      <c r="I165" s="58"/>
      <c r="J165" s="58"/>
      <c r="K165" s="58"/>
      <c r="L165" s="58"/>
      <c r="M165" s="58"/>
      <c r="N165" s="58"/>
      <c r="O165" s="58"/>
      <c r="P165" s="45"/>
    </row>
    <row r="166" spans="2:16" hidden="1" x14ac:dyDescent="0.2">
      <c r="B166" s="62" t="s">
        <v>104</v>
      </c>
      <c r="C166" s="59"/>
      <c r="D166" s="59"/>
      <c r="E166" s="59"/>
      <c r="F166" s="59"/>
      <c r="G166" s="58"/>
      <c r="H166" s="58"/>
      <c r="I166" s="58"/>
      <c r="J166" s="58"/>
      <c r="K166" s="58"/>
      <c r="L166" s="58"/>
      <c r="M166" s="58"/>
      <c r="N166" s="58"/>
      <c r="O166" s="58"/>
      <c r="P166" s="45"/>
    </row>
    <row r="167" spans="2:16" hidden="1" x14ac:dyDescent="0.2">
      <c r="B167" s="62" t="s">
        <v>13</v>
      </c>
      <c r="C167" s="59"/>
      <c r="D167" s="59"/>
      <c r="E167" s="59"/>
      <c r="F167" s="59"/>
      <c r="G167" s="58"/>
      <c r="H167" s="58"/>
      <c r="I167" s="58"/>
      <c r="J167" s="58"/>
      <c r="K167" s="58"/>
      <c r="L167" s="58"/>
      <c r="M167" s="58"/>
      <c r="N167" s="58"/>
      <c r="O167" s="58"/>
      <c r="P167" s="45"/>
    </row>
    <row r="168" spans="2:16" hidden="1" x14ac:dyDescent="0.2">
      <c r="B168" s="62" t="s">
        <v>105</v>
      </c>
      <c r="C168" s="59"/>
      <c r="D168" s="59"/>
      <c r="E168" s="59"/>
      <c r="F168" s="59"/>
      <c r="G168" s="58"/>
      <c r="H168" s="58"/>
      <c r="I168" s="58"/>
      <c r="J168" s="58"/>
      <c r="K168" s="58"/>
      <c r="L168" s="58"/>
      <c r="M168" s="58"/>
      <c r="N168" s="58"/>
      <c r="O168" s="58"/>
      <c r="P168" s="45"/>
    </row>
    <row r="169" spans="2:16" hidden="1" x14ac:dyDescent="0.2">
      <c r="B169" s="62" t="s">
        <v>106</v>
      </c>
      <c r="C169" s="59"/>
      <c r="D169" s="59"/>
      <c r="E169" s="59"/>
      <c r="F169" s="59"/>
      <c r="G169" s="58"/>
      <c r="H169" s="58"/>
      <c r="I169" s="58"/>
      <c r="J169" s="58"/>
      <c r="K169" s="58"/>
      <c r="L169" s="58"/>
      <c r="M169" s="58"/>
      <c r="N169" s="58"/>
      <c r="O169" s="58"/>
      <c r="P169" s="45"/>
    </row>
    <row r="170" spans="2:16" hidden="1" x14ac:dyDescent="0.2">
      <c r="B170" s="62" t="s">
        <v>107</v>
      </c>
      <c r="C170" s="59"/>
      <c r="D170" s="59"/>
      <c r="E170" s="59"/>
      <c r="F170" s="59"/>
      <c r="G170" s="58"/>
      <c r="H170" s="58"/>
      <c r="I170" s="58"/>
      <c r="J170" s="58"/>
      <c r="K170" s="58"/>
      <c r="L170" s="58"/>
      <c r="M170" s="58"/>
      <c r="N170" s="58"/>
      <c r="O170" s="58"/>
      <c r="P170" s="45"/>
    </row>
    <row r="171" spans="2:16" hidden="1" x14ac:dyDescent="0.2">
      <c r="B171" s="62" t="s">
        <v>108</v>
      </c>
      <c r="C171" s="59"/>
      <c r="D171" s="59"/>
      <c r="E171" s="59"/>
      <c r="F171" s="59"/>
      <c r="G171" s="58"/>
      <c r="H171" s="58"/>
      <c r="I171" s="58"/>
      <c r="J171" s="58"/>
      <c r="K171" s="58"/>
      <c r="L171" s="58"/>
      <c r="M171" s="58"/>
      <c r="N171" s="58"/>
      <c r="O171" s="58"/>
      <c r="P171" s="45"/>
    </row>
    <row r="172" spans="2:16" x14ac:dyDescent="0.2">
      <c r="B172" s="59"/>
      <c r="C172" s="59"/>
      <c r="D172" s="59"/>
      <c r="E172" s="59"/>
      <c r="F172" s="59"/>
      <c r="G172" s="58"/>
      <c r="H172" s="58"/>
      <c r="I172" s="58"/>
      <c r="J172" s="58"/>
      <c r="K172" s="58"/>
      <c r="L172" s="58"/>
      <c r="M172" s="58"/>
      <c r="N172" s="58"/>
      <c r="O172" s="58"/>
      <c r="P172" s="45"/>
    </row>
    <row r="173" spans="2:16" x14ac:dyDescent="0.2">
      <c r="B173" s="59"/>
      <c r="C173" s="59"/>
      <c r="D173" s="59"/>
      <c r="E173" s="59"/>
      <c r="F173" s="59"/>
      <c r="G173" s="58"/>
      <c r="H173" s="58"/>
      <c r="I173" s="58"/>
      <c r="J173" s="58"/>
      <c r="K173" s="58"/>
      <c r="L173" s="58"/>
      <c r="M173" s="58"/>
      <c r="N173" s="58"/>
      <c r="O173" s="58"/>
      <c r="P173" s="45"/>
    </row>
    <row r="174" spans="2:16" x14ac:dyDescent="0.2">
      <c r="B174" s="59"/>
      <c r="C174" s="59"/>
      <c r="D174" s="59"/>
      <c r="E174" s="59"/>
      <c r="F174" s="59"/>
      <c r="G174" s="58"/>
      <c r="H174" s="58"/>
      <c r="I174" s="58"/>
      <c r="J174" s="58"/>
      <c r="K174" s="58"/>
      <c r="L174" s="58"/>
      <c r="M174" s="58"/>
      <c r="N174" s="58"/>
      <c r="O174" s="58"/>
      <c r="P174" s="45"/>
    </row>
    <row r="175" spans="2:16" hidden="1" x14ac:dyDescent="0.2">
      <c r="B175" s="59" t="s">
        <v>109</v>
      </c>
      <c r="C175" s="59"/>
      <c r="D175" s="59"/>
      <c r="E175" s="59"/>
      <c r="F175" s="59"/>
      <c r="G175" s="58"/>
      <c r="H175" s="58"/>
      <c r="I175" s="58"/>
      <c r="J175" s="58"/>
      <c r="K175" s="58"/>
      <c r="L175" s="58"/>
      <c r="M175" s="58"/>
      <c r="N175" s="58"/>
      <c r="O175" s="58"/>
      <c r="P175" s="45"/>
    </row>
    <row r="176" spans="2:16" hidden="1" x14ac:dyDescent="0.2">
      <c r="B176" s="62" t="s">
        <v>110</v>
      </c>
      <c r="C176" s="59"/>
      <c r="D176" s="59"/>
      <c r="E176" s="59"/>
      <c r="F176" s="59"/>
      <c r="G176" s="58"/>
      <c r="H176" s="58"/>
      <c r="I176" s="58"/>
      <c r="J176" s="58"/>
      <c r="K176" s="58"/>
      <c r="L176" s="58"/>
      <c r="M176" s="58"/>
      <c r="N176" s="58"/>
      <c r="O176" s="58"/>
    </row>
    <row r="177" spans="2:15" hidden="1" x14ac:dyDescent="0.2">
      <c r="B177" s="62" t="s">
        <v>70</v>
      </c>
      <c r="C177" s="59"/>
      <c r="D177" s="59"/>
      <c r="E177" s="59"/>
      <c r="F177" s="59"/>
      <c r="G177" s="58"/>
      <c r="H177" s="58"/>
      <c r="I177" s="58"/>
      <c r="J177" s="58"/>
      <c r="K177" s="58"/>
      <c r="L177" s="58"/>
      <c r="M177" s="58"/>
      <c r="N177" s="58"/>
      <c r="O177" s="58"/>
    </row>
    <row r="178" spans="2:15" x14ac:dyDescent="0.2">
      <c r="B178" s="58"/>
      <c r="C178" s="59"/>
      <c r="D178" s="59"/>
      <c r="E178" s="59"/>
      <c r="F178" s="59"/>
      <c r="G178" s="58"/>
      <c r="H178" s="58"/>
      <c r="I178" s="58"/>
      <c r="J178" s="58"/>
      <c r="K178" s="58"/>
      <c r="L178" s="58"/>
      <c r="M178" s="58"/>
      <c r="N178" s="58"/>
      <c r="O178" s="58"/>
    </row>
    <row r="179" spans="2:15" x14ac:dyDescent="0.2">
      <c r="B179" s="29"/>
      <c r="C179" s="59"/>
      <c r="D179" s="59"/>
      <c r="E179" s="59"/>
      <c r="F179" s="59"/>
      <c r="G179" s="58"/>
      <c r="H179" s="58"/>
      <c r="I179" s="58"/>
      <c r="J179" s="58"/>
      <c r="K179" s="58"/>
      <c r="L179" s="58"/>
      <c r="M179" s="58"/>
      <c r="N179" s="58"/>
      <c r="O179" s="58"/>
    </row>
    <row r="180" spans="2:15" x14ac:dyDescent="0.2">
      <c r="B180" s="29"/>
      <c r="C180" s="59"/>
      <c r="D180" s="59"/>
      <c r="E180" s="59"/>
      <c r="F180" s="59"/>
      <c r="G180" s="58"/>
      <c r="H180" s="58"/>
      <c r="I180" s="58"/>
      <c r="J180" s="58"/>
      <c r="K180" s="58"/>
      <c r="L180" s="58"/>
      <c r="M180" s="58"/>
      <c r="N180" s="58"/>
      <c r="O180" s="58"/>
    </row>
    <row r="181" spans="2:15" x14ac:dyDescent="0.2">
      <c r="B181" s="29"/>
      <c r="C181" s="59"/>
      <c r="D181" s="59"/>
      <c r="E181" s="59"/>
      <c r="F181" s="59"/>
      <c r="G181" s="58"/>
      <c r="H181" s="58"/>
      <c r="I181" s="58"/>
      <c r="J181" s="58"/>
      <c r="K181" s="58"/>
      <c r="L181" s="58"/>
      <c r="M181" s="58"/>
      <c r="N181" s="58"/>
      <c r="O181" s="58"/>
    </row>
    <row r="182" spans="2:15" x14ac:dyDescent="0.2">
      <c r="B182" s="29"/>
      <c r="C182" s="59"/>
      <c r="D182" s="59"/>
      <c r="E182" s="59"/>
      <c r="F182" s="59"/>
      <c r="G182" s="58"/>
      <c r="H182" s="58"/>
      <c r="I182" s="58"/>
      <c r="J182" s="58"/>
      <c r="K182" s="58"/>
      <c r="L182" s="58"/>
      <c r="M182" s="58"/>
      <c r="N182" s="58"/>
      <c r="O182" s="58"/>
    </row>
    <row r="183" spans="2:15" x14ac:dyDescent="0.2">
      <c r="B183" s="29"/>
      <c r="C183" s="59"/>
      <c r="D183" s="59"/>
      <c r="E183" s="59"/>
      <c r="F183" s="59"/>
      <c r="G183" s="58"/>
      <c r="H183" s="58"/>
      <c r="I183" s="58"/>
      <c r="J183" s="58"/>
      <c r="K183" s="58"/>
      <c r="L183" s="58"/>
      <c r="M183" s="58"/>
      <c r="N183" s="58"/>
      <c r="O183" s="58"/>
    </row>
    <row r="184" spans="2:15" s="45" customFormat="1" hidden="1" x14ac:dyDescent="0.2">
      <c r="B184" s="21" t="s">
        <v>111</v>
      </c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</row>
    <row r="185" spans="2:15" s="45" customFormat="1" hidden="1" x14ac:dyDescent="0.2">
      <c r="B185" s="22" t="s">
        <v>112</v>
      </c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</row>
    <row r="186" spans="2:15" s="45" customFormat="1" ht="38.25" hidden="1" x14ac:dyDescent="0.2">
      <c r="B186" s="23" t="s">
        <v>113</v>
      </c>
    </row>
    <row r="187" spans="2:15" s="45" customFormat="1" ht="38.25" hidden="1" x14ac:dyDescent="0.2">
      <c r="B187" s="23" t="s">
        <v>114</v>
      </c>
    </row>
    <row r="188" spans="2:15" s="45" customFormat="1" ht="38.25" hidden="1" x14ac:dyDescent="0.2">
      <c r="B188" s="23" t="s">
        <v>115</v>
      </c>
    </row>
    <row r="189" spans="2:15" s="45" customFormat="1" ht="63.75" hidden="1" x14ac:dyDescent="0.2">
      <c r="B189" s="23" t="s">
        <v>116</v>
      </c>
    </row>
    <row r="190" spans="2:15" s="45" customFormat="1" ht="51" hidden="1" x14ac:dyDescent="0.2">
      <c r="B190" s="23" t="s">
        <v>117</v>
      </c>
    </row>
    <row r="191" spans="2:15" s="45" customFormat="1" ht="38.25" hidden="1" x14ac:dyDescent="0.2">
      <c r="B191" s="23" t="s">
        <v>118</v>
      </c>
    </row>
    <row r="192" spans="2:15" s="45" customFormat="1" ht="25.5" hidden="1" x14ac:dyDescent="0.2">
      <c r="B192" s="23" t="s">
        <v>119</v>
      </c>
    </row>
    <row r="193" spans="2:15" s="45" customFormat="1" hidden="1" x14ac:dyDescent="0.2">
      <c r="B193" s="23" t="s">
        <v>120</v>
      </c>
    </row>
    <row r="194" spans="2:15" x14ac:dyDescent="0.2"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</row>
  </sheetData>
  <mergeCells count="74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17:P17"/>
    <mergeCell ref="B7:P8"/>
    <mergeCell ref="B9:P9"/>
    <mergeCell ref="C10:I10"/>
    <mergeCell ref="J10:M10"/>
    <mergeCell ref="N10:P10"/>
    <mergeCell ref="B11:P11"/>
    <mergeCell ref="C12:P12"/>
    <mergeCell ref="B13:P13"/>
    <mergeCell ref="C14:P14"/>
    <mergeCell ref="B15:P15"/>
    <mergeCell ref="C16:P16"/>
    <mergeCell ref="B29:P29"/>
    <mergeCell ref="B23:P23"/>
    <mergeCell ref="C24:P24"/>
    <mergeCell ref="B25:P25"/>
    <mergeCell ref="C18:P18"/>
    <mergeCell ref="B19:P19"/>
    <mergeCell ref="B20:P20"/>
    <mergeCell ref="B21:P21"/>
    <mergeCell ref="C22:P22"/>
    <mergeCell ref="B27:P27"/>
    <mergeCell ref="D28:G28"/>
    <mergeCell ref="H28:J28"/>
    <mergeCell ref="K28:M28"/>
    <mergeCell ref="N28:O28"/>
    <mergeCell ref="C26:P26"/>
    <mergeCell ref="C40:G40"/>
    <mergeCell ref="H40:L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M40:P42"/>
    <mergeCell ref="C42:G42"/>
    <mergeCell ref="H42:L42"/>
    <mergeCell ref="C41:G41"/>
    <mergeCell ref="H41:L41"/>
    <mergeCell ref="C81:P81"/>
    <mergeCell ref="B57:P72"/>
    <mergeCell ref="A73:Q73"/>
    <mergeCell ref="B74:B81"/>
    <mergeCell ref="C74:P74"/>
    <mergeCell ref="C75:P75"/>
    <mergeCell ref="C76:P76"/>
    <mergeCell ref="C77:P77"/>
    <mergeCell ref="C78:P78"/>
    <mergeCell ref="C79:P79"/>
    <mergeCell ref="C80:P80"/>
    <mergeCell ref="C82:P82"/>
    <mergeCell ref="C83:P83"/>
    <mergeCell ref="B56:P56"/>
    <mergeCell ref="B44:P44"/>
    <mergeCell ref="B46:B54"/>
    <mergeCell ref="D46:F46"/>
    <mergeCell ref="G46:I46"/>
    <mergeCell ref="J46:L46"/>
    <mergeCell ref="M46:O46"/>
  </mergeCells>
  <dataValidations count="6">
    <dataValidation type="list" allowBlank="1" showInputMessage="1" showErrorMessage="1" sqref="C18:P18" xr:uid="{00000000-0002-0000-0400-000000000000}">
      <formula1>$B$134:$B$138</formula1>
    </dataValidation>
    <dataValidation type="list" allowBlank="1" showInputMessage="1" showErrorMessage="1" sqref="C32:P32 C36:P36 C34:P34" xr:uid="{00000000-0002-0000-0400-000001000000}">
      <formula1>$Q$108:$Q$113</formula1>
    </dataValidation>
    <dataValidation type="list" allowBlank="1" showInputMessage="1" showErrorMessage="1" sqref="N10:P10" xr:uid="{00000000-0002-0000-0400-000002000000}">
      <formula1>"Economicos,Eficiencia,Eficacia, Efectividad,Calidad"</formula1>
    </dataValidation>
    <dataValidation type="list" allowBlank="1" showInputMessage="1" showErrorMessage="1" sqref="C10:I10" xr:uid="{00000000-0002-0000-0400-000003000000}">
      <formula1>"2022,2023,2024,2025,2026,2027"</formula1>
    </dataValidation>
    <dataValidation type="list" allowBlank="1" showInputMessage="1" showErrorMessage="1" sqref="C12:P12" xr:uid="{00000000-0002-0000-0400-000004000000}">
      <formula1>$B$145:$B$171</formula1>
    </dataValidation>
    <dataValidation type="list" allowBlank="1" showInputMessage="1" showErrorMessage="1" sqref="C83:P83" xr:uid="{00000000-0002-0000-0400-000005000000}">
      <formula1>$B$176:$B$177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V127"/>
  <sheetViews>
    <sheetView tabSelected="1" workbookViewId="0">
      <selection activeCell="I24" sqref="I24"/>
    </sheetView>
  </sheetViews>
  <sheetFormatPr baseColWidth="10" defaultColWidth="11.42578125" defaultRowHeight="30" customHeight="1" x14ac:dyDescent="0.2"/>
  <cols>
    <col min="1" max="1" width="19.5703125" style="12" customWidth="1"/>
    <col min="2" max="2" width="27" style="55" bestFit="1" customWidth="1"/>
    <col min="3" max="7" width="18.5703125" style="55" customWidth="1"/>
    <col min="8" max="8" width="13" style="55" customWidth="1"/>
    <col min="9" max="9" width="12.7109375" style="55" customWidth="1"/>
    <col min="10" max="10" width="18.140625" style="55" bestFit="1" customWidth="1"/>
    <col min="11" max="11" width="18.42578125" style="55" customWidth="1"/>
    <col min="12" max="12" width="15" style="55" customWidth="1"/>
    <col min="13" max="13" width="14.7109375" style="55" customWidth="1"/>
    <col min="14" max="14" width="12.85546875" style="45" customWidth="1"/>
    <col min="15" max="15" width="22.28515625" style="55" customWidth="1"/>
    <col min="16" max="16" width="16.140625" style="55" customWidth="1"/>
    <col min="17" max="17" width="17.85546875" style="55" customWidth="1"/>
    <col min="18" max="18" width="16.5703125" style="55" customWidth="1"/>
    <col min="19" max="19" width="13.7109375" style="55" customWidth="1"/>
    <col min="20" max="20" width="12.5703125" style="55" customWidth="1"/>
    <col min="21" max="21" width="12.28515625" style="55" customWidth="1"/>
    <col min="22" max="22" width="13.28515625" style="55" customWidth="1"/>
    <col min="23" max="16384" width="11.42578125" style="55"/>
  </cols>
  <sheetData>
    <row r="1" spans="1:22" ht="30" customHeight="1" x14ac:dyDescent="0.2">
      <c r="A1" s="345"/>
      <c r="B1" s="346" t="s">
        <v>0</v>
      </c>
      <c r="C1" s="347"/>
      <c r="D1" s="347"/>
      <c r="E1" s="347"/>
      <c r="F1" s="347"/>
      <c r="G1" s="347"/>
      <c r="H1" s="348"/>
      <c r="I1" s="349" t="s">
        <v>121</v>
      </c>
      <c r="J1" s="349"/>
      <c r="K1" s="70"/>
      <c r="L1" s="70"/>
      <c r="O1" s="70"/>
      <c r="P1" s="70"/>
      <c r="Q1" s="70"/>
    </row>
    <row r="2" spans="1:22" ht="30" customHeight="1" x14ac:dyDescent="0.2">
      <c r="A2" s="345"/>
      <c r="B2" s="346" t="s">
        <v>122</v>
      </c>
      <c r="C2" s="347"/>
      <c r="D2" s="347"/>
      <c r="E2" s="347"/>
      <c r="F2" s="347"/>
      <c r="G2" s="347"/>
      <c r="H2" s="348"/>
      <c r="I2" s="349" t="s">
        <v>3</v>
      </c>
      <c r="J2" s="349"/>
      <c r="K2" s="70"/>
      <c r="L2" s="70"/>
      <c r="N2" s="46"/>
      <c r="O2" s="70"/>
      <c r="P2" s="70"/>
      <c r="Q2" s="70"/>
    </row>
    <row r="3" spans="1:22" ht="30" customHeight="1" x14ac:dyDescent="0.2">
      <c r="A3" s="345"/>
      <c r="B3" s="346" t="s">
        <v>123</v>
      </c>
      <c r="C3" s="347"/>
      <c r="D3" s="347"/>
      <c r="E3" s="347"/>
      <c r="F3" s="347"/>
      <c r="G3" s="347"/>
      <c r="H3" s="348"/>
      <c r="I3" s="349" t="s">
        <v>124</v>
      </c>
      <c r="J3" s="349"/>
      <c r="K3" s="70"/>
      <c r="L3" s="70"/>
      <c r="N3" s="46"/>
      <c r="O3" s="70"/>
      <c r="P3" s="70"/>
      <c r="Q3" s="70"/>
    </row>
    <row r="4" spans="1:22" ht="30" customHeight="1" x14ac:dyDescent="0.2">
      <c r="A4" s="345"/>
      <c r="B4" s="346" t="s">
        <v>125</v>
      </c>
      <c r="C4" s="347"/>
      <c r="D4" s="347"/>
      <c r="E4" s="347"/>
      <c r="F4" s="347"/>
      <c r="G4" s="347"/>
      <c r="H4" s="348"/>
      <c r="I4" s="349" t="s">
        <v>7</v>
      </c>
      <c r="J4" s="349"/>
      <c r="K4" s="71"/>
      <c r="L4" s="71"/>
      <c r="N4" s="46"/>
      <c r="O4" s="71"/>
      <c r="P4" s="71"/>
      <c r="Q4" s="71"/>
    </row>
    <row r="5" spans="1:22" ht="18" x14ac:dyDescent="0.2">
      <c r="A5" s="14"/>
      <c r="B5" s="72"/>
      <c r="C5" s="73"/>
      <c r="D5" s="73"/>
      <c r="E5" s="73"/>
      <c r="F5" s="73"/>
      <c r="G5" s="73"/>
      <c r="H5" s="74"/>
      <c r="I5" s="74"/>
      <c r="J5" s="74"/>
      <c r="K5" s="71"/>
      <c r="L5" s="71"/>
      <c r="N5" s="46"/>
      <c r="O5" s="71"/>
      <c r="P5" s="71"/>
      <c r="Q5" s="71"/>
    </row>
    <row r="6" spans="1:22" ht="21" customHeight="1" x14ac:dyDescent="0.2">
      <c r="A6" s="132" t="s">
        <v>12</v>
      </c>
      <c r="B6" s="339" t="str">
        <f>IF('1 Pronunciamiento de demandas'!C12="","",'1 Pronunciamiento de demandas'!C12)</f>
        <v>PROCESOS ESPECIALES</v>
      </c>
      <c r="C6" s="339"/>
      <c r="D6" s="339"/>
      <c r="E6" s="339"/>
      <c r="F6" s="339"/>
      <c r="G6" s="339"/>
      <c r="H6" s="339"/>
      <c r="I6" s="339"/>
      <c r="J6" s="339"/>
      <c r="N6" s="46"/>
    </row>
    <row r="7" spans="1:22" ht="11.25" customHeight="1" x14ac:dyDescent="0.2">
      <c r="A7" s="14"/>
      <c r="B7" s="72"/>
      <c r="C7" s="72"/>
      <c r="D7" s="72"/>
      <c r="E7" s="72"/>
      <c r="F7" s="72"/>
      <c r="G7" s="72"/>
      <c r="H7" s="72"/>
      <c r="I7" s="72"/>
      <c r="J7" s="72"/>
      <c r="N7" s="46"/>
    </row>
    <row r="8" spans="1:22" s="11" customFormat="1" ht="30" customHeight="1" x14ac:dyDescent="0.2">
      <c r="A8" s="570" t="s">
        <v>126</v>
      </c>
      <c r="B8" s="572" t="s">
        <v>49</v>
      </c>
      <c r="C8" s="558" t="str">
        <f>IF('1 Pronunciamiento de demandas'!C14="","",'1 Pronunciamiento de demandas'!C14)</f>
        <v>Tiempo de pronunciamiento sobre demandas (Tiempos de calificación de demandas)</v>
      </c>
      <c r="D8" s="559"/>
      <c r="E8" s="559"/>
      <c r="F8" s="559"/>
      <c r="G8" s="560"/>
      <c r="H8" s="558" t="s">
        <v>127</v>
      </c>
      <c r="I8" s="559"/>
      <c r="J8" s="559"/>
      <c r="N8" s="45"/>
    </row>
    <row r="9" spans="1:22" s="11" customFormat="1" ht="30" customHeight="1" x14ac:dyDescent="0.2">
      <c r="A9" s="571"/>
      <c r="B9" s="570"/>
      <c r="C9" s="181" t="s">
        <v>128</v>
      </c>
      <c r="D9" s="181" t="s">
        <v>129</v>
      </c>
      <c r="E9" s="181" t="s">
        <v>130</v>
      </c>
      <c r="F9" s="181" t="s">
        <v>131</v>
      </c>
      <c r="G9" s="181" t="s">
        <v>202</v>
      </c>
      <c r="H9" s="573"/>
      <c r="I9" s="574"/>
      <c r="J9" s="574"/>
      <c r="N9" s="45"/>
    </row>
    <row r="10" spans="1:22" ht="30.75" customHeight="1" x14ac:dyDescent="0.2">
      <c r="A10" s="557" t="str">
        <f>IF('1 Pronunciamiento de demandas'!M40="","",'1 Pronunciamiento de demandas'!M40)</f>
        <v>Director de Procesos Especiales y el funcionario asignado</v>
      </c>
      <c r="B10" s="182" t="s">
        <v>197</v>
      </c>
      <c r="C10" s="183">
        <v>58</v>
      </c>
      <c r="D10" s="183"/>
      <c r="E10" s="183"/>
      <c r="F10" s="183"/>
      <c r="G10" s="183">
        <f>C10</f>
        <v>58</v>
      </c>
      <c r="H10" s="561" t="s">
        <v>209</v>
      </c>
      <c r="I10" s="562"/>
      <c r="J10" s="563"/>
    </row>
    <row r="11" spans="1:22" ht="44.25" customHeight="1" x14ac:dyDescent="0.2">
      <c r="A11" s="557"/>
      <c r="B11" s="182" t="s">
        <v>200</v>
      </c>
      <c r="C11" s="183">
        <v>22</v>
      </c>
      <c r="D11" s="183"/>
      <c r="E11" s="183"/>
      <c r="F11" s="183"/>
      <c r="G11" s="183">
        <f>SUM(C11:F11)</f>
        <v>22</v>
      </c>
      <c r="H11" s="564"/>
      <c r="I11" s="565"/>
      <c r="J11" s="566"/>
    </row>
    <row r="12" spans="1:22" ht="39" customHeight="1" x14ac:dyDescent="0.2">
      <c r="A12" s="557"/>
      <c r="B12" s="182" t="s">
        <v>203</v>
      </c>
      <c r="C12" s="183">
        <v>27</v>
      </c>
      <c r="D12" s="183"/>
      <c r="E12" s="183"/>
      <c r="F12" s="183"/>
      <c r="G12" s="183">
        <f>SUM(C12:F12)*-1</f>
        <v>-27</v>
      </c>
      <c r="H12" s="564"/>
      <c r="I12" s="565"/>
      <c r="J12" s="566"/>
    </row>
    <row r="13" spans="1:22" ht="33.75" customHeight="1" x14ac:dyDescent="0.2">
      <c r="A13" s="557"/>
      <c r="B13" s="184" t="s">
        <v>201</v>
      </c>
      <c r="C13" s="185">
        <f>(C10+C11)-C12</f>
        <v>53</v>
      </c>
      <c r="D13" s="185">
        <f>(D10+D11)-D12</f>
        <v>0</v>
      </c>
      <c r="E13" s="185">
        <f>(E10+E11)-E12</f>
        <v>0</v>
      </c>
      <c r="F13" s="185">
        <f>(F10+F11)-F12</f>
        <v>0</v>
      </c>
      <c r="G13" s="186">
        <f>SUM(G10:G12)</f>
        <v>53</v>
      </c>
      <c r="H13" s="567"/>
      <c r="I13" s="568"/>
      <c r="J13" s="569"/>
    </row>
    <row r="14" spans="1:22" ht="30" customHeight="1" x14ac:dyDescent="0.2">
      <c r="N14" s="55"/>
    </row>
    <row r="15" spans="1:22" s="76" customFormat="1" ht="30" customHeight="1" x14ac:dyDescent="0.2">
      <c r="A15" s="75"/>
      <c r="C15" s="555">
        <v>2021</v>
      </c>
      <c r="D15" s="555"/>
      <c r="E15" s="555"/>
      <c r="F15" s="555"/>
      <c r="G15" s="554">
        <v>2022</v>
      </c>
      <c r="H15" s="554"/>
      <c r="I15" s="554"/>
      <c r="J15" s="554"/>
      <c r="K15" s="556">
        <v>2023</v>
      </c>
      <c r="L15" s="556"/>
      <c r="M15" s="556"/>
      <c r="N15" s="556"/>
      <c r="O15" s="554">
        <v>2024</v>
      </c>
      <c r="P15" s="554"/>
      <c r="Q15" s="554"/>
      <c r="R15" s="554"/>
      <c r="S15" s="556">
        <v>2025</v>
      </c>
      <c r="T15" s="556"/>
      <c r="U15" s="556"/>
      <c r="V15" s="556"/>
    </row>
    <row r="16" spans="1:22" s="76" customFormat="1" ht="30" customHeight="1" x14ac:dyDescent="0.2">
      <c r="A16" s="75"/>
      <c r="C16" s="187" t="s">
        <v>210</v>
      </c>
      <c r="D16" s="187" t="s">
        <v>211</v>
      </c>
      <c r="E16" s="187" t="s">
        <v>212</v>
      </c>
      <c r="F16" s="187" t="s">
        <v>213</v>
      </c>
      <c r="G16" s="189" t="s">
        <v>214</v>
      </c>
      <c r="H16" s="189" t="s">
        <v>215</v>
      </c>
      <c r="I16" s="189" t="s">
        <v>216</v>
      </c>
      <c r="J16" s="189" t="s">
        <v>217</v>
      </c>
      <c r="K16" s="188" t="s">
        <v>218</v>
      </c>
      <c r="L16" s="188" t="s">
        <v>219</v>
      </c>
      <c r="M16" s="188" t="s">
        <v>220</v>
      </c>
      <c r="N16" s="188" t="s">
        <v>221</v>
      </c>
      <c r="O16" s="189" t="s">
        <v>222</v>
      </c>
      <c r="P16" s="189" t="s">
        <v>223</v>
      </c>
      <c r="Q16" s="189" t="s">
        <v>224</v>
      </c>
      <c r="R16" s="189" t="s">
        <v>225</v>
      </c>
      <c r="S16" s="188" t="s">
        <v>226</v>
      </c>
      <c r="T16" s="188" t="s">
        <v>227</v>
      </c>
      <c r="U16" s="188" t="s">
        <v>228</v>
      </c>
      <c r="V16" s="188" t="s">
        <v>225</v>
      </c>
    </row>
    <row r="17" spans="1:22" s="76" customFormat="1" ht="30" customHeight="1" x14ac:dyDescent="0.2">
      <c r="A17" s="75"/>
      <c r="C17" s="83">
        <v>66</v>
      </c>
      <c r="D17" s="84">
        <v>65</v>
      </c>
      <c r="E17" s="82">
        <v>54</v>
      </c>
      <c r="F17" s="85">
        <v>53</v>
      </c>
      <c r="G17" s="89">
        <v>48</v>
      </c>
      <c r="H17" s="77">
        <v>41</v>
      </c>
      <c r="I17" s="77">
        <v>33</v>
      </c>
      <c r="J17" s="77">
        <v>34</v>
      </c>
      <c r="K17" s="78">
        <v>34</v>
      </c>
      <c r="L17" s="78">
        <v>39</v>
      </c>
      <c r="M17" s="78">
        <v>37</v>
      </c>
      <c r="N17" s="78">
        <v>34</v>
      </c>
      <c r="O17" s="77">
        <v>32</v>
      </c>
      <c r="P17" s="77">
        <v>47</v>
      </c>
      <c r="Q17" s="77">
        <v>34</v>
      </c>
      <c r="R17" s="77">
        <v>53</v>
      </c>
      <c r="S17" s="77">
        <v>53</v>
      </c>
      <c r="T17" s="77"/>
      <c r="U17" s="77"/>
      <c r="V17" s="77"/>
    </row>
    <row r="18" spans="1:22" s="76" customFormat="1" ht="30" customHeight="1" x14ac:dyDescent="0.2">
      <c r="A18" s="75"/>
      <c r="B18" s="77" t="s">
        <v>197</v>
      </c>
      <c r="C18" s="80">
        <v>69</v>
      </c>
      <c r="D18" s="86">
        <v>66</v>
      </c>
      <c r="E18" s="87">
        <v>65</v>
      </c>
      <c r="F18" s="88">
        <v>54</v>
      </c>
      <c r="G18" s="90">
        <v>53</v>
      </c>
      <c r="H18" s="77">
        <v>48</v>
      </c>
      <c r="I18" s="79">
        <v>41</v>
      </c>
      <c r="J18" s="79">
        <v>33</v>
      </c>
      <c r="K18" s="91">
        <v>39</v>
      </c>
      <c r="L18" s="91">
        <v>34</v>
      </c>
      <c r="M18" s="91">
        <v>39</v>
      </c>
      <c r="N18" s="91">
        <v>37</v>
      </c>
      <c r="O18" s="77">
        <v>34</v>
      </c>
      <c r="P18" s="77">
        <v>32</v>
      </c>
      <c r="Q18" s="77">
        <v>47</v>
      </c>
      <c r="R18" s="77">
        <v>34</v>
      </c>
      <c r="S18" s="77">
        <v>58</v>
      </c>
      <c r="T18" s="77"/>
      <c r="U18" s="77"/>
      <c r="V18" s="77"/>
    </row>
    <row r="19" spans="1:22" s="76" customFormat="1" ht="30" customHeight="1" x14ac:dyDescent="0.2">
      <c r="A19" s="75"/>
      <c r="B19" s="77" t="s">
        <v>200</v>
      </c>
      <c r="C19" s="80">
        <v>2</v>
      </c>
      <c r="D19" s="80">
        <v>11</v>
      </c>
      <c r="E19" s="80">
        <v>7</v>
      </c>
      <c r="F19" s="80">
        <v>7</v>
      </c>
      <c r="G19" s="77">
        <v>16</v>
      </c>
      <c r="H19" s="77">
        <v>5</v>
      </c>
      <c r="I19" s="79">
        <v>7</v>
      </c>
      <c r="J19" s="79">
        <v>8</v>
      </c>
      <c r="K19" s="80">
        <v>25</v>
      </c>
      <c r="L19" s="80">
        <v>24</v>
      </c>
      <c r="M19" s="80">
        <v>18</v>
      </c>
      <c r="N19" s="80">
        <v>13</v>
      </c>
      <c r="O19" s="77">
        <v>9</v>
      </c>
      <c r="P19" s="77">
        <v>26</v>
      </c>
      <c r="Q19" s="77">
        <v>9</v>
      </c>
      <c r="R19" s="77">
        <v>27</v>
      </c>
      <c r="S19" s="77">
        <v>22</v>
      </c>
      <c r="T19" s="77"/>
      <c r="U19" s="77"/>
      <c r="V19" s="77"/>
    </row>
    <row r="20" spans="1:22" s="76" customFormat="1" ht="30" customHeight="1" x14ac:dyDescent="0.2">
      <c r="A20" s="75"/>
      <c r="B20" s="77" t="s">
        <v>203</v>
      </c>
      <c r="C20" s="80">
        <v>5</v>
      </c>
      <c r="D20" s="80">
        <v>12</v>
      </c>
      <c r="E20" s="80">
        <v>18</v>
      </c>
      <c r="F20" s="80">
        <v>9</v>
      </c>
      <c r="G20" s="77">
        <v>21</v>
      </c>
      <c r="H20" s="77">
        <v>12</v>
      </c>
      <c r="I20" s="79">
        <v>15</v>
      </c>
      <c r="J20" s="79">
        <v>7</v>
      </c>
      <c r="K20" s="80">
        <v>30</v>
      </c>
      <c r="L20" s="80">
        <v>19</v>
      </c>
      <c r="M20" s="80">
        <v>20</v>
      </c>
      <c r="N20" s="80">
        <v>16</v>
      </c>
      <c r="O20" s="77">
        <v>11</v>
      </c>
      <c r="P20" s="77">
        <v>11</v>
      </c>
      <c r="Q20" s="77">
        <v>22</v>
      </c>
      <c r="R20" s="77">
        <v>8</v>
      </c>
      <c r="S20" s="77">
        <v>27</v>
      </c>
      <c r="T20" s="77"/>
      <c r="U20" s="77"/>
      <c r="V20" s="77"/>
    </row>
    <row r="21" spans="1:22" s="76" customFormat="1" ht="30" customHeight="1" x14ac:dyDescent="0.2">
      <c r="A21" s="75"/>
      <c r="C21" s="93" t="str">
        <f>+C16</f>
        <v>Trimestre 1
2021</v>
      </c>
      <c r="D21" s="93" t="str">
        <f t="shared" ref="D21:R21" si="0">+D16</f>
        <v>Trimestre 2
2021</v>
      </c>
      <c r="E21" s="93" t="str">
        <f t="shared" si="0"/>
        <v>Trimestre 3
2021</v>
      </c>
      <c r="F21" s="93" t="str">
        <f t="shared" si="0"/>
        <v xml:space="preserve">Trimestre 4
2021 </v>
      </c>
      <c r="G21" s="93" t="str">
        <f t="shared" si="0"/>
        <v>Trimestre 1
2022</v>
      </c>
      <c r="H21" s="93" t="str">
        <f t="shared" si="0"/>
        <v xml:space="preserve">Trimestre 2
2022 </v>
      </c>
      <c r="I21" s="93" t="str">
        <f t="shared" si="0"/>
        <v xml:space="preserve">Trimestre 3
2022 </v>
      </c>
      <c r="J21" s="93" t="str">
        <f t="shared" si="0"/>
        <v>Trimestre 4
2022</v>
      </c>
      <c r="K21" s="93" t="str">
        <f t="shared" si="0"/>
        <v>Trimestre 1 
2023</v>
      </c>
      <c r="L21" s="93" t="str">
        <f t="shared" si="0"/>
        <v>Trimestre 2
2023</v>
      </c>
      <c r="M21" s="93" t="str">
        <f t="shared" si="0"/>
        <v>Trimestre 3
2023</v>
      </c>
      <c r="N21" s="93" t="str">
        <f t="shared" si="0"/>
        <v>Trimestre 4
2023</v>
      </c>
      <c r="O21" s="93" t="str">
        <f t="shared" si="0"/>
        <v>Trimestre 1 
2024</v>
      </c>
      <c r="P21" s="93" t="str">
        <f t="shared" si="0"/>
        <v>Trimestre 2
2024</v>
      </c>
      <c r="Q21" s="93" t="str">
        <f t="shared" si="0"/>
        <v>Trimestre 3
2024</v>
      </c>
      <c r="R21" s="93" t="str">
        <f t="shared" si="0"/>
        <v>Trimestre 4
2024</v>
      </c>
      <c r="S21" s="93" t="s">
        <v>226</v>
      </c>
      <c r="T21" s="93"/>
      <c r="U21" s="93"/>
      <c r="V21" s="93"/>
    </row>
    <row r="22" spans="1:22" s="76" customFormat="1" ht="40.5" customHeight="1" x14ac:dyDescent="0.2">
      <c r="A22" s="75"/>
      <c r="B22" s="76" t="s">
        <v>229</v>
      </c>
      <c r="C22" s="81" t="s">
        <v>230</v>
      </c>
      <c r="D22" s="81" t="s">
        <v>231</v>
      </c>
      <c r="E22" s="81" t="s">
        <v>231</v>
      </c>
      <c r="F22" s="81" t="s">
        <v>231</v>
      </c>
      <c r="G22" s="81" t="s">
        <v>232</v>
      </c>
      <c r="H22" s="81" t="s">
        <v>233</v>
      </c>
      <c r="I22" s="81" t="s">
        <v>234</v>
      </c>
      <c r="J22" s="81" t="s">
        <v>235</v>
      </c>
      <c r="K22" s="81" t="s">
        <v>235</v>
      </c>
      <c r="L22" s="81" t="s">
        <v>235</v>
      </c>
      <c r="M22" s="81" t="s">
        <v>235</v>
      </c>
      <c r="N22" s="81" t="s">
        <v>236</v>
      </c>
      <c r="O22" s="81" t="s">
        <v>237</v>
      </c>
      <c r="P22" s="76" t="s">
        <v>238</v>
      </c>
      <c r="Q22" s="76" t="s">
        <v>238</v>
      </c>
      <c r="R22" s="76" t="s">
        <v>239</v>
      </c>
      <c r="S22" s="81" t="s">
        <v>240</v>
      </c>
    </row>
    <row r="23" spans="1:22" ht="44.25" customHeight="1" x14ac:dyDescent="0.2">
      <c r="B23" s="76" t="s">
        <v>241</v>
      </c>
      <c r="C23" s="12">
        <v>4</v>
      </c>
      <c r="D23" s="12">
        <v>3</v>
      </c>
      <c r="E23" s="12">
        <v>3</v>
      </c>
      <c r="F23" s="12">
        <v>3</v>
      </c>
      <c r="G23" s="12">
        <v>3</v>
      </c>
      <c r="H23" s="12">
        <v>2</v>
      </c>
      <c r="I23" s="12">
        <v>3</v>
      </c>
      <c r="J23" s="12">
        <v>2</v>
      </c>
      <c r="K23" s="12">
        <v>2</v>
      </c>
      <c r="L23" s="12">
        <v>2</v>
      </c>
      <c r="M23" s="12">
        <v>2</v>
      </c>
      <c r="N23" s="92">
        <v>3</v>
      </c>
      <c r="O23" s="12">
        <v>4</v>
      </c>
      <c r="P23" s="55">
        <v>3</v>
      </c>
      <c r="Q23" s="55">
        <v>3</v>
      </c>
      <c r="R23" s="55">
        <v>2</v>
      </c>
      <c r="S23" s="12">
        <v>2</v>
      </c>
    </row>
    <row r="47" spans="14:14" ht="30" customHeight="1" x14ac:dyDescent="0.2">
      <c r="N47" s="56"/>
    </row>
    <row r="117" spans="14:14" ht="30" customHeight="1" x14ac:dyDescent="0.2">
      <c r="N117" s="47"/>
    </row>
    <row r="118" spans="14:14" ht="30" customHeight="1" x14ac:dyDescent="0.2">
      <c r="N118" s="47"/>
    </row>
    <row r="119" spans="14:14" ht="30" customHeight="1" x14ac:dyDescent="0.2">
      <c r="N119" s="47"/>
    </row>
    <row r="120" spans="14:14" ht="30" customHeight="1" x14ac:dyDescent="0.2">
      <c r="N120" s="47"/>
    </row>
    <row r="121" spans="14:14" ht="30" customHeight="1" x14ac:dyDescent="0.2">
      <c r="N121" s="47"/>
    </row>
    <row r="122" spans="14:14" ht="30" customHeight="1" x14ac:dyDescent="0.2">
      <c r="N122" s="47"/>
    </row>
    <row r="123" spans="14:14" ht="30" customHeight="1" x14ac:dyDescent="0.2">
      <c r="N123" s="47"/>
    </row>
    <row r="124" spans="14:14" ht="30" customHeight="1" x14ac:dyDescent="0.2">
      <c r="N124" s="47"/>
    </row>
    <row r="125" spans="14:14" ht="30" customHeight="1" x14ac:dyDescent="0.2">
      <c r="N125" s="47"/>
    </row>
    <row r="126" spans="14:14" ht="30" customHeight="1" x14ac:dyDescent="0.2">
      <c r="N126" s="47"/>
    </row>
    <row r="127" spans="14:14" ht="30" customHeight="1" x14ac:dyDescent="0.2">
      <c r="N127" s="47"/>
    </row>
  </sheetData>
  <mergeCells count="21">
    <mergeCell ref="S15:V15"/>
    <mergeCell ref="A1:A4"/>
    <mergeCell ref="B1:H1"/>
    <mergeCell ref="I1:J1"/>
    <mergeCell ref="B2:H2"/>
    <mergeCell ref="I2:J2"/>
    <mergeCell ref="B3:H3"/>
    <mergeCell ref="I3:J3"/>
    <mergeCell ref="B4:H4"/>
    <mergeCell ref="I4:J4"/>
    <mergeCell ref="C8:G8"/>
    <mergeCell ref="H10:J13"/>
    <mergeCell ref="B6:J6"/>
    <mergeCell ref="A8:A9"/>
    <mergeCell ref="B8:B9"/>
    <mergeCell ref="H8:J9"/>
    <mergeCell ref="O15:R15"/>
    <mergeCell ref="C15:F15"/>
    <mergeCell ref="G15:J15"/>
    <mergeCell ref="K15:N15"/>
    <mergeCell ref="A10:A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6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820DDF7-2BB7-4343-82E5-AC020B8F6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BFF073-D734-491F-98FA-C89DAE71234C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185F592-2FC5-4CA2-9FA1-38978C0DD510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79D415A-3918-4AD2-9D09-3D3A1E41566F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ff8e3638-9d45-4162-afb4-6d390653d547"/>
    <ds:schemaRef ds:uri="http://schemas.microsoft.com/sharepoint/v3"/>
  </ds:schemaRefs>
</ds:datastoreItem>
</file>

<file path=customXml/itemProps6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 Pronunciamiento de demandas</vt:lpstr>
      <vt:lpstr>1.1 Registro pronunciamient dem</vt:lpstr>
      <vt:lpstr>2 Audiencias realizadas</vt:lpstr>
      <vt:lpstr>2.1 regist audienci realizadas</vt:lpstr>
      <vt:lpstr>3 Comportamiento Inventario</vt:lpstr>
      <vt:lpstr>3.1. Registro comportamin Inven</vt:lpstr>
    </vt:vector>
  </TitlesOfParts>
  <Manager/>
  <Company>SUPERSOCIEDADES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subject/>
  <dc:creator>hoslanders</dc:creator>
  <cp:keywords/>
  <dc:description/>
  <cp:lastModifiedBy>Jose Steven Triana Gutierrez</cp:lastModifiedBy>
  <cp:revision/>
  <dcterms:created xsi:type="dcterms:W3CDTF">2012-02-20T19:54:14Z</dcterms:created>
  <dcterms:modified xsi:type="dcterms:W3CDTF">2026-02-13T15:14:46Z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  <property fmtid="{D5CDD505-2E9C-101B-9397-08002B2CF9AE}" pid="12" name="MSIP_Label_0e276b9b-e947-408c-8898-19de23b201e4_Enabled">
    <vt:lpwstr>true</vt:lpwstr>
  </property>
  <property fmtid="{D5CDD505-2E9C-101B-9397-08002B2CF9AE}" pid="13" name="MSIP_Label_0e276b9b-e947-408c-8898-19de23b201e4_SetDate">
    <vt:lpwstr>2026-02-13T15:14:26Z</vt:lpwstr>
  </property>
  <property fmtid="{D5CDD505-2E9C-101B-9397-08002B2CF9AE}" pid="14" name="MSIP_Label_0e276b9b-e947-408c-8898-19de23b201e4_Method">
    <vt:lpwstr>Standard</vt:lpwstr>
  </property>
  <property fmtid="{D5CDD505-2E9C-101B-9397-08002B2CF9AE}" pid="15" name="MSIP_Label_0e276b9b-e947-408c-8898-19de23b201e4_Name">
    <vt:lpwstr>Publica</vt:lpwstr>
  </property>
  <property fmtid="{D5CDD505-2E9C-101B-9397-08002B2CF9AE}" pid="16" name="MSIP_Label_0e276b9b-e947-408c-8898-19de23b201e4_SiteId">
    <vt:lpwstr>6ee94c34-bbd6-4647-a483-0e196a4de0ff</vt:lpwstr>
  </property>
  <property fmtid="{D5CDD505-2E9C-101B-9397-08002B2CF9AE}" pid="17" name="MSIP_Label_0e276b9b-e947-408c-8898-19de23b201e4_ActionId">
    <vt:lpwstr>4d4e59e8-dfc3-4095-aff3-2b6f0d092657</vt:lpwstr>
  </property>
  <property fmtid="{D5CDD505-2E9C-101B-9397-08002B2CF9AE}" pid="18" name="MSIP_Label_0e276b9b-e947-408c-8898-19de23b201e4_ContentBits">
    <vt:lpwstr>0</vt:lpwstr>
  </property>
  <property fmtid="{D5CDD505-2E9C-101B-9397-08002B2CF9AE}" pid="19" name="MSIP_Label_0e276b9b-e947-408c-8898-19de23b201e4_Tag">
    <vt:lpwstr>10, 3, 0, 1</vt:lpwstr>
  </property>
</Properties>
</file>