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Indicadores_2025/"/>
    </mc:Choice>
  </mc:AlternateContent>
  <xr:revisionPtr revIDLastSave="1" documentId="13_ncr:20000001_{09CB11DB-E137-46AE-9DAB-309E897A9585}" xr6:coauthVersionLast="47" xr6:coauthVersionMax="47" xr10:uidLastSave="{2DDE40EF-3D81-4C23-89B3-BB9D91977769}"/>
  <bookViews>
    <workbookView xWindow="-120" yWindow="-120" windowWidth="20730" windowHeight="11040" tabRatio="724" firstSheet="2" activeTab="7" xr2:uid="{00000000-000D-0000-FFFF-FFFF00000000}"/>
  </bookViews>
  <sheets>
    <sheet name="1. Solicitudes" sheetId="9" r:id="rId1"/>
    <sheet name="1.1. Registro Solicitudes" sheetId="11" r:id="rId2"/>
    <sheet name="2. Publicaciones" sheetId="12" r:id="rId3"/>
    <sheet name="2.1. Registro Publicaciones" sheetId="13" r:id="rId4"/>
    <sheet name="3. Seguidores" sheetId="14" r:id="rId5"/>
    <sheet name="3.1. Registro Seguidores" sheetId="15" r:id="rId6"/>
    <sheet name="4. Engagement-seguidores" sheetId="16" r:id="rId7"/>
    <sheet name="4.1. Registro engagement-seguid" sheetId="17"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5" l="1"/>
  <c r="D10" i="15"/>
  <c r="B11" i="13" l="1"/>
  <c r="B10" i="13"/>
  <c r="A10" i="13"/>
  <c r="B10" i="11"/>
  <c r="B11" i="11"/>
  <c r="A10" i="11"/>
  <c r="H19" i="17"/>
  <c r="F19" i="17"/>
  <c r="I15" i="17"/>
  <c r="I16" i="17"/>
  <c r="H17" i="17"/>
  <c r="F17" i="17"/>
  <c r="H15" i="17"/>
  <c r="F15" i="17"/>
  <c r="H13" i="17"/>
  <c r="F13" i="17"/>
  <c r="A10" i="17"/>
  <c r="B11" i="17"/>
  <c r="B10" i="17"/>
  <c r="B11" i="15"/>
  <c r="B10" i="15"/>
  <c r="A10" i="15"/>
  <c r="D19" i="17"/>
  <c r="D17" i="17"/>
  <c r="D15" i="17"/>
  <c r="D13" i="17"/>
  <c r="J15" i="17" l="1"/>
  <c r="P56" i="16"/>
  <c r="L56" i="16"/>
  <c r="H56" i="16"/>
  <c r="D56" i="16"/>
  <c r="G11" i="17"/>
  <c r="G10" i="17"/>
  <c r="E11" i="17"/>
  <c r="E10" i="17"/>
  <c r="C11" i="17"/>
  <c r="C10" i="17"/>
  <c r="D10" i="17" s="1"/>
  <c r="I20" i="17"/>
  <c r="I19" i="17"/>
  <c r="I18" i="17"/>
  <c r="I17" i="17"/>
  <c r="J17" i="17" s="1"/>
  <c r="I14" i="17"/>
  <c r="I13" i="17"/>
  <c r="C8" i="17"/>
  <c r="B6" i="17"/>
  <c r="P57" i="16"/>
  <c r="C8" i="13"/>
  <c r="C8" i="15"/>
  <c r="I15" i="15"/>
  <c r="I16" i="15"/>
  <c r="I17" i="15"/>
  <c r="I18" i="15"/>
  <c r="I19" i="15"/>
  <c r="I20" i="15"/>
  <c r="I14" i="15"/>
  <c r="I13" i="15"/>
  <c r="G10" i="15"/>
  <c r="G11" i="15"/>
  <c r="E10" i="15"/>
  <c r="C11" i="15"/>
  <c r="H19" i="15"/>
  <c r="F19" i="15"/>
  <c r="D19" i="15"/>
  <c r="H17" i="15"/>
  <c r="F17" i="15"/>
  <c r="D17" i="15"/>
  <c r="H15" i="15"/>
  <c r="F15" i="15"/>
  <c r="D15" i="15"/>
  <c r="H13" i="15"/>
  <c r="F13" i="15"/>
  <c r="D13" i="15"/>
  <c r="B6" i="15"/>
  <c r="P57" i="14"/>
  <c r="P56" i="14"/>
  <c r="L56" i="14"/>
  <c r="H56" i="14"/>
  <c r="D56" i="14"/>
  <c r="I11" i="13"/>
  <c r="I10" i="13"/>
  <c r="H10" i="13"/>
  <c r="L47" i="12" s="1"/>
  <c r="F10" i="13"/>
  <c r="H47" i="12" s="1"/>
  <c r="D10" i="13"/>
  <c r="D47" i="12" s="1"/>
  <c r="B6" i="13"/>
  <c r="P49" i="12"/>
  <c r="P48" i="12"/>
  <c r="L48" i="12"/>
  <c r="H48" i="12"/>
  <c r="D48" i="12"/>
  <c r="I11" i="11"/>
  <c r="I10" i="11"/>
  <c r="H10" i="11"/>
  <c r="L47" i="9" s="1"/>
  <c r="F10" i="11"/>
  <c r="H47" i="9" s="1"/>
  <c r="D10" i="11"/>
  <c r="D47" i="9" s="1"/>
  <c r="C8" i="11"/>
  <c r="B6" i="11"/>
  <c r="P48" i="9"/>
  <c r="L48" i="9"/>
  <c r="H48" i="9"/>
  <c r="D48" i="9"/>
  <c r="J13" i="17" l="1"/>
  <c r="H10" i="17"/>
  <c r="L55" i="16" s="1"/>
  <c r="H10" i="15"/>
  <c r="L55" i="14" s="1"/>
  <c r="J10" i="13"/>
  <c r="P47" i="12" s="1"/>
  <c r="J19" i="17"/>
  <c r="F10" i="17"/>
  <c r="H55" i="16" s="1"/>
  <c r="F10" i="15"/>
  <c r="H55" i="14" s="1"/>
  <c r="D55" i="16"/>
  <c r="I10" i="17"/>
  <c r="I11" i="17"/>
  <c r="J13" i="15"/>
  <c r="J19" i="15"/>
  <c r="J15" i="15"/>
  <c r="J17" i="15"/>
  <c r="I10" i="15"/>
  <c r="I11" i="15"/>
  <c r="D55" i="14"/>
  <c r="J10" i="11"/>
  <c r="P47" i="9" s="1"/>
  <c r="P49" i="9"/>
  <c r="J10" i="15" l="1"/>
  <c r="P55" i="14" s="1"/>
  <c r="J10" i="17"/>
  <c r="P5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49FB6DFC-0CA9-47D3-A4F9-886DA192BD0E}">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928BF89E-915E-4754-A0D6-41884EE5AE89}">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AEDF0630-DDD6-4DC8-8098-694EEF5621A9}">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<sst xmlns="http://schemas.openxmlformats.org/spreadsheetml/2006/main" count="709" uniqueCount="195">
  <si>
    <t>PROCESO</t>
  </si>
  <si>
    <t>TIPO DE INDICADOR</t>
  </si>
  <si>
    <t>META</t>
  </si>
  <si>
    <t>FORMULACIÓN</t>
  </si>
  <si>
    <t>ANALISIS DE INFORMACIÓN</t>
  </si>
  <si>
    <t>NOMBRE DEL INDICADOR</t>
  </si>
  <si>
    <t>UNIDAD DE MEDIDA</t>
  </si>
  <si>
    <t>MEDICIÓN</t>
  </si>
  <si>
    <t>RESULTADO</t>
  </si>
  <si>
    <t>OBJETIVO ESTRATEGICO</t>
  </si>
  <si>
    <t>DEFINICIÓN DE LAS VARIABLES</t>
  </si>
  <si>
    <t>RANGO</t>
  </si>
  <si>
    <t>VERDE</t>
  </si>
  <si>
    <t>AMARILLO</t>
  </si>
  <si>
    <t>ROJO</t>
  </si>
  <si>
    <t>DATOS DE LAS VARIABLES</t>
  </si>
  <si>
    <t>FUENTE</t>
  </si>
  <si>
    <t>RESPONSABLE</t>
  </si>
  <si>
    <t>DATOS</t>
  </si>
  <si>
    <t>NOMBRE DE LA VARIABLE</t>
  </si>
  <si>
    <t>FRECUENCIA DE SEGUIMIENTO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</si>
  <si>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</si>
  <si>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</si>
  <si>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</si>
  <si>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</si>
  <si>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</si>
  <si>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</si>
  <si>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</si>
  <si>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</si>
  <si>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</si>
  <si>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</si>
  <si>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</si>
  <si>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</si>
  <si>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SISTEMA DE GESTIÓN INTEGRADO</t>
  </si>
  <si>
    <t>PROCESO: GESTIÓN INTEGRAL</t>
  </si>
  <si>
    <t>FORMATO: HOJA DE VIDA INDICADORES</t>
  </si>
  <si>
    <t>Pagina 1 de 1</t>
  </si>
  <si>
    <t>LIDER DEL PROCESO
(cargo)</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</si>
  <si>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</si>
  <si>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</si>
  <si>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</si>
  <si>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</si>
  <si>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</si>
  <si>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</si>
  <si>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</si>
  <si>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</si>
  <si>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</si>
  <si>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</si>
  <si>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</si>
  <si>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</si>
  <si>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</si>
  <si>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RECUPERACIÓN EMPRESARIAL</t>
  </si>
  <si>
    <t>PROCESOS SOCIETARIOS</t>
  </si>
  <si>
    <t>PROCESOS PARALELOS A LA INSOLVENCIA</t>
  </si>
  <si>
    <t>No aplica</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</si>
  <si>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</si>
  <si>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</si>
  <si>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</si>
  <si>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</si>
  <si>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</si>
  <si>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</si>
  <si>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</si>
  <si>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</si>
  <si>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</si>
  <si>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</si>
  <si>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</si>
  <si>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</si>
  <si>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</si>
  <si>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</si>
  <si>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</si>
  <si>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</si>
  <si>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</si>
  <si>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</si>
  <si>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</si>
  <si>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</si>
  <si>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</si>
  <si>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</si>
  <si>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</si>
  <si>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</si>
  <si>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</si>
  <si>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</si>
  <si>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</si>
  <si>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</si>
  <si>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</si>
  <si>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</si>
  <si>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</si>
  <si>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</si>
  <si>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</si>
  <si>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</si>
  <si>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</si>
  <si>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</si>
  <si>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t>
  </si>
  <si>
    <t>GRÁFICA DE INDICADOR</t>
  </si>
  <si>
    <t>FRECUENCIA DE MEDICIÓN</t>
  </si>
  <si>
    <t>PERIODO DE ANÁLISIS</t>
  </si>
  <si>
    <t>Eficacia</t>
  </si>
  <si>
    <t xml:space="preserve">Piezas de comunicación relevantes de la Entidad frente a la audiencia de interés publicadas oportunamente </t>
  </si>
  <si>
    <t>Informar oportunamente a las audiencias de interés sobre los aspectos relevantes relacionados con la gestión de la Entidad.</t>
  </si>
  <si>
    <t>Número de piezas de comunicación publicadas        
              ----------------------------------------------------------------------   * 100%
Número de piezas de comunicación solicitadas</t>
  </si>
  <si>
    <r>
      <t xml:space="preserve">Número de piezas de comunicación publicadas: </t>
    </r>
    <r>
      <rPr>
        <sz val="10"/>
        <rFont val="Verdana"/>
        <family val="2"/>
      </rPr>
      <t xml:space="preserve">es el número de comunicados, banner para intranet y web, infografias, videos, podcast, guías, boletín jurídico e informes especiales, elaborados y publicados en la página web e intranet.   </t>
    </r>
    <r>
      <rPr>
        <b/>
        <sz val="10"/>
        <rFont val="Verdana"/>
        <family val="2"/>
      </rPr>
      <t xml:space="preserve">
Número de piezas de comunicación solicitadas: </t>
    </r>
    <r>
      <rPr>
        <sz val="10"/>
        <rFont val="Verdana"/>
        <family val="2"/>
      </rPr>
      <t xml:space="preserve">es el número de comunicados, banner para intranet y web, infografias, videos, podcast, guías, boletín jurídico e informes especiales, solicitados por las dependencias.  </t>
    </r>
  </si>
  <si>
    <t>Mayor o igual al 95%</t>
  </si>
  <si>
    <t>Entre el 85% al 94%</t>
  </si>
  <si>
    <t>Menor a 85%</t>
  </si>
  <si>
    <t xml:space="preserve">Número de piezas de comunicación publicadas </t>
  </si>
  <si>
    <t>Piezas publicadas en canales propios (intranet - página web)</t>
  </si>
  <si>
    <t>Número</t>
  </si>
  <si>
    <t xml:space="preserve">Coordinador Grupo de Comunicaciones 
</t>
  </si>
  <si>
    <t>Número de piezas de comunicación solicitadas</t>
  </si>
  <si>
    <t>Solicitudes realizadas (correos etc)</t>
  </si>
  <si>
    <t>Coordinador Grupo de Comunicaciones</t>
  </si>
  <si>
    <t>PERIODO</t>
  </si>
  <si>
    <t>Cuatrimestre 2</t>
  </si>
  <si>
    <t>Cuatrimestre 3</t>
  </si>
  <si>
    <t>Resultado</t>
  </si>
  <si>
    <t>Cuatrimestre 1</t>
  </si>
  <si>
    <t>Codigo: GC-F-006</t>
  </si>
  <si>
    <t>SISTEMA DE GESTION INTEGRADO</t>
  </si>
  <si>
    <t>PROCESO:  GESTION INTEGRAL</t>
  </si>
  <si>
    <t>Version: 004</t>
  </si>
  <si>
    <t>FORMATO: DATOS INDICADORES PROCESOS</t>
  </si>
  <si>
    <t>GRUPO</t>
  </si>
  <si>
    <t>OBSERVACIONES</t>
  </si>
  <si>
    <t>CUATRIMESTRE I</t>
  </si>
  <si>
    <t>TOTAL</t>
  </si>
  <si>
    <t>CUATRIMESTRE II</t>
  </si>
  <si>
    <t>CUATRIMESTRE III</t>
  </si>
  <si>
    <t>Análisis Cuatrimestre 2:</t>
  </si>
  <si>
    <t>Análisis  Cuatrimestre 1:</t>
  </si>
  <si>
    <t>Análisis Cuatrimestre 3:</t>
  </si>
  <si>
    <t>Piezas publicadas en los diferentes medios de comunicación que hacen menciones positivas respecto a los mensajes claves correspondientes a la estrategia de comunicaciones de la Entidad o neutras independientemente de su contenido.</t>
  </si>
  <si>
    <t>Medir la participación en los diferentes medios de comunicación de los mensajes claves correspondientes a la estrategia de comunicaciones de la Entidad que impactan de forma positiva o que independientemente de su contenido impactan de forma neutra.</t>
  </si>
  <si>
    <t>No. de piezas publicadas en los diferentes medios de comunicación que hacen menciones positivas
que contengan los mensajes claves relacionados con la estrategia de comunicaciones de la Entidad o neutras independientemente de su contenido 
           -----------------------------------------------------------------------------------------------------------*100%
No. de piezas Publicadas en los diferentes medios de comunicación que hacen menciones 
de la Superintendencia de Sociedades independientemente de su contenido (positivas, neutras y negativas)</t>
  </si>
  <si>
    <r>
      <t xml:space="preserve">Número de piezas publicadas en los diferentes medios de comunicación que hacen menciones positivas o neutras
que contengan los mensajes claves relacionados con la estrategia de comunicaciones de la Entidad: </t>
    </r>
    <r>
      <rPr>
        <sz val="10"/>
        <rFont val="Verdana"/>
        <family val="2"/>
      </rPr>
      <t>son las publicaciones realizadas de informes o noticias sobre la Superintendencia de Sociedades tanto positivas como neutras. Positivas: son las publicaciones por los medios de comunicación en las que su contenido se refiera a valores, elementos corporativos misionales o proyectos estratégicos de la entidad; Neutras: donde se hace mención de la Entidad.</t>
    </r>
    <r>
      <rPr>
        <b/>
        <sz val="10"/>
        <rFont val="Verdana"/>
        <family val="2"/>
      </rPr>
      <t xml:space="preserve">  
Número de piezas Publicadas en los diferentes medios de comunicación que hacen menciones de la Superintendencia de Sociedades independientemente de su contenido: </t>
    </r>
    <r>
      <rPr>
        <sz val="10"/>
        <rFont val="Verdana"/>
        <family val="2"/>
      </rPr>
      <t xml:space="preserve">son todas la publicaciones realizadas por los medios de comunicación, en la que se mencione a la Entidad ( positivas, neutras y negativas).   </t>
    </r>
  </si>
  <si>
    <t>Mayor o igual al 90%</t>
  </si>
  <si>
    <t>Entre el 80% al 89%</t>
  </si>
  <si>
    <t>Menor a 80%</t>
  </si>
  <si>
    <t>Número de piezas publicadas en los diferentes medios de comunicación que hacen menciones positivas o neutras que contengan los mensajes claves relacionados con la estrategia de comunicaciones de la Entidad.</t>
  </si>
  <si>
    <t>Número de piezas Publicadas en los diferentes medios de comunicación que hacen menciones de la Superintendencia de Sociedades independientemente de su contenido.</t>
  </si>
  <si>
    <t xml:space="preserve">Publicaciones realizadas por los medios de comunicación de acuerdo a la información que se brinde por parte de la agencia de monitoreo contratada. </t>
  </si>
  <si>
    <t>Efectividad</t>
  </si>
  <si>
    <t>X</t>
  </si>
  <si>
    <t>Número de seguidores en Twitter alcanzados por la Entidad en el periodo actual.</t>
  </si>
  <si>
    <t>Número de seguidores en Twitter alcanzados por la Entidad en el periodo anterior.</t>
  </si>
  <si>
    <t>LINKEDIN</t>
  </si>
  <si>
    <t>Número de seguidores en Linkedin alcanzados por la Entidad en el periodo actual.</t>
  </si>
  <si>
    <t>Número de seguidores en Linkedin alcanzados por la Entidad en el periodo anterior.</t>
  </si>
  <si>
    <t>INSTAGRAM</t>
  </si>
  <si>
    <t>Número de seguidores en Instagram alcanzados por la Entidad en el periodo actual.</t>
  </si>
  <si>
    <t>Número de seguidores en Instagram alcanzados por la Entidad en el periodo anterior.</t>
  </si>
  <si>
    <t>FACEBOOK</t>
  </si>
  <si>
    <t>Número de seguidores en Facebook alcanzados por la Entidad en el periodo actual.</t>
  </si>
  <si>
    <t>Número de seguidores en Facebook alcanzados por la Entidad en el periodo anterior.</t>
  </si>
  <si>
    <t xml:space="preserve">Seguidores que han interactuado en cada una de las redes sociales (X, Facebook, LinkedIn, Instagram). </t>
  </si>
  <si>
    <t>Medir el compromiso de los seguidores con la Entidad de acuerdo a la interacción con el contenido publicado en cada red social (X, Facebook, LinkedIn, Instagram).</t>
  </si>
  <si>
    <t>Promedio total de interacciones en cada red social  (reacciones, comentarios , compartidos)  
               ------------------------------------------------------------------------------------------------ * 100%
Promedio total de seguidores de cada red social (Twitter, Facebook, LinkedIn, Instagram)</t>
  </si>
  <si>
    <r>
      <t xml:space="preserve">Promedio total de interacciones en cada red social  (reacciones, comentarios, compartidos): </t>
    </r>
    <r>
      <rPr>
        <sz val="10"/>
        <rFont val="Verdana"/>
        <family val="2"/>
      </rPr>
      <t xml:space="preserve">corresponde al grado de interacción (reacciones, comentarios, compartidos) de los seguidores con el contenido publicado en cada red social administrada por la Entidad (Twitter, Facebook, LinkedIn, Instagram), lo que refleja el grado de fidelidad y compromiso de los seguidores con la Entidad. 
</t>
    </r>
    <r>
      <rPr>
        <b/>
        <sz val="10"/>
        <rFont val="Verdana"/>
        <family val="2"/>
      </rPr>
      <t xml:space="preserve">
Promedio número de seguidores de las redes sociales alcanzados por la Entidad: </t>
    </r>
    <r>
      <rPr>
        <sz val="10"/>
        <rFont val="Verdana"/>
        <family val="2"/>
      </rPr>
      <t>es el número de personas que siguen cada red social administrada por la Entidad (Twitter, Facebook, LinkedIn, Instagram).</t>
    </r>
  </si>
  <si>
    <t xml:space="preserve">FACEBOOK </t>
  </si>
  <si>
    <t>TOTAL REDES SOCIALES</t>
  </si>
  <si>
    <t xml:space="preserve">Mayor o igual a </t>
  </si>
  <si>
    <t xml:space="preserve">Entre </t>
  </si>
  <si>
    <t>y</t>
  </si>
  <si>
    <t xml:space="preserve">Menor a </t>
  </si>
  <si>
    <t>Promedio total de interacciones en cada red social  (reacciones, comentarios, compartidos)</t>
  </si>
  <si>
    <t>Promedio número de seguidores de las redes sociales alcanzados por la Entidad.</t>
  </si>
  <si>
    <t>Redes Sociales</t>
  </si>
  <si>
    <t>Durante el primer cuatrimetre del 2025 se elaboraron 21 comunicados;  11 banners para intranet y web;  119 videos;  4 cartillas, guías, documentos, libros, impresos, boletines.</t>
  </si>
  <si>
    <t>Para el primer cuatrimestre del 2025 se reportaron 548 publicaciones de las cuales 548 fueron publicaciones positvas o neutras realizadas por medios de comunicación referentes a temas corporativos y misionales de la Entidad.</t>
  </si>
  <si>
    <t>Durante el primer cuatrimestre del 2025, se registraron 141.870 seguidores en las redes sociales de la entidad ( X, Instagram, Facebook y Linkedinl )</t>
  </si>
  <si>
    <t>Durante el primer cuatrimestre del 2025, se registraron en promedio un total de 34.819 seguidores, los cuales tuvieron 977 interacciones en promedio.</t>
  </si>
  <si>
    <t>Número de interacciones en Twitter alcanzados por la Entidad en el periodo actual.</t>
  </si>
  <si>
    <t>Número de interacciones en Linkedin alcanzados por la Entidad en el periodo actual.</t>
  </si>
  <si>
    <t>Número de interacciones en Instagram alcanzados por la Entidad en el periodo actual.</t>
  </si>
  <si>
    <t>Número de interacciones en Facebook alcanzados por la Entidad en el periodo actual.</t>
  </si>
  <si>
    <t>Y</t>
  </si>
  <si>
    <t>Número  de seguidores de las redes sociales alcanzados por la Entidad en el periodo actual.</t>
  </si>
  <si>
    <t>Número de seguidores de las redes sociales alcanzados por la Entidad en el periodo anterior.</t>
  </si>
  <si>
    <t>Seguidores alcanzados en las redes sociales administradas por la Entidad en el periodo actual frente al periodo anterior.</t>
  </si>
  <si>
    <t>Determinar el incremento en el número de seguidores de las cuentas en redes sociales administradas por la entidad (X, Facebook, LinkedIn, Instagram) en el periodo actual frente al periodo anterior.</t>
  </si>
  <si>
    <t>Número  de seguidores de las redes sociales
 alcanzados por la Entidad en el periodo actual  
                                  ---------------------------------------------------  * 100%    - 100%
Número de seguidores de las redes sociales
 alcanzados por la Entidad en el periodo anterior</t>
  </si>
  <si>
    <r>
      <t xml:space="preserve">Número de seguidores de las redes sociales alcanzados por la Entidad en el periodo actual: </t>
    </r>
    <r>
      <rPr>
        <sz val="10"/>
        <rFont val="Verdana"/>
        <family val="2"/>
      </rPr>
      <t xml:space="preserve">es el número de personas que siguen o se adhieren  a las cuentas en redes sociales de la entidad (X, Facebook, LinkedIn, Instagram) en el trimestre actual.  </t>
    </r>
    <r>
      <rPr>
        <b/>
        <sz val="10"/>
        <rFont val="Verdana"/>
        <family val="2"/>
      </rPr>
      <t xml:space="preserve">
Número de seguidores de las redes sociales alcanzados por la Entidad en el periodo anterior: </t>
    </r>
    <r>
      <rPr>
        <sz val="10"/>
        <rFont val="Verdana"/>
        <family val="2"/>
      </rPr>
      <t>es el número de personas que siguen las cuentas en redes sociales de la entidad (X, Facebook, Linkedin, Instagram) en el trimestre anterior</t>
    </r>
    <r>
      <rPr>
        <b/>
        <sz val="10"/>
        <rFont val="Verdana"/>
        <family val="2"/>
      </rPr>
      <t xml:space="preserve">. </t>
    </r>
  </si>
  <si>
    <r>
      <rPr>
        <sz val="10"/>
        <rFont val="Verdana"/>
        <family val="2"/>
      </rPr>
      <t>Durante el segundo cuatrimestre del 2025, se registraron 150.060 seguidores en las redes sociales de la entidad ( X, Instagram, Facebook y LinkedIn )</t>
    </r>
    <r>
      <rPr>
        <b/>
        <sz val="10"/>
        <rFont val="Verdana"/>
        <family val="2"/>
      </rPr>
      <t xml:space="preserve">
</t>
    </r>
  </si>
  <si>
    <t xml:space="preserve">Durante el segundo cuatrimestre del 2025, se registraron 150.060 seguidores en las redes sociales de la entidad ( X, Instagram, Facebook y LinkedIn )
</t>
  </si>
  <si>
    <t>Durante el primer cuatrimestre del 2025, se registraron 141.870 seguidores en las redes sociales de la entidad ( X, Instagram, Facebook y LinkedIn)</t>
  </si>
  <si>
    <t>Durante el segundo cuatrimestre del 2025, se registraron en promedio 35.467 seguidores en las redes sociales (X, LinkedIn, Instagram y Facebook), los cuales generaron 7423 interacciones en promedio.</t>
  </si>
  <si>
    <t>Durante el primer cuatrimestre del 2025, se registraron en promedio un total de 34.819 seguidores, los cuales tuvieron 977 interacciones en promedio.
Durante el segundo cuatrimestre del 2025, se registraron en promedio 35.467 seguidores en las redes sociales (X, LinkedIn, Instagram y Facebook), los cuales generaron 7423 interacciones en promedio.</t>
  </si>
  <si>
    <t xml:space="preserve">Durante el segundo cuatrimestre del 2025 se elaboraron 31 comunicados;  123 banners para intranet y web;  33 videos; 4 cartillas, guías, documentos, libros, impresos, boletines. </t>
  </si>
  <si>
    <t>Para el primer cuatrimestre del 2025 se reportaron 548 publicaciones de las cuales 548 fueron publicaciones positvas o neutras realizadas por medios de comunicación referentes a temas corporativos y misionales de la Entidad.
Para el segundo cuatrimestre del 2025 se reportaron 2554 publicaciones de las cuales 2531 fueron publicaciones positivas o neutras realizadas por medios de comunicación referentes a temas corporativos y misionales de la Entidad.</t>
  </si>
  <si>
    <t>Para el segundo cuatrimestre del 2025 se reportaron 2554 publicaciones de las cuales 2531 fueron publicaciones positivas o neutras realizadas por medios de comunicación referentes a temas corporativos y misionales de la Entidad.</t>
  </si>
  <si>
    <t xml:space="preserve">Durante el primer cuatrimetre del 2025 se elaboraron 21 comunicados;  11 banners para intranet y web;  119 videos;  4 cartillas, guías, documentos, libros, impresos, boletines. 
Durante el segundo cuatrimestre del 2025 se elaboraron 31 comunicados;  123 banners para intranet y web;  33 videos; 4 cartillas, guías, documentos, libros, impresos, boletines. 
 </t>
  </si>
  <si>
    <t xml:space="preserve">
Durante el tercer cuatrimestre del 2025 se elaboraron 21 comunicados;  73 banners para intranet y web;  88 videos; 5 cartillas, guías, documentos, libros, impresos, boletines.</t>
  </si>
  <si>
    <t xml:space="preserve">
Para el tercer cuatrimestre del 2025 se reportaron 1184 publicaciones de las cuales 1184 fueron publicaciones positivas o neutras realizadas por medios de comunicación referentes a temas corporativos y misionales de la Entidad.</t>
  </si>
  <si>
    <t>Para el tercer cuatrimestre del 2025 se reportaron 1184 publicaciones de las cuales 1184 fueron publicaciones positivas o neutras realizadas por medios de comunicación referentes a temas corporativos y misionales de la Entidad.</t>
  </si>
  <si>
    <t>Durante el tercer cuatrimestre de 2025, las redes sociales de la entidad (X, Instagram, Facebook y LinkedIn) alcanzaron un total de 157.111 seguidores. Si bien en la red social X se evidenció una leve variación en el número de seguidores, los demás canales digitales mantuvieron una evolución estable y un buen desempeño, reflejando el fortalecimiento de la presencia digital de la entidad.</t>
  </si>
  <si>
    <t>Durante el stercer cuatrimestre del 2025, se registraron en promedio 37.515 seguidores en las redes sociales (X, LinkedIn, Instagram y Facebook), los cuales generaron 5.222 interacciones en promedio.</t>
  </si>
  <si>
    <t xml:space="preserve">Coordinador Grupo de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</si>
</sst>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0"/>
      <name val="Arial"/>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indexed="81"/>
      <name val="Tahoma"/>
      <family val="2"/>
    </font>
    <font>
      <b/>
      <sz val="8"/>
      <color indexed="81"/>
      <name val="Tahoma"/>
      <family val="2"/>
    </font>
    <font>
      <sz val="10"/>
      <name val="Verdana"/>
      <family val="2"/>
    </font>
    <font>
      <sz val="10"/>
      <color theme="0"/>
      <name val="Verdana"/>
      <family val="2"/>
    </font>
    <font>
      <b/>
      <sz val="10"/>
      <color indexed="8"/>
      <name val="Verdana"/>
      <family val="2"/>
    </font>
    <font>
      <b/>
      <sz val="12"/>
      <color indexed="8"/>
      <name val="Verdana"/>
      <family val="2"/>
    </font>
    <font>
      <sz val="9"/>
      <color indexed="8"/>
      <name val="Verdana"/>
      <family val="2"/>
    </font>
    <font>
      <sz val="10"/>
      <color rgb="FFFF0000"/>
      <name val="Verdana"/>
      <family val="2"/>
    </font>
    <font>
      <b/>
      <sz val="14"/>
      <color indexed="9"/>
      <name val="Verdana"/>
      <family val="2"/>
    </font>
    <font>
      <b/>
      <sz val="10"/>
      <color indexed="9"/>
      <name val="Verdana"/>
      <family val="2"/>
    </font>
    <font>
      <b/>
      <sz val="10"/>
      <name val="Verdana"/>
      <family val="2"/>
    </font>
    <font>
      <b/>
      <sz val="18"/>
      <name val="Verdana"/>
      <family val="2"/>
    </font>
    <font>
      <sz val="10"/>
      <color theme="1"/>
      <name val="Verdana"/>
      <family val="2"/>
    </font>
    <font>
      <b/>
      <sz val="10"/>
      <color theme="0"/>
      <name val="Verdana"/>
      <family val="2"/>
    </font>
    <font>
      <b/>
      <sz val="14"/>
      <color indexed="8"/>
      <name val="Verdana"/>
      <family val="2"/>
    </font>
    <font>
      <b/>
      <sz val="14"/>
      <name val="Verdana"/>
      <family val="2"/>
    </font>
    <font>
      <b/>
      <sz val="12"/>
      <name val="Verdana"/>
      <family val="2"/>
    </font>
    <font>
      <b/>
      <sz val="11"/>
      <color theme="0"/>
      <name val="Verdana"/>
      <family val="2"/>
    </font>
    <font>
      <sz val="9"/>
      <name val="Verdana"/>
      <family val="2"/>
    </font>
    <font>
      <b/>
      <sz val="8"/>
      <color theme="0"/>
      <name val="Verdana"/>
      <family val="2"/>
    </font>
    <font>
      <b/>
      <sz val="9"/>
      <name val="Verdana"/>
      <family val="2"/>
    </font>
    <font>
      <b/>
      <sz val="8"/>
      <name val="Verdana"/>
      <family val="2"/>
    </font>
    <font>
      <sz val="8"/>
      <name val="Verdana"/>
      <family val="2"/>
    </font>
    <font>
      <b/>
      <sz val="11"/>
      <name val="Verdana"/>
      <family val="2"/>
    </font>
    <font>
      <sz val="8"/>
      <color theme="0"/>
      <name val="Verdana"/>
      <family val="2"/>
    </font>
    <font>
      <b/>
      <sz val="12"/>
      <color theme="0"/>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962D46"/>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2" fillId="23" borderId="4" applyNumberFormat="0" applyFont="0" applyAlignment="0" applyProtection="0"/>
    <xf numFmtId="9" fontId="18" fillId="0" borderId="0" applyFont="0" applyFill="0" applyBorder="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422">
    <xf numFmtId="0" fontId="0" fillId="0" borderId="0" xfId="0"/>
    <xf numFmtId="0" fontId="21" fillId="24" borderId="0" xfId="0" applyFont="1" applyFill="1" applyProtection="1">
      <protection locked="0"/>
    </xf>
    <xf numFmtId="0" fontId="22" fillId="24" borderId="0" xfId="0" applyFont="1" applyFill="1" applyProtection="1">
      <protection locked="0"/>
    </xf>
    <xf numFmtId="0" fontId="26" fillId="24" borderId="0" xfId="0" applyFont="1" applyFill="1" applyProtection="1">
      <protection locked="0"/>
    </xf>
    <xf numFmtId="0" fontId="28" fillId="24" borderId="9" xfId="32" applyFont="1" applyFill="1" applyBorder="1" applyProtection="1">
      <protection locked="0"/>
    </xf>
    <xf numFmtId="0" fontId="28" fillId="24" borderId="22" xfId="32" applyFont="1" applyFill="1" applyBorder="1" applyProtection="1">
      <protection locked="0"/>
    </xf>
    <xf numFmtId="0" fontId="28" fillId="24" borderId="24" xfId="32" applyFont="1" applyFill="1" applyBorder="1" applyProtection="1">
      <protection locked="0"/>
    </xf>
    <xf numFmtId="0" fontId="28" fillId="30" borderId="10" xfId="32" applyFont="1" applyFill="1" applyBorder="1" applyAlignment="1">
      <alignment horizontal="center" vertical="distributed" wrapText="1"/>
    </xf>
    <xf numFmtId="0" fontId="21" fillId="0" borderId="0" xfId="0" applyFont="1" applyProtection="1">
      <protection locked="0"/>
    </xf>
    <xf numFmtId="0" fontId="29" fillId="25" borderId="9" xfId="0" applyFont="1" applyFill="1" applyBorder="1" applyAlignment="1">
      <alignment horizontal="center" wrapText="1"/>
    </xf>
    <xf numFmtId="0" fontId="28" fillId="24" borderId="11" xfId="0" applyFont="1" applyFill="1" applyBorder="1" applyAlignment="1" applyProtection="1">
      <alignment horizontal="center"/>
      <protection locked="0"/>
    </xf>
    <xf numFmtId="0" fontId="28" fillId="24" borderId="0" xfId="0" applyFont="1" applyFill="1" applyAlignment="1" applyProtection="1">
      <alignment horizontal="center"/>
      <protection locked="0"/>
    </xf>
    <xf numFmtId="0" fontId="28" fillId="24" borderId="12" xfId="0" applyFont="1" applyFill="1" applyBorder="1" applyAlignment="1">
      <alignment horizontal="center"/>
    </xf>
    <xf numFmtId="0" fontId="28" fillId="24" borderId="11" xfId="0" applyFont="1" applyFill="1" applyBorder="1" applyAlignment="1">
      <alignment horizontal="center"/>
    </xf>
    <xf numFmtId="0" fontId="28" fillId="24" borderId="13" xfId="0" applyFont="1" applyFill="1" applyBorder="1" applyAlignment="1">
      <alignment horizontal="center"/>
    </xf>
    <xf numFmtId="0" fontId="28" fillId="24" borderId="9" xfId="0" applyFont="1" applyFill="1" applyBorder="1" applyProtection="1">
      <protection locked="0"/>
    </xf>
    <xf numFmtId="0" fontId="22" fillId="0" borderId="0" xfId="0" applyFont="1" applyProtection="1">
      <protection locked="0"/>
    </xf>
    <xf numFmtId="0" fontId="21" fillId="24" borderId="0" xfId="0" applyFont="1" applyFill="1" applyAlignment="1" applyProtection="1">
      <alignment wrapText="1"/>
      <protection locked="0"/>
    </xf>
    <xf numFmtId="0" fontId="21" fillId="28" borderId="0" xfId="0" applyFont="1" applyFill="1" applyProtection="1">
      <protection locked="0"/>
    </xf>
    <xf numFmtId="0" fontId="22" fillId="28" borderId="0" xfId="0" applyFont="1" applyFill="1" applyProtection="1">
      <protection locked="0"/>
    </xf>
    <xf numFmtId="0" fontId="31" fillId="24" borderId="0" xfId="0" applyFont="1" applyFill="1" applyProtection="1">
      <protection locked="0"/>
    </xf>
    <xf numFmtId="0" fontId="32" fillId="24" borderId="0" xfId="0" applyFont="1" applyFill="1" applyProtection="1">
      <protection locked="0"/>
    </xf>
    <xf numFmtId="0" fontId="32" fillId="28" borderId="0" xfId="0" applyFont="1" applyFill="1" applyProtection="1">
      <protection locked="0"/>
    </xf>
    <xf numFmtId="0" fontId="29" fillId="28" borderId="0" xfId="0" applyFont="1" applyFill="1" applyProtection="1">
      <protection locked="0"/>
    </xf>
    <xf numFmtId="0" fontId="22" fillId="28" borderId="0" xfId="0" applyFont="1" applyFill="1" applyAlignment="1" applyProtection="1">
      <alignment vertical="center" wrapText="1"/>
      <protection locked="0"/>
    </xf>
    <xf numFmtId="0" fontId="22" fillId="28" borderId="0" xfId="0" applyFont="1" applyFill="1" applyAlignment="1" applyProtection="1">
      <alignment horizontal="center" vertical="center" wrapText="1"/>
      <protection locked="0"/>
    </xf>
    <xf numFmtId="0" fontId="32" fillId="28" borderId="0" xfId="0" applyFont="1" applyFill="1" applyAlignment="1" applyProtection="1">
      <alignment horizontal="left" vertical="center"/>
      <protection locked="0"/>
    </xf>
    <xf numFmtId="0" fontId="29" fillId="28" borderId="0" xfId="0" applyFont="1" applyFill="1" applyAlignment="1" applyProtection="1">
      <alignment horizontal="center" vertical="center" wrapText="1"/>
      <protection locked="0"/>
    </xf>
    <xf numFmtId="0" fontId="32" fillId="28" borderId="0" xfId="0" applyFont="1" applyFill="1" applyAlignment="1" applyProtection="1">
      <alignment vertical="center" wrapText="1"/>
      <protection locked="0"/>
    </xf>
    <xf numFmtId="0" fontId="21" fillId="28" borderId="0" xfId="0" applyFont="1" applyFill="1" applyAlignment="1" applyProtection="1">
      <alignment vertical="center" wrapText="1"/>
      <protection locked="0"/>
    </xf>
    <xf numFmtId="0" fontId="32" fillId="28" borderId="0" xfId="0" applyFont="1" applyFill="1" applyAlignment="1" applyProtection="1">
      <alignment horizontal="center" vertical="center" wrapText="1"/>
      <protection locked="0"/>
    </xf>
    <xf numFmtId="0" fontId="28" fillId="30" borderId="10" xfId="32" applyFont="1" applyFill="1" applyBorder="1" applyAlignment="1">
      <alignment horizontal="center" vertical="center" wrapText="1"/>
    </xf>
    <xf numFmtId="0" fontId="28" fillId="24" borderId="12" xfId="32" applyFont="1" applyFill="1" applyBorder="1" applyAlignment="1" applyProtection="1">
      <alignment vertical="center"/>
      <protection locked="0"/>
    </xf>
    <xf numFmtId="0" fontId="28" fillId="24" borderId="11" xfId="32" applyFont="1" applyFill="1" applyBorder="1" applyAlignment="1" applyProtection="1">
      <alignment vertical="center"/>
      <protection locked="0"/>
    </xf>
    <xf numFmtId="0" fontId="28" fillId="24" borderId="13" xfId="32" applyFont="1" applyFill="1" applyBorder="1" applyAlignment="1" applyProtection="1">
      <alignment vertical="center"/>
      <protection locked="0"/>
    </xf>
    <xf numFmtId="0" fontId="28" fillId="24" borderId="9" xfId="32" applyFont="1" applyFill="1" applyBorder="1" applyAlignment="1" applyProtection="1">
      <alignment vertical="center"/>
      <protection locked="0"/>
    </xf>
    <xf numFmtId="0" fontId="28" fillId="24" borderId="22" xfId="32" applyFont="1" applyFill="1" applyBorder="1" applyAlignment="1" applyProtection="1">
      <alignment vertical="center"/>
      <protection locked="0"/>
    </xf>
    <xf numFmtId="0" fontId="28" fillId="24" borderId="24" xfId="32" applyFont="1" applyFill="1" applyBorder="1" applyAlignment="1" applyProtection="1">
      <alignment vertical="center"/>
      <protection locked="0"/>
    </xf>
    <xf numFmtId="0" fontId="28" fillId="0" borderId="25" xfId="0" applyFont="1" applyBorder="1" applyProtection="1">
      <protection locked="0"/>
    </xf>
    <xf numFmtId="0" fontId="28" fillId="0" borderId="0" xfId="0" applyFont="1" applyProtection="1">
      <protection locked="0"/>
    </xf>
    <xf numFmtId="0" fontId="28" fillId="0" borderId="26" xfId="0" applyFont="1" applyBorder="1" applyProtection="1">
      <protection locked="0"/>
    </xf>
    <xf numFmtId="0" fontId="28" fillId="24" borderId="22" xfId="0" applyFont="1" applyFill="1" applyBorder="1" applyProtection="1">
      <protection locked="0"/>
    </xf>
    <xf numFmtId="0" fontId="28" fillId="24" borderId="24" xfId="0" applyFont="1" applyFill="1" applyBorder="1" applyProtection="1">
      <protection locked="0"/>
    </xf>
    <xf numFmtId="0" fontId="28" fillId="30" borderId="14" xfId="32" applyFont="1" applyFill="1" applyBorder="1" applyAlignment="1">
      <alignment horizontal="center" vertical="distributed" wrapText="1"/>
    </xf>
    <xf numFmtId="0" fontId="21" fillId="24" borderId="45" xfId="32" applyFont="1" applyFill="1" applyBorder="1" applyAlignment="1">
      <alignment horizontal="justify" vertical="center" wrapText="1"/>
    </xf>
    <xf numFmtId="0" fontId="28" fillId="24" borderId="51" xfId="0" applyFont="1" applyFill="1" applyBorder="1" applyAlignment="1" applyProtection="1">
      <alignment horizontal="center"/>
      <protection locked="0"/>
    </xf>
    <xf numFmtId="0" fontId="21" fillId="24" borderId="16" xfId="32" applyFont="1" applyFill="1" applyBorder="1" applyAlignment="1">
      <alignment horizontal="justify" vertical="center" wrapText="1"/>
    </xf>
    <xf numFmtId="0" fontId="29" fillId="24" borderId="19" xfId="32" applyFont="1" applyFill="1" applyBorder="1" applyAlignment="1">
      <alignment horizontal="center" vertical="center"/>
    </xf>
    <xf numFmtId="0" fontId="28" fillId="24" borderId="28" xfId="0" applyFont="1" applyFill="1" applyBorder="1" applyProtection="1">
      <protection locked="0"/>
    </xf>
    <xf numFmtId="9" fontId="28" fillId="24" borderId="28" xfId="0" applyNumberFormat="1" applyFont="1" applyFill="1" applyBorder="1" applyProtection="1">
      <protection locked="0"/>
    </xf>
    <xf numFmtId="0" fontId="29" fillId="24" borderId="15" xfId="32" applyFont="1" applyFill="1" applyBorder="1" applyAlignment="1">
      <alignment horizontal="left" vertical="center"/>
    </xf>
    <xf numFmtId="0" fontId="29" fillId="24" borderId="16" xfId="32" applyFont="1" applyFill="1" applyBorder="1" applyAlignment="1">
      <alignment horizontal="left" vertical="center"/>
    </xf>
    <xf numFmtId="0" fontId="29" fillId="24" borderId="14" xfId="32" applyFont="1" applyFill="1" applyBorder="1" applyAlignment="1">
      <alignment horizontal="left" vertical="center"/>
    </xf>
    <xf numFmtId="0" fontId="33" fillId="0" borderId="0" xfId="0" applyFont="1" applyProtection="1">
      <protection locked="0"/>
    </xf>
    <xf numFmtId="0" fontId="34" fillId="0" borderId="0" xfId="0" applyFont="1" applyProtection="1">
      <protection locked="0"/>
    </xf>
    <xf numFmtId="0" fontId="21" fillId="28" borderId="0" xfId="0" applyFont="1" applyFill="1" applyAlignment="1">
      <alignment horizontal="center" vertical="center"/>
    </xf>
    <xf numFmtId="0" fontId="21" fillId="28" borderId="0" xfId="0" applyFont="1" applyFill="1"/>
    <xf numFmtId="0" fontId="34" fillId="28" borderId="0" xfId="0" applyFont="1" applyFill="1" applyAlignment="1">
      <alignment horizontal="center"/>
    </xf>
    <xf numFmtId="0" fontId="21" fillId="28" borderId="0" xfId="0" applyFont="1" applyFill="1" applyAlignment="1">
      <alignment horizontal="left"/>
    </xf>
    <xf numFmtId="0" fontId="35" fillId="28" borderId="0" xfId="0" applyFont="1" applyFill="1" applyAlignment="1">
      <alignment horizontal="center" vertical="center"/>
    </xf>
    <xf numFmtId="0" fontId="29" fillId="0" borderId="0" xfId="0" applyFont="1" applyAlignment="1" applyProtection="1">
      <alignment horizontal="center"/>
      <protection locked="0"/>
    </xf>
    <xf numFmtId="0" fontId="29" fillId="0" borderId="0" xfId="0" applyFont="1" applyAlignment="1" applyProtection="1">
      <alignment horizontal="center" vertical="center"/>
      <protection locked="0"/>
    </xf>
    <xf numFmtId="0" fontId="21" fillId="0" borderId="20" xfId="32" applyFont="1" applyBorder="1" applyAlignment="1">
      <alignment horizontal="center" vertical="center" wrapText="1"/>
    </xf>
    <xf numFmtId="0" fontId="21" fillId="0" borderId="20" xfId="0" applyFont="1" applyBorder="1" applyAlignment="1" applyProtection="1">
      <alignment horizontal="center" vertical="center" wrapText="1"/>
      <protection locked="0"/>
    </xf>
    <xf numFmtId="0" fontId="21" fillId="0" borderId="17" xfId="32" applyFont="1" applyBorder="1" applyAlignment="1">
      <alignment horizontal="center" vertical="center" wrapText="1"/>
    </xf>
    <xf numFmtId="0" fontId="21" fillId="0" borderId="17"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165" fontId="21" fillId="0" borderId="0" xfId="0" applyNumberFormat="1" applyFont="1" applyAlignment="1" applyProtection="1">
      <alignment horizontal="center" wrapText="1"/>
      <protection locked="0"/>
    </xf>
    <xf numFmtId="0" fontId="38" fillId="30" borderId="14" xfId="0" applyFont="1" applyFill="1" applyBorder="1" applyAlignment="1">
      <alignment horizontal="center" vertical="center" wrapText="1"/>
    </xf>
    <xf numFmtId="0" fontId="38" fillId="30" borderId="17" xfId="0" applyFont="1" applyFill="1" applyBorder="1" applyAlignment="1">
      <alignment horizontal="center" vertical="center" wrapText="1"/>
    </xf>
    <xf numFmtId="0" fontId="38" fillId="30" borderId="18" xfId="0" applyFont="1" applyFill="1" applyBorder="1" applyAlignment="1">
      <alignment horizontal="center" vertical="center" wrapText="1"/>
    </xf>
    <xf numFmtId="0" fontId="39" fillId="24" borderId="10" xfId="0" applyFont="1" applyFill="1" applyBorder="1" applyAlignment="1" applyProtection="1">
      <alignment horizontal="center"/>
      <protection locked="0"/>
    </xf>
    <xf numFmtId="164" fontId="29" fillId="29" borderId="40" xfId="34" applyNumberFormat="1" applyFont="1" applyFill="1" applyBorder="1" applyAlignment="1" applyProtection="1">
      <alignment horizontal="center" vertical="center"/>
    </xf>
    <xf numFmtId="9" fontId="29" fillId="24" borderId="18" xfId="32" applyNumberFormat="1" applyFont="1" applyFill="1" applyBorder="1" applyAlignment="1">
      <alignment horizontal="center" vertical="center"/>
    </xf>
    <xf numFmtId="164" fontId="29" fillId="24" borderId="33" xfId="32" applyNumberFormat="1" applyFont="1" applyFill="1" applyBorder="1" applyAlignment="1">
      <alignment vertical="center"/>
    </xf>
    <xf numFmtId="164" fontId="29" fillId="24" borderId="34" xfId="32" applyNumberFormat="1" applyFont="1" applyFill="1" applyBorder="1" applyAlignment="1">
      <alignment vertical="center"/>
    </xf>
    <xf numFmtId="164" fontId="29" fillId="24" borderId="35" xfId="32" applyNumberFormat="1" applyFont="1" applyFill="1" applyBorder="1" applyAlignment="1">
      <alignment vertical="center"/>
    </xf>
    <xf numFmtId="164" fontId="29" fillId="24" borderId="59" xfId="32" applyNumberFormat="1" applyFont="1" applyFill="1" applyBorder="1" applyAlignment="1">
      <alignment vertical="center"/>
    </xf>
    <xf numFmtId="164" fontId="29" fillId="24" borderId="60" xfId="32" applyNumberFormat="1" applyFont="1" applyFill="1" applyBorder="1" applyAlignment="1">
      <alignment vertical="center"/>
    </xf>
    <xf numFmtId="164" fontId="29" fillId="24" borderId="30" xfId="32" applyNumberFormat="1" applyFont="1" applyFill="1" applyBorder="1" applyAlignment="1">
      <alignment vertical="center"/>
    </xf>
    <xf numFmtId="0" fontId="29" fillId="24" borderId="21" xfId="32" applyFont="1" applyFill="1" applyBorder="1" applyAlignment="1">
      <alignment vertical="center"/>
    </xf>
    <xf numFmtId="0" fontId="29" fillId="24" borderId="46" xfId="32" applyFont="1" applyFill="1" applyBorder="1" applyAlignment="1">
      <alignment vertical="center"/>
    </xf>
    <xf numFmtId="0" fontId="29" fillId="24" borderId="39" xfId="32" applyFont="1" applyFill="1" applyBorder="1" applyAlignment="1">
      <alignment vertical="center"/>
    </xf>
    <xf numFmtId="1" fontId="21" fillId="0" borderId="17" xfId="0" applyNumberFormat="1" applyFont="1" applyBorder="1" applyAlignment="1" applyProtection="1">
      <alignment horizontal="center" vertical="center" wrapText="1"/>
      <protection locked="0"/>
    </xf>
    <xf numFmtId="0" fontId="21" fillId="28" borderId="0" xfId="0" applyFont="1" applyFill="1" applyAlignment="1" applyProtection="1">
      <alignment horizontal="center" vertical="center"/>
      <protection locked="0"/>
    </xf>
    <xf numFmtId="165" fontId="21" fillId="28" borderId="0" xfId="0" applyNumberFormat="1" applyFont="1" applyFill="1" applyAlignment="1" applyProtection="1">
      <alignment horizontal="center" wrapText="1"/>
      <protection locked="0"/>
    </xf>
    <xf numFmtId="0" fontId="21" fillId="0" borderId="57" xfId="32" applyFont="1" applyBorder="1" applyAlignment="1">
      <alignment horizontal="center" vertical="center" wrapText="1"/>
    </xf>
    <xf numFmtId="1" fontId="21" fillId="0" borderId="57" xfId="0" applyNumberFormat="1" applyFont="1" applyBorder="1" applyAlignment="1" applyProtection="1">
      <alignment horizontal="center" vertical="center" wrapText="1"/>
      <protection locked="0"/>
    </xf>
    <xf numFmtId="0" fontId="21" fillId="0" borderId="57" xfId="0" applyFont="1" applyBorder="1" applyAlignment="1" applyProtection="1">
      <alignment horizontal="center" vertical="center" wrapText="1"/>
      <protection locked="0"/>
    </xf>
    <xf numFmtId="0" fontId="21" fillId="24" borderId="0" xfId="0" applyFont="1" applyFill="1" applyAlignment="1" applyProtection="1">
      <alignment vertical="center"/>
      <protection locked="0"/>
    </xf>
    <xf numFmtId="0" fontId="29" fillId="24" borderId="22" xfId="0" applyFont="1" applyFill="1" applyBorder="1" applyAlignment="1" applyProtection="1">
      <alignment wrapText="1"/>
      <protection locked="0"/>
    </xf>
    <xf numFmtId="0" fontId="29" fillId="24" borderId="24" xfId="0" applyFont="1" applyFill="1" applyBorder="1" applyAlignment="1" applyProtection="1">
      <alignment wrapText="1"/>
      <protection locked="0"/>
    </xf>
    <xf numFmtId="9" fontId="29" fillId="24" borderId="22" xfId="0" applyNumberFormat="1" applyFont="1" applyFill="1" applyBorder="1" applyAlignment="1" applyProtection="1">
      <alignment wrapText="1"/>
      <protection locked="0"/>
    </xf>
    <xf numFmtId="0" fontId="21" fillId="24" borderId="0" xfId="0" applyFont="1" applyFill="1" applyAlignment="1" applyProtection="1">
      <alignment horizontal="center" vertical="center"/>
      <protection locked="0"/>
    </xf>
    <xf numFmtId="0" fontId="29" fillId="24" borderId="23" xfId="0" applyFont="1" applyFill="1" applyBorder="1" applyAlignment="1" applyProtection="1">
      <alignment horizontal="center" vertical="center"/>
      <protection locked="0"/>
    </xf>
    <xf numFmtId="0" fontId="29" fillId="24" borderId="17" xfId="0" applyFont="1" applyFill="1" applyBorder="1" applyAlignment="1" applyProtection="1">
      <alignment horizontal="center" vertical="center"/>
      <protection locked="0"/>
    </xf>
    <xf numFmtId="0" fontId="40" fillId="24" borderId="23" xfId="0" applyFont="1" applyFill="1" applyBorder="1" applyAlignment="1" applyProtection="1">
      <alignment horizontal="center" vertical="center"/>
      <protection locked="0"/>
    </xf>
    <xf numFmtId="0" fontId="40" fillId="24" borderId="17" xfId="0" applyFont="1" applyFill="1" applyBorder="1" applyAlignment="1" applyProtection="1">
      <alignment horizontal="center" vertical="center"/>
      <protection locked="0"/>
    </xf>
    <xf numFmtId="0" fontId="40" fillId="24" borderId="20" xfId="0" applyFont="1" applyFill="1" applyBorder="1" applyAlignment="1" applyProtection="1">
      <alignment horizontal="right" vertical="center" wrapText="1"/>
      <protection locked="0"/>
    </xf>
    <xf numFmtId="0" fontId="41" fillId="24" borderId="20" xfId="0" applyFont="1" applyFill="1" applyBorder="1" applyAlignment="1" applyProtection="1">
      <alignment horizontal="center" vertical="center" wrapText="1"/>
      <protection locked="0"/>
    </xf>
    <xf numFmtId="9" fontId="40" fillId="24" borderId="20" xfId="0" applyNumberFormat="1" applyFont="1" applyFill="1" applyBorder="1" applyAlignment="1" applyProtection="1">
      <alignment wrapText="1"/>
      <protection locked="0"/>
    </xf>
    <xf numFmtId="0" fontId="21" fillId="24" borderId="20" xfId="0" applyFont="1" applyFill="1" applyBorder="1" applyAlignment="1" applyProtection="1">
      <alignment horizontal="center" vertical="center"/>
      <protection locked="0"/>
    </xf>
    <xf numFmtId="9" fontId="29" fillId="24" borderId="20" xfId="0" applyNumberFormat="1" applyFont="1" applyFill="1" applyBorder="1" applyAlignment="1" applyProtection="1">
      <alignment horizontal="center" vertical="center"/>
      <protection locked="0"/>
    </xf>
    <xf numFmtId="164" fontId="29" fillId="24" borderId="20" xfId="0" applyNumberFormat="1" applyFont="1" applyFill="1" applyBorder="1" applyAlignment="1" applyProtection="1">
      <alignment horizontal="center" vertical="center"/>
      <protection locked="0"/>
    </xf>
    <xf numFmtId="0" fontId="41" fillId="24" borderId="20" xfId="0" applyFont="1" applyFill="1" applyBorder="1" applyAlignment="1" applyProtection="1">
      <alignment horizontal="center" vertical="center"/>
      <protection locked="0"/>
    </xf>
    <xf numFmtId="9" fontId="40" fillId="24" borderId="19" xfId="34" applyFont="1" applyFill="1" applyBorder="1" applyAlignment="1" applyProtection="1">
      <alignment horizontal="center" vertical="center"/>
      <protection locked="0"/>
    </xf>
    <xf numFmtId="0" fontId="41" fillId="24" borderId="23" xfId="0" applyFont="1" applyFill="1" applyBorder="1" applyAlignment="1" applyProtection="1">
      <alignment horizontal="center" vertical="center" wrapText="1"/>
      <protection locked="0"/>
    </xf>
    <xf numFmtId="9" fontId="41" fillId="24" borderId="23" xfId="0" applyNumberFormat="1" applyFont="1" applyFill="1" applyBorder="1" applyAlignment="1" applyProtection="1">
      <alignment horizontal="center" vertical="center"/>
      <protection locked="0"/>
    </xf>
    <xf numFmtId="0" fontId="21" fillId="24" borderId="23" xfId="0" applyFont="1" applyFill="1" applyBorder="1" applyAlignment="1" applyProtection="1">
      <alignment horizontal="center" vertical="center"/>
      <protection locked="0"/>
    </xf>
    <xf numFmtId="9" fontId="21" fillId="24" borderId="23" xfId="0" applyNumberFormat="1" applyFont="1" applyFill="1" applyBorder="1" applyAlignment="1" applyProtection="1">
      <alignment horizontal="center" vertical="center"/>
      <protection locked="0"/>
    </xf>
    <xf numFmtId="164" fontId="21" fillId="24" borderId="23" xfId="0" applyNumberFormat="1" applyFont="1" applyFill="1" applyBorder="1" applyAlignment="1" applyProtection="1">
      <alignment horizontal="center" vertical="center"/>
      <protection locked="0"/>
    </xf>
    <xf numFmtId="0" fontId="41" fillId="24" borderId="23" xfId="0" applyFont="1" applyFill="1" applyBorder="1" applyAlignment="1" applyProtection="1">
      <alignment horizontal="center" vertical="center"/>
      <protection locked="0"/>
    </xf>
    <xf numFmtId="9" fontId="41" fillId="24" borderId="40" xfId="34" applyFont="1" applyFill="1" applyBorder="1" applyAlignment="1" applyProtection="1">
      <alignment horizontal="center" vertical="center"/>
      <protection locked="0"/>
    </xf>
    <xf numFmtId="0" fontId="41" fillId="24" borderId="17" xfId="0" applyFont="1" applyFill="1" applyBorder="1" applyAlignment="1" applyProtection="1">
      <alignment horizontal="center" vertical="center" wrapText="1"/>
      <protection locked="0"/>
    </xf>
    <xf numFmtId="9" fontId="41" fillId="24" borderId="17" xfId="0" applyNumberFormat="1" applyFont="1" applyFill="1" applyBorder="1" applyAlignment="1" applyProtection="1">
      <alignment horizontal="center" vertical="center"/>
      <protection locked="0"/>
    </xf>
    <xf numFmtId="0" fontId="21" fillId="24" borderId="17" xfId="0" applyFont="1" applyFill="1" applyBorder="1" applyAlignment="1" applyProtection="1">
      <alignment horizontal="center" vertical="center"/>
      <protection locked="0"/>
    </xf>
    <xf numFmtId="9" fontId="21" fillId="24" borderId="17" xfId="0" applyNumberFormat="1" applyFont="1" applyFill="1" applyBorder="1" applyAlignment="1" applyProtection="1">
      <alignment horizontal="center" vertical="center"/>
      <protection locked="0"/>
    </xf>
    <xf numFmtId="164" fontId="21" fillId="24" borderId="17" xfId="0" applyNumberFormat="1" applyFont="1" applyFill="1" applyBorder="1" applyAlignment="1" applyProtection="1">
      <alignment horizontal="center" vertical="center"/>
      <protection locked="0"/>
    </xf>
    <xf numFmtId="0" fontId="41" fillId="24" borderId="17" xfId="0" applyFont="1" applyFill="1" applyBorder="1" applyAlignment="1" applyProtection="1">
      <alignment horizontal="center" vertical="center"/>
      <protection locked="0"/>
    </xf>
    <xf numFmtId="9" fontId="41" fillId="24" borderId="18" xfId="34" applyFont="1" applyFill="1" applyBorder="1" applyAlignment="1" applyProtection="1">
      <alignment horizontal="center" vertical="center"/>
      <protection locked="0"/>
    </xf>
    <xf numFmtId="1" fontId="42" fillId="0" borderId="17" xfId="0" applyNumberFormat="1" applyFont="1" applyBorder="1" applyAlignment="1" applyProtection="1">
      <alignment horizontal="center" vertical="center" wrapText="1"/>
      <protection locked="0"/>
    </xf>
    <xf numFmtId="0" fontId="21" fillId="0" borderId="23" xfId="32" applyFont="1" applyBorder="1" applyAlignment="1">
      <alignment horizontal="center" vertical="center" wrapText="1"/>
    </xf>
    <xf numFmtId="1" fontId="21" fillId="0" borderId="23" xfId="0" applyNumberFormat="1" applyFont="1" applyBorder="1" applyAlignment="1">
      <alignment horizontal="center" vertical="center"/>
    </xf>
    <xf numFmtId="0" fontId="22" fillId="24" borderId="0" xfId="0" applyFont="1" applyFill="1" applyAlignment="1" applyProtection="1">
      <alignment horizontal="center" vertical="center"/>
      <protection locked="0"/>
    </xf>
    <xf numFmtId="1" fontId="21" fillId="0" borderId="20" xfId="0" applyNumberFormat="1" applyFont="1" applyBorder="1" applyAlignment="1">
      <alignment horizontal="center" vertical="center"/>
    </xf>
    <xf numFmtId="1" fontId="21" fillId="0" borderId="17" xfId="0" applyNumberFormat="1" applyFont="1" applyBorder="1" applyAlignment="1">
      <alignment horizontal="center" vertical="center"/>
    </xf>
    <xf numFmtId="3" fontId="21" fillId="28" borderId="20" xfId="34" applyNumberFormat="1" applyFont="1" applyFill="1" applyBorder="1" applyAlignment="1" applyProtection="1">
      <alignment horizontal="center" vertical="center"/>
      <protection locked="0"/>
    </xf>
    <xf numFmtId="3" fontId="21" fillId="28" borderId="23" xfId="34" applyNumberFormat="1" applyFont="1" applyFill="1" applyBorder="1" applyAlignment="1" applyProtection="1">
      <alignment horizontal="center" vertical="center"/>
      <protection locked="0"/>
    </xf>
    <xf numFmtId="0" fontId="29" fillId="24" borderId="39" xfId="0" applyFont="1" applyFill="1" applyBorder="1" applyAlignment="1" applyProtection="1">
      <alignment horizontal="center" vertical="center"/>
      <protection locked="0"/>
    </xf>
    <xf numFmtId="0" fontId="21" fillId="24" borderId="21" xfId="0" applyFont="1" applyFill="1" applyBorder="1" applyAlignment="1" applyProtection="1">
      <alignment horizontal="center" vertical="center" wrapText="1"/>
      <protection locked="0"/>
    </xf>
    <xf numFmtId="164" fontId="21" fillId="24" borderId="62" xfId="0" applyNumberFormat="1" applyFont="1" applyFill="1" applyBorder="1" applyAlignment="1" applyProtection="1">
      <alignment horizontal="left" vertical="center"/>
      <protection locked="0"/>
    </xf>
    <xf numFmtId="0" fontId="29" fillId="24" borderId="20" xfId="0" applyFont="1" applyFill="1" applyBorder="1" applyAlignment="1" applyProtection="1">
      <alignment horizontal="center" vertical="center"/>
      <protection locked="0"/>
    </xf>
    <xf numFmtId="0" fontId="21" fillId="24" borderId="21" xfId="0" applyFont="1" applyFill="1" applyBorder="1" applyAlignment="1" applyProtection="1">
      <alignment horizontal="center" vertical="center"/>
      <protection locked="0"/>
    </xf>
    <xf numFmtId="164" fontId="21" fillId="24" borderId="46" xfId="0" applyNumberFormat="1" applyFont="1" applyFill="1" applyBorder="1" applyAlignment="1" applyProtection="1">
      <alignment horizontal="right" vertical="center"/>
      <protection locked="0"/>
    </xf>
    <xf numFmtId="0" fontId="21" fillId="24" borderId="46" xfId="0" applyFont="1" applyFill="1" applyBorder="1" applyAlignment="1" applyProtection="1">
      <alignment horizontal="center" vertical="center"/>
      <protection locked="0"/>
    </xf>
    <xf numFmtId="0" fontId="29" fillId="24" borderId="35" xfId="0" applyFont="1" applyFill="1" applyBorder="1" applyAlignment="1" applyProtection="1">
      <alignment horizontal="center" vertical="center"/>
      <protection locked="0"/>
    </xf>
    <xf numFmtId="0" fontId="21" fillId="24" borderId="33" xfId="0" applyFont="1" applyFill="1" applyBorder="1" applyAlignment="1" applyProtection="1">
      <alignment horizontal="center" vertical="center" wrapText="1"/>
      <protection locked="0"/>
    </xf>
    <xf numFmtId="164" fontId="21" fillId="24" borderId="54" xfId="0" applyNumberFormat="1" applyFont="1" applyFill="1" applyBorder="1" applyAlignment="1" applyProtection="1">
      <alignment horizontal="left" vertical="center"/>
      <protection locked="0"/>
    </xf>
    <xf numFmtId="0" fontId="21" fillId="24" borderId="33" xfId="0" applyFont="1" applyFill="1" applyBorder="1" applyAlignment="1" applyProtection="1">
      <alignment horizontal="center" vertical="center"/>
      <protection locked="0"/>
    </xf>
    <xf numFmtId="164" fontId="21" fillId="24" borderId="34" xfId="0" applyNumberFormat="1" applyFont="1" applyFill="1" applyBorder="1" applyAlignment="1" applyProtection="1">
      <alignment horizontal="right" vertical="center"/>
      <protection locked="0"/>
    </xf>
    <xf numFmtId="0" fontId="21" fillId="24" borderId="34" xfId="0" applyFont="1" applyFill="1" applyBorder="1" applyAlignment="1" applyProtection="1">
      <alignment horizontal="center" vertical="center"/>
      <protection locked="0"/>
    </xf>
    <xf numFmtId="164" fontId="21" fillId="24" borderId="54" xfId="34" applyNumberFormat="1" applyFont="1" applyFill="1" applyBorder="1" applyAlignment="1" applyProtection="1">
      <alignment horizontal="left" vertical="center"/>
      <protection locked="0"/>
    </xf>
    <xf numFmtId="0" fontId="29" fillId="24" borderId="30" xfId="0" applyFont="1" applyFill="1" applyBorder="1" applyAlignment="1" applyProtection="1">
      <alignment horizontal="center" vertical="center"/>
      <protection locked="0"/>
    </xf>
    <xf numFmtId="0" fontId="21" fillId="24" borderId="59" xfId="0" applyFont="1" applyFill="1" applyBorder="1" applyAlignment="1" applyProtection="1">
      <alignment horizontal="center" vertical="center" wrapText="1"/>
      <protection locked="0"/>
    </xf>
    <xf numFmtId="164" fontId="21" fillId="24" borderId="63" xfId="0" applyNumberFormat="1" applyFont="1" applyFill="1" applyBorder="1" applyAlignment="1" applyProtection="1">
      <alignment horizontal="left" vertical="center"/>
      <protection locked="0"/>
    </xf>
    <xf numFmtId="0" fontId="21" fillId="24" borderId="59" xfId="0" applyFont="1" applyFill="1" applyBorder="1" applyAlignment="1" applyProtection="1">
      <alignment horizontal="center" vertical="center"/>
      <protection locked="0"/>
    </xf>
    <xf numFmtId="164" fontId="21" fillId="24" borderId="60" xfId="0" applyNumberFormat="1" applyFont="1" applyFill="1" applyBorder="1" applyAlignment="1" applyProtection="1">
      <alignment horizontal="right" vertical="center"/>
      <protection locked="0"/>
    </xf>
    <xf numFmtId="0" fontId="21" fillId="24" borderId="60" xfId="0" applyFont="1" applyFill="1" applyBorder="1" applyAlignment="1" applyProtection="1">
      <alignment horizontal="center" vertical="center"/>
      <protection locked="0"/>
    </xf>
    <xf numFmtId="164" fontId="21" fillId="24" borderId="63" xfId="34" applyNumberFormat="1" applyFont="1" applyFill="1" applyBorder="1" applyAlignment="1" applyProtection="1">
      <alignment horizontal="left" vertical="center"/>
      <protection locked="0"/>
    </xf>
    <xf numFmtId="0" fontId="21" fillId="24" borderId="14" xfId="32" applyFont="1" applyFill="1" applyBorder="1" applyAlignment="1">
      <alignment horizontal="justify" vertical="center" wrapText="1"/>
    </xf>
    <xf numFmtId="0" fontId="41" fillId="0" borderId="23" xfId="32" applyFont="1" applyBorder="1" applyAlignment="1">
      <alignment horizontal="center" vertical="center" wrapText="1"/>
    </xf>
    <xf numFmtId="1" fontId="41" fillId="0" borderId="23" xfId="0" applyNumberFormat="1" applyFont="1" applyBorder="1" applyAlignment="1">
      <alignment horizontal="center" vertical="center"/>
    </xf>
    <xf numFmtId="0" fontId="41" fillId="0" borderId="0" xfId="0" applyFont="1" applyAlignment="1" applyProtection="1">
      <alignment horizontal="center" vertical="center"/>
      <protection locked="0"/>
    </xf>
    <xf numFmtId="0" fontId="43" fillId="24" borderId="0" xfId="0" applyFont="1" applyFill="1" applyAlignment="1" applyProtection="1">
      <alignment horizontal="center" vertical="center"/>
      <protection locked="0"/>
    </xf>
    <xf numFmtId="3" fontId="21" fillId="28" borderId="17" xfId="34" applyNumberFormat="1" applyFont="1" applyFill="1" applyBorder="1" applyAlignment="1" applyProtection="1">
      <alignment horizontal="center" vertical="center"/>
      <protection locked="0"/>
    </xf>
    <xf numFmtId="1" fontId="42" fillId="0" borderId="20" xfId="0" applyNumberFormat="1" applyFont="1" applyBorder="1" applyAlignment="1" applyProtection="1">
      <alignment horizontal="center" vertical="center" wrapText="1"/>
      <protection locked="0"/>
    </xf>
    <xf numFmtId="3" fontId="41" fillId="28" borderId="23" xfId="34" applyNumberFormat="1" applyFont="1" applyFill="1" applyBorder="1" applyAlignment="1" applyProtection="1">
      <alignment horizontal="center" vertical="center"/>
      <protection locked="0"/>
    </xf>
    <xf numFmtId="0" fontId="41" fillId="0" borderId="20" xfId="32" applyFont="1" applyBorder="1" applyAlignment="1">
      <alignment horizontal="center" vertical="center" wrapText="1"/>
    </xf>
    <xf numFmtId="1" fontId="41" fillId="0" borderId="20" xfId="0" applyNumberFormat="1" applyFont="1" applyBorder="1" applyAlignment="1">
      <alignment horizontal="center" vertical="center"/>
    </xf>
    <xf numFmtId="3" fontId="41" fillId="28" borderId="20" xfId="34" applyNumberFormat="1" applyFont="1" applyFill="1" applyBorder="1" applyAlignment="1" applyProtection="1">
      <alignment horizontal="center" vertical="center"/>
      <protection locked="0"/>
    </xf>
    <xf numFmtId="0" fontId="41" fillId="0" borderId="17" xfId="32" applyFont="1" applyBorder="1" applyAlignment="1">
      <alignment horizontal="center" vertical="center" wrapText="1"/>
    </xf>
    <xf numFmtId="1" fontId="41" fillId="0" borderId="17" xfId="0" applyNumberFormat="1" applyFont="1" applyBorder="1" applyAlignment="1">
      <alignment horizontal="center" vertical="center"/>
    </xf>
    <xf numFmtId="3" fontId="41" fillId="28" borderId="17" xfId="34" applyNumberFormat="1" applyFont="1" applyFill="1" applyBorder="1" applyAlignment="1" applyProtection="1">
      <alignment horizontal="center" vertical="center"/>
      <protection locked="0"/>
    </xf>
    <xf numFmtId="0" fontId="29" fillId="0" borderId="22" xfId="32" applyFont="1" applyBorder="1" applyAlignment="1" applyProtection="1">
      <alignment horizontal="center" vertical="center" wrapText="1"/>
      <protection locked="0"/>
    </xf>
    <xf numFmtId="0" fontId="29" fillId="0" borderId="24" xfId="32" applyFont="1" applyBorder="1" applyAlignment="1" applyProtection="1">
      <alignment horizontal="center" vertical="center" wrapText="1"/>
      <protection locked="0"/>
    </xf>
    <xf numFmtId="0" fontId="21" fillId="0" borderId="25" xfId="32" applyFont="1" applyBorder="1" applyAlignment="1" applyProtection="1">
      <alignment horizontal="justify" vertical="center" wrapText="1"/>
      <protection locked="0"/>
    </xf>
    <xf numFmtId="0" fontId="21" fillId="0" borderId="0" xfId="32" applyFont="1" applyAlignment="1" applyProtection="1">
      <alignment horizontal="justify" vertical="center" wrapText="1"/>
      <protection locked="0"/>
    </xf>
    <xf numFmtId="0" fontId="21" fillId="0" borderId="26" xfId="32" applyFont="1" applyBorder="1" applyAlignment="1" applyProtection="1">
      <alignment horizontal="justify" vertical="center" wrapText="1"/>
      <protection locked="0"/>
    </xf>
    <xf numFmtId="0" fontId="29" fillId="28" borderId="42" xfId="32" applyFont="1" applyFill="1" applyBorder="1" applyAlignment="1" applyProtection="1">
      <alignment horizontal="left" vertical="top" wrapText="1"/>
      <protection locked="0"/>
    </xf>
    <xf numFmtId="0" fontId="29" fillId="28" borderId="43" xfId="32" applyFont="1" applyFill="1" applyBorder="1" applyAlignment="1" applyProtection="1">
      <alignment horizontal="left" vertical="top" wrapText="1"/>
      <protection locked="0"/>
    </xf>
    <xf numFmtId="0" fontId="29" fillId="28" borderId="44" xfId="32" applyFont="1" applyFill="1" applyBorder="1" applyAlignment="1" applyProtection="1">
      <alignment horizontal="left" vertical="top" wrapText="1"/>
      <protection locked="0"/>
    </xf>
    <xf numFmtId="0" fontId="29" fillId="0" borderId="0" xfId="32" applyFont="1" applyAlignment="1" applyProtection="1">
      <alignment horizontal="justify" vertical="center" wrapText="1"/>
      <protection locked="0"/>
    </xf>
    <xf numFmtId="0" fontId="29" fillId="0" borderId="26" xfId="32" applyFont="1" applyBorder="1" applyAlignment="1" applyProtection="1">
      <alignment horizontal="justify" vertical="center" wrapText="1"/>
      <protection locked="0"/>
    </xf>
    <xf numFmtId="0" fontId="28" fillId="30" borderId="31" xfId="32" applyFont="1" applyFill="1" applyBorder="1" applyAlignment="1">
      <alignment horizontal="center" vertical="center" wrapText="1"/>
    </xf>
    <xf numFmtId="0" fontId="28" fillId="30" borderId="41" xfId="32" applyFont="1" applyFill="1" applyBorder="1" applyAlignment="1">
      <alignment horizontal="center" vertical="center" wrapText="1"/>
    </xf>
    <xf numFmtId="0" fontId="30" fillId="24" borderId="12" xfId="0" applyFont="1" applyFill="1" applyBorder="1" applyAlignment="1">
      <alignment horizontal="center" vertical="center"/>
    </xf>
    <xf numFmtId="0" fontId="30" fillId="24" borderId="11" xfId="0" applyFont="1" applyFill="1" applyBorder="1" applyAlignment="1">
      <alignment horizontal="center" vertical="center"/>
    </xf>
    <xf numFmtId="0" fontId="30" fillId="24" borderId="13" xfId="0" applyFont="1" applyFill="1" applyBorder="1" applyAlignment="1">
      <alignment horizontal="center" vertical="center"/>
    </xf>
    <xf numFmtId="0" fontId="30" fillId="24" borderId="25" xfId="0" applyFont="1" applyFill="1" applyBorder="1" applyAlignment="1">
      <alignment horizontal="center" vertical="center"/>
    </xf>
    <xf numFmtId="0" fontId="30" fillId="24" borderId="0" xfId="0" applyFont="1" applyFill="1" applyAlignment="1">
      <alignment horizontal="center" vertical="center"/>
    </xf>
    <xf numFmtId="0" fontId="30" fillId="24" borderId="26" xfId="0" applyFont="1" applyFill="1" applyBorder="1" applyAlignment="1">
      <alignment horizontal="center" vertical="center"/>
    </xf>
    <xf numFmtId="0" fontId="30" fillId="24" borderId="27" xfId="0" applyFont="1" applyFill="1" applyBorder="1" applyAlignment="1">
      <alignment horizontal="center" vertical="center"/>
    </xf>
    <xf numFmtId="0" fontId="30" fillId="24" borderId="28" xfId="0" applyFont="1" applyFill="1" applyBorder="1" applyAlignment="1">
      <alignment horizontal="center" vertical="center"/>
    </xf>
    <xf numFmtId="0" fontId="30" fillId="24" borderId="29" xfId="0" applyFont="1" applyFill="1" applyBorder="1" applyAlignment="1">
      <alignment horizontal="center" vertical="center"/>
    </xf>
    <xf numFmtId="0" fontId="21" fillId="0" borderId="0" xfId="0" applyFont="1" applyAlignment="1" applyProtection="1">
      <alignment horizontal="center"/>
      <protection locked="0"/>
    </xf>
    <xf numFmtId="0" fontId="28" fillId="24" borderId="52" xfId="0" applyFont="1" applyFill="1" applyBorder="1" applyAlignment="1" applyProtection="1">
      <alignment horizontal="center"/>
      <protection locked="0"/>
    </xf>
    <xf numFmtId="0" fontId="28" fillId="24" borderId="53" xfId="0" applyFont="1" applyFill="1" applyBorder="1" applyAlignment="1" applyProtection="1">
      <alignment horizontal="center"/>
      <protection locked="0"/>
    </xf>
    <xf numFmtId="0" fontId="28" fillId="30" borderId="9" xfId="0" applyFont="1" applyFill="1" applyBorder="1" applyAlignment="1">
      <alignment horizontal="center" vertical="center"/>
    </xf>
    <xf numFmtId="0" fontId="28" fillId="30" borderId="22" xfId="0" applyFont="1" applyFill="1" applyBorder="1" applyAlignment="1">
      <alignment horizontal="center" vertical="center"/>
    </xf>
    <xf numFmtId="0" fontId="28" fillId="30" borderId="24" xfId="0" applyFont="1" applyFill="1" applyBorder="1" applyAlignment="1">
      <alignment horizontal="center" vertical="center"/>
    </xf>
    <xf numFmtId="0" fontId="28" fillId="30" borderId="12" xfId="32" applyFont="1" applyFill="1" applyBorder="1" applyAlignment="1">
      <alignment horizontal="center" vertical="distributed" wrapText="1"/>
    </xf>
    <xf numFmtId="0" fontId="28" fillId="30" borderId="25" xfId="32" applyFont="1" applyFill="1" applyBorder="1" applyAlignment="1">
      <alignment horizontal="center" vertical="distributed" wrapText="1"/>
    </xf>
    <xf numFmtId="0" fontId="28" fillId="30" borderId="9" xfId="0" applyFont="1" applyFill="1" applyBorder="1" applyAlignment="1" applyProtection="1">
      <alignment horizontal="center" vertical="center"/>
      <protection locked="0"/>
    </xf>
    <xf numFmtId="0" fontId="28" fillId="30" borderId="22" xfId="0" applyFont="1" applyFill="1" applyBorder="1" applyAlignment="1" applyProtection="1">
      <alignment horizontal="center" vertical="center"/>
      <protection locked="0"/>
    </xf>
    <xf numFmtId="0" fontId="28" fillId="30" borderId="24" xfId="0" applyFont="1" applyFill="1" applyBorder="1" applyAlignment="1" applyProtection="1">
      <alignment horizontal="center" vertical="center"/>
      <protection locked="0"/>
    </xf>
    <xf numFmtId="0" fontId="29" fillId="28" borderId="12" xfId="32" applyFont="1" applyFill="1" applyBorder="1" applyAlignment="1" applyProtection="1">
      <alignment horizontal="left" vertical="top" wrapText="1"/>
      <protection locked="0"/>
    </xf>
    <xf numFmtId="0" fontId="29" fillId="28" borderId="11" xfId="32" applyFont="1" applyFill="1" applyBorder="1" applyAlignment="1" applyProtection="1">
      <alignment horizontal="left" vertical="top" wrapText="1"/>
      <protection locked="0"/>
    </xf>
    <xf numFmtId="0" fontId="29" fillId="28" borderId="13" xfId="32" applyFont="1" applyFill="1" applyBorder="1" applyAlignment="1" applyProtection="1">
      <alignment horizontal="left" vertical="top" wrapText="1"/>
      <protection locked="0"/>
    </xf>
    <xf numFmtId="0" fontId="21" fillId="24" borderId="21" xfId="0" applyFont="1" applyFill="1" applyBorder="1" applyAlignment="1">
      <alignment horizontal="center" vertical="center" wrapText="1"/>
    </xf>
    <xf numFmtId="0" fontId="21" fillId="24" borderId="46" xfId="0" applyFont="1" applyFill="1" applyBorder="1" applyAlignment="1">
      <alignment horizontal="center" vertical="center"/>
    </xf>
    <xf numFmtId="0" fontId="21" fillId="24" borderId="39" xfId="0" applyFont="1" applyFill="1" applyBorder="1" applyAlignment="1">
      <alignment horizontal="center" vertical="center"/>
    </xf>
    <xf numFmtId="0" fontId="21" fillId="28" borderId="47" xfId="0" applyFont="1" applyFill="1" applyBorder="1" applyAlignment="1">
      <alignment horizontal="center" vertical="center"/>
    </xf>
    <xf numFmtId="0" fontId="21" fillId="28" borderId="48" xfId="0" applyFont="1" applyFill="1" applyBorder="1" applyAlignment="1">
      <alignment horizontal="center" vertical="center"/>
    </xf>
    <xf numFmtId="0" fontId="21" fillId="28" borderId="49" xfId="0" applyFont="1" applyFill="1" applyBorder="1" applyAlignment="1">
      <alignment horizontal="center" vertical="center"/>
    </xf>
    <xf numFmtId="0" fontId="21" fillId="24" borderId="47" xfId="32" applyFont="1" applyFill="1" applyBorder="1" applyAlignment="1">
      <alignment horizontal="center" vertical="center" wrapText="1"/>
    </xf>
    <xf numFmtId="0" fontId="21" fillId="24" borderId="48" xfId="32" applyFont="1" applyFill="1" applyBorder="1" applyAlignment="1">
      <alignment horizontal="center" vertical="center"/>
    </xf>
    <xf numFmtId="0" fontId="21" fillId="24" borderId="50" xfId="32" applyFont="1" applyFill="1" applyBorder="1" applyAlignment="1">
      <alignment horizontal="center" vertical="center"/>
    </xf>
    <xf numFmtId="0" fontId="21" fillId="24" borderId="33" xfId="0" applyFont="1" applyFill="1" applyBorder="1" applyAlignment="1">
      <alignment horizontal="center" vertical="center" wrapText="1"/>
    </xf>
    <xf numFmtId="0" fontId="21" fillId="28" borderId="34" xfId="0" applyFont="1" applyFill="1" applyBorder="1" applyAlignment="1">
      <alignment horizontal="center" vertical="center"/>
    </xf>
    <xf numFmtId="0" fontId="21" fillId="28" borderId="35" xfId="0" applyFont="1" applyFill="1" applyBorder="1" applyAlignment="1">
      <alignment horizontal="center" vertical="center"/>
    </xf>
    <xf numFmtId="0" fontId="21" fillId="28" borderId="33" xfId="0" applyFont="1" applyFill="1" applyBorder="1" applyAlignment="1">
      <alignment horizontal="center" vertical="center"/>
    </xf>
    <xf numFmtId="0" fontId="21" fillId="24" borderId="33" xfId="32" applyFont="1" applyFill="1" applyBorder="1" applyAlignment="1">
      <alignment horizontal="center" vertical="center" wrapText="1"/>
    </xf>
    <xf numFmtId="0" fontId="21" fillId="24" borderId="34" xfId="32" applyFont="1" applyFill="1" applyBorder="1" applyAlignment="1">
      <alignment horizontal="center" vertical="center"/>
    </xf>
    <xf numFmtId="0" fontId="21" fillId="24" borderId="54" xfId="32" applyFont="1" applyFill="1" applyBorder="1" applyAlignment="1">
      <alignment horizontal="center" vertical="center"/>
    </xf>
    <xf numFmtId="0" fontId="29" fillId="24" borderId="9" xfId="32" applyFont="1" applyFill="1" applyBorder="1" applyAlignment="1" applyProtection="1">
      <alignment horizontal="center" vertical="center" wrapText="1"/>
      <protection locked="0"/>
    </xf>
    <xf numFmtId="0" fontId="29" fillId="24" borderId="22" xfId="32" applyFont="1" applyFill="1" applyBorder="1" applyAlignment="1" applyProtection="1">
      <alignment horizontal="center" vertical="center"/>
      <protection locked="0"/>
    </xf>
    <xf numFmtId="0" fontId="29" fillId="24" borderId="24" xfId="32" applyFont="1" applyFill="1" applyBorder="1" applyAlignment="1" applyProtection="1">
      <alignment horizontal="center" vertical="center"/>
      <protection locked="0"/>
    </xf>
    <xf numFmtId="0" fontId="29" fillId="24" borderId="9" xfId="32" applyFont="1" applyFill="1" applyBorder="1" applyAlignment="1" applyProtection="1">
      <alignment horizontal="center" vertical="center"/>
      <protection locked="0"/>
    </xf>
    <xf numFmtId="0" fontId="28" fillId="30" borderId="15" xfId="0" applyFont="1" applyFill="1" applyBorder="1" applyAlignment="1">
      <alignment horizontal="center" vertical="center"/>
    </xf>
    <xf numFmtId="0" fontId="28" fillId="30" borderId="20" xfId="0" applyFont="1" applyFill="1" applyBorder="1" applyAlignment="1">
      <alignment horizontal="center" vertical="center"/>
    </xf>
    <xf numFmtId="0" fontId="28" fillId="30" borderId="19" xfId="0" applyFont="1" applyFill="1" applyBorder="1" applyAlignment="1">
      <alignment horizontal="center" vertical="center"/>
    </xf>
    <xf numFmtId="0" fontId="28" fillId="30" borderId="17" xfId="32" applyFont="1" applyFill="1" applyBorder="1" applyAlignment="1">
      <alignment horizontal="center" vertical="distributed" wrapText="1"/>
    </xf>
    <xf numFmtId="0" fontId="28" fillId="30" borderId="18" xfId="32" applyFont="1" applyFill="1" applyBorder="1" applyAlignment="1">
      <alignment horizontal="center" vertical="distributed" wrapText="1"/>
    </xf>
    <xf numFmtId="9" fontId="29" fillId="24" borderId="9" xfId="0" applyNumberFormat="1" applyFont="1" applyFill="1" applyBorder="1" applyAlignment="1" applyProtection="1">
      <alignment horizontal="center" wrapText="1"/>
      <protection locked="0"/>
    </xf>
    <xf numFmtId="0" fontId="29" fillId="24" borderId="22" xfId="0" applyFont="1" applyFill="1" applyBorder="1" applyAlignment="1" applyProtection="1">
      <alignment horizontal="center" wrapText="1"/>
      <protection locked="0"/>
    </xf>
    <xf numFmtId="0" fontId="29" fillId="24" borderId="24" xfId="0" applyFont="1" applyFill="1" applyBorder="1" applyAlignment="1" applyProtection="1">
      <alignment horizontal="center" wrapText="1"/>
      <protection locked="0"/>
    </xf>
    <xf numFmtId="0" fontId="39" fillId="24" borderId="9" xfId="0" applyFont="1" applyFill="1" applyBorder="1" applyAlignment="1" applyProtection="1">
      <alignment horizontal="center" wrapText="1"/>
      <protection locked="0"/>
    </xf>
    <xf numFmtId="0" fontId="39" fillId="24" borderId="22" xfId="0" applyFont="1" applyFill="1" applyBorder="1" applyAlignment="1" applyProtection="1">
      <alignment horizontal="center" wrapText="1"/>
      <protection locked="0"/>
    </xf>
    <xf numFmtId="0" fontId="39" fillId="24" borderId="24" xfId="0" applyFont="1" applyFill="1" applyBorder="1" applyAlignment="1" applyProtection="1">
      <alignment horizontal="center" wrapText="1"/>
      <protection locked="0"/>
    </xf>
    <xf numFmtId="0" fontId="29" fillId="26" borderId="22" xfId="0" applyFont="1" applyFill="1" applyBorder="1" applyAlignment="1">
      <alignment horizontal="center" wrapText="1"/>
    </xf>
    <xf numFmtId="0" fontId="29" fillId="27" borderId="9" xfId="0" applyFont="1" applyFill="1" applyBorder="1" applyAlignment="1">
      <alignment horizontal="center" vertical="center" wrapText="1"/>
    </xf>
    <xf numFmtId="0" fontId="29" fillId="27" borderId="24" xfId="0" applyFont="1" applyFill="1" applyBorder="1" applyAlignment="1">
      <alignment horizontal="center" vertical="center" wrapText="1"/>
    </xf>
    <xf numFmtId="0" fontId="21" fillId="24" borderId="9" xfId="32" applyFont="1" applyFill="1" applyBorder="1" applyAlignment="1" applyProtection="1">
      <alignment horizontal="center" vertical="center" wrapText="1"/>
      <protection locked="0"/>
    </xf>
    <xf numFmtId="0" fontId="21" fillId="24" borderId="22" xfId="32" applyFont="1" applyFill="1" applyBorder="1" applyAlignment="1" applyProtection="1">
      <alignment horizontal="center" vertical="center"/>
      <protection locked="0"/>
    </xf>
    <xf numFmtId="0" fontId="21" fillId="24" borderId="24" xfId="32" applyFont="1" applyFill="1" applyBorder="1" applyAlignment="1" applyProtection="1">
      <alignment horizontal="center" vertical="center"/>
      <protection locked="0"/>
    </xf>
    <xf numFmtId="0" fontId="29" fillId="0" borderId="9" xfId="32" applyFont="1" applyBorder="1" applyAlignment="1" applyProtection="1">
      <alignment horizontal="justify" vertical="center" wrapText="1"/>
      <protection locked="0"/>
    </xf>
    <xf numFmtId="0" fontId="21" fillId="0" borderId="22" xfId="32" applyFont="1" applyBorder="1" applyAlignment="1" applyProtection="1">
      <alignment horizontal="justify" vertical="center"/>
      <protection locked="0"/>
    </xf>
    <xf numFmtId="0" fontId="21" fillId="0" borderId="24" xfId="32" applyFont="1" applyBorder="1" applyAlignment="1" applyProtection="1">
      <alignment horizontal="justify" vertical="center"/>
      <protection locked="0"/>
    </xf>
    <xf numFmtId="0" fontId="21" fillId="0" borderId="9"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9" fillId="0" borderId="9" xfId="0" applyFont="1" applyBorder="1" applyAlignment="1" applyProtection="1">
      <alignment horizontal="center" vertical="center" wrapText="1"/>
      <protection locked="0"/>
    </xf>
    <xf numFmtId="0" fontId="29" fillId="0" borderId="22" xfId="0"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21" fillId="0" borderId="9" xfId="32" applyFont="1" applyBorder="1" applyAlignment="1" applyProtection="1">
      <alignment horizontal="center" vertical="center"/>
      <protection locked="0"/>
    </xf>
    <xf numFmtId="0" fontId="21" fillId="0" borderId="22" xfId="32" applyFont="1" applyBorder="1" applyAlignment="1" applyProtection="1">
      <alignment horizontal="center" vertical="center"/>
      <protection locked="0"/>
    </xf>
    <xf numFmtId="0" fontId="21" fillId="0" borderId="24" xfId="32" applyFont="1" applyBorder="1" applyAlignment="1" applyProtection="1">
      <alignment horizontal="center" vertical="center"/>
      <protection locked="0"/>
    </xf>
    <xf numFmtId="0" fontId="27" fillId="30" borderId="12" xfId="0" applyFont="1" applyFill="1" applyBorder="1" applyAlignment="1">
      <alignment horizontal="center" vertical="center" wrapText="1"/>
    </xf>
    <xf numFmtId="0" fontId="27" fillId="30" borderId="11" xfId="0" applyFont="1" applyFill="1" applyBorder="1" applyAlignment="1">
      <alignment horizontal="center" vertical="center" wrapText="1"/>
    </xf>
    <xf numFmtId="0" fontId="27" fillId="30" borderId="13" xfId="0" applyFont="1" applyFill="1" applyBorder="1" applyAlignment="1">
      <alignment horizontal="center" vertical="center" wrapText="1"/>
    </xf>
    <xf numFmtId="0" fontId="27" fillId="30"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9" xfId="0" applyFont="1" applyFill="1" applyBorder="1" applyAlignment="1">
      <alignment horizontal="center" vertical="center" wrapText="1"/>
    </xf>
    <xf numFmtId="0" fontId="28" fillId="30" borderId="9" xfId="32" applyFont="1" applyFill="1" applyBorder="1" applyAlignment="1">
      <alignment horizontal="center" vertical="distributed" wrapText="1"/>
    </xf>
    <xf numFmtId="0" fontId="28" fillId="30" borderId="22" xfId="32" applyFont="1" applyFill="1" applyBorder="1" applyAlignment="1">
      <alignment horizontal="center" vertical="distributed" wrapText="1"/>
    </xf>
    <xf numFmtId="0" fontId="28" fillId="30" borderId="24" xfId="32" applyFont="1" applyFill="1" applyBorder="1" applyAlignment="1">
      <alignment horizontal="center" vertical="distributed" wrapText="1"/>
    </xf>
    <xf numFmtId="0" fontId="29" fillId="0" borderId="9" xfId="32" applyFont="1" applyBorder="1" applyAlignment="1" applyProtection="1">
      <alignment horizontal="center" vertical="distributed"/>
      <protection locked="0"/>
    </xf>
    <xf numFmtId="0" fontId="29" fillId="0" borderId="22" xfId="32" applyFont="1" applyBorder="1" applyAlignment="1" applyProtection="1">
      <alignment horizontal="center" vertical="distributed"/>
      <protection locked="0"/>
    </xf>
    <xf numFmtId="0" fontId="29" fillId="0" borderId="24" xfId="32" applyFont="1" applyBorder="1" applyAlignment="1" applyProtection="1">
      <alignment horizontal="center" vertical="distributed"/>
      <protection locked="0"/>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4" fillId="0" borderId="15"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5" fillId="0" borderId="39" xfId="0" applyFont="1" applyBorder="1" applyAlignment="1">
      <alignment vertical="center"/>
    </xf>
    <xf numFmtId="0" fontId="25" fillId="0" borderId="20" xfId="0" applyFont="1" applyBorder="1" applyAlignment="1">
      <alignment vertical="center"/>
    </xf>
    <xf numFmtId="0" fontId="25" fillId="0" borderId="19" xfId="0" applyFont="1" applyBorder="1" applyAlignment="1">
      <alignment vertical="center"/>
    </xf>
    <xf numFmtId="0" fontId="24" fillId="0" borderId="16" xfId="0" applyFont="1" applyBorder="1" applyAlignment="1">
      <alignment horizontal="center" vertical="center"/>
    </xf>
    <xf numFmtId="0" fontId="24" fillId="0" borderId="23" xfId="0" applyFont="1" applyBorder="1" applyAlignment="1">
      <alignment horizontal="center" vertical="center"/>
    </xf>
    <xf numFmtId="0" fontId="24" fillId="0" borderId="40" xfId="0" applyFont="1" applyBorder="1" applyAlignment="1">
      <alignment horizontal="center" vertical="center"/>
    </xf>
    <xf numFmtId="0" fontId="25" fillId="0" borderId="35" xfId="0" applyFont="1" applyBorder="1" applyAlignment="1">
      <alignment vertical="center"/>
    </xf>
    <xf numFmtId="0" fontId="25" fillId="0" borderId="23" xfId="0" applyFont="1" applyBorder="1" applyAlignment="1">
      <alignment vertical="center"/>
    </xf>
    <xf numFmtId="0" fontId="25" fillId="0" borderId="40" xfId="0" applyFont="1" applyBorder="1" applyAlignment="1">
      <alignment vertical="center"/>
    </xf>
    <xf numFmtId="0" fontId="24" fillId="0" borderId="14"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5" fillId="0" borderId="30" xfId="0" applyFont="1" applyBorder="1" applyAlignment="1">
      <alignment vertical="center"/>
    </xf>
    <xf numFmtId="0" fontId="25" fillId="0" borderId="17" xfId="0" applyFont="1" applyBorder="1" applyAlignment="1">
      <alignment vertical="center"/>
    </xf>
    <xf numFmtId="0" fontId="25" fillId="0" borderId="18" xfId="0" applyFont="1" applyBorder="1" applyAlignment="1">
      <alignment vertical="center"/>
    </xf>
    <xf numFmtId="0" fontId="21" fillId="0" borderId="23" xfId="0" applyFont="1" applyBorder="1" applyAlignment="1">
      <alignment horizontal="center" vertical="center"/>
    </xf>
    <xf numFmtId="0" fontId="33" fillId="0" borderId="33"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21" fillId="0" borderId="23" xfId="0" applyFont="1" applyBorder="1" applyAlignment="1">
      <alignment horizontal="left" vertical="center"/>
    </xf>
    <xf numFmtId="0" fontId="21" fillId="0" borderId="20"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35" fillId="28" borderId="0" xfId="0" applyFont="1" applyFill="1" applyAlignment="1">
      <alignment horizontal="center" vertical="center"/>
    </xf>
    <xf numFmtId="0" fontId="36" fillId="30" borderId="31" xfId="0" applyFont="1" applyFill="1" applyBorder="1" applyAlignment="1">
      <alignment horizontal="center" vertical="center" wrapText="1"/>
    </xf>
    <xf numFmtId="0" fontId="36" fillId="30" borderId="32" xfId="0" applyFont="1" applyFill="1" applyBorder="1" applyAlignment="1">
      <alignment horizontal="center" vertical="center" wrapText="1"/>
    </xf>
    <xf numFmtId="0" fontId="36" fillId="30" borderId="55" xfId="0" applyFont="1" applyFill="1" applyBorder="1" applyAlignment="1">
      <alignment horizontal="center" vertical="center" wrapText="1"/>
    </xf>
    <xf numFmtId="0" fontId="36" fillId="30" borderId="56" xfId="0" applyFont="1" applyFill="1" applyBorder="1" applyAlignment="1">
      <alignment horizontal="center" vertical="center" wrapText="1"/>
    </xf>
    <xf numFmtId="0" fontId="38" fillId="30" borderId="15" xfId="0" applyFont="1" applyFill="1" applyBorder="1" applyAlignment="1">
      <alignment horizontal="center" vertical="center" wrapText="1"/>
    </xf>
    <xf numFmtId="0" fontId="38" fillId="30" borderId="20" xfId="0" applyFont="1" applyFill="1" applyBorder="1" applyAlignment="1">
      <alignment horizontal="center" vertical="center" wrapText="1"/>
    </xf>
    <xf numFmtId="0" fontId="38" fillId="30" borderId="19" xfId="0" applyFont="1" applyFill="1" applyBorder="1" applyAlignment="1">
      <alignment horizontal="center" vertical="center" wrapText="1"/>
    </xf>
    <xf numFmtId="0" fontId="36" fillId="30" borderId="39" xfId="0" applyFont="1" applyFill="1" applyBorder="1" applyAlignment="1">
      <alignment horizontal="center" vertical="center" wrapText="1"/>
    </xf>
    <xf numFmtId="0" fontId="36" fillId="30" borderId="20" xfId="0" applyFont="1" applyFill="1" applyBorder="1" applyAlignment="1">
      <alignment horizontal="center" vertical="center" wrapText="1"/>
    </xf>
    <xf numFmtId="0" fontId="36" fillId="30" borderId="19" xfId="0" applyFont="1" applyFill="1" applyBorder="1" applyAlignment="1">
      <alignment horizontal="center" vertical="center" wrapText="1"/>
    </xf>
    <xf numFmtId="0" fontId="36" fillId="30" borderId="30" xfId="0" applyFont="1" applyFill="1" applyBorder="1" applyAlignment="1">
      <alignment horizontal="center" vertical="center" wrapText="1"/>
    </xf>
    <xf numFmtId="0" fontId="36" fillId="30" borderId="17" xfId="0" applyFont="1" applyFill="1" applyBorder="1" applyAlignment="1">
      <alignment horizontal="center" vertical="center" wrapText="1"/>
    </xf>
    <xf numFmtId="0" fontId="36" fillId="30" borderId="18"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4" xfId="0" applyFont="1" applyBorder="1" applyAlignment="1">
      <alignment horizontal="center" vertical="center" wrapText="1"/>
    </xf>
    <xf numFmtId="10" fontId="29" fillId="0" borderId="20" xfId="0" applyNumberFormat="1" applyFont="1" applyBorder="1" applyAlignment="1" applyProtection="1">
      <alignment horizontal="center" vertical="center" wrapText="1"/>
      <protection locked="0"/>
    </xf>
    <xf numFmtId="10" fontId="29" fillId="0" borderId="17" xfId="0" applyNumberFormat="1" applyFont="1" applyBorder="1" applyAlignment="1" applyProtection="1">
      <alignment horizontal="center" vertical="center" wrapText="1"/>
      <protection locked="0"/>
    </xf>
    <xf numFmtId="0" fontId="21" fillId="0" borderId="9" xfId="32" applyFont="1" applyBorder="1" applyAlignment="1" applyProtection="1">
      <alignment horizontal="center" vertical="center" wrapText="1"/>
      <protection locked="0"/>
    </xf>
    <xf numFmtId="0" fontId="21" fillId="0" borderId="22" xfId="32" applyFont="1" applyBorder="1" applyAlignment="1" applyProtection="1">
      <alignment horizontal="center" vertical="center" wrapText="1"/>
      <protection locked="0"/>
    </xf>
    <xf numFmtId="0" fontId="21" fillId="0" borderId="24" xfId="32"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37" fillId="0" borderId="17" xfId="0" applyFont="1" applyBorder="1" applyAlignment="1" applyProtection="1">
      <alignment horizontal="left" vertical="top" wrapText="1"/>
      <protection locked="0"/>
    </xf>
    <xf numFmtId="0" fontId="37" fillId="0" borderId="18" xfId="0" applyFont="1" applyBorder="1" applyAlignment="1" applyProtection="1">
      <alignment horizontal="left" vertical="top" wrapText="1"/>
      <protection locked="0"/>
    </xf>
    <xf numFmtId="9" fontId="21" fillId="24" borderId="33" xfId="0" applyNumberFormat="1" applyFont="1" applyFill="1" applyBorder="1" applyAlignment="1" applyProtection="1">
      <alignment horizontal="right" vertical="center" wrapText="1"/>
      <protection locked="0"/>
    </xf>
    <xf numFmtId="9" fontId="21" fillId="24" borderId="34" xfId="0" applyNumberFormat="1" applyFont="1" applyFill="1" applyBorder="1" applyAlignment="1" applyProtection="1">
      <alignment horizontal="right" vertical="center" wrapText="1"/>
      <protection locked="0"/>
    </xf>
    <xf numFmtId="9" fontId="21" fillId="24" borderId="35" xfId="0" applyNumberFormat="1" applyFont="1" applyFill="1" applyBorder="1" applyAlignment="1" applyProtection="1">
      <alignment horizontal="right" vertical="center" wrapText="1"/>
      <protection locked="0"/>
    </xf>
    <xf numFmtId="9" fontId="21" fillId="24" borderId="33" xfId="0" applyNumberFormat="1" applyFont="1" applyFill="1" applyBorder="1" applyAlignment="1" applyProtection="1">
      <alignment horizontal="left" vertical="center" wrapText="1"/>
      <protection locked="0"/>
    </xf>
    <xf numFmtId="0" fontId="21" fillId="24" borderId="34" xfId="0" applyFont="1" applyFill="1" applyBorder="1" applyAlignment="1" applyProtection="1">
      <alignment horizontal="left" vertical="center" wrapText="1"/>
      <protection locked="0"/>
    </xf>
    <xf numFmtId="0" fontId="21" fillId="24" borderId="54" xfId="0" applyFont="1" applyFill="1" applyBorder="1" applyAlignment="1" applyProtection="1">
      <alignment horizontal="left" vertical="center" wrapText="1"/>
      <protection locked="0"/>
    </xf>
    <xf numFmtId="9" fontId="21" fillId="24" borderId="59" xfId="0" applyNumberFormat="1" applyFont="1" applyFill="1" applyBorder="1" applyAlignment="1" applyProtection="1">
      <alignment horizontal="right" vertical="center" wrapText="1"/>
      <protection locked="0"/>
    </xf>
    <xf numFmtId="9" fontId="21" fillId="24" borderId="60" xfId="0" applyNumberFormat="1" applyFont="1" applyFill="1" applyBorder="1" applyAlignment="1" applyProtection="1">
      <alignment horizontal="right" vertical="center" wrapText="1"/>
      <protection locked="0"/>
    </xf>
    <xf numFmtId="9" fontId="21" fillId="24" borderId="30" xfId="0" applyNumberFormat="1" applyFont="1" applyFill="1" applyBorder="1" applyAlignment="1" applyProtection="1">
      <alignment horizontal="right" vertical="center" wrapText="1"/>
      <protection locked="0"/>
    </xf>
    <xf numFmtId="9" fontId="21" fillId="24" borderId="59" xfId="0" applyNumberFormat="1" applyFont="1" applyFill="1" applyBorder="1" applyAlignment="1" applyProtection="1">
      <alignment horizontal="left" vertical="center" wrapText="1"/>
      <protection locked="0"/>
    </xf>
    <xf numFmtId="0" fontId="21" fillId="24" borderId="60" xfId="0" applyFont="1" applyFill="1" applyBorder="1" applyAlignment="1" applyProtection="1">
      <alignment horizontal="left" vertical="center" wrapText="1"/>
      <protection locked="0"/>
    </xf>
    <xf numFmtId="0" fontId="21" fillId="24" borderId="63" xfId="0" applyFont="1" applyFill="1" applyBorder="1" applyAlignment="1" applyProtection="1">
      <alignment horizontal="left" vertical="center" wrapText="1"/>
      <protection locked="0"/>
    </xf>
    <xf numFmtId="9" fontId="29" fillId="24" borderId="21" xfId="0" applyNumberFormat="1" applyFont="1" applyFill="1" applyBorder="1" applyAlignment="1" applyProtection="1">
      <alignment horizontal="right" vertical="center" wrapText="1"/>
      <protection locked="0"/>
    </xf>
    <xf numFmtId="9" fontId="29" fillId="24" borderId="46" xfId="0" applyNumberFormat="1" applyFont="1" applyFill="1" applyBorder="1" applyAlignment="1" applyProtection="1">
      <alignment horizontal="right" vertical="center" wrapText="1"/>
      <protection locked="0"/>
    </xf>
    <xf numFmtId="9" fontId="29" fillId="24" borderId="39" xfId="0" applyNumberFormat="1" applyFont="1" applyFill="1" applyBorder="1" applyAlignment="1" applyProtection="1">
      <alignment horizontal="right" vertical="center" wrapText="1"/>
      <protection locked="0"/>
    </xf>
    <xf numFmtId="9" fontId="29" fillId="24" borderId="21" xfId="0" applyNumberFormat="1" applyFont="1" applyFill="1" applyBorder="1" applyAlignment="1" applyProtection="1">
      <alignment horizontal="left" vertical="center" wrapText="1"/>
      <protection locked="0"/>
    </xf>
    <xf numFmtId="9" fontId="29" fillId="24" borderId="46" xfId="0" applyNumberFormat="1" applyFont="1" applyFill="1" applyBorder="1" applyAlignment="1" applyProtection="1">
      <alignment horizontal="left" vertical="center" wrapText="1"/>
      <protection locked="0"/>
    </xf>
    <xf numFmtId="9" fontId="29" fillId="24" borderId="62" xfId="0" applyNumberFormat="1" applyFont="1" applyFill="1" applyBorder="1" applyAlignment="1" applyProtection="1">
      <alignment horizontal="left" vertical="center" wrapText="1"/>
      <protection locked="0"/>
    </xf>
    <xf numFmtId="0" fontId="29" fillId="25" borderId="15" xfId="0" applyFont="1" applyFill="1" applyBorder="1" applyAlignment="1">
      <alignment horizontal="center" vertical="center" wrapText="1"/>
    </xf>
    <xf numFmtId="0" fontId="29" fillId="25" borderId="16" xfId="0" applyFont="1" applyFill="1" applyBorder="1" applyAlignment="1">
      <alignment horizontal="center" vertical="center" wrapText="1"/>
    </xf>
    <xf numFmtId="0" fontId="29" fillId="25" borderId="14" xfId="0" applyFont="1" applyFill="1" applyBorder="1" applyAlignment="1">
      <alignment horizontal="center" vertical="center" wrapText="1"/>
    </xf>
    <xf numFmtId="0" fontId="29" fillId="26" borderId="15" xfId="0" applyFont="1" applyFill="1" applyBorder="1" applyAlignment="1">
      <alignment horizontal="center" vertical="center" wrapText="1"/>
    </xf>
    <xf numFmtId="0" fontId="29" fillId="26" borderId="16" xfId="0" applyFont="1" applyFill="1" applyBorder="1" applyAlignment="1">
      <alignment horizontal="center" vertical="center" wrapText="1"/>
    </xf>
    <xf numFmtId="0" fontId="29" fillId="26" borderId="14" xfId="0" applyFont="1" applyFill="1" applyBorder="1" applyAlignment="1">
      <alignment horizontal="center" vertical="center" wrapText="1"/>
    </xf>
    <xf numFmtId="0" fontId="29" fillId="27" borderId="15" xfId="0" applyFont="1" applyFill="1" applyBorder="1" applyAlignment="1">
      <alignment horizontal="center" vertical="center" wrapText="1"/>
    </xf>
    <xf numFmtId="0" fontId="29" fillId="27" borderId="16" xfId="0" applyFont="1" applyFill="1" applyBorder="1" applyAlignment="1">
      <alignment horizontal="center" vertical="center" wrapText="1"/>
    </xf>
    <xf numFmtId="0" fontId="29" fillId="27" borderId="14" xfId="0" applyFont="1" applyFill="1" applyBorder="1" applyAlignment="1">
      <alignment horizontal="center" vertical="center" wrapText="1"/>
    </xf>
    <xf numFmtId="0" fontId="28" fillId="30" borderId="31" xfId="32" applyFont="1" applyFill="1" applyBorder="1" applyAlignment="1">
      <alignment horizontal="center" vertical="distributed" wrapText="1"/>
    </xf>
    <xf numFmtId="0" fontId="28" fillId="30" borderId="41" xfId="32" applyFont="1" applyFill="1" applyBorder="1" applyAlignment="1">
      <alignment horizontal="center" vertical="distributed" wrapText="1"/>
    </xf>
    <xf numFmtId="0" fontId="28" fillId="30" borderId="32" xfId="32" applyFont="1" applyFill="1" applyBorder="1" applyAlignment="1">
      <alignment horizontal="center" vertical="distributed" wrapText="1"/>
    </xf>
    <xf numFmtId="0" fontId="21" fillId="24" borderId="47" xfId="0" applyFont="1" applyFill="1" applyBorder="1" applyAlignment="1">
      <alignment horizontal="center" vertical="center" wrapText="1"/>
    </xf>
    <xf numFmtId="0" fontId="21" fillId="24" borderId="48" xfId="0" applyFont="1" applyFill="1" applyBorder="1" applyAlignment="1">
      <alignment horizontal="center" vertical="center" wrapText="1"/>
    </xf>
    <xf numFmtId="0" fontId="21" fillId="24" borderId="49" xfId="0" applyFont="1" applyFill="1" applyBorder="1" applyAlignment="1">
      <alignment horizontal="center" vertical="center" wrapText="1"/>
    </xf>
    <xf numFmtId="0" fontId="21" fillId="24" borderId="47" xfId="0" applyFont="1" applyFill="1" applyBorder="1" applyAlignment="1">
      <alignment horizontal="center" vertical="center"/>
    </xf>
    <xf numFmtId="0" fontId="21" fillId="24" borderId="48" xfId="0" applyFont="1" applyFill="1" applyBorder="1" applyAlignment="1">
      <alignment horizontal="center" vertical="center"/>
    </xf>
    <xf numFmtId="0" fontId="21" fillId="24" borderId="49" xfId="0" applyFont="1" applyFill="1" applyBorder="1" applyAlignment="1">
      <alignment horizontal="center" vertical="center"/>
    </xf>
    <xf numFmtId="0" fontId="21" fillId="24" borderId="61" xfId="0" applyFont="1" applyFill="1" applyBorder="1" applyAlignment="1">
      <alignment horizontal="center" vertical="center" wrapText="1"/>
    </xf>
    <xf numFmtId="0" fontId="21" fillId="24" borderId="28" xfId="0" applyFont="1" applyFill="1" applyBorder="1" applyAlignment="1">
      <alignment horizontal="center" vertical="center" wrapText="1"/>
    </xf>
    <xf numFmtId="0" fontId="21" fillId="24" borderId="64" xfId="0" applyFont="1" applyFill="1" applyBorder="1" applyAlignment="1">
      <alignment horizontal="center" vertical="center" wrapText="1"/>
    </xf>
    <xf numFmtId="0" fontId="21" fillId="24" borderId="59" xfId="0" applyFont="1" applyFill="1" applyBorder="1" applyAlignment="1">
      <alignment horizontal="center" vertical="center"/>
    </xf>
    <xf numFmtId="0" fontId="21" fillId="24" borderId="60" xfId="0" applyFont="1" applyFill="1" applyBorder="1" applyAlignment="1">
      <alignment horizontal="center" vertical="center"/>
    </xf>
    <xf numFmtId="0" fontId="21" fillId="24" borderId="30" xfId="0" applyFont="1" applyFill="1" applyBorder="1" applyAlignment="1">
      <alignment horizontal="center" vertical="center"/>
    </xf>
    <xf numFmtId="0" fontId="21" fillId="24" borderId="61" xfId="32" applyFont="1" applyFill="1" applyBorder="1" applyAlignment="1">
      <alignment horizontal="center" vertical="center" wrapText="1"/>
    </xf>
    <xf numFmtId="0" fontId="21" fillId="24" borderId="28" xfId="32" applyFont="1" applyFill="1" applyBorder="1" applyAlignment="1">
      <alignment horizontal="center" vertical="center"/>
    </xf>
    <xf numFmtId="0" fontId="21" fillId="24" borderId="29" xfId="32" applyFont="1" applyFill="1" applyBorder="1" applyAlignment="1">
      <alignment horizontal="center" vertical="center"/>
    </xf>
    <xf numFmtId="0" fontId="29" fillId="0" borderId="25" xfId="32" applyFont="1" applyBorder="1" applyAlignment="1" applyProtection="1">
      <alignment horizontal="justify" vertical="center" wrapText="1"/>
      <protection locked="0"/>
    </xf>
    <xf numFmtId="0" fontId="41" fillId="0" borderId="16" xfId="0" applyFont="1" applyBorder="1" applyAlignment="1" applyProtection="1">
      <alignment horizontal="center" vertical="center"/>
      <protection locked="0"/>
    </xf>
    <xf numFmtId="0" fontId="36" fillId="30" borderId="15" xfId="0" applyFont="1" applyFill="1" applyBorder="1" applyAlignment="1">
      <alignment horizontal="center" vertical="center" wrapText="1"/>
    </xf>
    <xf numFmtId="0" fontId="36" fillId="30" borderId="14" xfId="0" applyFont="1" applyFill="1" applyBorder="1" applyAlignment="1">
      <alignment horizontal="center" vertical="center" wrapText="1"/>
    </xf>
    <xf numFmtId="0" fontId="32" fillId="30" borderId="20" xfId="0" applyFont="1" applyFill="1" applyBorder="1" applyAlignment="1">
      <alignment horizontal="center" vertical="center" wrapText="1"/>
    </xf>
    <xf numFmtId="0" fontId="21" fillId="0" borderId="45" xfId="0" applyFont="1" applyBorder="1" applyAlignment="1">
      <alignment horizontal="center" vertical="center" wrapText="1"/>
    </xf>
    <xf numFmtId="10" fontId="29" fillId="0" borderId="57" xfId="0" applyNumberFormat="1" applyFont="1" applyBorder="1" applyAlignment="1" applyProtection="1">
      <alignment horizontal="center" vertical="center" wrapText="1"/>
      <protection locked="0"/>
    </xf>
    <xf numFmtId="0" fontId="21" fillId="0" borderId="57" xfId="0" applyFont="1" applyBorder="1" applyAlignment="1" applyProtection="1">
      <alignment horizontal="left" vertical="top" wrapText="1"/>
      <protection locked="0"/>
    </xf>
    <xf numFmtId="0" fontId="21" fillId="0" borderId="58" xfId="0" applyFont="1" applyBorder="1" applyAlignment="1" applyProtection="1">
      <alignment horizontal="left" vertical="top" wrapText="1"/>
      <protection locked="0"/>
    </xf>
    <xf numFmtId="0" fontId="41" fillId="0" borderId="15" xfId="0" applyFont="1" applyBorder="1" applyAlignment="1" applyProtection="1">
      <alignment horizontal="center" vertical="center"/>
      <protection locked="0"/>
    </xf>
    <xf numFmtId="164" fontId="40" fillId="0" borderId="20" xfId="34" applyNumberFormat="1" applyFont="1" applyBorder="1" applyAlignment="1" applyProtection="1">
      <alignment horizontal="center" vertical="center"/>
      <protection locked="0"/>
    </xf>
    <xf numFmtId="164" fontId="40" fillId="0" borderId="23" xfId="34" applyNumberFormat="1" applyFont="1" applyBorder="1" applyAlignment="1" applyProtection="1">
      <alignment horizontal="center" vertical="center"/>
      <protection locked="0"/>
    </xf>
    <xf numFmtId="164" fontId="41" fillId="0" borderId="20" xfId="34" applyNumberFormat="1" applyFont="1" applyBorder="1" applyAlignment="1" applyProtection="1">
      <alignment horizontal="center" vertical="center"/>
      <protection locked="0"/>
    </xf>
    <xf numFmtId="164" fontId="41" fillId="0" borderId="19" xfId="34" applyNumberFormat="1" applyFont="1" applyBorder="1" applyAlignment="1" applyProtection="1">
      <alignment horizontal="center" vertical="center"/>
      <protection locked="0"/>
    </xf>
    <xf numFmtId="164" fontId="41" fillId="0" borderId="23" xfId="34" applyNumberFormat="1" applyFont="1" applyBorder="1" applyAlignment="1" applyProtection="1">
      <alignment horizontal="center" vertical="center"/>
      <protection locked="0"/>
    </xf>
    <xf numFmtId="164" fontId="41" fillId="0" borderId="40" xfId="34" applyNumberFormat="1"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40"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10" fontId="40" fillId="0" borderId="23" xfId="34" applyNumberFormat="1" applyFont="1" applyBorder="1" applyAlignment="1" applyProtection="1">
      <alignment horizontal="center" vertical="center"/>
      <protection locked="0"/>
    </xf>
    <xf numFmtId="10" fontId="40" fillId="0" borderId="17" xfId="34" applyNumberFormat="1"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0" borderId="18" xfId="0" applyFont="1" applyBorder="1" applyAlignment="1" applyProtection="1">
      <alignment horizontal="center" vertical="center"/>
      <protection locked="0"/>
    </xf>
    <xf numFmtId="9" fontId="29" fillId="24" borderId="9" xfId="0" applyNumberFormat="1" applyFont="1" applyFill="1" applyBorder="1" applyAlignment="1" applyProtection="1">
      <alignment horizontal="right" wrapText="1"/>
      <protection locked="0"/>
    </xf>
    <xf numFmtId="9" fontId="29" fillId="24" borderId="22" xfId="0" applyNumberFormat="1" applyFont="1" applyFill="1" applyBorder="1" applyAlignment="1" applyProtection="1">
      <alignment horizontal="right" wrapText="1"/>
      <protection locked="0"/>
    </xf>
    <xf numFmtId="0" fontId="29" fillId="26" borderId="20" xfId="0" applyFont="1" applyFill="1" applyBorder="1" applyAlignment="1">
      <alignment horizontal="center" vertical="center" wrapText="1"/>
    </xf>
    <xf numFmtId="0" fontId="29" fillId="26" borderId="23" xfId="0" applyFont="1" applyFill="1" applyBorder="1" applyAlignment="1">
      <alignment horizontal="center" vertical="center" wrapText="1"/>
    </xf>
    <xf numFmtId="0" fontId="29" fillId="26" borderId="17" xfId="0" applyFont="1" applyFill="1" applyBorder="1" applyAlignment="1">
      <alignment horizontal="center" vertical="center" wrapText="1"/>
    </xf>
    <xf numFmtId="0" fontId="29" fillId="27" borderId="20" xfId="0" applyFont="1" applyFill="1" applyBorder="1" applyAlignment="1">
      <alignment horizontal="center" vertical="center" wrapText="1"/>
    </xf>
    <xf numFmtId="0" fontId="29" fillId="27" borderId="23" xfId="0" applyFont="1" applyFill="1" applyBorder="1" applyAlignment="1">
      <alignment horizontal="center" vertical="center" wrapText="1"/>
    </xf>
    <xf numFmtId="0" fontId="29" fillId="27" borderId="17" xfId="0" applyFont="1" applyFill="1" applyBorder="1" applyAlignment="1">
      <alignment horizontal="center" vertical="center" wrapText="1"/>
    </xf>
    <xf numFmtId="0" fontId="28" fillId="30" borderId="27" xfId="32" applyFont="1" applyFill="1" applyBorder="1" applyAlignment="1">
      <alignment horizontal="center" vertical="distributed" wrapText="1"/>
    </xf>
    <xf numFmtId="164" fontId="29" fillId="24" borderId="45" xfId="0" applyNumberFormat="1" applyFont="1" applyFill="1" applyBorder="1" applyAlignment="1" applyProtection="1">
      <alignment horizontal="right" vertical="center" wrapText="1"/>
      <protection locked="0"/>
    </xf>
    <xf numFmtId="164" fontId="29" fillId="24" borderId="57" xfId="0" applyNumberFormat="1" applyFont="1" applyFill="1" applyBorder="1" applyAlignment="1" applyProtection="1">
      <alignment horizontal="right" vertical="center" wrapText="1"/>
      <protection locked="0"/>
    </xf>
    <xf numFmtId="9" fontId="21" fillId="24" borderId="57" xfId="0" applyNumberFormat="1" applyFont="1" applyFill="1" applyBorder="1" applyAlignment="1" applyProtection="1">
      <alignment horizontal="left" vertical="center" wrapText="1"/>
      <protection locked="0"/>
    </xf>
    <xf numFmtId="9" fontId="21" fillId="24" borderId="58" xfId="0" applyNumberFormat="1" applyFont="1" applyFill="1" applyBorder="1" applyAlignment="1" applyProtection="1">
      <alignment horizontal="left" vertical="center" wrapText="1"/>
      <protection locked="0"/>
    </xf>
    <xf numFmtId="164" fontId="29" fillId="24" borderId="16" xfId="0" applyNumberFormat="1" applyFont="1" applyFill="1" applyBorder="1" applyAlignment="1" applyProtection="1">
      <alignment horizontal="right" vertical="center" wrapText="1"/>
      <protection locked="0"/>
    </xf>
    <xf numFmtId="164" fontId="29" fillId="24" borderId="23" xfId="0" applyNumberFormat="1" applyFont="1" applyFill="1" applyBorder="1" applyAlignment="1" applyProtection="1">
      <alignment horizontal="right" vertical="center" wrapText="1"/>
      <protection locked="0"/>
    </xf>
    <xf numFmtId="9" fontId="21" fillId="24" borderId="23" xfId="0" applyNumberFormat="1" applyFont="1" applyFill="1" applyBorder="1" applyAlignment="1" applyProtection="1">
      <alignment horizontal="left" vertical="center" wrapText="1"/>
      <protection locked="0"/>
    </xf>
    <xf numFmtId="9" fontId="21" fillId="24" borderId="40" xfId="0" applyNumberFormat="1" applyFont="1" applyFill="1" applyBorder="1" applyAlignment="1" applyProtection="1">
      <alignment horizontal="left" vertical="center" wrapText="1"/>
      <protection locked="0"/>
    </xf>
    <xf numFmtId="164" fontId="29" fillId="24" borderId="14" xfId="0" applyNumberFormat="1" applyFont="1" applyFill="1" applyBorder="1" applyAlignment="1" applyProtection="1">
      <alignment horizontal="right" vertical="center" wrapText="1"/>
      <protection locked="0"/>
    </xf>
    <xf numFmtId="164" fontId="29" fillId="24" borderId="17" xfId="0" applyNumberFormat="1" applyFont="1" applyFill="1" applyBorder="1" applyAlignment="1" applyProtection="1">
      <alignment horizontal="right" vertical="center" wrapText="1"/>
      <protection locked="0"/>
    </xf>
    <xf numFmtId="9" fontId="21" fillId="24" borderId="17" xfId="0" applyNumberFormat="1" applyFont="1" applyFill="1" applyBorder="1" applyAlignment="1" applyProtection="1">
      <alignment horizontal="left" vertical="center" wrapText="1"/>
      <protection locked="0"/>
    </xf>
    <xf numFmtId="9" fontId="21" fillId="24" borderId="18" xfId="0" applyNumberFormat="1" applyFont="1" applyFill="1" applyBorder="1" applyAlignment="1" applyProtection="1">
      <alignment horizontal="left" vertical="center" wrapText="1"/>
      <protection locked="0"/>
    </xf>
    <xf numFmtId="10" fontId="42" fillId="0" borderId="20" xfId="34" applyNumberFormat="1" applyFont="1" applyBorder="1" applyAlignment="1" applyProtection="1">
      <alignment horizontal="center" vertical="center"/>
      <protection locked="0"/>
    </xf>
    <xf numFmtId="10" fontId="42" fillId="0" borderId="17" xfId="34" applyNumberFormat="1" applyFont="1" applyBorder="1" applyAlignment="1" applyProtection="1">
      <alignment horizontal="center" vertical="center"/>
      <protection locked="0"/>
    </xf>
    <xf numFmtId="10" fontId="21" fillId="0" borderId="23" xfId="34" applyNumberFormat="1" applyFont="1" applyFill="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44" fillId="30" borderId="20" xfId="0" applyFont="1" applyFill="1" applyBorder="1" applyAlignment="1">
      <alignment horizontal="center" vertical="center" wrapText="1"/>
    </xf>
    <xf numFmtId="0" fontId="21" fillId="0" borderId="1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10" fontId="21" fillId="0" borderId="20" xfId="34" applyNumberFormat="1" applyFont="1" applyBorder="1" applyAlignment="1" applyProtection="1">
      <alignment horizontal="center" vertical="center"/>
      <protection locked="0"/>
    </xf>
    <xf numFmtId="10" fontId="21" fillId="0" borderId="23" xfId="34" applyNumberFormat="1" applyFont="1" applyBorder="1" applyAlignment="1" applyProtection="1">
      <alignment horizontal="center" vertical="center"/>
      <protection locked="0"/>
    </xf>
    <xf numFmtId="164" fontId="21" fillId="0" borderId="20" xfId="34" applyNumberFormat="1" applyFont="1" applyBorder="1" applyAlignment="1" applyProtection="1">
      <alignment horizontal="center" vertical="center"/>
      <protection locked="0"/>
    </xf>
    <xf numFmtId="164" fontId="21" fillId="0" borderId="19" xfId="34" applyNumberFormat="1" applyFont="1" applyBorder="1" applyAlignment="1" applyProtection="1">
      <alignment horizontal="center" vertical="center"/>
      <protection locked="0"/>
    </xf>
    <xf numFmtId="164" fontId="21" fillId="0" borderId="23" xfId="34" applyNumberFormat="1" applyFont="1" applyBorder="1" applyAlignment="1" applyProtection="1">
      <alignment horizontal="center" vertical="center"/>
      <protection locked="0"/>
    </xf>
    <xf numFmtId="164" fontId="21" fillId="0" borderId="40" xfId="34" applyNumberFormat="1"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10" fontId="21" fillId="0" borderId="17" xfId="34" applyNumberFormat="1" applyFont="1" applyBorder="1" applyAlignment="1" applyProtection="1">
      <alignment horizontal="center" vertical="center"/>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60">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colors>
    <mruColors>
      <color rgb="FF00FF00"/>
      <color rgb="FF00CC66"/>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Resultado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Solicitudes'!$D$46,'1. Solicitudes'!$H$46,'1. Solicitudes'!$L$46,'1. Solicitudes'!$P$46)</c:f>
              <c:strCache>
                <c:ptCount val="4"/>
                <c:pt idx="0">
                  <c:v>Cuatrimestre 1</c:v>
                </c:pt>
                <c:pt idx="1">
                  <c:v>Cuatrimestre 2</c:v>
                </c:pt>
                <c:pt idx="2">
                  <c:v>Cuatrimestre 3</c:v>
                </c:pt>
                <c:pt idx="3">
                  <c:v>Resultado</c:v>
                </c:pt>
              </c:strCache>
            </c:strRef>
          </c:cat>
          <c:val>
            <c:numRef>
              <c:f>('1. Solicitudes'!$D$47,'1. Solicitudes'!$H$47,'1. Solicitudes'!$L$47,'1. Solicitudes'!$P$47)</c:f>
              <c:numCache>
                <c:formatCode>0.0%</c:formatCode>
                <c:ptCount val="4"/>
                <c:pt idx="0">
                  <c:v>1</c:v>
                </c:pt>
                <c:pt idx="1">
                  <c:v>1</c:v>
                </c:pt>
                <c:pt idx="2">
                  <c:v>1</c:v>
                </c:pt>
                <c:pt idx="3">
                  <c:v>1</c:v>
                </c:pt>
              </c:numCache>
            </c:numRef>
          </c:val>
          <c:extLst>
            <c:ext xmlns:c16="http://schemas.microsoft.com/office/drawing/2014/chart" uri="{C3380CC4-5D6E-409C-BE32-E72D297353CC}">
              <c16:uniqueId val="{00000000-D1DB-4308-9814-3955320628CE}"/>
            </c:ext>
          </c:extLst>
        </c:ser>
        <c:dLbls>
          <c:showLegendKey val="0"/>
          <c:showVal val="1"/>
          <c:showCatName val="0"/>
          <c:showSerName val="0"/>
          <c:showPercent val="0"/>
          <c:showBubbleSize val="0"/>
        </c:dLbls>
        <c:gapWidth val="75"/>
        <c:axId val="1689070671"/>
        <c:axId val="1689076431"/>
      </c:barChart>
      <c:lineChart>
        <c:grouping val="standard"/>
        <c:varyColors val="0"/>
        <c:ser>
          <c:idx val="1"/>
          <c:order val="1"/>
          <c:tx>
            <c:v>Meta</c:v>
          </c:tx>
          <c:spPr>
            <a:ln w="28575" cap="rnd">
              <a:solidFill>
                <a:schemeClr val="accent2"/>
              </a:solidFill>
              <a:round/>
            </a:ln>
            <a:effectLst/>
          </c:spPr>
          <c:marker>
            <c:symbol val="none"/>
          </c:marker>
          <c:cat>
            <c:strRef>
              <c:f>('1. Solicitudes'!$D$46,'1. Solicitudes'!$H$46,'1. Solicitudes'!$L$46,'1. Solicitudes'!$P$46)</c:f>
              <c:strCache>
                <c:ptCount val="4"/>
                <c:pt idx="0">
                  <c:v>Cuatrimestre 1</c:v>
                </c:pt>
                <c:pt idx="1">
                  <c:v>Cuatrimestre 2</c:v>
                </c:pt>
                <c:pt idx="2">
                  <c:v>Cuatrimestre 3</c:v>
                </c:pt>
                <c:pt idx="3">
                  <c:v>Resultado</c:v>
                </c:pt>
              </c:strCache>
            </c:strRef>
          </c:cat>
          <c:val>
            <c:numRef>
              <c:f>('1. Solicitudes'!$D$48,'1. Solicitudes'!$H$48,'1. Solicitudes'!$L$48,'1. Solicitudes'!$P$48)</c:f>
              <c:numCache>
                <c:formatCode>0.0%</c:formatCode>
                <c:ptCount val="4"/>
                <c:pt idx="0">
                  <c:v>0.95</c:v>
                </c:pt>
                <c:pt idx="1">
                  <c:v>0.95</c:v>
                </c:pt>
                <c:pt idx="2">
                  <c:v>0.95</c:v>
                </c:pt>
                <c:pt idx="3" formatCode="0%">
                  <c:v>0.95</c:v>
                </c:pt>
              </c:numCache>
            </c:numRef>
          </c:val>
          <c:smooth val="0"/>
          <c:extLst>
            <c:ext xmlns:c16="http://schemas.microsoft.com/office/drawing/2014/chart" uri="{C3380CC4-5D6E-409C-BE32-E72D297353CC}">
              <c16:uniqueId val="{00000001-D1DB-4308-9814-3955320628CE}"/>
            </c:ext>
          </c:extLst>
        </c:ser>
        <c:dLbls>
          <c:showLegendKey val="0"/>
          <c:showVal val="0"/>
          <c:showCatName val="0"/>
          <c:showSerName val="0"/>
          <c:showPercent val="0"/>
          <c:showBubbleSize val="0"/>
        </c:dLbls>
        <c:marker val="1"/>
        <c:smooth val="0"/>
        <c:axId val="1689070671"/>
        <c:axId val="1689076431"/>
      </c:lineChart>
      <c:catAx>
        <c:axId val="1689070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076431"/>
        <c:crosses val="autoZero"/>
        <c:auto val="1"/>
        <c:lblAlgn val="ctr"/>
        <c:lblOffset val="100"/>
        <c:noMultiLvlLbl val="0"/>
      </c:catAx>
      <c:valAx>
        <c:axId val="168907643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070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Resultado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Publicaciones'!$D$46,'2. Publicaciones'!$H$46,'2. Publicaciones'!$L$46,'2. Publicaciones'!$P$46)</c:f>
              <c:strCache>
                <c:ptCount val="4"/>
                <c:pt idx="0">
                  <c:v>Cuatrimestre 1</c:v>
                </c:pt>
                <c:pt idx="1">
                  <c:v>Cuatrimestre 2</c:v>
                </c:pt>
                <c:pt idx="2">
                  <c:v>Cuatrimestre 3</c:v>
                </c:pt>
                <c:pt idx="3">
                  <c:v>Resultado</c:v>
                </c:pt>
              </c:strCache>
            </c:strRef>
          </c:cat>
          <c:val>
            <c:numRef>
              <c:f>('2. Publicaciones'!$D$47,'2. Publicaciones'!$H$47,'2. Publicaciones'!$L$47,'2. Publicaciones'!$P$47)</c:f>
              <c:numCache>
                <c:formatCode>0.0%</c:formatCode>
                <c:ptCount val="4"/>
                <c:pt idx="0">
                  <c:v>1</c:v>
                </c:pt>
                <c:pt idx="1">
                  <c:v>0.99099451840250585</c:v>
                </c:pt>
                <c:pt idx="2">
                  <c:v>1</c:v>
                </c:pt>
                <c:pt idx="3">
                  <c:v>0.99463369108726085</c:v>
                </c:pt>
              </c:numCache>
            </c:numRef>
          </c:val>
          <c:extLst>
            <c:ext xmlns:c16="http://schemas.microsoft.com/office/drawing/2014/chart" uri="{C3380CC4-5D6E-409C-BE32-E72D297353CC}">
              <c16:uniqueId val="{00000000-E7C3-4399-8AF1-DC78ACF9746E}"/>
            </c:ext>
          </c:extLst>
        </c:ser>
        <c:dLbls>
          <c:showLegendKey val="0"/>
          <c:showVal val="1"/>
          <c:showCatName val="0"/>
          <c:showSerName val="0"/>
          <c:showPercent val="0"/>
          <c:showBubbleSize val="0"/>
        </c:dLbls>
        <c:gapWidth val="75"/>
        <c:axId val="1689070671"/>
        <c:axId val="1689076431"/>
      </c:barChart>
      <c:lineChart>
        <c:grouping val="standard"/>
        <c:varyColors val="0"/>
        <c:ser>
          <c:idx val="1"/>
          <c:order val="1"/>
          <c:tx>
            <c:v>Meta</c:v>
          </c:tx>
          <c:spPr>
            <a:ln w="28575" cap="rnd">
              <a:solidFill>
                <a:schemeClr val="accent2"/>
              </a:solidFill>
              <a:round/>
            </a:ln>
            <a:effectLst/>
          </c:spPr>
          <c:marker>
            <c:symbol val="none"/>
          </c:marker>
          <c:cat>
            <c:strRef>
              <c:f>('2. Publicaciones'!$D$46,'2. Publicaciones'!$H$46,'2. Publicaciones'!$L$46,'2. Publicaciones'!$P$46)</c:f>
              <c:strCache>
                <c:ptCount val="4"/>
                <c:pt idx="0">
                  <c:v>Cuatrimestre 1</c:v>
                </c:pt>
                <c:pt idx="1">
                  <c:v>Cuatrimestre 2</c:v>
                </c:pt>
                <c:pt idx="2">
                  <c:v>Cuatrimestre 3</c:v>
                </c:pt>
                <c:pt idx="3">
                  <c:v>Resultado</c:v>
                </c:pt>
              </c:strCache>
            </c:strRef>
          </c:cat>
          <c:val>
            <c:numRef>
              <c:f>('2. Publicaciones'!$D$48,'2. Publicaciones'!$H$48,'2. Publicaciones'!$L$48,'2. Publicaciones'!$P$48)</c:f>
              <c:numCache>
                <c:formatCode>0.0%</c:formatCode>
                <c:ptCount val="4"/>
                <c:pt idx="0">
                  <c:v>0.9</c:v>
                </c:pt>
                <c:pt idx="1">
                  <c:v>0.9</c:v>
                </c:pt>
                <c:pt idx="2">
                  <c:v>0.9</c:v>
                </c:pt>
                <c:pt idx="3" formatCode="0%">
                  <c:v>0.9</c:v>
                </c:pt>
              </c:numCache>
            </c:numRef>
          </c:val>
          <c:smooth val="0"/>
          <c:extLst>
            <c:ext xmlns:c16="http://schemas.microsoft.com/office/drawing/2014/chart" uri="{C3380CC4-5D6E-409C-BE32-E72D297353CC}">
              <c16:uniqueId val="{00000001-E7C3-4399-8AF1-DC78ACF9746E}"/>
            </c:ext>
          </c:extLst>
        </c:ser>
        <c:dLbls>
          <c:showLegendKey val="0"/>
          <c:showVal val="0"/>
          <c:showCatName val="0"/>
          <c:showSerName val="0"/>
          <c:showPercent val="0"/>
          <c:showBubbleSize val="0"/>
        </c:dLbls>
        <c:marker val="1"/>
        <c:smooth val="0"/>
        <c:axId val="1689070671"/>
        <c:axId val="1689076431"/>
      </c:lineChart>
      <c:catAx>
        <c:axId val="1689070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076431"/>
        <c:crosses val="autoZero"/>
        <c:auto val="1"/>
        <c:lblAlgn val="ctr"/>
        <c:lblOffset val="100"/>
        <c:noMultiLvlLbl val="0"/>
      </c:catAx>
      <c:valAx>
        <c:axId val="168907643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070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Resultado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Seguidores'!$D$54,'3. Seguidores'!$H$54,'3. Seguidores'!$L$54,'3. Seguidores'!$P$54)</c:f>
              <c:strCache>
                <c:ptCount val="4"/>
                <c:pt idx="0">
                  <c:v>Cuatrimestre 1</c:v>
                </c:pt>
                <c:pt idx="1">
                  <c:v>Cuatrimestre 2</c:v>
                </c:pt>
                <c:pt idx="2">
                  <c:v>Cuatrimestre 3</c:v>
                </c:pt>
                <c:pt idx="3">
                  <c:v>Resultado</c:v>
                </c:pt>
              </c:strCache>
            </c:strRef>
          </c:cat>
          <c:val>
            <c:numRef>
              <c:f>('3. Seguidores'!$D$55,'3. Seguidores'!$H$55,'3. Seguidores'!$L$55,'3. Seguidores'!$P$55)</c:f>
              <c:numCache>
                <c:formatCode>0.0%</c:formatCode>
                <c:ptCount val="4"/>
                <c:pt idx="0">
                  <c:v>4.4222318727504151E-2</c:v>
                </c:pt>
                <c:pt idx="1">
                  <c:v>5.7751274080652948E-2</c:v>
                </c:pt>
                <c:pt idx="2">
                  <c:v>0.10527130365044646</c:v>
                </c:pt>
                <c:pt idx="3">
                  <c:v>6.9461480018958133E-2</c:v>
                </c:pt>
              </c:numCache>
            </c:numRef>
          </c:val>
          <c:extLst>
            <c:ext xmlns:c16="http://schemas.microsoft.com/office/drawing/2014/chart" uri="{C3380CC4-5D6E-409C-BE32-E72D297353CC}">
              <c16:uniqueId val="{00000000-E05C-4EBA-B7E2-F76977CE0E0C}"/>
            </c:ext>
          </c:extLst>
        </c:ser>
        <c:dLbls>
          <c:showLegendKey val="0"/>
          <c:showVal val="1"/>
          <c:showCatName val="0"/>
          <c:showSerName val="0"/>
          <c:showPercent val="0"/>
          <c:showBubbleSize val="0"/>
        </c:dLbls>
        <c:gapWidth val="75"/>
        <c:axId val="1689070671"/>
        <c:axId val="1689076431"/>
      </c:barChart>
      <c:lineChart>
        <c:grouping val="standard"/>
        <c:varyColors val="0"/>
        <c:ser>
          <c:idx val="1"/>
          <c:order val="1"/>
          <c:tx>
            <c:v>Meta</c:v>
          </c:tx>
          <c:spPr>
            <a:ln w="28575" cap="rnd">
              <a:solidFill>
                <a:schemeClr val="accent2"/>
              </a:solidFill>
              <a:round/>
            </a:ln>
            <a:effectLst/>
          </c:spPr>
          <c:marker>
            <c:symbol val="none"/>
          </c:marker>
          <c:cat>
            <c:strRef>
              <c:f>('3. Seguidores'!$D$54,'3. Seguidores'!$H$54,'3. Seguidores'!$L$54,'3. Seguidores'!$P$54)</c:f>
              <c:strCache>
                <c:ptCount val="4"/>
                <c:pt idx="0">
                  <c:v>Cuatrimestre 1</c:v>
                </c:pt>
                <c:pt idx="1">
                  <c:v>Cuatrimestre 2</c:v>
                </c:pt>
                <c:pt idx="2">
                  <c:v>Cuatrimestre 3</c:v>
                </c:pt>
                <c:pt idx="3">
                  <c:v>Resultado</c:v>
                </c:pt>
              </c:strCache>
            </c:strRef>
          </c:cat>
          <c:val>
            <c:numRef>
              <c:f>('3. Seguidores'!$D$56,'3. Seguidores'!$H$56,'3. Seguidores'!$L$56,'3. Seguidores'!$P$56)</c:f>
              <c:numCache>
                <c:formatCode>0.0%</c:formatCode>
                <c:ptCount val="4"/>
                <c:pt idx="0">
                  <c:v>0</c:v>
                </c:pt>
                <c:pt idx="1">
                  <c:v>0</c:v>
                </c:pt>
                <c:pt idx="2">
                  <c:v>0</c:v>
                </c:pt>
                <c:pt idx="3" formatCode="0%">
                  <c:v>0</c:v>
                </c:pt>
              </c:numCache>
            </c:numRef>
          </c:val>
          <c:smooth val="0"/>
          <c:extLst>
            <c:ext xmlns:c16="http://schemas.microsoft.com/office/drawing/2014/chart" uri="{C3380CC4-5D6E-409C-BE32-E72D297353CC}">
              <c16:uniqueId val="{00000001-E05C-4EBA-B7E2-F76977CE0E0C}"/>
            </c:ext>
          </c:extLst>
        </c:ser>
        <c:dLbls>
          <c:showLegendKey val="0"/>
          <c:showVal val="0"/>
          <c:showCatName val="0"/>
          <c:showSerName val="0"/>
          <c:showPercent val="0"/>
          <c:showBubbleSize val="0"/>
        </c:dLbls>
        <c:marker val="1"/>
        <c:smooth val="0"/>
        <c:axId val="1689070671"/>
        <c:axId val="1689076431"/>
      </c:lineChart>
      <c:catAx>
        <c:axId val="1689070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076431"/>
        <c:crosses val="autoZero"/>
        <c:auto val="1"/>
        <c:lblAlgn val="ctr"/>
        <c:lblOffset val="100"/>
        <c:noMultiLvlLbl val="0"/>
      </c:catAx>
      <c:valAx>
        <c:axId val="168907643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070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Resultado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Engagement-seguidores'!$D$54,'4. Engagement-seguidores'!$H$54,'4. Engagement-seguidores'!$L$54,'4. Engagement-seguidores'!$P$54)</c:f>
              <c:strCache>
                <c:ptCount val="4"/>
                <c:pt idx="0">
                  <c:v>Cuatrimestre 1</c:v>
                </c:pt>
                <c:pt idx="1">
                  <c:v>Cuatrimestre 2</c:v>
                </c:pt>
                <c:pt idx="2">
                  <c:v>Cuatrimestre 3</c:v>
                </c:pt>
                <c:pt idx="3">
                  <c:v>Resultado</c:v>
                </c:pt>
              </c:strCache>
            </c:strRef>
          </c:cat>
          <c:val>
            <c:numRef>
              <c:f>('4. Engagement-seguidores'!$D$55,'4. Engagement-seguidores'!$H$55,'4. Engagement-seguidores'!$L$55,'4. Engagement-seguidores'!$P$55)</c:f>
              <c:numCache>
                <c:formatCode>0.0%</c:formatCode>
                <c:ptCount val="4"/>
                <c:pt idx="0">
                  <c:v>0.16928975559321061</c:v>
                </c:pt>
                <c:pt idx="1">
                  <c:v>0.20928052330704111</c:v>
                </c:pt>
                <c:pt idx="2">
                  <c:v>0.1391843262694922</c:v>
                </c:pt>
                <c:pt idx="3">
                  <c:v>0.17197004659058496</c:v>
                </c:pt>
              </c:numCache>
            </c:numRef>
          </c:val>
          <c:extLst>
            <c:ext xmlns:c16="http://schemas.microsoft.com/office/drawing/2014/chart" uri="{C3380CC4-5D6E-409C-BE32-E72D297353CC}">
              <c16:uniqueId val="{00000000-C3E9-486F-BA15-20BB5EB18A6E}"/>
            </c:ext>
          </c:extLst>
        </c:ser>
        <c:dLbls>
          <c:showLegendKey val="0"/>
          <c:showVal val="1"/>
          <c:showCatName val="0"/>
          <c:showSerName val="0"/>
          <c:showPercent val="0"/>
          <c:showBubbleSize val="0"/>
        </c:dLbls>
        <c:gapWidth val="75"/>
        <c:axId val="1689070671"/>
        <c:axId val="1689076431"/>
      </c:barChart>
      <c:lineChart>
        <c:grouping val="standard"/>
        <c:varyColors val="0"/>
        <c:ser>
          <c:idx val="1"/>
          <c:order val="1"/>
          <c:tx>
            <c:v>Meta</c:v>
          </c:tx>
          <c:spPr>
            <a:ln w="28575" cap="rnd">
              <a:solidFill>
                <a:schemeClr val="accent2"/>
              </a:solidFill>
              <a:round/>
            </a:ln>
            <a:effectLst/>
          </c:spPr>
          <c:marker>
            <c:symbol val="none"/>
          </c:marker>
          <c:cat>
            <c:strRef>
              <c:f>('4. Engagement-seguidores'!$D$54,'4. Engagement-seguidores'!$H$54,'4. Engagement-seguidores'!$L$54,'4. Engagement-seguidores'!$P$54)</c:f>
              <c:strCache>
                <c:ptCount val="4"/>
                <c:pt idx="0">
                  <c:v>Cuatrimestre 1</c:v>
                </c:pt>
                <c:pt idx="1">
                  <c:v>Cuatrimestre 2</c:v>
                </c:pt>
                <c:pt idx="2">
                  <c:v>Cuatrimestre 3</c:v>
                </c:pt>
                <c:pt idx="3">
                  <c:v>Resultado</c:v>
                </c:pt>
              </c:strCache>
            </c:strRef>
          </c:cat>
          <c:val>
            <c:numRef>
              <c:f>('4. Engagement-seguidores'!$D$56,'4. Engagement-seguidores'!$H$56,'4. Engagement-seguidores'!$L$56,'4. Engagement-seguidores'!$P$56)</c:f>
              <c:numCache>
                <c:formatCode>0.0%</c:formatCode>
                <c:ptCount val="4"/>
                <c:pt idx="0">
                  <c:v>0.04</c:v>
                </c:pt>
                <c:pt idx="1">
                  <c:v>0.04</c:v>
                </c:pt>
                <c:pt idx="2">
                  <c:v>0.04</c:v>
                </c:pt>
                <c:pt idx="3" formatCode="0%">
                  <c:v>0.04</c:v>
                </c:pt>
              </c:numCache>
            </c:numRef>
          </c:val>
          <c:smooth val="0"/>
          <c:extLst>
            <c:ext xmlns:c16="http://schemas.microsoft.com/office/drawing/2014/chart" uri="{C3380CC4-5D6E-409C-BE32-E72D297353CC}">
              <c16:uniqueId val="{00000001-C3E9-486F-BA15-20BB5EB18A6E}"/>
            </c:ext>
          </c:extLst>
        </c:ser>
        <c:dLbls>
          <c:showLegendKey val="0"/>
          <c:showVal val="0"/>
          <c:showCatName val="0"/>
          <c:showSerName val="0"/>
          <c:showPercent val="0"/>
          <c:showBubbleSize val="0"/>
        </c:dLbls>
        <c:marker val="1"/>
        <c:smooth val="0"/>
        <c:axId val="1689070671"/>
        <c:axId val="1689076431"/>
      </c:lineChart>
      <c:catAx>
        <c:axId val="1689070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076431"/>
        <c:crosses val="autoZero"/>
        <c:auto val="1"/>
        <c:lblAlgn val="ctr"/>
        <c:lblOffset val="100"/>
        <c:noMultiLvlLbl val="0"/>
      </c:catAx>
      <c:valAx>
        <c:axId val="168907643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070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20082</xdr:rowOff>
    </xdr:from>
    <xdr:to>
      <xdr:col>1</xdr:col>
      <xdr:colOff>1704975</xdr:colOff>
      <xdr:row>4</xdr:row>
      <xdr:rowOff>182245</xdr:rowOff>
    </xdr:to>
    <xdr:pic>
      <xdr:nvPicPr>
        <xdr:cNvPr id="2" name="Imagen 1">
          <a:extLst>
            <a:ext uri="{FF2B5EF4-FFF2-40B4-BE49-F238E27FC236}">
              <a16:creationId xmlns:a16="http://schemas.microsoft.com/office/drawing/2014/main" id="{2A7ACA26-BA0C-EEF2-F7C1-B43FCAD6223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1962150</xdr:colOff>
      <xdr:row>50</xdr:row>
      <xdr:rowOff>47624</xdr:rowOff>
    </xdr:from>
    <xdr:to>
      <xdr:col>14</xdr:col>
      <xdr:colOff>95250</xdr:colOff>
      <xdr:row>65</xdr:row>
      <xdr:rowOff>85724</xdr:rowOff>
    </xdr:to>
    <xdr:graphicFrame macro="">
      <xdr:nvGraphicFramePr>
        <xdr:cNvPr id="10" name="Gráfico 9">
          <a:extLst>
            <a:ext uri="{FF2B5EF4-FFF2-40B4-BE49-F238E27FC236}">
              <a16:creationId xmlns:a16="http://schemas.microsoft.com/office/drawing/2014/main" id="{3790F973-E12F-A81E-4CED-0F41A5D2DD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9228ABE4-E471-48FC-8507-B76E338F4BCC}"/>
            </a:ext>
          </a:extLst>
        </xdr:cNvPr>
        <xdr:cNvGrpSpPr>
          <a:grpSpLocks/>
        </xdr:cNvGrpSpPr>
      </xdr:nvGrpSpPr>
      <xdr:grpSpPr bwMode="auto">
        <a:xfrm>
          <a:off x="3705225" y="104775"/>
          <a:ext cx="0" cy="295275"/>
          <a:chOff x="5362575" y="104775"/>
          <a:chExt cx="0" cy="314325"/>
        </a:xfrm>
      </xdr:grpSpPr>
      <xdr:sp macro="" textlink="">
        <xdr:nvSpPr>
          <xdr:cNvPr id="3" name="Rectangle 2">
            <a:extLst>
              <a:ext uri="{FF2B5EF4-FFF2-40B4-BE49-F238E27FC236}">
                <a16:creationId xmlns:a16="http://schemas.microsoft.com/office/drawing/2014/main" id="{B6E49677-7440-426F-F92D-620B8598882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2BA9A22-3BBB-99D4-046D-5669302098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9C8D433-4641-49B5-99D3-1EB18A506760}"/>
            </a:ext>
          </a:extLst>
        </xdr:cNvPr>
        <xdr:cNvGrpSpPr>
          <a:grpSpLocks/>
        </xdr:cNvGrpSpPr>
      </xdr:nvGrpSpPr>
      <xdr:grpSpPr bwMode="auto">
        <a:xfrm>
          <a:off x="3705225" y="104775"/>
          <a:ext cx="0" cy="295275"/>
          <a:chOff x="5362575" y="104775"/>
          <a:chExt cx="0" cy="314325"/>
        </a:xfrm>
      </xdr:grpSpPr>
      <xdr:sp macro="" textlink="">
        <xdr:nvSpPr>
          <xdr:cNvPr id="6" name="Rectangle 16">
            <a:extLst>
              <a:ext uri="{FF2B5EF4-FFF2-40B4-BE49-F238E27FC236}">
                <a16:creationId xmlns:a16="http://schemas.microsoft.com/office/drawing/2014/main" id="{692F7EE2-0EA4-C4FD-B9D0-3F8E1EAA350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72743BB-31A7-2A76-99FD-69A5527F45F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F4CF6779-15BA-4076-A769-FFCC473534DB}"/>
            </a:ext>
          </a:extLst>
        </xdr:cNvPr>
        <xdr:cNvGrpSpPr>
          <a:grpSpLocks/>
        </xdr:cNvGrpSpPr>
      </xdr:nvGrpSpPr>
      <xdr:grpSpPr bwMode="auto">
        <a:xfrm>
          <a:off x="3705225" y="104775"/>
          <a:ext cx="0" cy="295275"/>
          <a:chOff x="5362575" y="104775"/>
          <a:chExt cx="0" cy="314325"/>
        </a:xfrm>
      </xdr:grpSpPr>
      <xdr:sp macro="" textlink="">
        <xdr:nvSpPr>
          <xdr:cNvPr id="9" name="Rectangle 2">
            <a:extLst>
              <a:ext uri="{FF2B5EF4-FFF2-40B4-BE49-F238E27FC236}">
                <a16:creationId xmlns:a16="http://schemas.microsoft.com/office/drawing/2014/main" id="{16F6DB8B-BA02-6DDA-70BE-1D8B6A73C56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710C7D17-D18A-77B5-BFDB-1732AE18CFB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353860AB-A8AC-4199-9928-3AF9453BC079}"/>
            </a:ext>
          </a:extLst>
        </xdr:cNvPr>
        <xdr:cNvGrpSpPr>
          <a:grpSpLocks/>
        </xdr:cNvGrpSpPr>
      </xdr:nvGrpSpPr>
      <xdr:grpSpPr bwMode="auto">
        <a:xfrm>
          <a:off x="3705225" y="104775"/>
          <a:ext cx="0" cy="295275"/>
          <a:chOff x="5362575" y="104775"/>
          <a:chExt cx="0" cy="314325"/>
        </a:xfrm>
      </xdr:grpSpPr>
      <xdr:sp macro="" textlink="">
        <xdr:nvSpPr>
          <xdr:cNvPr id="12" name="Rectangle 16">
            <a:extLst>
              <a:ext uri="{FF2B5EF4-FFF2-40B4-BE49-F238E27FC236}">
                <a16:creationId xmlns:a16="http://schemas.microsoft.com/office/drawing/2014/main" id="{DAC1697A-FA20-8CCB-3469-809F1EFB39A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D178949D-60D4-92E8-32BA-D1699B81B73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66463D5A-C53D-44ED-901E-3B5F331E2BDD}"/>
            </a:ext>
          </a:extLst>
        </xdr:cNvPr>
        <xdr:cNvGrpSpPr>
          <a:grpSpLocks/>
        </xdr:cNvGrpSpPr>
      </xdr:nvGrpSpPr>
      <xdr:grpSpPr bwMode="auto">
        <a:xfrm>
          <a:off x="3705225" y="104775"/>
          <a:ext cx="0" cy="295275"/>
          <a:chOff x="7950200" y="104775"/>
          <a:chExt cx="0" cy="314325"/>
        </a:xfrm>
      </xdr:grpSpPr>
      <xdr:sp macro="" textlink="">
        <xdr:nvSpPr>
          <xdr:cNvPr id="15" name="Rectangle 2">
            <a:extLst>
              <a:ext uri="{FF2B5EF4-FFF2-40B4-BE49-F238E27FC236}">
                <a16:creationId xmlns:a16="http://schemas.microsoft.com/office/drawing/2014/main" id="{645C4BD4-C6B0-06AA-5588-3B7807EF0C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D4CB340-B820-AB6F-2767-3EEA3D5B151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E8C96D22-F677-428F-83F0-6A38C628906A}"/>
            </a:ext>
          </a:extLst>
        </xdr:cNvPr>
        <xdr:cNvGrpSpPr>
          <a:grpSpLocks/>
        </xdr:cNvGrpSpPr>
      </xdr:nvGrpSpPr>
      <xdr:grpSpPr bwMode="auto">
        <a:xfrm>
          <a:off x="3705225" y="104775"/>
          <a:ext cx="0" cy="295275"/>
          <a:chOff x="5362575" y="104775"/>
          <a:chExt cx="0" cy="314325"/>
        </a:xfrm>
      </xdr:grpSpPr>
      <xdr:sp macro="" textlink="">
        <xdr:nvSpPr>
          <xdr:cNvPr id="18" name="Rectangle 2">
            <a:extLst>
              <a:ext uri="{FF2B5EF4-FFF2-40B4-BE49-F238E27FC236}">
                <a16:creationId xmlns:a16="http://schemas.microsoft.com/office/drawing/2014/main" id="{9633A867-9394-69F2-2759-990DD98F474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5067D305-EFEA-499A-426D-E2BB9853659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3658E44F-E857-414B-BD5B-A7F5DB458380}"/>
            </a:ext>
          </a:extLst>
        </xdr:cNvPr>
        <xdr:cNvGrpSpPr>
          <a:grpSpLocks/>
        </xdr:cNvGrpSpPr>
      </xdr:nvGrpSpPr>
      <xdr:grpSpPr bwMode="auto">
        <a:xfrm>
          <a:off x="3705225" y="104775"/>
          <a:ext cx="0" cy="295275"/>
          <a:chOff x="5362575" y="104775"/>
          <a:chExt cx="0" cy="314325"/>
        </a:xfrm>
      </xdr:grpSpPr>
      <xdr:sp macro="" textlink="">
        <xdr:nvSpPr>
          <xdr:cNvPr id="21" name="Rectangle 16">
            <a:extLst>
              <a:ext uri="{FF2B5EF4-FFF2-40B4-BE49-F238E27FC236}">
                <a16:creationId xmlns:a16="http://schemas.microsoft.com/office/drawing/2014/main" id="{76F7BCC0-C662-CDE4-A4D5-1E1213EE796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AD97F20D-2AFC-3F08-D61F-5CBDE1F0C3F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83A81EA7-7A3C-4397-8D6B-6A1D398B3F39}"/>
            </a:ext>
          </a:extLst>
        </xdr:cNvPr>
        <xdr:cNvGrpSpPr>
          <a:grpSpLocks/>
        </xdr:cNvGrpSpPr>
      </xdr:nvGrpSpPr>
      <xdr:grpSpPr bwMode="auto">
        <a:xfrm>
          <a:off x="3705225" y="104775"/>
          <a:ext cx="0" cy="295275"/>
          <a:chOff x="5362575" y="104775"/>
          <a:chExt cx="0" cy="314325"/>
        </a:xfrm>
      </xdr:grpSpPr>
      <xdr:sp macro="" textlink="">
        <xdr:nvSpPr>
          <xdr:cNvPr id="24" name="Rectangle 2">
            <a:extLst>
              <a:ext uri="{FF2B5EF4-FFF2-40B4-BE49-F238E27FC236}">
                <a16:creationId xmlns:a16="http://schemas.microsoft.com/office/drawing/2014/main" id="{10B94C26-5B1F-43D0-338C-CD2FD846BDB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02FA91C-91C8-EE05-4919-0120DBAC1E5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F81273BD-2FD1-4E35-B970-64B2A1D64AF1}"/>
            </a:ext>
          </a:extLst>
        </xdr:cNvPr>
        <xdr:cNvGrpSpPr>
          <a:grpSpLocks/>
        </xdr:cNvGrpSpPr>
      </xdr:nvGrpSpPr>
      <xdr:grpSpPr bwMode="auto">
        <a:xfrm>
          <a:off x="3705225" y="104775"/>
          <a:ext cx="0" cy="295275"/>
          <a:chOff x="5362575" y="104775"/>
          <a:chExt cx="0" cy="314325"/>
        </a:xfrm>
      </xdr:grpSpPr>
      <xdr:sp macro="" textlink="">
        <xdr:nvSpPr>
          <xdr:cNvPr id="27" name="Rectangle 16">
            <a:extLst>
              <a:ext uri="{FF2B5EF4-FFF2-40B4-BE49-F238E27FC236}">
                <a16:creationId xmlns:a16="http://schemas.microsoft.com/office/drawing/2014/main" id="{30C4D832-5716-B944-7116-43D0145FB28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E9131285-C375-0291-F5BF-C6D376ECADA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93B0E885-C035-4BD3-9380-4E986A4D4F36}"/>
            </a:ext>
          </a:extLst>
        </xdr:cNvPr>
        <xdr:cNvGrpSpPr>
          <a:grpSpLocks/>
        </xdr:cNvGrpSpPr>
      </xdr:nvGrpSpPr>
      <xdr:grpSpPr bwMode="auto">
        <a:xfrm>
          <a:off x="3705225" y="104775"/>
          <a:ext cx="0" cy="295275"/>
          <a:chOff x="7950200" y="104775"/>
          <a:chExt cx="0" cy="314325"/>
        </a:xfrm>
      </xdr:grpSpPr>
      <xdr:sp macro="" textlink="">
        <xdr:nvSpPr>
          <xdr:cNvPr id="30" name="Rectangle 2">
            <a:extLst>
              <a:ext uri="{FF2B5EF4-FFF2-40B4-BE49-F238E27FC236}">
                <a16:creationId xmlns:a16="http://schemas.microsoft.com/office/drawing/2014/main" id="{DF9C6FC9-08B1-A8F6-CDAC-02C3C5C8652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C3E33CB-E18E-4AA2-7F74-CB20A0BE964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11D7480B-E9E0-42AA-9E50-72EEA7116A9F}"/>
            </a:ext>
          </a:extLst>
        </xdr:cNvPr>
        <xdr:cNvGrpSpPr>
          <a:grpSpLocks/>
        </xdr:cNvGrpSpPr>
      </xdr:nvGrpSpPr>
      <xdr:grpSpPr bwMode="auto">
        <a:xfrm>
          <a:off x="3705225" y="104775"/>
          <a:ext cx="0" cy="295275"/>
          <a:chOff x="5362575" y="104775"/>
          <a:chExt cx="0" cy="314325"/>
        </a:xfrm>
      </xdr:grpSpPr>
      <xdr:sp macro="" textlink="">
        <xdr:nvSpPr>
          <xdr:cNvPr id="33" name="Rectangle 2">
            <a:extLst>
              <a:ext uri="{FF2B5EF4-FFF2-40B4-BE49-F238E27FC236}">
                <a16:creationId xmlns:a16="http://schemas.microsoft.com/office/drawing/2014/main" id="{933E379F-3A0F-8C7B-017E-67E488CB4C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2275B83-2AF5-9AC4-2C6F-E52B8676D22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BA3E0E05-DB94-4ADA-A51F-464E52AED710}"/>
            </a:ext>
          </a:extLst>
        </xdr:cNvPr>
        <xdr:cNvGrpSpPr>
          <a:grpSpLocks/>
        </xdr:cNvGrpSpPr>
      </xdr:nvGrpSpPr>
      <xdr:grpSpPr bwMode="auto">
        <a:xfrm>
          <a:off x="3705225" y="104775"/>
          <a:ext cx="0" cy="295275"/>
          <a:chOff x="5362575" y="104775"/>
          <a:chExt cx="0" cy="314325"/>
        </a:xfrm>
      </xdr:grpSpPr>
      <xdr:sp macro="" textlink="">
        <xdr:nvSpPr>
          <xdr:cNvPr id="36" name="Rectangle 16">
            <a:extLst>
              <a:ext uri="{FF2B5EF4-FFF2-40B4-BE49-F238E27FC236}">
                <a16:creationId xmlns:a16="http://schemas.microsoft.com/office/drawing/2014/main" id="{53972331-A1EF-C907-3366-091DED37EA5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45DB452-75A3-2A24-C48D-909A015C692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8CC649ED-2773-4039-84C8-B42BDB03C38B}"/>
            </a:ext>
          </a:extLst>
        </xdr:cNvPr>
        <xdr:cNvGrpSpPr>
          <a:grpSpLocks/>
        </xdr:cNvGrpSpPr>
      </xdr:nvGrpSpPr>
      <xdr:grpSpPr bwMode="auto">
        <a:xfrm>
          <a:off x="3705225" y="104775"/>
          <a:ext cx="0" cy="295275"/>
          <a:chOff x="5362575" y="104775"/>
          <a:chExt cx="0" cy="314325"/>
        </a:xfrm>
      </xdr:grpSpPr>
      <xdr:sp macro="" textlink="">
        <xdr:nvSpPr>
          <xdr:cNvPr id="39" name="Rectangle 2">
            <a:extLst>
              <a:ext uri="{FF2B5EF4-FFF2-40B4-BE49-F238E27FC236}">
                <a16:creationId xmlns:a16="http://schemas.microsoft.com/office/drawing/2014/main" id="{4A756F4D-F169-77F2-564A-36A4681ACA2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B86BABC5-ED50-94A4-3C29-6C9E87DBBBE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5FB8D22A-9DBF-4139-8845-868A0BD63EBB}"/>
            </a:ext>
          </a:extLst>
        </xdr:cNvPr>
        <xdr:cNvGrpSpPr>
          <a:grpSpLocks/>
        </xdr:cNvGrpSpPr>
      </xdr:nvGrpSpPr>
      <xdr:grpSpPr bwMode="auto">
        <a:xfrm>
          <a:off x="3705225" y="104775"/>
          <a:ext cx="0" cy="295275"/>
          <a:chOff x="5362575" y="104775"/>
          <a:chExt cx="0" cy="314325"/>
        </a:xfrm>
      </xdr:grpSpPr>
      <xdr:sp macro="" textlink="">
        <xdr:nvSpPr>
          <xdr:cNvPr id="42" name="Rectangle 16">
            <a:extLst>
              <a:ext uri="{FF2B5EF4-FFF2-40B4-BE49-F238E27FC236}">
                <a16:creationId xmlns:a16="http://schemas.microsoft.com/office/drawing/2014/main" id="{157025DE-C402-9E6B-2DC0-A13DA77D4E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C15E968C-CD14-8C99-92DB-73EDA7BF085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CF1CCF33-527D-40B8-AC22-86170F9280B8}"/>
            </a:ext>
          </a:extLst>
        </xdr:cNvPr>
        <xdr:cNvGrpSpPr>
          <a:grpSpLocks/>
        </xdr:cNvGrpSpPr>
      </xdr:nvGrpSpPr>
      <xdr:grpSpPr bwMode="auto">
        <a:xfrm>
          <a:off x="3705225" y="104775"/>
          <a:ext cx="0" cy="295275"/>
          <a:chOff x="7950200" y="104775"/>
          <a:chExt cx="0" cy="314325"/>
        </a:xfrm>
      </xdr:grpSpPr>
      <xdr:sp macro="" textlink="">
        <xdr:nvSpPr>
          <xdr:cNvPr id="45" name="Rectangle 2">
            <a:extLst>
              <a:ext uri="{FF2B5EF4-FFF2-40B4-BE49-F238E27FC236}">
                <a16:creationId xmlns:a16="http://schemas.microsoft.com/office/drawing/2014/main" id="{035EF381-571C-784A-FB37-0E576B36AB1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A92E955C-BFF0-7128-9AA8-94DC7702A5C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257175</xdr:colOff>
      <xdr:row>0</xdr:row>
      <xdr:rowOff>47625</xdr:rowOff>
    </xdr:from>
    <xdr:to>
      <xdr:col>0</xdr:col>
      <xdr:colOff>1729334</xdr:colOff>
      <xdr:row>3</xdr:row>
      <xdr:rowOff>149225</xdr:rowOff>
    </xdr:to>
    <xdr:pic>
      <xdr:nvPicPr>
        <xdr:cNvPr id="48" name="Imagen 47">
          <a:extLst>
            <a:ext uri="{FF2B5EF4-FFF2-40B4-BE49-F238E27FC236}">
              <a16:creationId xmlns:a16="http://schemas.microsoft.com/office/drawing/2014/main" id="{68A51E08-EFFC-42D2-BECB-B897F93C490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57175" y="47625"/>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352425</xdr:colOff>
      <xdr:row>1</xdr:row>
      <xdr:rowOff>20082</xdr:rowOff>
    </xdr:from>
    <xdr:to>
      <xdr:col>1</xdr:col>
      <xdr:colOff>1704975</xdr:colOff>
      <xdr:row>4</xdr:row>
      <xdr:rowOff>182245</xdr:rowOff>
    </xdr:to>
    <xdr:pic>
      <xdr:nvPicPr>
        <xdr:cNvPr id="2" name="Imagen 1">
          <a:extLst>
            <a:ext uri="{FF2B5EF4-FFF2-40B4-BE49-F238E27FC236}">
              <a16:creationId xmlns:a16="http://schemas.microsoft.com/office/drawing/2014/main" id="{94591137-CD7B-4F4D-8679-F51C31C6733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1962150</xdr:colOff>
      <xdr:row>50</xdr:row>
      <xdr:rowOff>47624</xdr:rowOff>
    </xdr:from>
    <xdr:to>
      <xdr:col>14</xdr:col>
      <xdr:colOff>95250</xdr:colOff>
      <xdr:row>65</xdr:row>
      <xdr:rowOff>85724</xdr:rowOff>
    </xdr:to>
    <xdr:graphicFrame macro="">
      <xdr:nvGraphicFramePr>
        <xdr:cNvPr id="3" name="Gráfico 2">
          <a:extLst>
            <a:ext uri="{FF2B5EF4-FFF2-40B4-BE49-F238E27FC236}">
              <a16:creationId xmlns:a16="http://schemas.microsoft.com/office/drawing/2014/main" id="{D47F2885-A5C8-4B30-B088-B39957495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F2F92CF3-8E4C-4DBC-BFA9-CA700B78D7B4}"/>
            </a:ext>
          </a:extLst>
        </xdr:cNvPr>
        <xdr:cNvGrpSpPr>
          <a:grpSpLocks/>
        </xdr:cNvGrpSpPr>
      </xdr:nvGrpSpPr>
      <xdr:grpSpPr bwMode="auto">
        <a:xfrm>
          <a:off x="3705225" y="104775"/>
          <a:ext cx="0" cy="295275"/>
          <a:chOff x="5362575" y="104775"/>
          <a:chExt cx="0" cy="314325"/>
        </a:xfrm>
      </xdr:grpSpPr>
      <xdr:sp macro="" textlink="">
        <xdr:nvSpPr>
          <xdr:cNvPr id="3" name="Rectangle 2">
            <a:extLst>
              <a:ext uri="{FF2B5EF4-FFF2-40B4-BE49-F238E27FC236}">
                <a16:creationId xmlns:a16="http://schemas.microsoft.com/office/drawing/2014/main" id="{83DDC91C-5B35-2BAF-EE56-6986C9E6F9E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264CA37-3374-C0D2-749B-810703FC2E3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98BA232F-6C1D-4CB0-88A4-3D3FA41FF72C}"/>
            </a:ext>
          </a:extLst>
        </xdr:cNvPr>
        <xdr:cNvGrpSpPr>
          <a:grpSpLocks/>
        </xdr:cNvGrpSpPr>
      </xdr:nvGrpSpPr>
      <xdr:grpSpPr bwMode="auto">
        <a:xfrm>
          <a:off x="3705225" y="104775"/>
          <a:ext cx="0" cy="295275"/>
          <a:chOff x="5362575" y="104775"/>
          <a:chExt cx="0" cy="314325"/>
        </a:xfrm>
      </xdr:grpSpPr>
      <xdr:sp macro="" textlink="">
        <xdr:nvSpPr>
          <xdr:cNvPr id="6" name="Rectangle 16">
            <a:extLst>
              <a:ext uri="{FF2B5EF4-FFF2-40B4-BE49-F238E27FC236}">
                <a16:creationId xmlns:a16="http://schemas.microsoft.com/office/drawing/2014/main" id="{17BD0D3F-5101-6892-755E-D1B5C46378D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D5B4B98C-AE2F-54A0-0EBB-8A0004B637A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9AE64F49-FF82-42AC-B774-73308C104210}"/>
            </a:ext>
          </a:extLst>
        </xdr:cNvPr>
        <xdr:cNvGrpSpPr>
          <a:grpSpLocks/>
        </xdr:cNvGrpSpPr>
      </xdr:nvGrpSpPr>
      <xdr:grpSpPr bwMode="auto">
        <a:xfrm>
          <a:off x="3705225" y="104775"/>
          <a:ext cx="0" cy="295275"/>
          <a:chOff x="5362575" y="104775"/>
          <a:chExt cx="0" cy="314325"/>
        </a:xfrm>
      </xdr:grpSpPr>
      <xdr:sp macro="" textlink="">
        <xdr:nvSpPr>
          <xdr:cNvPr id="9" name="Rectangle 2">
            <a:extLst>
              <a:ext uri="{FF2B5EF4-FFF2-40B4-BE49-F238E27FC236}">
                <a16:creationId xmlns:a16="http://schemas.microsoft.com/office/drawing/2014/main" id="{119EF050-ADE5-2D5D-33D6-D389630F664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EF5A9BC-C74E-18E1-BFCF-246002AE1AF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27A8C788-79FF-48F3-97CF-6258E0B21248}"/>
            </a:ext>
          </a:extLst>
        </xdr:cNvPr>
        <xdr:cNvGrpSpPr>
          <a:grpSpLocks/>
        </xdr:cNvGrpSpPr>
      </xdr:nvGrpSpPr>
      <xdr:grpSpPr bwMode="auto">
        <a:xfrm>
          <a:off x="3705225" y="104775"/>
          <a:ext cx="0" cy="295275"/>
          <a:chOff x="5362575" y="104775"/>
          <a:chExt cx="0" cy="314325"/>
        </a:xfrm>
      </xdr:grpSpPr>
      <xdr:sp macro="" textlink="">
        <xdr:nvSpPr>
          <xdr:cNvPr id="12" name="Rectangle 16">
            <a:extLst>
              <a:ext uri="{FF2B5EF4-FFF2-40B4-BE49-F238E27FC236}">
                <a16:creationId xmlns:a16="http://schemas.microsoft.com/office/drawing/2014/main" id="{79FF9651-6509-6F9C-FDF0-91F2F2F75C0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F9D97F6-8101-C83D-E807-58DD5742BC5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A3EBF842-D0C6-4897-BAE2-993C3C658A30}"/>
            </a:ext>
          </a:extLst>
        </xdr:cNvPr>
        <xdr:cNvGrpSpPr>
          <a:grpSpLocks/>
        </xdr:cNvGrpSpPr>
      </xdr:nvGrpSpPr>
      <xdr:grpSpPr bwMode="auto">
        <a:xfrm>
          <a:off x="3705225" y="104775"/>
          <a:ext cx="0" cy="295275"/>
          <a:chOff x="7950200" y="104775"/>
          <a:chExt cx="0" cy="314325"/>
        </a:xfrm>
      </xdr:grpSpPr>
      <xdr:sp macro="" textlink="">
        <xdr:nvSpPr>
          <xdr:cNvPr id="15" name="Rectangle 2">
            <a:extLst>
              <a:ext uri="{FF2B5EF4-FFF2-40B4-BE49-F238E27FC236}">
                <a16:creationId xmlns:a16="http://schemas.microsoft.com/office/drawing/2014/main" id="{E7A6B13B-49CB-D373-B2FA-C24AFF7D08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1158A217-206A-9375-15B7-D0E4103F89C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A07218CF-D5FD-4785-ABD2-6E14AA474600}"/>
            </a:ext>
          </a:extLst>
        </xdr:cNvPr>
        <xdr:cNvGrpSpPr>
          <a:grpSpLocks/>
        </xdr:cNvGrpSpPr>
      </xdr:nvGrpSpPr>
      <xdr:grpSpPr bwMode="auto">
        <a:xfrm>
          <a:off x="3705225" y="104775"/>
          <a:ext cx="0" cy="295275"/>
          <a:chOff x="5362575" y="104775"/>
          <a:chExt cx="0" cy="314325"/>
        </a:xfrm>
      </xdr:grpSpPr>
      <xdr:sp macro="" textlink="">
        <xdr:nvSpPr>
          <xdr:cNvPr id="18" name="Rectangle 2">
            <a:extLst>
              <a:ext uri="{FF2B5EF4-FFF2-40B4-BE49-F238E27FC236}">
                <a16:creationId xmlns:a16="http://schemas.microsoft.com/office/drawing/2014/main" id="{CD8C2514-3B5E-060C-E7F8-F5849EF2D11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854F0405-D21D-788F-4E9B-0807A1CA140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1EA82679-6805-475A-920A-7A63D9B50551}"/>
            </a:ext>
          </a:extLst>
        </xdr:cNvPr>
        <xdr:cNvGrpSpPr>
          <a:grpSpLocks/>
        </xdr:cNvGrpSpPr>
      </xdr:nvGrpSpPr>
      <xdr:grpSpPr bwMode="auto">
        <a:xfrm>
          <a:off x="3705225" y="104775"/>
          <a:ext cx="0" cy="295275"/>
          <a:chOff x="5362575" y="104775"/>
          <a:chExt cx="0" cy="314325"/>
        </a:xfrm>
      </xdr:grpSpPr>
      <xdr:sp macro="" textlink="">
        <xdr:nvSpPr>
          <xdr:cNvPr id="21" name="Rectangle 16">
            <a:extLst>
              <a:ext uri="{FF2B5EF4-FFF2-40B4-BE49-F238E27FC236}">
                <a16:creationId xmlns:a16="http://schemas.microsoft.com/office/drawing/2014/main" id="{7A6D3D01-7637-CA68-CD7D-88C9345F43B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FA395FF0-876C-932B-EE4E-5AF57D22060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EBDE4AB5-0C64-4ED4-9B7E-21E205CC071D}"/>
            </a:ext>
          </a:extLst>
        </xdr:cNvPr>
        <xdr:cNvGrpSpPr>
          <a:grpSpLocks/>
        </xdr:cNvGrpSpPr>
      </xdr:nvGrpSpPr>
      <xdr:grpSpPr bwMode="auto">
        <a:xfrm>
          <a:off x="3705225" y="104775"/>
          <a:ext cx="0" cy="295275"/>
          <a:chOff x="5362575" y="104775"/>
          <a:chExt cx="0" cy="314325"/>
        </a:xfrm>
      </xdr:grpSpPr>
      <xdr:sp macro="" textlink="">
        <xdr:nvSpPr>
          <xdr:cNvPr id="24" name="Rectangle 2">
            <a:extLst>
              <a:ext uri="{FF2B5EF4-FFF2-40B4-BE49-F238E27FC236}">
                <a16:creationId xmlns:a16="http://schemas.microsoft.com/office/drawing/2014/main" id="{7DBDD0F6-00C2-0271-B73E-4F741C3E1DA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DD1CBF99-4BFF-D406-8A8C-93D4345B24A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609889A4-C104-4DEB-8189-35989F47397E}"/>
            </a:ext>
          </a:extLst>
        </xdr:cNvPr>
        <xdr:cNvGrpSpPr>
          <a:grpSpLocks/>
        </xdr:cNvGrpSpPr>
      </xdr:nvGrpSpPr>
      <xdr:grpSpPr bwMode="auto">
        <a:xfrm>
          <a:off x="3705225" y="104775"/>
          <a:ext cx="0" cy="295275"/>
          <a:chOff x="5362575" y="104775"/>
          <a:chExt cx="0" cy="314325"/>
        </a:xfrm>
      </xdr:grpSpPr>
      <xdr:sp macro="" textlink="">
        <xdr:nvSpPr>
          <xdr:cNvPr id="27" name="Rectangle 16">
            <a:extLst>
              <a:ext uri="{FF2B5EF4-FFF2-40B4-BE49-F238E27FC236}">
                <a16:creationId xmlns:a16="http://schemas.microsoft.com/office/drawing/2014/main" id="{CEAE86B4-94D9-5A97-99E6-70296E43003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A1ED49E-5394-D1EA-B35E-C74BB00C866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4BF5BF34-FCE5-4B29-BB45-04F8A8636FAB}"/>
            </a:ext>
          </a:extLst>
        </xdr:cNvPr>
        <xdr:cNvGrpSpPr>
          <a:grpSpLocks/>
        </xdr:cNvGrpSpPr>
      </xdr:nvGrpSpPr>
      <xdr:grpSpPr bwMode="auto">
        <a:xfrm>
          <a:off x="3705225" y="104775"/>
          <a:ext cx="0" cy="295275"/>
          <a:chOff x="7950200" y="104775"/>
          <a:chExt cx="0" cy="314325"/>
        </a:xfrm>
      </xdr:grpSpPr>
      <xdr:sp macro="" textlink="">
        <xdr:nvSpPr>
          <xdr:cNvPr id="30" name="Rectangle 2">
            <a:extLst>
              <a:ext uri="{FF2B5EF4-FFF2-40B4-BE49-F238E27FC236}">
                <a16:creationId xmlns:a16="http://schemas.microsoft.com/office/drawing/2014/main" id="{8F8426F7-FD6F-3D8B-68ED-CC5D8564135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67E42DE6-0B9E-477B-25AF-CC475616FB5A}"/>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A6D28866-E119-4C54-95E7-A9F1CA355CAD}"/>
            </a:ext>
          </a:extLst>
        </xdr:cNvPr>
        <xdr:cNvGrpSpPr>
          <a:grpSpLocks/>
        </xdr:cNvGrpSpPr>
      </xdr:nvGrpSpPr>
      <xdr:grpSpPr bwMode="auto">
        <a:xfrm>
          <a:off x="3705225" y="104775"/>
          <a:ext cx="0" cy="295275"/>
          <a:chOff x="5362575" y="104775"/>
          <a:chExt cx="0" cy="314325"/>
        </a:xfrm>
      </xdr:grpSpPr>
      <xdr:sp macro="" textlink="">
        <xdr:nvSpPr>
          <xdr:cNvPr id="33" name="Rectangle 2">
            <a:extLst>
              <a:ext uri="{FF2B5EF4-FFF2-40B4-BE49-F238E27FC236}">
                <a16:creationId xmlns:a16="http://schemas.microsoft.com/office/drawing/2014/main" id="{0FEDB0BA-9586-9746-6D53-27F5A9C6E87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53CFA0F-EE62-7DA4-2A6C-044BC07DB6D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E6330C09-B601-4F0A-BDAE-A3ECF4229C23}"/>
            </a:ext>
          </a:extLst>
        </xdr:cNvPr>
        <xdr:cNvGrpSpPr>
          <a:grpSpLocks/>
        </xdr:cNvGrpSpPr>
      </xdr:nvGrpSpPr>
      <xdr:grpSpPr bwMode="auto">
        <a:xfrm>
          <a:off x="3705225" y="104775"/>
          <a:ext cx="0" cy="295275"/>
          <a:chOff x="5362575" y="104775"/>
          <a:chExt cx="0" cy="314325"/>
        </a:xfrm>
      </xdr:grpSpPr>
      <xdr:sp macro="" textlink="">
        <xdr:nvSpPr>
          <xdr:cNvPr id="36" name="Rectangle 16">
            <a:extLst>
              <a:ext uri="{FF2B5EF4-FFF2-40B4-BE49-F238E27FC236}">
                <a16:creationId xmlns:a16="http://schemas.microsoft.com/office/drawing/2014/main" id="{548A0D68-7015-D110-7628-11F80312F3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95B5CC32-598C-3724-6082-5042EC1F65B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5F080B50-D3F3-466F-A41B-4C42982C7876}"/>
            </a:ext>
          </a:extLst>
        </xdr:cNvPr>
        <xdr:cNvGrpSpPr>
          <a:grpSpLocks/>
        </xdr:cNvGrpSpPr>
      </xdr:nvGrpSpPr>
      <xdr:grpSpPr bwMode="auto">
        <a:xfrm>
          <a:off x="3705225" y="104775"/>
          <a:ext cx="0" cy="295275"/>
          <a:chOff x="5362575" y="104775"/>
          <a:chExt cx="0" cy="314325"/>
        </a:xfrm>
      </xdr:grpSpPr>
      <xdr:sp macro="" textlink="">
        <xdr:nvSpPr>
          <xdr:cNvPr id="39" name="Rectangle 2">
            <a:extLst>
              <a:ext uri="{FF2B5EF4-FFF2-40B4-BE49-F238E27FC236}">
                <a16:creationId xmlns:a16="http://schemas.microsoft.com/office/drawing/2014/main" id="{56126094-8E1B-871F-4C84-E86ACEB5AC5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3C48085E-BED2-F2AD-A6FC-2338964678D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168E360-E60D-4741-9835-74279FE11E5F}"/>
            </a:ext>
          </a:extLst>
        </xdr:cNvPr>
        <xdr:cNvGrpSpPr>
          <a:grpSpLocks/>
        </xdr:cNvGrpSpPr>
      </xdr:nvGrpSpPr>
      <xdr:grpSpPr bwMode="auto">
        <a:xfrm>
          <a:off x="3705225" y="104775"/>
          <a:ext cx="0" cy="295275"/>
          <a:chOff x="5362575" y="104775"/>
          <a:chExt cx="0" cy="314325"/>
        </a:xfrm>
      </xdr:grpSpPr>
      <xdr:sp macro="" textlink="">
        <xdr:nvSpPr>
          <xdr:cNvPr id="42" name="Rectangle 16">
            <a:extLst>
              <a:ext uri="{FF2B5EF4-FFF2-40B4-BE49-F238E27FC236}">
                <a16:creationId xmlns:a16="http://schemas.microsoft.com/office/drawing/2014/main" id="{4C4E22E6-EB12-4DAF-C879-A0396B12888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1C6617A1-22DF-053B-9378-252F60EF8FB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BC9D372A-4B84-4571-93CC-128CFF190EDB}"/>
            </a:ext>
          </a:extLst>
        </xdr:cNvPr>
        <xdr:cNvGrpSpPr>
          <a:grpSpLocks/>
        </xdr:cNvGrpSpPr>
      </xdr:nvGrpSpPr>
      <xdr:grpSpPr bwMode="auto">
        <a:xfrm>
          <a:off x="3705225" y="104775"/>
          <a:ext cx="0" cy="295275"/>
          <a:chOff x="7950200" y="104775"/>
          <a:chExt cx="0" cy="314325"/>
        </a:xfrm>
      </xdr:grpSpPr>
      <xdr:sp macro="" textlink="">
        <xdr:nvSpPr>
          <xdr:cNvPr id="45" name="Rectangle 2">
            <a:extLst>
              <a:ext uri="{FF2B5EF4-FFF2-40B4-BE49-F238E27FC236}">
                <a16:creationId xmlns:a16="http://schemas.microsoft.com/office/drawing/2014/main" id="{32E46495-C764-DCE2-70A5-56F26DCC299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BE4571A-7ED9-86C6-7DC4-157811CD9D07}"/>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257175</xdr:colOff>
      <xdr:row>0</xdr:row>
      <xdr:rowOff>47625</xdr:rowOff>
    </xdr:from>
    <xdr:to>
      <xdr:col>0</xdr:col>
      <xdr:colOff>1729334</xdr:colOff>
      <xdr:row>3</xdr:row>
      <xdr:rowOff>149225</xdr:rowOff>
    </xdr:to>
    <xdr:pic>
      <xdr:nvPicPr>
        <xdr:cNvPr id="47" name="Imagen 46">
          <a:extLst>
            <a:ext uri="{FF2B5EF4-FFF2-40B4-BE49-F238E27FC236}">
              <a16:creationId xmlns:a16="http://schemas.microsoft.com/office/drawing/2014/main" id="{5CBBED28-E193-4BCD-A569-83C9FA31B77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57175" y="47625"/>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352425</xdr:colOff>
      <xdr:row>1</xdr:row>
      <xdr:rowOff>20082</xdr:rowOff>
    </xdr:from>
    <xdr:to>
      <xdr:col>1</xdr:col>
      <xdr:colOff>1704975</xdr:colOff>
      <xdr:row>4</xdr:row>
      <xdr:rowOff>182245</xdr:rowOff>
    </xdr:to>
    <xdr:pic>
      <xdr:nvPicPr>
        <xdr:cNvPr id="2" name="Imagen 1">
          <a:extLst>
            <a:ext uri="{FF2B5EF4-FFF2-40B4-BE49-F238E27FC236}">
              <a16:creationId xmlns:a16="http://schemas.microsoft.com/office/drawing/2014/main" id="{8E2C6269-E298-4620-A6B4-33A36FAE3EB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1962150</xdr:colOff>
      <xdr:row>58</xdr:row>
      <xdr:rowOff>47624</xdr:rowOff>
    </xdr:from>
    <xdr:to>
      <xdr:col>14</xdr:col>
      <xdr:colOff>95250</xdr:colOff>
      <xdr:row>73</xdr:row>
      <xdr:rowOff>85724</xdr:rowOff>
    </xdr:to>
    <xdr:graphicFrame macro="">
      <xdr:nvGraphicFramePr>
        <xdr:cNvPr id="3" name="Gráfico 2">
          <a:extLst>
            <a:ext uri="{FF2B5EF4-FFF2-40B4-BE49-F238E27FC236}">
              <a16:creationId xmlns:a16="http://schemas.microsoft.com/office/drawing/2014/main" id="{223EAD6D-4658-4FB9-8337-6E2747ADAC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342900</xdr:colOff>
      <xdr:row>21</xdr:row>
      <xdr:rowOff>200025</xdr:rowOff>
    </xdr:from>
    <xdr:to>
      <xdr:col>14</xdr:col>
      <xdr:colOff>342900</xdr:colOff>
      <xdr:row>21</xdr:row>
      <xdr:rowOff>990600</xdr:rowOff>
    </xdr:to>
    <xdr:sp macro="" textlink="">
      <xdr:nvSpPr>
        <xdr:cNvPr id="4" name="Cerrar corchete 3">
          <a:extLst>
            <a:ext uri="{FF2B5EF4-FFF2-40B4-BE49-F238E27FC236}">
              <a16:creationId xmlns:a16="http://schemas.microsoft.com/office/drawing/2014/main" id="{09670F74-873A-40D7-94D8-A3E4DCC97FD5}"/>
            </a:ext>
          </a:extLst>
        </xdr:cNvPr>
        <xdr:cNvSpPr/>
      </xdr:nvSpPr>
      <xdr:spPr>
        <a:xfrm>
          <a:off x="10277475" y="3914775"/>
          <a:ext cx="0" cy="7905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CO" sz="1100"/>
        </a:p>
      </xdr:txBody>
    </xdr:sp>
    <xdr:clientData/>
  </xdr:twoCellAnchor>
  <xdr:twoCellAnchor>
    <xdr:from>
      <xdr:col>5</xdr:col>
      <xdr:colOff>352425</xdr:colOff>
      <xdr:row>21</xdr:row>
      <xdr:rowOff>123825</xdr:rowOff>
    </xdr:from>
    <xdr:to>
      <xdr:col>5</xdr:col>
      <xdr:colOff>398144</xdr:colOff>
      <xdr:row>21</xdr:row>
      <xdr:rowOff>876300</xdr:rowOff>
    </xdr:to>
    <xdr:sp macro="" textlink="">
      <xdr:nvSpPr>
        <xdr:cNvPr id="5" name="Abrir corchete 4">
          <a:extLst>
            <a:ext uri="{FF2B5EF4-FFF2-40B4-BE49-F238E27FC236}">
              <a16:creationId xmlns:a16="http://schemas.microsoft.com/office/drawing/2014/main" id="{EC1CB409-4058-4627-8DB4-4339D9423729}"/>
            </a:ext>
          </a:extLst>
        </xdr:cNvPr>
        <xdr:cNvSpPr/>
      </xdr:nvSpPr>
      <xdr:spPr>
        <a:xfrm>
          <a:off x="5972175" y="4038600"/>
          <a:ext cx="45719" cy="7524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6122B616-09D0-406E-89E8-5AEEFD45B5D5}"/>
            </a:ext>
          </a:extLst>
        </xdr:cNvPr>
        <xdr:cNvGrpSpPr>
          <a:grpSpLocks/>
        </xdr:cNvGrpSpPr>
      </xdr:nvGrpSpPr>
      <xdr:grpSpPr bwMode="auto">
        <a:xfrm>
          <a:off x="3702844" y="104775"/>
          <a:ext cx="0" cy="297656"/>
          <a:chOff x="5362575" y="104775"/>
          <a:chExt cx="0" cy="314325"/>
        </a:xfrm>
      </xdr:grpSpPr>
      <xdr:sp macro="" textlink="">
        <xdr:nvSpPr>
          <xdr:cNvPr id="3" name="Rectangle 2">
            <a:extLst>
              <a:ext uri="{FF2B5EF4-FFF2-40B4-BE49-F238E27FC236}">
                <a16:creationId xmlns:a16="http://schemas.microsoft.com/office/drawing/2014/main" id="{53701559-4489-F013-C81C-25C76B01A98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51DEA0C5-368A-1D55-A87B-EFF9C550B44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EE775456-85B9-42A9-9BDE-E5AE684966A9}"/>
            </a:ext>
          </a:extLst>
        </xdr:cNvPr>
        <xdr:cNvGrpSpPr>
          <a:grpSpLocks/>
        </xdr:cNvGrpSpPr>
      </xdr:nvGrpSpPr>
      <xdr:grpSpPr bwMode="auto">
        <a:xfrm>
          <a:off x="3702844" y="104775"/>
          <a:ext cx="0" cy="297656"/>
          <a:chOff x="5362575" y="104775"/>
          <a:chExt cx="0" cy="314325"/>
        </a:xfrm>
      </xdr:grpSpPr>
      <xdr:sp macro="" textlink="">
        <xdr:nvSpPr>
          <xdr:cNvPr id="6" name="Rectangle 16">
            <a:extLst>
              <a:ext uri="{FF2B5EF4-FFF2-40B4-BE49-F238E27FC236}">
                <a16:creationId xmlns:a16="http://schemas.microsoft.com/office/drawing/2014/main" id="{6B09CDBC-A048-E218-2EC5-688CB58CAC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79A96972-B4F8-2E3F-28B9-FA576E54B1E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8FB1CE7D-E9BA-4506-B173-B469B88ECE3A}"/>
            </a:ext>
          </a:extLst>
        </xdr:cNvPr>
        <xdr:cNvGrpSpPr>
          <a:grpSpLocks/>
        </xdr:cNvGrpSpPr>
      </xdr:nvGrpSpPr>
      <xdr:grpSpPr bwMode="auto">
        <a:xfrm>
          <a:off x="3702844" y="104775"/>
          <a:ext cx="0" cy="297656"/>
          <a:chOff x="5362575" y="104775"/>
          <a:chExt cx="0" cy="314325"/>
        </a:xfrm>
      </xdr:grpSpPr>
      <xdr:sp macro="" textlink="">
        <xdr:nvSpPr>
          <xdr:cNvPr id="9" name="Rectangle 2">
            <a:extLst>
              <a:ext uri="{FF2B5EF4-FFF2-40B4-BE49-F238E27FC236}">
                <a16:creationId xmlns:a16="http://schemas.microsoft.com/office/drawing/2014/main" id="{55419192-35AE-9D4C-F146-A893119D147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42EDDEEC-31BC-1DC2-7E92-D43C6C42F29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A6983B69-7FDB-42CA-A1C3-4CC3A8302435}"/>
            </a:ext>
          </a:extLst>
        </xdr:cNvPr>
        <xdr:cNvGrpSpPr>
          <a:grpSpLocks/>
        </xdr:cNvGrpSpPr>
      </xdr:nvGrpSpPr>
      <xdr:grpSpPr bwMode="auto">
        <a:xfrm>
          <a:off x="3702844" y="104775"/>
          <a:ext cx="0" cy="297656"/>
          <a:chOff x="5362575" y="104775"/>
          <a:chExt cx="0" cy="314325"/>
        </a:xfrm>
      </xdr:grpSpPr>
      <xdr:sp macro="" textlink="">
        <xdr:nvSpPr>
          <xdr:cNvPr id="12" name="Rectangle 16">
            <a:extLst>
              <a:ext uri="{FF2B5EF4-FFF2-40B4-BE49-F238E27FC236}">
                <a16:creationId xmlns:a16="http://schemas.microsoft.com/office/drawing/2014/main" id="{3940C1A5-7222-88E1-9058-CD169B6FE64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1DF9FA8F-FF46-818C-8968-0738E3F4E4E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A058D224-FDB8-43AD-86EA-618042793833}"/>
            </a:ext>
          </a:extLst>
        </xdr:cNvPr>
        <xdr:cNvGrpSpPr>
          <a:grpSpLocks/>
        </xdr:cNvGrpSpPr>
      </xdr:nvGrpSpPr>
      <xdr:grpSpPr bwMode="auto">
        <a:xfrm>
          <a:off x="3702844" y="104775"/>
          <a:ext cx="0" cy="297656"/>
          <a:chOff x="7950200" y="104775"/>
          <a:chExt cx="0" cy="314325"/>
        </a:xfrm>
      </xdr:grpSpPr>
      <xdr:sp macro="" textlink="">
        <xdr:nvSpPr>
          <xdr:cNvPr id="15" name="Rectangle 2">
            <a:extLst>
              <a:ext uri="{FF2B5EF4-FFF2-40B4-BE49-F238E27FC236}">
                <a16:creationId xmlns:a16="http://schemas.microsoft.com/office/drawing/2014/main" id="{F41C60DE-F7C6-C6B2-7F2A-DFB93D0CB3F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E7153AC-0AE5-558B-C84B-381598F43FB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A25D81F7-3A14-44D2-9533-2FE78E56FBC9}"/>
            </a:ext>
          </a:extLst>
        </xdr:cNvPr>
        <xdr:cNvGrpSpPr>
          <a:grpSpLocks/>
        </xdr:cNvGrpSpPr>
      </xdr:nvGrpSpPr>
      <xdr:grpSpPr bwMode="auto">
        <a:xfrm>
          <a:off x="3702844" y="104775"/>
          <a:ext cx="0" cy="297656"/>
          <a:chOff x="5362575" y="104775"/>
          <a:chExt cx="0" cy="314325"/>
        </a:xfrm>
      </xdr:grpSpPr>
      <xdr:sp macro="" textlink="">
        <xdr:nvSpPr>
          <xdr:cNvPr id="18" name="Rectangle 2">
            <a:extLst>
              <a:ext uri="{FF2B5EF4-FFF2-40B4-BE49-F238E27FC236}">
                <a16:creationId xmlns:a16="http://schemas.microsoft.com/office/drawing/2014/main" id="{0C324DA0-0C41-2A19-4782-24AC9C8996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1E6D139D-00DB-3615-F782-8C01F8430F4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877AB42A-4E60-4D4B-975B-45EE1C298254}"/>
            </a:ext>
          </a:extLst>
        </xdr:cNvPr>
        <xdr:cNvGrpSpPr>
          <a:grpSpLocks/>
        </xdr:cNvGrpSpPr>
      </xdr:nvGrpSpPr>
      <xdr:grpSpPr bwMode="auto">
        <a:xfrm>
          <a:off x="3702844" y="104775"/>
          <a:ext cx="0" cy="297656"/>
          <a:chOff x="5362575" y="104775"/>
          <a:chExt cx="0" cy="314325"/>
        </a:xfrm>
      </xdr:grpSpPr>
      <xdr:sp macro="" textlink="">
        <xdr:nvSpPr>
          <xdr:cNvPr id="21" name="Rectangle 16">
            <a:extLst>
              <a:ext uri="{FF2B5EF4-FFF2-40B4-BE49-F238E27FC236}">
                <a16:creationId xmlns:a16="http://schemas.microsoft.com/office/drawing/2014/main" id="{C9A2742F-4BFE-0236-6C31-6B5D7396FFA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7DD50D52-B1D8-8E41-1C7E-E613F42E5C6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5663DCEF-1212-4346-B00D-014482620FCB}"/>
            </a:ext>
          </a:extLst>
        </xdr:cNvPr>
        <xdr:cNvGrpSpPr>
          <a:grpSpLocks/>
        </xdr:cNvGrpSpPr>
      </xdr:nvGrpSpPr>
      <xdr:grpSpPr bwMode="auto">
        <a:xfrm>
          <a:off x="3702844" y="104775"/>
          <a:ext cx="0" cy="297656"/>
          <a:chOff x="5362575" y="104775"/>
          <a:chExt cx="0" cy="314325"/>
        </a:xfrm>
      </xdr:grpSpPr>
      <xdr:sp macro="" textlink="">
        <xdr:nvSpPr>
          <xdr:cNvPr id="24" name="Rectangle 2">
            <a:extLst>
              <a:ext uri="{FF2B5EF4-FFF2-40B4-BE49-F238E27FC236}">
                <a16:creationId xmlns:a16="http://schemas.microsoft.com/office/drawing/2014/main" id="{E93225B8-3BA1-100B-3471-A5EA20F4E80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284CF22-2063-4F50-D27D-ABF18FA9879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D49B070F-AF85-4DC2-90F6-6C2F09272858}"/>
            </a:ext>
          </a:extLst>
        </xdr:cNvPr>
        <xdr:cNvGrpSpPr>
          <a:grpSpLocks/>
        </xdr:cNvGrpSpPr>
      </xdr:nvGrpSpPr>
      <xdr:grpSpPr bwMode="auto">
        <a:xfrm>
          <a:off x="3702844" y="104775"/>
          <a:ext cx="0" cy="297656"/>
          <a:chOff x="5362575" y="104775"/>
          <a:chExt cx="0" cy="314325"/>
        </a:xfrm>
      </xdr:grpSpPr>
      <xdr:sp macro="" textlink="">
        <xdr:nvSpPr>
          <xdr:cNvPr id="27" name="Rectangle 16">
            <a:extLst>
              <a:ext uri="{FF2B5EF4-FFF2-40B4-BE49-F238E27FC236}">
                <a16:creationId xmlns:a16="http://schemas.microsoft.com/office/drawing/2014/main" id="{5D6F4C9A-0FF9-69FA-DC89-A06A46EA1EC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5EB42A9C-215A-B5D5-4C31-703FD6121D1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3AE40E45-AE60-491A-B85B-CB923399084F}"/>
            </a:ext>
          </a:extLst>
        </xdr:cNvPr>
        <xdr:cNvGrpSpPr>
          <a:grpSpLocks/>
        </xdr:cNvGrpSpPr>
      </xdr:nvGrpSpPr>
      <xdr:grpSpPr bwMode="auto">
        <a:xfrm>
          <a:off x="3702844" y="104775"/>
          <a:ext cx="0" cy="297656"/>
          <a:chOff x="7950200" y="104775"/>
          <a:chExt cx="0" cy="314325"/>
        </a:xfrm>
      </xdr:grpSpPr>
      <xdr:sp macro="" textlink="">
        <xdr:nvSpPr>
          <xdr:cNvPr id="30" name="Rectangle 2">
            <a:extLst>
              <a:ext uri="{FF2B5EF4-FFF2-40B4-BE49-F238E27FC236}">
                <a16:creationId xmlns:a16="http://schemas.microsoft.com/office/drawing/2014/main" id="{23C595FC-EC95-275E-D8DA-BE5ADE0D8E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8DC83C34-AA61-82D7-B9EA-915C196BA9E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2D779AA9-89F0-4A6B-99FC-1D599598305D}"/>
            </a:ext>
          </a:extLst>
        </xdr:cNvPr>
        <xdr:cNvGrpSpPr>
          <a:grpSpLocks/>
        </xdr:cNvGrpSpPr>
      </xdr:nvGrpSpPr>
      <xdr:grpSpPr bwMode="auto">
        <a:xfrm>
          <a:off x="3702844" y="104775"/>
          <a:ext cx="0" cy="297656"/>
          <a:chOff x="5362575" y="104775"/>
          <a:chExt cx="0" cy="314325"/>
        </a:xfrm>
      </xdr:grpSpPr>
      <xdr:sp macro="" textlink="">
        <xdr:nvSpPr>
          <xdr:cNvPr id="33" name="Rectangle 2">
            <a:extLst>
              <a:ext uri="{FF2B5EF4-FFF2-40B4-BE49-F238E27FC236}">
                <a16:creationId xmlns:a16="http://schemas.microsoft.com/office/drawing/2014/main" id="{D8C45AFB-3298-4D5A-93CC-16D7BABA377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F640363-7834-82C9-A454-ED70AE4392F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F5169E9B-07F3-472F-9B24-AA08748BAD77}"/>
            </a:ext>
          </a:extLst>
        </xdr:cNvPr>
        <xdr:cNvGrpSpPr>
          <a:grpSpLocks/>
        </xdr:cNvGrpSpPr>
      </xdr:nvGrpSpPr>
      <xdr:grpSpPr bwMode="auto">
        <a:xfrm>
          <a:off x="3702844" y="104775"/>
          <a:ext cx="0" cy="297656"/>
          <a:chOff x="5362575" y="104775"/>
          <a:chExt cx="0" cy="314325"/>
        </a:xfrm>
      </xdr:grpSpPr>
      <xdr:sp macro="" textlink="">
        <xdr:nvSpPr>
          <xdr:cNvPr id="36" name="Rectangle 16">
            <a:extLst>
              <a:ext uri="{FF2B5EF4-FFF2-40B4-BE49-F238E27FC236}">
                <a16:creationId xmlns:a16="http://schemas.microsoft.com/office/drawing/2014/main" id="{896B2B00-9EBC-370E-ABC5-66ABDBC40D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23BA1E8-2EDA-E8F5-D40B-0B2818FD79A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F134E446-8F98-441F-81DF-8B133CFBB520}"/>
            </a:ext>
          </a:extLst>
        </xdr:cNvPr>
        <xdr:cNvGrpSpPr>
          <a:grpSpLocks/>
        </xdr:cNvGrpSpPr>
      </xdr:nvGrpSpPr>
      <xdr:grpSpPr bwMode="auto">
        <a:xfrm>
          <a:off x="3702844" y="104775"/>
          <a:ext cx="0" cy="297656"/>
          <a:chOff x="5362575" y="104775"/>
          <a:chExt cx="0" cy="314325"/>
        </a:xfrm>
      </xdr:grpSpPr>
      <xdr:sp macro="" textlink="">
        <xdr:nvSpPr>
          <xdr:cNvPr id="39" name="Rectangle 2">
            <a:extLst>
              <a:ext uri="{FF2B5EF4-FFF2-40B4-BE49-F238E27FC236}">
                <a16:creationId xmlns:a16="http://schemas.microsoft.com/office/drawing/2014/main" id="{DB43A233-2B00-62AB-161C-A61B7D5123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2A0FD09C-7524-0401-067A-1323475D90C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5959F620-A12A-4A26-B306-EC95D9EB2969}"/>
            </a:ext>
          </a:extLst>
        </xdr:cNvPr>
        <xdr:cNvGrpSpPr>
          <a:grpSpLocks/>
        </xdr:cNvGrpSpPr>
      </xdr:nvGrpSpPr>
      <xdr:grpSpPr bwMode="auto">
        <a:xfrm>
          <a:off x="3702844" y="104775"/>
          <a:ext cx="0" cy="297656"/>
          <a:chOff x="5362575" y="104775"/>
          <a:chExt cx="0" cy="314325"/>
        </a:xfrm>
      </xdr:grpSpPr>
      <xdr:sp macro="" textlink="">
        <xdr:nvSpPr>
          <xdr:cNvPr id="42" name="Rectangle 16">
            <a:extLst>
              <a:ext uri="{FF2B5EF4-FFF2-40B4-BE49-F238E27FC236}">
                <a16:creationId xmlns:a16="http://schemas.microsoft.com/office/drawing/2014/main" id="{45EE3305-5414-8660-241D-A18443FB26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3CB69DC3-E094-8399-D12E-7C4777D5A79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379050AF-2673-4BF1-ABD0-562EEBDECB6D}"/>
            </a:ext>
          </a:extLst>
        </xdr:cNvPr>
        <xdr:cNvGrpSpPr>
          <a:grpSpLocks/>
        </xdr:cNvGrpSpPr>
      </xdr:nvGrpSpPr>
      <xdr:grpSpPr bwMode="auto">
        <a:xfrm>
          <a:off x="3702844" y="104775"/>
          <a:ext cx="0" cy="297656"/>
          <a:chOff x="7950200" y="104775"/>
          <a:chExt cx="0" cy="314325"/>
        </a:xfrm>
      </xdr:grpSpPr>
      <xdr:sp macro="" textlink="">
        <xdr:nvSpPr>
          <xdr:cNvPr id="45" name="Rectangle 2">
            <a:extLst>
              <a:ext uri="{FF2B5EF4-FFF2-40B4-BE49-F238E27FC236}">
                <a16:creationId xmlns:a16="http://schemas.microsoft.com/office/drawing/2014/main" id="{1AFD85D8-E14A-CF0F-A7B9-8FA060DDD0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DB740964-4A28-B699-FBFE-F9B2D5E4B402}"/>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257175</xdr:colOff>
      <xdr:row>0</xdr:row>
      <xdr:rowOff>47625</xdr:rowOff>
    </xdr:from>
    <xdr:to>
      <xdr:col>0</xdr:col>
      <xdr:colOff>1729334</xdr:colOff>
      <xdr:row>3</xdr:row>
      <xdr:rowOff>149225</xdr:rowOff>
    </xdr:to>
    <xdr:pic>
      <xdr:nvPicPr>
        <xdr:cNvPr id="47" name="Imagen 46">
          <a:extLst>
            <a:ext uri="{FF2B5EF4-FFF2-40B4-BE49-F238E27FC236}">
              <a16:creationId xmlns:a16="http://schemas.microsoft.com/office/drawing/2014/main" id="{77AA046F-FDCF-47DD-989A-DA730AE8F2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57175" y="47625"/>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352425</xdr:colOff>
      <xdr:row>1</xdr:row>
      <xdr:rowOff>20082</xdr:rowOff>
    </xdr:from>
    <xdr:to>
      <xdr:col>1</xdr:col>
      <xdr:colOff>1704975</xdr:colOff>
      <xdr:row>4</xdr:row>
      <xdr:rowOff>182245</xdr:rowOff>
    </xdr:to>
    <xdr:pic>
      <xdr:nvPicPr>
        <xdr:cNvPr id="2" name="Imagen 1">
          <a:extLst>
            <a:ext uri="{FF2B5EF4-FFF2-40B4-BE49-F238E27FC236}">
              <a16:creationId xmlns:a16="http://schemas.microsoft.com/office/drawing/2014/main" id="{3AA3678B-C86A-4C22-9247-FEB9B136C8B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1962150</xdr:colOff>
      <xdr:row>58</xdr:row>
      <xdr:rowOff>47624</xdr:rowOff>
    </xdr:from>
    <xdr:to>
      <xdr:col>14</xdr:col>
      <xdr:colOff>95250</xdr:colOff>
      <xdr:row>73</xdr:row>
      <xdr:rowOff>85724</xdr:rowOff>
    </xdr:to>
    <xdr:graphicFrame macro="">
      <xdr:nvGraphicFramePr>
        <xdr:cNvPr id="3" name="Gráfico 2">
          <a:extLst>
            <a:ext uri="{FF2B5EF4-FFF2-40B4-BE49-F238E27FC236}">
              <a16:creationId xmlns:a16="http://schemas.microsoft.com/office/drawing/2014/main" id="{696307E7-2F43-451B-8B1A-9A9264959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D74C7166-5B51-4A46-A5BC-A17CB44B22A3}"/>
            </a:ext>
          </a:extLst>
        </xdr:cNvPr>
        <xdr:cNvGrpSpPr>
          <a:grpSpLocks/>
        </xdr:cNvGrpSpPr>
      </xdr:nvGrpSpPr>
      <xdr:grpSpPr bwMode="auto">
        <a:xfrm>
          <a:off x="3905250" y="104775"/>
          <a:ext cx="0" cy="292554"/>
          <a:chOff x="5362575" y="104775"/>
          <a:chExt cx="0" cy="314325"/>
        </a:xfrm>
      </xdr:grpSpPr>
      <xdr:sp macro="" textlink="">
        <xdr:nvSpPr>
          <xdr:cNvPr id="3" name="Rectangle 2">
            <a:extLst>
              <a:ext uri="{FF2B5EF4-FFF2-40B4-BE49-F238E27FC236}">
                <a16:creationId xmlns:a16="http://schemas.microsoft.com/office/drawing/2014/main" id="{5FAC174E-FE30-F8B6-DB98-D0CE955EFC9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57FC045C-F909-8C2B-59F5-961BF96C6B1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800CB9D9-72F7-4AAC-A2CE-F4FFEE7F94D7}"/>
            </a:ext>
          </a:extLst>
        </xdr:cNvPr>
        <xdr:cNvGrpSpPr>
          <a:grpSpLocks/>
        </xdr:cNvGrpSpPr>
      </xdr:nvGrpSpPr>
      <xdr:grpSpPr bwMode="auto">
        <a:xfrm>
          <a:off x="3905250" y="104775"/>
          <a:ext cx="0" cy="292554"/>
          <a:chOff x="5362575" y="104775"/>
          <a:chExt cx="0" cy="314325"/>
        </a:xfrm>
      </xdr:grpSpPr>
      <xdr:sp macro="" textlink="">
        <xdr:nvSpPr>
          <xdr:cNvPr id="6" name="Rectangle 16">
            <a:extLst>
              <a:ext uri="{FF2B5EF4-FFF2-40B4-BE49-F238E27FC236}">
                <a16:creationId xmlns:a16="http://schemas.microsoft.com/office/drawing/2014/main" id="{CF7BFE04-9DB5-63A9-323C-552049177F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A7FD3074-8897-EC6C-1D8D-43C542A98AE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E862046C-65A1-4CC1-88C2-4A79F057502C}"/>
            </a:ext>
          </a:extLst>
        </xdr:cNvPr>
        <xdr:cNvGrpSpPr>
          <a:grpSpLocks/>
        </xdr:cNvGrpSpPr>
      </xdr:nvGrpSpPr>
      <xdr:grpSpPr bwMode="auto">
        <a:xfrm>
          <a:off x="3905250" y="104775"/>
          <a:ext cx="0" cy="292554"/>
          <a:chOff x="5362575" y="104775"/>
          <a:chExt cx="0" cy="314325"/>
        </a:xfrm>
      </xdr:grpSpPr>
      <xdr:sp macro="" textlink="">
        <xdr:nvSpPr>
          <xdr:cNvPr id="9" name="Rectangle 2">
            <a:extLst>
              <a:ext uri="{FF2B5EF4-FFF2-40B4-BE49-F238E27FC236}">
                <a16:creationId xmlns:a16="http://schemas.microsoft.com/office/drawing/2014/main" id="{42843EA9-985E-1DA8-C26B-89642604605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CD6E459-0131-DBBB-9663-09E947D376C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EBE75879-2B88-4780-A76A-523DBAD78189}"/>
            </a:ext>
          </a:extLst>
        </xdr:cNvPr>
        <xdr:cNvGrpSpPr>
          <a:grpSpLocks/>
        </xdr:cNvGrpSpPr>
      </xdr:nvGrpSpPr>
      <xdr:grpSpPr bwMode="auto">
        <a:xfrm>
          <a:off x="3905250" y="104775"/>
          <a:ext cx="0" cy="292554"/>
          <a:chOff x="5362575" y="104775"/>
          <a:chExt cx="0" cy="314325"/>
        </a:xfrm>
      </xdr:grpSpPr>
      <xdr:sp macro="" textlink="">
        <xdr:nvSpPr>
          <xdr:cNvPr id="12" name="Rectangle 16">
            <a:extLst>
              <a:ext uri="{FF2B5EF4-FFF2-40B4-BE49-F238E27FC236}">
                <a16:creationId xmlns:a16="http://schemas.microsoft.com/office/drawing/2014/main" id="{96509B0B-EC89-080E-1FAC-B885866AE32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8E2C728-7086-C416-D612-B2352A42F7A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8F57004C-BFB7-4218-9C4A-86D5E5F1D48E}"/>
            </a:ext>
          </a:extLst>
        </xdr:cNvPr>
        <xdr:cNvGrpSpPr>
          <a:grpSpLocks/>
        </xdr:cNvGrpSpPr>
      </xdr:nvGrpSpPr>
      <xdr:grpSpPr bwMode="auto">
        <a:xfrm>
          <a:off x="3905250" y="104775"/>
          <a:ext cx="0" cy="292554"/>
          <a:chOff x="7950200" y="104775"/>
          <a:chExt cx="0" cy="314325"/>
        </a:xfrm>
      </xdr:grpSpPr>
      <xdr:sp macro="" textlink="">
        <xdr:nvSpPr>
          <xdr:cNvPr id="15" name="Rectangle 2">
            <a:extLst>
              <a:ext uri="{FF2B5EF4-FFF2-40B4-BE49-F238E27FC236}">
                <a16:creationId xmlns:a16="http://schemas.microsoft.com/office/drawing/2014/main" id="{66054BBA-29B8-D624-C0C1-8ED7B9FAB6B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629880B-6946-D797-8843-B8A2E4D066CC}"/>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4CE6AEBA-2B59-4CD5-A458-7ECB40D6108A}"/>
            </a:ext>
          </a:extLst>
        </xdr:cNvPr>
        <xdr:cNvGrpSpPr>
          <a:grpSpLocks/>
        </xdr:cNvGrpSpPr>
      </xdr:nvGrpSpPr>
      <xdr:grpSpPr bwMode="auto">
        <a:xfrm>
          <a:off x="3905250" y="104775"/>
          <a:ext cx="0" cy="292554"/>
          <a:chOff x="5362575" y="104775"/>
          <a:chExt cx="0" cy="314325"/>
        </a:xfrm>
      </xdr:grpSpPr>
      <xdr:sp macro="" textlink="">
        <xdr:nvSpPr>
          <xdr:cNvPr id="18" name="Rectangle 2">
            <a:extLst>
              <a:ext uri="{FF2B5EF4-FFF2-40B4-BE49-F238E27FC236}">
                <a16:creationId xmlns:a16="http://schemas.microsoft.com/office/drawing/2014/main" id="{65E6BAEE-0448-8FDF-669C-C2DAC3796ED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76FC33D2-D33F-F9AF-3D3B-54F65A0B0EA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F0853239-D713-40E4-BF2A-1C3CCDFE44BE}"/>
            </a:ext>
          </a:extLst>
        </xdr:cNvPr>
        <xdr:cNvGrpSpPr>
          <a:grpSpLocks/>
        </xdr:cNvGrpSpPr>
      </xdr:nvGrpSpPr>
      <xdr:grpSpPr bwMode="auto">
        <a:xfrm>
          <a:off x="3905250" y="104775"/>
          <a:ext cx="0" cy="292554"/>
          <a:chOff x="5362575" y="104775"/>
          <a:chExt cx="0" cy="314325"/>
        </a:xfrm>
      </xdr:grpSpPr>
      <xdr:sp macro="" textlink="">
        <xdr:nvSpPr>
          <xdr:cNvPr id="21" name="Rectangle 16">
            <a:extLst>
              <a:ext uri="{FF2B5EF4-FFF2-40B4-BE49-F238E27FC236}">
                <a16:creationId xmlns:a16="http://schemas.microsoft.com/office/drawing/2014/main" id="{DC0BC714-E391-C96B-ABB9-252307BB034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144C761C-5E94-EADF-EA3A-9F0578AF9A5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556EAC54-FE38-452E-84FC-A5EA3688812C}"/>
            </a:ext>
          </a:extLst>
        </xdr:cNvPr>
        <xdr:cNvGrpSpPr>
          <a:grpSpLocks/>
        </xdr:cNvGrpSpPr>
      </xdr:nvGrpSpPr>
      <xdr:grpSpPr bwMode="auto">
        <a:xfrm>
          <a:off x="3905250" y="104775"/>
          <a:ext cx="0" cy="292554"/>
          <a:chOff x="5362575" y="104775"/>
          <a:chExt cx="0" cy="314325"/>
        </a:xfrm>
      </xdr:grpSpPr>
      <xdr:sp macro="" textlink="">
        <xdr:nvSpPr>
          <xdr:cNvPr id="24" name="Rectangle 2">
            <a:extLst>
              <a:ext uri="{FF2B5EF4-FFF2-40B4-BE49-F238E27FC236}">
                <a16:creationId xmlns:a16="http://schemas.microsoft.com/office/drawing/2014/main" id="{F815135C-E4C7-1B2B-E5C1-0B800339DD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2B40CB2D-119A-67A6-DF26-CA8E80FE1C4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6CB2AC27-3A09-4E7E-8504-231D9CAF13F3}"/>
            </a:ext>
          </a:extLst>
        </xdr:cNvPr>
        <xdr:cNvGrpSpPr>
          <a:grpSpLocks/>
        </xdr:cNvGrpSpPr>
      </xdr:nvGrpSpPr>
      <xdr:grpSpPr bwMode="auto">
        <a:xfrm>
          <a:off x="3905250" y="104775"/>
          <a:ext cx="0" cy="292554"/>
          <a:chOff x="5362575" y="104775"/>
          <a:chExt cx="0" cy="314325"/>
        </a:xfrm>
      </xdr:grpSpPr>
      <xdr:sp macro="" textlink="">
        <xdr:nvSpPr>
          <xdr:cNvPr id="27" name="Rectangle 16">
            <a:extLst>
              <a:ext uri="{FF2B5EF4-FFF2-40B4-BE49-F238E27FC236}">
                <a16:creationId xmlns:a16="http://schemas.microsoft.com/office/drawing/2014/main" id="{E3EAB93E-4D9C-B991-0182-77EBD091A09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7A6D719-47BF-1091-9CA5-63C47EDB4D5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8FFCE127-F992-4F7D-BC74-00C2D858A6FE}"/>
            </a:ext>
          </a:extLst>
        </xdr:cNvPr>
        <xdr:cNvGrpSpPr>
          <a:grpSpLocks/>
        </xdr:cNvGrpSpPr>
      </xdr:nvGrpSpPr>
      <xdr:grpSpPr bwMode="auto">
        <a:xfrm>
          <a:off x="3905250" y="104775"/>
          <a:ext cx="0" cy="292554"/>
          <a:chOff x="7950200" y="104775"/>
          <a:chExt cx="0" cy="314325"/>
        </a:xfrm>
      </xdr:grpSpPr>
      <xdr:sp macro="" textlink="">
        <xdr:nvSpPr>
          <xdr:cNvPr id="30" name="Rectangle 2">
            <a:extLst>
              <a:ext uri="{FF2B5EF4-FFF2-40B4-BE49-F238E27FC236}">
                <a16:creationId xmlns:a16="http://schemas.microsoft.com/office/drawing/2014/main" id="{A8653481-DDAD-E94A-B712-9C0144B5787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35E3DB4D-B56A-DB8B-E492-A759FCB42903}"/>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2BD35A35-2653-43BC-AFF0-D76C58B56C6A}"/>
            </a:ext>
          </a:extLst>
        </xdr:cNvPr>
        <xdr:cNvGrpSpPr>
          <a:grpSpLocks/>
        </xdr:cNvGrpSpPr>
      </xdr:nvGrpSpPr>
      <xdr:grpSpPr bwMode="auto">
        <a:xfrm>
          <a:off x="3905250" y="104775"/>
          <a:ext cx="0" cy="292554"/>
          <a:chOff x="5362575" y="104775"/>
          <a:chExt cx="0" cy="314325"/>
        </a:xfrm>
      </xdr:grpSpPr>
      <xdr:sp macro="" textlink="">
        <xdr:nvSpPr>
          <xdr:cNvPr id="33" name="Rectangle 2">
            <a:extLst>
              <a:ext uri="{FF2B5EF4-FFF2-40B4-BE49-F238E27FC236}">
                <a16:creationId xmlns:a16="http://schemas.microsoft.com/office/drawing/2014/main" id="{F7A98780-D27A-77A1-5F86-856275DCDA2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AF6E2B79-EF1E-FA36-F1DA-4EEE971583E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A24F7567-62E2-417D-BAC7-CB832527B985}"/>
            </a:ext>
          </a:extLst>
        </xdr:cNvPr>
        <xdr:cNvGrpSpPr>
          <a:grpSpLocks/>
        </xdr:cNvGrpSpPr>
      </xdr:nvGrpSpPr>
      <xdr:grpSpPr bwMode="auto">
        <a:xfrm>
          <a:off x="3905250" y="104775"/>
          <a:ext cx="0" cy="292554"/>
          <a:chOff x="5362575" y="104775"/>
          <a:chExt cx="0" cy="314325"/>
        </a:xfrm>
      </xdr:grpSpPr>
      <xdr:sp macro="" textlink="">
        <xdr:nvSpPr>
          <xdr:cNvPr id="36" name="Rectangle 16">
            <a:extLst>
              <a:ext uri="{FF2B5EF4-FFF2-40B4-BE49-F238E27FC236}">
                <a16:creationId xmlns:a16="http://schemas.microsoft.com/office/drawing/2014/main" id="{E37F2844-BF81-89B4-84AF-DE86EF7518D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EF152CD8-2BE0-434F-96BC-587B51390C8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AA788D37-7183-4D5C-AD92-49CBEC36D62B}"/>
            </a:ext>
          </a:extLst>
        </xdr:cNvPr>
        <xdr:cNvGrpSpPr>
          <a:grpSpLocks/>
        </xdr:cNvGrpSpPr>
      </xdr:nvGrpSpPr>
      <xdr:grpSpPr bwMode="auto">
        <a:xfrm>
          <a:off x="3905250" y="104775"/>
          <a:ext cx="0" cy="292554"/>
          <a:chOff x="5362575" y="104775"/>
          <a:chExt cx="0" cy="314325"/>
        </a:xfrm>
      </xdr:grpSpPr>
      <xdr:sp macro="" textlink="">
        <xdr:nvSpPr>
          <xdr:cNvPr id="39" name="Rectangle 2">
            <a:extLst>
              <a:ext uri="{FF2B5EF4-FFF2-40B4-BE49-F238E27FC236}">
                <a16:creationId xmlns:a16="http://schemas.microsoft.com/office/drawing/2014/main" id="{7FA05594-08F3-9588-5B46-04C549D694D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35876704-CA31-B66A-0DD7-949D016FD54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F60EA009-A5D8-4360-8F59-3D7593E0997A}"/>
            </a:ext>
          </a:extLst>
        </xdr:cNvPr>
        <xdr:cNvGrpSpPr>
          <a:grpSpLocks/>
        </xdr:cNvGrpSpPr>
      </xdr:nvGrpSpPr>
      <xdr:grpSpPr bwMode="auto">
        <a:xfrm>
          <a:off x="3905250" y="104775"/>
          <a:ext cx="0" cy="292554"/>
          <a:chOff x="5362575" y="104775"/>
          <a:chExt cx="0" cy="314325"/>
        </a:xfrm>
      </xdr:grpSpPr>
      <xdr:sp macro="" textlink="">
        <xdr:nvSpPr>
          <xdr:cNvPr id="42" name="Rectangle 16">
            <a:extLst>
              <a:ext uri="{FF2B5EF4-FFF2-40B4-BE49-F238E27FC236}">
                <a16:creationId xmlns:a16="http://schemas.microsoft.com/office/drawing/2014/main" id="{A15ACD57-A0C8-969C-56A3-1A76FE2B1C8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9C0614F-3F52-32FB-67E3-110B2C092C1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485136EC-81AA-4D97-B4CB-86882CA9020B}"/>
            </a:ext>
          </a:extLst>
        </xdr:cNvPr>
        <xdr:cNvGrpSpPr>
          <a:grpSpLocks/>
        </xdr:cNvGrpSpPr>
      </xdr:nvGrpSpPr>
      <xdr:grpSpPr bwMode="auto">
        <a:xfrm>
          <a:off x="3905250" y="104775"/>
          <a:ext cx="0" cy="292554"/>
          <a:chOff x="7950200" y="104775"/>
          <a:chExt cx="0" cy="314325"/>
        </a:xfrm>
      </xdr:grpSpPr>
      <xdr:sp macro="" textlink="">
        <xdr:nvSpPr>
          <xdr:cNvPr id="45" name="Rectangle 2">
            <a:extLst>
              <a:ext uri="{FF2B5EF4-FFF2-40B4-BE49-F238E27FC236}">
                <a16:creationId xmlns:a16="http://schemas.microsoft.com/office/drawing/2014/main" id="{46DE6EBA-1C87-B4AE-5CBB-D8E5B3AA9F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D0888FFE-5EFA-72BD-1B11-04A259472827}"/>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257175</xdr:colOff>
      <xdr:row>0</xdr:row>
      <xdr:rowOff>47625</xdr:rowOff>
    </xdr:from>
    <xdr:to>
      <xdr:col>1</xdr:col>
      <xdr:colOff>167234</xdr:colOff>
      <xdr:row>3</xdr:row>
      <xdr:rowOff>149225</xdr:rowOff>
    </xdr:to>
    <xdr:pic>
      <xdr:nvPicPr>
        <xdr:cNvPr id="47" name="Imagen 46">
          <a:extLst>
            <a:ext uri="{FF2B5EF4-FFF2-40B4-BE49-F238E27FC236}">
              <a16:creationId xmlns:a16="http://schemas.microsoft.com/office/drawing/2014/main" id="{A44D6E87-B8B1-4F21-A9A8-A50BEAADD6A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57175" y="47625"/>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intranet/DSS/OAP/DOCS/Documentos/A&#241;o_2024/02_IndicadoresdeGestion/04_GestionComunicaciones/Ind_Gestion_Comunicaciones_2024.xlsx" TargetMode="External"/><Relationship Id="rId1" Type="http://schemas.openxmlformats.org/officeDocument/2006/relationships/externalLinkPath" Target="/DSS/OAP/DOCS/Documentos/A&#241;o_2024/02_IndicadoresdeGestion/04_GestionComunicaciones/Ind_Gestion_Comunicaciones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olicitudes"/>
      <sheetName val="1.1. Registro Solicitudes"/>
      <sheetName val="2. Publicaciones"/>
      <sheetName val="2.1. Registro Publicaciones"/>
      <sheetName val="3. Seguidores"/>
      <sheetName val="3.1. Registro Seguidores"/>
      <sheetName val="4. Engagement-seguidores"/>
      <sheetName val="4.1. Registro engagement-seguid"/>
    </sheetNames>
    <sheetDataSet>
      <sheetData sheetId="0">
        <row r="12">
          <cell r="C12" t="str">
            <v>GESTION COMUNICACIONES</v>
          </cell>
        </row>
        <row r="14">
          <cell r="C14" t="str">
            <v xml:space="preserve">Piezas de comunicación relevantes de la Entidad frente a la audiencia de interés publicadas oportunamente </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5"/>
  <sheetViews>
    <sheetView topLeftCell="A52" workbookViewId="0">
      <selection activeCell="H77" sqref="H77"/>
    </sheetView>
  </sheetViews>
  <sheetFormatPr baseColWidth="10" defaultRowHeight="12.75" x14ac:dyDescent="0.2"/>
  <cols>
    <col min="1" max="1" width="3" style="1" customWidth="1"/>
    <col min="2" max="2" width="30" style="1" customWidth="1"/>
    <col min="3" max="3" width="16.85546875" style="1" customWidth="1"/>
    <col min="4" max="4" width="13" style="1" customWidth="1"/>
    <col min="5" max="5" width="5.5703125" style="1" customWidth="1"/>
    <col min="6" max="6" width="10.85546875" style="1" bestFit="1" customWidth="1"/>
    <col min="7" max="7" width="5.42578125" style="1" bestFit="1" customWidth="1"/>
    <col min="8" max="8" width="13.7109375" style="1" customWidth="1"/>
    <col min="9" max="9" width="10.85546875" style="1" bestFit="1" customWidth="1"/>
    <col min="10" max="10" width="4.140625" style="1" bestFit="1" customWidth="1"/>
    <col min="11" max="11" width="6.42578125" style="1" bestFit="1" customWidth="1"/>
    <col min="12" max="12" width="10.85546875" style="1" bestFit="1" customWidth="1"/>
    <col min="13" max="13" width="8.42578125" style="1" customWidth="1"/>
    <col min="14" max="14" width="6.42578125" style="1" customWidth="1"/>
    <col min="15" max="15" width="11" style="1" customWidth="1"/>
    <col min="16" max="16" width="14.28515625" style="1" customWidth="1"/>
    <col min="17" max="18" width="11.7109375" style="1" customWidth="1"/>
    <col min="19" max="19" width="11.42578125" style="2" hidden="1" customWidth="1"/>
    <col min="20" max="16384" width="11.42578125" style="1"/>
  </cols>
  <sheetData>
    <row r="1" spans="1:19" ht="13.5" thickBot="1" x14ac:dyDescent="0.25">
      <c r="A1" s="1" t="s">
        <v>91</v>
      </c>
    </row>
    <row r="2" spans="1:19" ht="16.5" customHeight="1" x14ac:dyDescent="0.2">
      <c r="B2" s="259"/>
      <c r="C2" s="262" t="s">
        <v>32</v>
      </c>
      <c r="D2" s="263"/>
      <c r="E2" s="263"/>
      <c r="F2" s="263"/>
      <c r="G2" s="263"/>
      <c r="H2" s="263"/>
      <c r="I2" s="263"/>
      <c r="J2" s="263"/>
      <c r="K2" s="263"/>
      <c r="L2" s="263"/>
      <c r="M2" s="264"/>
      <c r="N2" s="265" t="s">
        <v>71</v>
      </c>
      <c r="O2" s="266"/>
      <c r="P2" s="267"/>
      <c r="S2" s="3">
        <v>0.8</v>
      </c>
    </row>
    <row r="3" spans="1:19" ht="15.75" customHeight="1" x14ac:dyDescent="0.2">
      <c r="B3" s="260"/>
      <c r="C3" s="268" t="s">
        <v>33</v>
      </c>
      <c r="D3" s="269"/>
      <c r="E3" s="269"/>
      <c r="F3" s="269"/>
      <c r="G3" s="269"/>
      <c r="H3" s="269"/>
      <c r="I3" s="269"/>
      <c r="J3" s="269"/>
      <c r="K3" s="269"/>
      <c r="L3" s="269"/>
      <c r="M3" s="270"/>
      <c r="N3" s="271" t="s">
        <v>80</v>
      </c>
      <c r="O3" s="272"/>
      <c r="P3" s="273"/>
      <c r="S3" s="3">
        <v>0.79998999999999998</v>
      </c>
    </row>
    <row r="4" spans="1:19" ht="15.75" customHeight="1" x14ac:dyDescent="0.2">
      <c r="B4" s="260"/>
      <c r="C4" s="268" t="s">
        <v>34</v>
      </c>
      <c r="D4" s="269"/>
      <c r="E4" s="269"/>
      <c r="F4" s="269"/>
      <c r="G4" s="269"/>
      <c r="H4" s="269"/>
      <c r="I4" s="269"/>
      <c r="J4" s="269"/>
      <c r="K4" s="269"/>
      <c r="L4" s="269"/>
      <c r="M4" s="270"/>
      <c r="N4" s="271" t="s">
        <v>72</v>
      </c>
      <c r="O4" s="272"/>
      <c r="P4" s="273"/>
      <c r="S4" s="3">
        <v>0.65</v>
      </c>
    </row>
    <row r="5" spans="1:19" ht="16.5" customHeight="1" thickBot="1" x14ac:dyDescent="0.25">
      <c r="B5" s="261"/>
      <c r="C5" s="274" t="s">
        <v>35</v>
      </c>
      <c r="D5" s="275"/>
      <c r="E5" s="275"/>
      <c r="F5" s="275"/>
      <c r="G5" s="275"/>
      <c r="H5" s="275"/>
      <c r="I5" s="275"/>
      <c r="J5" s="275"/>
      <c r="K5" s="275"/>
      <c r="L5" s="275"/>
      <c r="M5" s="276"/>
      <c r="N5" s="277" t="s">
        <v>36</v>
      </c>
      <c r="O5" s="278"/>
      <c r="P5" s="279"/>
      <c r="S5" s="3">
        <v>0.64999899999999999</v>
      </c>
    </row>
    <row r="6" spans="1:19" ht="3" customHeight="1" thickBot="1" x14ac:dyDescent="0.25">
      <c r="S6" s="3"/>
    </row>
    <row r="7" spans="1:19" x14ac:dyDescent="0.2">
      <c r="B7" s="247" t="s">
        <v>38</v>
      </c>
      <c r="C7" s="248"/>
      <c r="D7" s="248"/>
      <c r="E7" s="248"/>
      <c r="F7" s="248"/>
      <c r="G7" s="248"/>
      <c r="H7" s="248"/>
      <c r="I7" s="248"/>
      <c r="J7" s="248"/>
      <c r="K7" s="248"/>
      <c r="L7" s="248"/>
      <c r="M7" s="248"/>
      <c r="N7" s="248"/>
      <c r="O7" s="248"/>
      <c r="P7" s="249"/>
      <c r="S7" s="3"/>
    </row>
    <row r="8" spans="1:19" ht="13.5" thickBot="1" x14ac:dyDescent="0.25">
      <c r="B8" s="250"/>
      <c r="C8" s="251"/>
      <c r="D8" s="251"/>
      <c r="E8" s="251"/>
      <c r="F8" s="251"/>
      <c r="G8" s="251"/>
      <c r="H8" s="251"/>
      <c r="I8" s="251"/>
      <c r="J8" s="251"/>
      <c r="K8" s="251"/>
      <c r="L8" s="251"/>
      <c r="M8" s="251"/>
      <c r="N8" s="251"/>
      <c r="O8" s="251"/>
      <c r="P8" s="252"/>
    </row>
    <row r="9" spans="1:19" ht="3" customHeight="1" thickBot="1" x14ac:dyDescent="0.25">
      <c r="B9" s="4"/>
      <c r="C9" s="5"/>
      <c r="D9" s="5"/>
      <c r="E9" s="5"/>
      <c r="F9" s="5"/>
      <c r="G9" s="5"/>
      <c r="H9" s="5"/>
      <c r="I9" s="5"/>
      <c r="J9" s="5"/>
      <c r="K9" s="5"/>
      <c r="L9" s="5"/>
      <c r="M9" s="5"/>
      <c r="N9" s="5"/>
      <c r="O9" s="5"/>
      <c r="P9" s="6"/>
    </row>
    <row r="10" spans="1:19" ht="26.25" customHeight="1" thickBot="1" x14ac:dyDescent="0.25">
      <c r="B10" s="7" t="s">
        <v>48</v>
      </c>
      <c r="C10" s="256">
        <v>2025</v>
      </c>
      <c r="D10" s="257"/>
      <c r="E10" s="257"/>
      <c r="F10" s="257"/>
      <c r="G10" s="257"/>
      <c r="H10" s="257"/>
      <c r="I10" s="258"/>
      <c r="J10" s="253" t="s">
        <v>1</v>
      </c>
      <c r="K10" s="254"/>
      <c r="L10" s="254"/>
      <c r="M10" s="255"/>
      <c r="N10" s="238" t="s">
        <v>95</v>
      </c>
      <c r="O10" s="239"/>
      <c r="P10" s="240"/>
    </row>
    <row r="11" spans="1:19" ht="3" customHeight="1" thickBot="1" x14ac:dyDescent="0.25">
      <c r="B11" s="4"/>
      <c r="C11" s="5"/>
      <c r="D11" s="5"/>
      <c r="E11" s="5"/>
      <c r="F11" s="5"/>
      <c r="G11" s="5"/>
      <c r="H11" s="5"/>
      <c r="I11" s="5"/>
      <c r="J11" s="5"/>
      <c r="K11" s="5"/>
      <c r="L11" s="5"/>
      <c r="M11" s="5"/>
      <c r="N11" s="5"/>
      <c r="O11" s="5"/>
      <c r="P11" s="6"/>
    </row>
    <row r="12" spans="1:19" ht="30" customHeight="1" thickBot="1" x14ac:dyDescent="0.25">
      <c r="B12" s="7" t="s">
        <v>0</v>
      </c>
      <c r="C12" s="215" t="s">
        <v>57</v>
      </c>
      <c r="D12" s="215"/>
      <c r="E12" s="215"/>
      <c r="F12" s="215"/>
      <c r="G12" s="215"/>
      <c r="H12" s="215"/>
      <c r="I12" s="215"/>
      <c r="J12" s="215"/>
      <c r="K12" s="215"/>
      <c r="L12" s="215"/>
      <c r="M12" s="215"/>
      <c r="N12" s="215"/>
      <c r="O12" s="215"/>
      <c r="P12" s="216"/>
    </row>
    <row r="13" spans="1:19" ht="3" customHeight="1" thickBot="1" x14ac:dyDescent="0.25">
      <c r="B13" s="4"/>
      <c r="C13" s="5"/>
      <c r="D13" s="5"/>
      <c r="E13" s="5"/>
      <c r="F13" s="5"/>
      <c r="G13" s="5"/>
      <c r="H13" s="5"/>
      <c r="I13" s="5"/>
      <c r="J13" s="5"/>
      <c r="K13" s="5"/>
      <c r="L13" s="5"/>
      <c r="M13" s="5"/>
      <c r="N13" s="5"/>
      <c r="O13" s="5"/>
      <c r="P13" s="6"/>
    </row>
    <row r="14" spans="1:19" ht="30" customHeight="1" thickBot="1" x14ac:dyDescent="0.25">
      <c r="B14" s="7" t="s">
        <v>5</v>
      </c>
      <c r="C14" s="244" t="s">
        <v>96</v>
      </c>
      <c r="D14" s="245"/>
      <c r="E14" s="245"/>
      <c r="F14" s="245"/>
      <c r="G14" s="245"/>
      <c r="H14" s="245"/>
      <c r="I14" s="245"/>
      <c r="J14" s="245"/>
      <c r="K14" s="245"/>
      <c r="L14" s="245"/>
      <c r="M14" s="245"/>
      <c r="N14" s="245"/>
      <c r="O14" s="245"/>
      <c r="P14" s="246"/>
    </row>
    <row r="15" spans="1:19" ht="3" customHeight="1" thickBot="1" x14ac:dyDescent="0.25">
      <c r="B15" s="4"/>
      <c r="C15" s="5"/>
      <c r="D15" s="5"/>
      <c r="E15" s="5"/>
      <c r="F15" s="5"/>
      <c r="G15" s="5"/>
      <c r="H15" s="5"/>
      <c r="I15" s="5"/>
      <c r="J15" s="5"/>
      <c r="K15" s="5"/>
      <c r="L15" s="5"/>
      <c r="M15" s="5"/>
      <c r="N15" s="5"/>
      <c r="O15" s="5"/>
      <c r="P15" s="6"/>
    </row>
    <row r="16" spans="1:19" ht="30" customHeight="1" thickBot="1" x14ac:dyDescent="0.25">
      <c r="B16" s="7" t="s">
        <v>21</v>
      </c>
      <c r="C16" s="238" t="s">
        <v>97</v>
      </c>
      <c r="D16" s="239"/>
      <c r="E16" s="239"/>
      <c r="F16" s="239"/>
      <c r="G16" s="239"/>
      <c r="H16" s="239"/>
      <c r="I16" s="239"/>
      <c r="J16" s="239"/>
      <c r="K16" s="239"/>
      <c r="L16" s="239"/>
      <c r="M16" s="239"/>
      <c r="N16" s="239"/>
      <c r="O16" s="239"/>
      <c r="P16" s="240"/>
    </row>
    <row r="17" spans="1:16" ht="4.5" customHeight="1" thickBot="1" x14ac:dyDescent="0.25">
      <c r="B17" s="4"/>
      <c r="C17" s="5"/>
      <c r="D17" s="5"/>
      <c r="E17" s="5"/>
      <c r="F17" s="5"/>
      <c r="G17" s="5"/>
      <c r="H17" s="5"/>
      <c r="I17" s="5"/>
      <c r="J17" s="5"/>
      <c r="K17" s="5"/>
      <c r="L17" s="5"/>
      <c r="M17" s="5"/>
      <c r="N17" s="5"/>
      <c r="O17" s="5"/>
      <c r="P17" s="6"/>
    </row>
    <row r="18" spans="1:16" ht="30" customHeight="1" thickBot="1" x14ac:dyDescent="0.25">
      <c r="B18" s="7" t="s">
        <v>9</v>
      </c>
      <c r="C18" s="241" t="s">
        <v>86</v>
      </c>
      <c r="D18" s="242"/>
      <c r="E18" s="242"/>
      <c r="F18" s="242"/>
      <c r="G18" s="242"/>
      <c r="H18" s="242"/>
      <c r="I18" s="242"/>
      <c r="J18" s="242"/>
      <c r="K18" s="242"/>
      <c r="L18" s="242"/>
      <c r="M18" s="242"/>
      <c r="N18" s="242"/>
      <c r="O18" s="242"/>
      <c r="P18" s="243"/>
    </row>
    <row r="19" spans="1:16" ht="3" customHeight="1" thickBot="1" x14ac:dyDescent="0.25">
      <c r="A19" s="8"/>
      <c r="B19" s="4"/>
      <c r="C19" s="5"/>
      <c r="D19" s="5"/>
      <c r="E19" s="5"/>
      <c r="F19" s="5"/>
      <c r="G19" s="5"/>
      <c r="H19" s="5"/>
      <c r="I19" s="5"/>
      <c r="J19" s="5"/>
      <c r="K19" s="5"/>
      <c r="L19" s="5"/>
      <c r="M19" s="5"/>
      <c r="N19" s="5"/>
      <c r="O19" s="5"/>
      <c r="P19" s="6"/>
    </row>
    <row r="20" spans="1:16" ht="16.5" customHeight="1" thickBot="1" x14ac:dyDescent="0.25">
      <c r="B20" s="187" t="s">
        <v>22</v>
      </c>
      <c r="C20" s="188"/>
      <c r="D20" s="188"/>
      <c r="E20" s="188"/>
      <c r="F20" s="188"/>
      <c r="G20" s="188"/>
      <c r="H20" s="188"/>
      <c r="I20" s="188"/>
      <c r="J20" s="188"/>
      <c r="K20" s="188"/>
      <c r="L20" s="188"/>
      <c r="M20" s="188"/>
      <c r="N20" s="188"/>
      <c r="O20" s="188"/>
      <c r="P20" s="189"/>
    </row>
    <row r="21" spans="1:16" ht="3" customHeight="1" thickBot="1" x14ac:dyDescent="0.25">
      <c r="B21" s="4"/>
      <c r="C21" s="5"/>
      <c r="D21" s="5"/>
      <c r="E21" s="5"/>
      <c r="F21" s="5"/>
      <c r="G21" s="5"/>
      <c r="H21" s="5"/>
      <c r="I21" s="5"/>
      <c r="J21" s="5"/>
      <c r="K21" s="5"/>
      <c r="L21" s="5"/>
      <c r="M21" s="5"/>
      <c r="N21" s="5"/>
      <c r="O21" s="5"/>
      <c r="P21" s="6"/>
    </row>
    <row r="22" spans="1:16" ht="51" customHeight="1" thickBot="1" x14ac:dyDescent="0.25">
      <c r="B22" s="7" t="s">
        <v>3</v>
      </c>
      <c r="C22" s="232" t="s">
        <v>98</v>
      </c>
      <c r="D22" s="233"/>
      <c r="E22" s="233"/>
      <c r="F22" s="233"/>
      <c r="G22" s="233"/>
      <c r="H22" s="233"/>
      <c r="I22" s="233"/>
      <c r="J22" s="233"/>
      <c r="K22" s="233"/>
      <c r="L22" s="233"/>
      <c r="M22" s="233"/>
      <c r="N22" s="233"/>
      <c r="O22" s="233"/>
      <c r="P22" s="234"/>
    </row>
    <row r="23" spans="1:16" ht="3" customHeight="1" thickBot="1" x14ac:dyDescent="0.25">
      <c r="B23" s="4"/>
      <c r="C23" s="5"/>
      <c r="D23" s="5"/>
      <c r="E23" s="5"/>
      <c r="F23" s="5"/>
      <c r="G23" s="5"/>
      <c r="H23" s="5"/>
      <c r="I23" s="5"/>
      <c r="J23" s="5"/>
      <c r="K23" s="5"/>
      <c r="L23" s="5"/>
      <c r="M23" s="5"/>
      <c r="N23" s="5"/>
      <c r="O23" s="5"/>
      <c r="P23" s="6"/>
    </row>
    <row r="24" spans="1:16" ht="78" customHeight="1" thickBot="1" x14ac:dyDescent="0.25">
      <c r="B24" s="31" t="s">
        <v>10</v>
      </c>
      <c r="C24" s="235" t="s">
        <v>99</v>
      </c>
      <c r="D24" s="236"/>
      <c r="E24" s="236"/>
      <c r="F24" s="236"/>
      <c r="G24" s="236"/>
      <c r="H24" s="236"/>
      <c r="I24" s="236"/>
      <c r="J24" s="236"/>
      <c r="K24" s="236"/>
      <c r="L24" s="236"/>
      <c r="M24" s="236"/>
      <c r="N24" s="236"/>
      <c r="O24" s="236"/>
      <c r="P24" s="237"/>
    </row>
    <row r="25" spans="1:16" ht="3" customHeight="1" thickBot="1" x14ac:dyDescent="0.25">
      <c r="B25" s="15"/>
      <c r="C25" s="41"/>
      <c r="D25" s="41"/>
      <c r="E25" s="41"/>
      <c r="F25" s="41"/>
      <c r="G25" s="41"/>
      <c r="H25" s="41"/>
      <c r="I25" s="41"/>
      <c r="J25" s="41"/>
      <c r="K25" s="41"/>
      <c r="L25" s="41"/>
      <c r="M25" s="41"/>
      <c r="N25" s="41"/>
      <c r="O25" s="41"/>
      <c r="P25" s="42"/>
    </row>
    <row r="26" spans="1:16" ht="13.5" customHeight="1" thickBot="1" x14ac:dyDescent="0.25">
      <c r="B26" s="7" t="s">
        <v>2</v>
      </c>
      <c r="C26" s="223">
        <v>0.95</v>
      </c>
      <c r="D26" s="224"/>
      <c r="E26" s="224"/>
      <c r="F26" s="224"/>
      <c r="G26" s="224"/>
      <c r="H26" s="224"/>
      <c r="I26" s="224"/>
      <c r="J26" s="224"/>
      <c r="K26" s="224"/>
      <c r="L26" s="224"/>
      <c r="M26" s="224"/>
      <c r="N26" s="224"/>
      <c r="O26" s="224"/>
      <c r="P26" s="225"/>
    </row>
    <row r="27" spans="1:16" ht="3" customHeight="1" thickBot="1" x14ac:dyDescent="0.25">
      <c r="B27" s="38"/>
      <c r="C27" s="39"/>
      <c r="D27" s="39"/>
      <c r="E27" s="39"/>
      <c r="F27" s="39"/>
      <c r="G27" s="39"/>
      <c r="H27" s="39"/>
      <c r="I27" s="39"/>
      <c r="J27" s="39"/>
      <c r="K27" s="39"/>
      <c r="L27" s="39"/>
      <c r="M27" s="39"/>
      <c r="N27" s="39"/>
      <c r="O27" s="39"/>
      <c r="P27" s="40"/>
    </row>
    <row r="28" spans="1:16" ht="12.75" customHeight="1" thickBot="1" x14ac:dyDescent="0.25">
      <c r="B28" s="7" t="s">
        <v>11</v>
      </c>
      <c r="C28" s="9" t="s">
        <v>12</v>
      </c>
      <c r="D28" s="226" t="s">
        <v>100</v>
      </c>
      <c r="E28" s="227"/>
      <c r="F28" s="227"/>
      <c r="G28" s="228"/>
      <c r="H28" s="229" t="s">
        <v>13</v>
      </c>
      <c r="I28" s="229"/>
      <c r="J28" s="229"/>
      <c r="K28" s="226" t="s">
        <v>101</v>
      </c>
      <c r="L28" s="227"/>
      <c r="M28" s="228"/>
      <c r="N28" s="230" t="s">
        <v>14</v>
      </c>
      <c r="O28" s="231"/>
      <c r="P28" s="71" t="s">
        <v>102</v>
      </c>
    </row>
    <row r="29" spans="1:16" ht="3" customHeight="1" thickBot="1" x14ac:dyDescent="0.25">
      <c r="B29" s="4"/>
      <c r="C29" s="5"/>
      <c r="D29" s="5"/>
      <c r="E29" s="5"/>
      <c r="F29" s="5"/>
      <c r="G29" s="5"/>
      <c r="H29" s="5"/>
      <c r="I29" s="5"/>
      <c r="J29" s="5"/>
      <c r="K29" s="5"/>
      <c r="L29" s="5"/>
      <c r="M29" s="5"/>
      <c r="N29" s="5"/>
      <c r="O29" s="5"/>
      <c r="P29" s="6"/>
    </row>
    <row r="30" spans="1:16" ht="13.5" thickBot="1" x14ac:dyDescent="0.25">
      <c r="B30" s="31" t="s">
        <v>6</v>
      </c>
      <c r="C30" s="217" t="s">
        <v>70</v>
      </c>
      <c r="D30" s="215"/>
      <c r="E30" s="215"/>
      <c r="F30" s="215"/>
      <c r="G30" s="215"/>
      <c r="H30" s="215"/>
      <c r="I30" s="215"/>
      <c r="J30" s="215"/>
      <c r="K30" s="215"/>
      <c r="L30" s="215"/>
      <c r="M30" s="215"/>
      <c r="N30" s="215"/>
      <c r="O30" s="215"/>
      <c r="P30" s="216"/>
    </row>
    <row r="31" spans="1:16" ht="3" customHeight="1" thickBot="1" x14ac:dyDescent="0.25">
      <c r="B31" s="35"/>
      <c r="C31" s="36"/>
      <c r="D31" s="36"/>
      <c r="E31" s="36"/>
      <c r="F31" s="36"/>
      <c r="G31" s="36"/>
      <c r="H31" s="36"/>
      <c r="I31" s="36"/>
      <c r="J31" s="36"/>
      <c r="K31" s="36"/>
      <c r="L31" s="36"/>
      <c r="M31" s="36"/>
      <c r="N31" s="36"/>
      <c r="O31" s="36"/>
      <c r="P31" s="37"/>
    </row>
    <row r="32" spans="1:16" ht="13.5" thickBot="1" x14ac:dyDescent="0.25">
      <c r="B32" s="31" t="s">
        <v>93</v>
      </c>
      <c r="C32" s="214" t="s">
        <v>44</v>
      </c>
      <c r="D32" s="215"/>
      <c r="E32" s="215"/>
      <c r="F32" s="215"/>
      <c r="G32" s="215"/>
      <c r="H32" s="215"/>
      <c r="I32" s="215"/>
      <c r="J32" s="215"/>
      <c r="K32" s="215"/>
      <c r="L32" s="215"/>
      <c r="M32" s="215"/>
      <c r="N32" s="215"/>
      <c r="O32" s="215"/>
      <c r="P32" s="216"/>
    </row>
    <row r="33" spans="2:16" ht="3" customHeight="1" thickBot="1" x14ac:dyDescent="0.25">
      <c r="B33" s="35"/>
      <c r="C33" s="36"/>
      <c r="D33" s="36"/>
      <c r="E33" s="36"/>
      <c r="F33" s="36"/>
      <c r="G33" s="36"/>
      <c r="H33" s="36"/>
      <c r="I33" s="36"/>
      <c r="J33" s="36"/>
      <c r="K33" s="36"/>
      <c r="L33" s="36"/>
      <c r="M33" s="36"/>
      <c r="N33" s="36"/>
      <c r="O33" s="36"/>
      <c r="P33" s="37"/>
    </row>
    <row r="34" spans="2:16" ht="26.25" thickBot="1" x14ac:dyDescent="0.25">
      <c r="B34" s="31" t="s">
        <v>20</v>
      </c>
      <c r="C34" s="214" t="s">
        <v>44</v>
      </c>
      <c r="D34" s="215"/>
      <c r="E34" s="215"/>
      <c r="F34" s="215"/>
      <c r="G34" s="215"/>
      <c r="H34" s="215"/>
      <c r="I34" s="215"/>
      <c r="J34" s="215"/>
      <c r="K34" s="215"/>
      <c r="L34" s="215"/>
      <c r="M34" s="215"/>
      <c r="N34" s="215"/>
      <c r="O34" s="215"/>
      <c r="P34" s="216"/>
    </row>
    <row r="35" spans="2:16" ht="3" customHeight="1" thickBot="1" x14ac:dyDescent="0.25">
      <c r="B35" s="32"/>
      <c r="C35" s="33"/>
      <c r="D35" s="33"/>
      <c r="E35" s="33"/>
      <c r="F35" s="33"/>
      <c r="G35" s="33"/>
      <c r="H35" s="33"/>
      <c r="I35" s="33"/>
      <c r="J35" s="33"/>
      <c r="K35" s="33"/>
      <c r="L35" s="33"/>
      <c r="M35" s="33"/>
      <c r="N35" s="33"/>
      <c r="O35" s="33"/>
      <c r="P35" s="34"/>
    </row>
    <row r="36" spans="2:16" ht="16.5" customHeight="1" thickBot="1" x14ac:dyDescent="0.25">
      <c r="B36" s="31" t="s">
        <v>94</v>
      </c>
      <c r="C36" s="217" t="s">
        <v>44</v>
      </c>
      <c r="D36" s="215"/>
      <c r="E36" s="215"/>
      <c r="F36" s="215"/>
      <c r="G36" s="215"/>
      <c r="H36" s="215"/>
      <c r="I36" s="215"/>
      <c r="J36" s="215"/>
      <c r="K36" s="215"/>
      <c r="L36" s="215"/>
      <c r="M36" s="215"/>
      <c r="N36" s="215"/>
      <c r="O36" s="215"/>
      <c r="P36" s="216"/>
    </row>
    <row r="37" spans="2:16" ht="3" customHeight="1" thickBot="1" x14ac:dyDescent="0.25">
      <c r="B37" s="10"/>
      <c r="C37" s="10"/>
      <c r="D37" s="10"/>
      <c r="E37" s="10"/>
      <c r="F37" s="10"/>
      <c r="G37" s="10"/>
      <c r="H37" s="10"/>
      <c r="I37" s="10"/>
      <c r="J37" s="10"/>
      <c r="K37" s="10"/>
      <c r="L37" s="10"/>
      <c r="M37" s="10"/>
      <c r="N37" s="10"/>
      <c r="O37" s="10"/>
      <c r="P37" s="10"/>
    </row>
    <row r="38" spans="2:16" x14ac:dyDescent="0.2">
      <c r="B38" s="218" t="s">
        <v>15</v>
      </c>
      <c r="C38" s="219"/>
      <c r="D38" s="219"/>
      <c r="E38" s="219"/>
      <c r="F38" s="219"/>
      <c r="G38" s="219"/>
      <c r="H38" s="219"/>
      <c r="I38" s="219"/>
      <c r="J38" s="219"/>
      <c r="K38" s="219"/>
      <c r="L38" s="219"/>
      <c r="M38" s="219"/>
      <c r="N38" s="219"/>
      <c r="O38" s="219"/>
      <c r="P38" s="220"/>
    </row>
    <row r="39" spans="2:16" ht="24.75" customHeight="1" thickBot="1" x14ac:dyDescent="0.25">
      <c r="B39" s="43" t="s">
        <v>19</v>
      </c>
      <c r="C39" s="221" t="s">
        <v>16</v>
      </c>
      <c r="D39" s="221"/>
      <c r="E39" s="221"/>
      <c r="F39" s="221"/>
      <c r="G39" s="221"/>
      <c r="H39" s="221" t="s">
        <v>6</v>
      </c>
      <c r="I39" s="221"/>
      <c r="J39" s="221"/>
      <c r="K39" s="221"/>
      <c r="L39" s="221"/>
      <c r="M39" s="221" t="s">
        <v>17</v>
      </c>
      <c r="N39" s="221"/>
      <c r="O39" s="221"/>
      <c r="P39" s="222"/>
    </row>
    <row r="40" spans="2:16" ht="47.25" customHeight="1" x14ac:dyDescent="0.2">
      <c r="B40" s="44" t="s">
        <v>103</v>
      </c>
      <c r="C40" s="198" t="s">
        <v>104</v>
      </c>
      <c r="D40" s="199"/>
      <c r="E40" s="199"/>
      <c r="F40" s="199"/>
      <c r="G40" s="200"/>
      <c r="H40" s="201" t="s">
        <v>105</v>
      </c>
      <c r="I40" s="202"/>
      <c r="J40" s="202"/>
      <c r="K40" s="202"/>
      <c r="L40" s="203"/>
      <c r="M40" s="204" t="s">
        <v>106</v>
      </c>
      <c r="N40" s="205"/>
      <c r="O40" s="205"/>
      <c r="P40" s="206"/>
    </row>
    <row r="41" spans="2:16" ht="52.5" customHeight="1" x14ac:dyDescent="0.2">
      <c r="B41" s="46" t="s">
        <v>107</v>
      </c>
      <c r="C41" s="207" t="s">
        <v>108</v>
      </c>
      <c r="D41" s="208"/>
      <c r="E41" s="208"/>
      <c r="F41" s="208"/>
      <c r="G41" s="209"/>
      <c r="H41" s="210" t="s">
        <v>105</v>
      </c>
      <c r="I41" s="208"/>
      <c r="J41" s="208"/>
      <c r="K41" s="208"/>
      <c r="L41" s="209"/>
      <c r="M41" s="211" t="s">
        <v>109</v>
      </c>
      <c r="N41" s="212"/>
      <c r="O41" s="212"/>
      <c r="P41" s="213"/>
    </row>
    <row r="42" spans="2:16" ht="11.25" customHeight="1" thickBot="1" x14ac:dyDescent="0.25">
      <c r="B42" s="45"/>
      <c r="C42" s="185"/>
      <c r="D42" s="185"/>
      <c r="E42" s="185"/>
      <c r="F42" s="185"/>
      <c r="G42" s="185"/>
      <c r="H42" s="185"/>
      <c r="I42" s="185"/>
      <c r="J42" s="185"/>
      <c r="K42" s="185"/>
      <c r="L42" s="185"/>
      <c r="M42" s="185"/>
      <c r="N42" s="185"/>
      <c r="O42" s="185"/>
      <c r="P42" s="186"/>
    </row>
    <row r="43" spans="2:16" ht="3" customHeight="1" thickBot="1" x14ac:dyDescent="0.25">
      <c r="B43" s="11"/>
      <c r="C43" s="11"/>
      <c r="D43" s="11"/>
      <c r="E43" s="11"/>
      <c r="F43" s="11"/>
      <c r="G43" s="11"/>
      <c r="H43" s="11"/>
      <c r="I43" s="11"/>
      <c r="J43" s="11"/>
      <c r="K43" s="11"/>
      <c r="L43" s="11"/>
      <c r="M43" s="11"/>
      <c r="N43" s="11"/>
      <c r="O43" s="11"/>
      <c r="P43" s="11"/>
    </row>
    <row r="44" spans="2:16" ht="13.5" customHeight="1" thickBot="1" x14ac:dyDescent="0.25">
      <c r="B44" s="187" t="s">
        <v>7</v>
      </c>
      <c r="C44" s="188"/>
      <c r="D44" s="188"/>
      <c r="E44" s="188"/>
      <c r="F44" s="188"/>
      <c r="G44" s="188"/>
      <c r="H44" s="188"/>
      <c r="I44" s="188"/>
      <c r="J44" s="188"/>
      <c r="K44" s="188"/>
      <c r="L44" s="188"/>
      <c r="M44" s="188"/>
      <c r="N44" s="188"/>
      <c r="O44" s="188"/>
      <c r="P44" s="189"/>
    </row>
    <row r="45" spans="2:16" ht="3" customHeight="1" thickBot="1" x14ac:dyDescent="0.25">
      <c r="B45" s="12"/>
      <c r="C45" s="13"/>
      <c r="D45" s="13"/>
      <c r="E45" s="13"/>
      <c r="F45" s="13"/>
      <c r="G45" s="13"/>
      <c r="H45" s="13"/>
      <c r="I45" s="13"/>
      <c r="J45" s="13"/>
      <c r="K45" s="13"/>
      <c r="L45" s="13"/>
      <c r="M45" s="13"/>
      <c r="N45" s="13"/>
      <c r="O45" s="13"/>
      <c r="P45" s="14"/>
    </row>
    <row r="46" spans="2:16" ht="20.100000000000001" customHeight="1" x14ac:dyDescent="0.2">
      <c r="B46" s="190" t="s">
        <v>18</v>
      </c>
      <c r="C46" s="50" t="s">
        <v>110</v>
      </c>
      <c r="D46" s="80" t="s">
        <v>114</v>
      </c>
      <c r="E46" s="81"/>
      <c r="F46" s="81"/>
      <c r="G46" s="82"/>
      <c r="H46" s="80" t="s">
        <v>111</v>
      </c>
      <c r="I46" s="81"/>
      <c r="J46" s="81"/>
      <c r="K46" s="82"/>
      <c r="L46" s="80" t="s">
        <v>112</v>
      </c>
      <c r="M46" s="81"/>
      <c r="N46" s="81"/>
      <c r="O46" s="82"/>
      <c r="P46" s="47" t="s">
        <v>113</v>
      </c>
    </row>
    <row r="47" spans="2:16" ht="20.100000000000001" customHeight="1" x14ac:dyDescent="0.2">
      <c r="B47" s="191"/>
      <c r="C47" s="51" t="s">
        <v>8</v>
      </c>
      <c r="D47" s="74">
        <f>+'1.1. Registro Solicitudes'!D10</f>
        <v>1</v>
      </c>
      <c r="E47" s="75"/>
      <c r="F47" s="75"/>
      <c r="G47" s="76"/>
      <c r="H47" s="74">
        <f>+'1.1. Registro Solicitudes'!F10</f>
        <v>1</v>
      </c>
      <c r="I47" s="75"/>
      <c r="J47" s="75"/>
      <c r="K47" s="76"/>
      <c r="L47" s="74">
        <f>+'1.1. Registro Solicitudes'!H10</f>
        <v>1</v>
      </c>
      <c r="M47" s="75"/>
      <c r="N47" s="75"/>
      <c r="O47" s="76"/>
      <c r="P47" s="72">
        <f>+'1.1. Registro Solicitudes'!J10</f>
        <v>1</v>
      </c>
    </row>
    <row r="48" spans="2:16" ht="20.100000000000001" customHeight="1" thickBot="1" x14ac:dyDescent="0.25">
      <c r="B48" s="191"/>
      <c r="C48" s="52" t="s">
        <v>2</v>
      </c>
      <c r="D48" s="77">
        <f>+$C$26</f>
        <v>0.95</v>
      </c>
      <c r="E48" s="78"/>
      <c r="F48" s="78"/>
      <c r="G48" s="79"/>
      <c r="H48" s="77">
        <f>+$C$26</f>
        <v>0.95</v>
      </c>
      <c r="I48" s="78"/>
      <c r="J48" s="78"/>
      <c r="K48" s="79"/>
      <c r="L48" s="77">
        <f>+$C$26</f>
        <v>0.95</v>
      </c>
      <c r="M48" s="78"/>
      <c r="N48" s="78"/>
      <c r="O48" s="79"/>
      <c r="P48" s="73">
        <f>+$C$26</f>
        <v>0.95</v>
      </c>
    </row>
    <row r="49" spans="2:16" ht="3" customHeight="1" thickBot="1" x14ac:dyDescent="0.25">
      <c r="B49" s="15">
        <v>0.9</v>
      </c>
      <c r="C49" s="48"/>
      <c r="D49" s="48"/>
      <c r="E49" s="48"/>
      <c r="F49" s="49"/>
      <c r="G49" s="48"/>
      <c r="H49" s="48"/>
      <c r="I49" s="49"/>
      <c r="J49" s="48"/>
      <c r="K49" s="48"/>
      <c r="L49" s="49"/>
      <c r="M49" s="48"/>
      <c r="N49" s="48"/>
      <c r="O49" s="49"/>
      <c r="P49" s="49">
        <f>+$C$26</f>
        <v>0.95</v>
      </c>
    </row>
    <row r="50" spans="2:16" ht="22.5" customHeight="1" thickBot="1" x14ac:dyDescent="0.25">
      <c r="B50" s="192" t="s">
        <v>92</v>
      </c>
      <c r="C50" s="193"/>
      <c r="D50" s="193"/>
      <c r="E50" s="193"/>
      <c r="F50" s="193"/>
      <c r="G50" s="193"/>
      <c r="H50" s="193"/>
      <c r="I50" s="193"/>
      <c r="J50" s="193"/>
      <c r="K50" s="193"/>
      <c r="L50" s="193"/>
      <c r="M50" s="193"/>
      <c r="N50" s="193"/>
      <c r="O50" s="193"/>
      <c r="P50" s="194"/>
    </row>
    <row r="51" spans="2:16" x14ac:dyDescent="0.2">
      <c r="B51" s="175"/>
      <c r="C51" s="176"/>
      <c r="D51" s="176"/>
      <c r="E51" s="176"/>
      <c r="F51" s="176"/>
      <c r="G51" s="176"/>
      <c r="H51" s="176"/>
      <c r="I51" s="176"/>
      <c r="J51" s="176"/>
      <c r="K51" s="176"/>
      <c r="L51" s="176"/>
      <c r="M51" s="176"/>
      <c r="N51" s="176"/>
      <c r="O51" s="176"/>
      <c r="P51" s="177"/>
    </row>
    <row r="52" spans="2:16" x14ac:dyDescent="0.2">
      <c r="B52" s="178"/>
      <c r="C52" s="179"/>
      <c r="D52" s="179"/>
      <c r="E52" s="179"/>
      <c r="F52" s="179"/>
      <c r="G52" s="179"/>
      <c r="H52" s="179"/>
      <c r="I52" s="179"/>
      <c r="J52" s="179"/>
      <c r="K52" s="179"/>
      <c r="L52" s="179"/>
      <c r="M52" s="179"/>
      <c r="N52" s="179"/>
      <c r="O52" s="179"/>
      <c r="P52" s="180"/>
    </row>
    <row r="53" spans="2:16" x14ac:dyDescent="0.2">
      <c r="B53" s="178"/>
      <c r="C53" s="179"/>
      <c r="D53" s="179"/>
      <c r="E53" s="179"/>
      <c r="F53" s="179"/>
      <c r="G53" s="179"/>
      <c r="H53" s="179"/>
      <c r="I53" s="179"/>
      <c r="J53" s="179"/>
      <c r="K53" s="179"/>
      <c r="L53" s="179"/>
      <c r="M53" s="179"/>
      <c r="N53" s="179"/>
      <c r="O53" s="179"/>
      <c r="P53" s="180"/>
    </row>
    <row r="54" spans="2:16" x14ac:dyDescent="0.2">
      <c r="B54" s="178"/>
      <c r="C54" s="179"/>
      <c r="D54" s="179"/>
      <c r="E54" s="179"/>
      <c r="F54" s="179"/>
      <c r="G54" s="179"/>
      <c r="H54" s="179"/>
      <c r="I54" s="179"/>
      <c r="J54" s="179"/>
      <c r="K54" s="179"/>
      <c r="L54" s="179"/>
      <c r="M54" s="179"/>
      <c r="N54" s="179"/>
      <c r="O54" s="179"/>
      <c r="P54" s="180"/>
    </row>
    <row r="55" spans="2:16" x14ac:dyDescent="0.2">
      <c r="B55" s="178"/>
      <c r="C55" s="179"/>
      <c r="D55" s="179"/>
      <c r="E55" s="179"/>
      <c r="F55" s="179"/>
      <c r="G55" s="179"/>
      <c r="H55" s="179"/>
      <c r="I55" s="179"/>
      <c r="J55" s="179"/>
      <c r="K55" s="179"/>
      <c r="L55" s="179"/>
      <c r="M55" s="179"/>
      <c r="N55" s="179"/>
      <c r="O55" s="179"/>
      <c r="P55" s="180"/>
    </row>
    <row r="56" spans="2:16" x14ac:dyDescent="0.2">
      <c r="B56" s="178"/>
      <c r="C56" s="179"/>
      <c r="D56" s="179"/>
      <c r="E56" s="179"/>
      <c r="F56" s="179"/>
      <c r="G56" s="179"/>
      <c r="H56" s="179"/>
      <c r="I56" s="179"/>
      <c r="J56" s="179"/>
      <c r="K56" s="179"/>
      <c r="L56" s="179"/>
      <c r="M56" s="179"/>
      <c r="N56" s="179"/>
      <c r="O56" s="179"/>
      <c r="P56" s="180"/>
    </row>
    <row r="57" spans="2:16" x14ac:dyDescent="0.2">
      <c r="B57" s="178"/>
      <c r="C57" s="179"/>
      <c r="D57" s="179"/>
      <c r="E57" s="179"/>
      <c r="F57" s="179"/>
      <c r="G57" s="179"/>
      <c r="H57" s="179"/>
      <c r="I57" s="179"/>
      <c r="J57" s="179"/>
      <c r="K57" s="179"/>
      <c r="L57" s="179"/>
      <c r="M57" s="179"/>
      <c r="N57" s="179"/>
      <c r="O57" s="179"/>
      <c r="P57" s="180"/>
    </row>
    <row r="58" spans="2:16" x14ac:dyDescent="0.2">
      <c r="B58" s="178"/>
      <c r="C58" s="179"/>
      <c r="D58" s="179"/>
      <c r="E58" s="179"/>
      <c r="F58" s="179"/>
      <c r="G58" s="179"/>
      <c r="H58" s="179"/>
      <c r="I58" s="179"/>
      <c r="J58" s="179"/>
      <c r="K58" s="179"/>
      <c r="L58" s="179"/>
      <c r="M58" s="179"/>
      <c r="N58" s="179"/>
      <c r="O58" s="179"/>
      <c r="P58" s="180"/>
    </row>
    <row r="59" spans="2:16" x14ac:dyDescent="0.2">
      <c r="B59" s="178"/>
      <c r="C59" s="179"/>
      <c r="D59" s="179"/>
      <c r="E59" s="179"/>
      <c r="F59" s="179"/>
      <c r="G59" s="179"/>
      <c r="H59" s="179"/>
      <c r="I59" s="179"/>
      <c r="J59" s="179"/>
      <c r="K59" s="179"/>
      <c r="L59" s="179"/>
      <c r="M59" s="179"/>
      <c r="N59" s="179"/>
      <c r="O59" s="179"/>
      <c r="P59" s="180"/>
    </row>
    <row r="60" spans="2:16" x14ac:dyDescent="0.2">
      <c r="B60" s="178"/>
      <c r="C60" s="179"/>
      <c r="D60" s="179"/>
      <c r="E60" s="179"/>
      <c r="F60" s="179"/>
      <c r="G60" s="179"/>
      <c r="H60" s="179"/>
      <c r="I60" s="179"/>
      <c r="J60" s="179"/>
      <c r="K60" s="179"/>
      <c r="L60" s="179"/>
      <c r="M60" s="179"/>
      <c r="N60" s="179"/>
      <c r="O60" s="179"/>
      <c r="P60" s="180"/>
    </row>
    <row r="61" spans="2:16" x14ac:dyDescent="0.2">
      <c r="B61" s="178"/>
      <c r="C61" s="179"/>
      <c r="D61" s="179"/>
      <c r="E61" s="179"/>
      <c r="F61" s="179"/>
      <c r="G61" s="179"/>
      <c r="H61" s="179"/>
      <c r="I61" s="179"/>
      <c r="J61" s="179"/>
      <c r="K61" s="179"/>
      <c r="L61" s="179"/>
      <c r="M61" s="179"/>
      <c r="N61" s="179"/>
      <c r="O61" s="179"/>
      <c r="P61" s="180"/>
    </row>
    <row r="62" spans="2:16" x14ac:dyDescent="0.2">
      <c r="B62" s="178"/>
      <c r="C62" s="179"/>
      <c r="D62" s="179"/>
      <c r="E62" s="179"/>
      <c r="F62" s="179"/>
      <c r="G62" s="179"/>
      <c r="H62" s="179"/>
      <c r="I62" s="179"/>
      <c r="J62" s="179"/>
      <c r="K62" s="179"/>
      <c r="L62" s="179"/>
      <c r="M62" s="179"/>
      <c r="N62" s="179"/>
      <c r="O62" s="179"/>
      <c r="P62" s="180"/>
    </row>
    <row r="63" spans="2:16" x14ac:dyDescent="0.2">
      <c r="B63" s="178"/>
      <c r="C63" s="179"/>
      <c r="D63" s="179"/>
      <c r="E63" s="179"/>
      <c r="F63" s="179"/>
      <c r="G63" s="179"/>
      <c r="H63" s="179"/>
      <c r="I63" s="179"/>
      <c r="J63" s="179"/>
      <c r="K63" s="179"/>
      <c r="L63" s="179"/>
      <c r="M63" s="179"/>
      <c r="N63" s="179"/>
      <c r="O63" s="179"/>
      <c r="P63" s="180"/>
    </row>
    <row r="64" spans="2:16" x14ac:dyDescent="0.2">
      <c r="B64" s="178"/>
      <c r="C64" s="179"/>
      <c r="D64" s="179"/>
      <c r="E64" s="179"/>
      <c r="F64" s="179"/>
      <c r="G64" s="179"/>
      <c r="H64" s="179"/>
      <c r="I64" s="179"/>
      <c r="J64" s="179"/>
      <c r="K64" s="179"/>
      <c r="L64" s="179"/>
      <c r="M64" s="179"/>
      <c r="N64" s="179"/>
      <c r="O64" s="179"/>
      <c r="P64" s="180"/>
    </row>
    <row r="65" spans="1:19" x14ac:dyDescent="0.2">
      <c r="B65" s="178"/>
      <c r="C65" s="179"/>
      <c r="D65" s="179"/>
      <c r="E65" s="179"/>
      <c r="F65" s="179"/>
      <c r="G65" s="179"/>
      <c r="H65" s="179"/>
      <c r="I65" s="179"/>
      <c r="J65" s="179"/>
      <c r="K65" s="179"/>
      <c r="L65" s="179"/>
      <c r="M65" s="179"/>
      <c r="N65" s="179"/>
      <c r="O65" s="179"/>
      <c r="P65" s="180"/>
    </row>
    <row r="66" spans="1:19" ht="13.5" thickBot="1" x14ac:dyDescent="0.25">
      <c r="B66" s="181"/>
      <c r="C66" s="182"/>
      <c r="D66" s="182"/>
      <c r="E66" s="182"/>
      <c r="F66" s="182"/>
      <c r="G66" s="182"/>
      <c r="H66" s="182"/>
      <c r="I66" s="182"/>
      <c r="J66" s="182"/>
      <c r="K66" s="182"/>
      <c r="L66" s="182"/>
      <c r="M66" s="182"/>
      <c r="N66" s="182"/>
      <c r="O66" s="182"/>
      <c r="P66" s="183"/>
    </row>
    <row r="67" spans="1:19" s="8" customFormat="1" ht="3" customHeight="1" thickBot="1" x14ac:dyDescent="0.25">
      <c r="A67" s="184"/>
      <c r="B67" s="184"/>
      <c r="C67" s="184"/>
      <c r="D67" s="184"/>
      <c r="E67" s="184"/>
      <c r="F67" s="184"/>
      <c r="G67" s="184"/>
      <c r="H67" s="184"/>
      <c r="I67" s="184"/>
      <c r="J67" s="184"/>
      <c r="K67" s="184"/>
      <c r="L67" s="184"/>
      <c r="M67" s="184"/>
      <c r="N67" s="184"/>
      <c r="O67" s="184"/>
      <c r="P67" s="184"/>
      <c r="Q67" s="184"/>
      <c r="S67" s="16"/>
    </row>
    <row r="68" spans="1:19" ht="15" customHeight="1" x14ac:dyDescent="0.2">
      <c r="B68" s="173" t="s">
        <v>4</v>
      </c>
      <c r="C68" s="195" t="s">
        <v>127</v>
      </c>
      <c r="D68" s="196"/>
      <c r="E68" s="196"/>
      <c r="F68" s="196"/>
      <c r="G68" s="196"/>
      <c r="H68" s="196"/>
      <c r="I68" s="196"/>
      <c r="J68" s="196"/>
      <c r="K68" s="196"/>
      <c r="L68" s="196"/>
      <c r="M68" s="196"/>
      <c r="N68" s="196"/>
      <c r="O68" s="196"/>
      <c r="P68" s="197"/>
    </row>
    <row r="69" spans="1:19" ht="49.5" customHeight="1" x14ac:dyDescent="0.2">
      <c r="B69" s="174"/>
      <c r="C69" s="165" t="s">
        <v>165</v>
      </c>
      <c r="D69" s="166"/>
      <c r="E69" s="166"/>
      <c r="F69" s="166"/>
      <c r="G69" s="166"/>
      <c r="H69" s="166"/>
      <c r="I69" s="166"/>
      <c r="J69" s="166"/>
      <c r="K69" s="166"/>
      <c r="L69" s="166"/>
      <c r="M69" s="166"/>
      <c r="N69" s="166"/>
      <c r="O69" s="166"/>
      <c r="P69" s="167"/>
    </row>
    <row r="70" spans="1:19" ht="15" customHeight="1" x14ac:dyDescent="0.2">
      <c r="B70" s="174"/>
      <c r="C70" s="168" t="s">
        <v>126</v>
      </c>
      <c r="D70" s="169"/>
      <c r="E70" s="169"/>
      <c r="F70" s="169"/>
      <c r="G70" s="169"/>
      <c r="H70" s="169"/>
      <c r="I70" s="169"/>
      <c r="J70" s="169"/>
      <c r="K70" s="169"/>
      <c r="L70" s="169"/>
      <c r="M70" s="169"/>
      <c r="N70" s="169"/>
      <c r="O70" s="169"/>
      <c r="P70" s="170"/>
    </row>
    <row r="71" spans="1:19" ht="49.5" customHeight="1" x14ac:dyDescent="0.2">
      <c r="B71" s="174"/>
      <c r="C71" s="165" t="s">
        <v>185</v>
      </c>
      <c r="D71" s="171"/>
      <c r="E71" s="171"/>
      <c r="F71" s="171"/>
      <c r="G71" s="171"/>
      <c r="H71" s="171"/>
      <c r="I71" s="171"/>
      <c r="J71" s="171"/>
      <c r="K71" s="171"/>
      <c r="L71" s="171"/>
      <c r="M71" s="171"/>
      <c r="N71" s="171"/>
      <c r="O71" s="171"/>
      <c r="P71" s="172"/>
    </row>
    <row r="72" spans="1:19" ht="18" customHeight="1" x14ac:dyDescent="0.2">
      <c r="B72" s="174"/>
      <c r="C72" s="168" t="s">
        <v>128</v>
      </c>
      <c r="D72" s="169"/>
      <c r="E72" s="169"/>
      <c r="F72" s="169"/>
      <c r="G72" s="169"/>
      <c r="H72" s="169"/>
      <c r="I72" s="169"/>
      <c r="J72" s="169"/>
      <c r="K72" s="169"/>
      <c r="L72" s="169"/>
      <c r="M72" s="169"/>
      <c r="N72" s="169"/>
      <c r="O72" s="169"/>
      <c r="P72" s="170"/>
    </row>
    <row r="73" spans="1:19" ht="49.5" customHeight="1" thickBot="1" x14ac:dyDescent="0.25">
      <c r="B73" s="174"/>
      <c r="C73" s="165" t="s">
        <v>189</v>
      </c>
      <c r="D73" s="171"/>
      <c r="E73" s="171"/>
      <c r="F73" s="171"/>
      <c r="G73" s="171"/>
      <c r="H73" s="171"/>
      <c r="I73" s="171"/>
      <c r="J73" s="171"/>
      <c r="K73" s="171"/>
      <c r="L73" s="171"/>
      <c r="M73" s="171"/>
      <c r="N73" s="171"/>
      <c r="O73" s="171"/>
      <c r="P73" s="172"/>
    </row>
    <row r="74" spans="1:19" ht="44.25" customHeight="1" thickBot="1" x14ac:dyDescent="0.25">
      <c r="B74" s="31" t="s">
        <v>37</v>
      </c>
      <c r="C74" s="163" t="s">
        <v>194</v>
      </c>
      <c r="D74" s="163"/>
      <c r="E74" s="163"/>
      <c r="F74" s="163"/>
      <c r="G74" s="163"/>
      <c r="H74" s="163"/>
      <c r="I74" s="163"/>
      <c r="J74" s="163"/>
      <c r="K74" s="163"/>
      <c r="L74" s="163"/>
      <c r="M74" s="163"/>
      <c r="N74" s="163"/>
      <c r="O74" s="163"/>
      <c r="P74" s="164"/>
    </row>
    <row r="75" spans="1:19" ht="27.75" customHeight="1" thickBot="1" x14ac:dyDescent="0.25">
      <c r="B75" s="31" t="s">
        <v>49</v>
      </c>
      <c r="C75" s="163" t="s">
        <v>50</v>
      </c>
      <c r="D75" s="163"/>
      <c r="E75" s="163"/>
      <c r="F75" s="163"/>
      <c r="G75" s="163"/>
      <c r="H75" s="163"/>
      <c r="I75" s="163"/>
      <c r="J75" s="163"/>
      <c r="K75" s="163"/>
      <c r="L75" s="163"/>
      <c r="M75" s="163"/>
      <c r="N75" s="163"/>
      <c r="O75" s="163"/>
      <c r="P75" s="164"/>
    </row>
    <row r="78" spans="1:19" x14ac:dyDescent="0.2">
      <c r="C78" s="17"/>
    </row>
    <row r="79" spans="1:19" hidden="1" x14ac:dyDescent="0.2">
      <c r="C79" s="1">
        <v>2018</v>
      </c>
    </row>
    <row r="80" spans="1:19" hidden="1" x14ac:dyDescent="0.2">
      <c r="C80" s="1">
        <v>2019</v>
      </c>
    </row>
    <row r="86" spans="2:15" s="2" customFormat="1" x14ac:dyDescent="0.2"/>
    <row r="87" spans="2:15" s="2" customFormat="1" x14ac:dyDescent="0.2">
      <c r="B87" s="18"/>
      <c r="C87" s="18"/>
      <c r="D87" s="18"/>
      <c r="E87" s="18"/>
      <c r="F87" s="18"/>
      <c r="G87" s="18"/>
      <c r="H87" s="18"/>
      <c r="I87" s="18"/>
      <c r="J87" s="18"/>
      <c r="K87" s="18"/>
      <c r="L87" s="18"/>
      <c r="M87" s="18"/>
      <c r="N87" s="18"/>
      <c r="O87" s="18"/>
    </row>
    <row r="88" spans="2:15" s="2" customFormat="1" x14ac:dyDescent="0.2">
      <c r="B88" s="18"/>
      <c r="C88" s="18"/>
      <c r="D88" s="18"/>
      <c r="E88" s="18"/>
      <c r="F88" s="18"/>
      <c r="G88" s="18"/>
      <c r="H88" s="18"/>
      <c r="I88" s="18"/>
      <c r="J88" s="18"/>
      <c r="K88" s="18"/>
      <c r="L88" s="18"/>
      <c r="M88" s="18"/>
      <c r="N88" s="18"/>
      <c r="O88" s="18"/>
    </row>
    <row r="89" spans="2:15" s="2" customFormat="1" x14ac:dyDescent="0.2">
      <c r="B89" s="18"/>
      <c r="C89" s="18"/>
      <c r="D89" s="18"/>
      <c r="E89" s="18"/>
      <c r="F89" s="18"/>
      <c r="G89" s="18"/>
      <c r="H89" s="18"/>
      <c r="I89" s="18"/>
      <c r="J89" s="18"/>
      <c r="K89" s="18"/>
      <c r="L89" s="18"/>
      <c r="M89" s="18"/>
      <c r="N89" s="18"/>
      <c r="O89" s="18"/>
    </row>
    <row r="90" spans="2:15" s="2" customFormat="1" x14ac:dyDescent="0.2">
      <c r="B90" s="18"/>
      <c r="C90" s="18"/>
      <c r="D90" s="18"/>
      <c r="E90" s="18"/>
      <c r="F90" s="18"/>
      <c r="G90" s="18"/>
      <c r="H90" s="18"/>
      <c r="I90" s="18"/>
      <c r="J90" s="18"/>
      <c r="K90" s="18"/>
      <c r="L90" s="18"/>
      <c r="M90" s="18"/>
      <c r="N90" s="18"/>
      <c r="O90" s="18"/>
    </row>
    <row r="91" spans="2:15" s="2" customFormat="1" x14ac:dyDescent="0.2">
      <c r="B91" s="19"/>
      <c r="C91" s="19"/>
      <c r="D91" s="19"/>
      <c r="E91" s="19"/>
      <c r="F91" s="19"/>
      <c r="G91" s="18"/>
      <c r="H91" s="18"/>
      <c r="I91" s="18"/>
      <c r="J91" s="18"/>
      <c r="K91" s="18"/>
      <c r="L91" s="18"/>
      <c r="M91" s="18"/>
      <c r="N91" s="18"/>
      <c r="O91" s="18"/>
    </row>
    <row r="92" spans="2:15" s="2" customFormat="1" x14ac:dyDescent="0.2">
      <c r="B92" s="19"/>
      <c r="C92" s="19"/>
      <c r="D92" s="19"/>
      <c r="E92" s="19"/>
      <c r="F92" s="19"/>
      <c r="G92" s="18"/>
      <c r="H92" s="18"/>
      <c r="I92" s="18"/>
      <c r="J92" s="18"/>
      <c r="K92" s="18"/>
      <c r="L92" s="18"/>
      <c r="M92" s="18"/>
      <c r="N92" s="18"/>
      <c r="O92" s="18"/>
    </row>
    <row r="93" spans="2:15" s="2" customFormat="1" x14ac:dyDescent="0.2">
      <c r="B93" s="19"/>
      <c r="C93" s="19"/>
      <c r="D93" s="19"/>
      <c r="E93" s="19"/>
      <c r="F93" s="19"/>
      <c r="G93" s="18"/>
      <c r="H93" s="18"/>
      <c r="I93" s="18"/>
      <c r="J93" s="18"/>
      <c r="K93" s="18"/>
      <c r="L93" s="18"/>
      <c r="M93" s="18"/>
      <c r="N93" s="18"/>
      <c r="O93" s="18"/>
    </row>
    <row r="94" spans="2:15" s="2" customFormat="1" x14ac:dyDescent="0.2">
      <c r="B94" s="19"/>
      <c r="C94" s="19"/>
      <c r="D94" s="19"/>
      <c r="E94" s="19"/>
      <c r="F94" s="19"/>
      <c r="G94" s="18"/>
      <c r="H94" s="18"/>
      <c r="I94" s="18"/>
      <c r="J94" s="18"/>
      <c r="K94" s="18"/>
      <c r="L94" s="18"/>
      <c r="M94" s="18"/>
      <c r="N94" s="18"/>
      <c r="O94" s="18"/>
    </row>
    <row r="95" spans="2:15" s="2" customFormat="1" x14ac:dyDescent="0.2">
      <c r="B95" s="19"/>
      <c r="C95" s="19"/>
      <c r="D95" s="19"/>
      <c r="E95" s="19"/>
      <c r="F95" s="19"/>
      <c r="G95" s="18"/>
      <c r="H95" s="18"/>
      <c r="I95" s="18"/>
      <c r="J95" s="18"/>
      <c r="K95" s="18"/>
      <c r="L95" s="18"/>
      <c r="M95" s="18"/>
      <c r="N95" s="18"/>
      <c r="O95" s="18"/>
    </row>
    <row r="96" spans="2:15" s="2" customFormat="1" x14ac:dyDescent="0.2">
      <c r="B96" s="19"/>
      <c r="C96" s="19"/>
      <c r="D96" s="19"/>
      <c r="E96" s="19"/>
      <c r="F96" s="19"/>
      <c r="G96" s="18"/>
      <c r="H96" s="18"/>
      <c r="I96" s="18"/>
      <c r="J96" s="18"/>
      <c r="K96" s="18"/>
      <c r="L96" s="18"/>
      <c r="M96" s="18"/>
      <c r="N96" s="18"/>
      <c r="O96" s="18"/>
    </row>
    <row r="97" spans="2:17" s="2" customFormat="1" x14ac:dyDescent="0.2">
      <c r="B97" s="19"/>
      <c r="C97" s="19"/>
      <c r="D97" s="19"/>
      <c r="E97" s="19"/>
      <c r="F97" s="19"/>
      <c r="G97" s="18"/>
      <c r="H97" s="18"/>
      <c r="I97" s="18"/>
      <c r="J97" s="18"/>
      <c r="K97" s="18"/>
      <c r="L97" s="18"/>
      <c r="M97" s="18"/>
      <c r="N97" s="18"/>
      <c r="O97" s="18"/>
      <c r="P97" s="20"/>
    </row>
    <row r="98" spans="2:17" s="2" customFormat="1" x14ac:dyDescent="0.2">
      <c r="B98" s="19"/>
      <c r="C98" s="19"/>
      <c r="D98" s="19"/>
      <c r="E98" s="19"/>
      <c r="F98" s="19"/>
      <c r="G98" s="18"/>
      <c r="H98" s="18"/>
      <c r="I98" s="18"/>
      <c r="J98" s="18"/>
      <c r="K98" s="18"/>
      <c r="L98" s="18"/>
      <c r="M98" s="18"/>
      <c r="N98" s="18"/>
      <c r="O98" s="18"/>
      <c r="P98" s="20"/>
    </row>
    <row r="99" spans="2:17" s="2" customFormat="1" x14ac:dyDescent="0.2">
      <c r="B99" s="19"/>
      <c r="C99" s="19"/>
      <c r="D99" s="19"/>
      <c r="E99" s="19"/>
      <c r="F99" s="19"/>
      <c r="G99" s="18"/>
      <c r="H99" s="18"/>
      <c r="I99" s="18"/>
      <c r="J99" s="18"/>
      <c r="K99" s="18"/>
      <c r="L99" s="18"/>
      <c r="M99" s="18"/>
      <c r="N99" s="18"/>
      <c r="O99" s="18"/>
      <c r="P99" s="20"/>
    </row>
    <row r="100" spans="2:17" s="2" customFormat="1" x14ac:dyDescent="0.2">
      <c r="B100" s="19"/>
      <c r="C100" s="19"/>
      <c r="D100" s="19"/>
      <c r="E100" s="19"/>
      <c r="F100" s="19"/>
      <c r="G100" s="18"/>
      <c r="H100" s="18"/>
      <c r="I100" s="18"/>
      <c r="J100" s="18"/>
      <c r="K100" s="18"/>
      <c r="L100" s="18"/>
      <c r="M100" s="18"/>
      <c r="N100" s="18"/>
      <c r="O100" s="18"/>
      <c r="P100" s="20"/>
      <c r="Q100" s="21" t="s">
        <v>41</v>
      </c>
    </row>
    <row r="101" spans="2:17" s="2" customFormat="1" x14ac:dyDescent="0.2">
      <c r="B101" s="22"/>
      <c r="C101" s="22"/>
      <c r="D101" s="19"/>
      <c r="E101" s="19"/>
      <c r="F101" s="19"/>
      <c r="G101" s="18"/>
      <c r="H101" s="18"/>
      <c r="I101" s="18"/>
      <c r="J101" s="18"/>
      <c r="K101" s="18"/>
      <c r="L101" s="18"/>
      <c r="M101" s="18"/>
      <c r="N101" s="18"/>
      <c r="O101" s="18"/>
      <c r="P101" s="20"/>
      <c r="Q101" s="21" t="s">
        <v>42</v>
      </c>
    </row>
    <row r="102" spans="2:17" s="2" customFormat="1" x14ac:dyDescent="0.2">
      <c r="B102" s="22"/>
      <c r="C102" s="22"/>
      <c r="D102" s="19"/>
      <c r="E102" s="19"/>
      <c r="F102" s="19"/>
      <c r="G102" s="18"/>
      <c r="H102" s="18"/>
      <c r="I102" s="18"/>
      <c r="J102" s="18"/>
      <c r="K102" s="18"/>
      <c r="L102" s="18"/>
      <c r="M102" s="18"/>
      <c r="N102" s="18"/>
      <c r="O102" s="18"/>
      <c r="P102" s="20"/>
      <c r="Q102" s="21" t="s">
        <v>44</v>
      </c>
    </row>
    <row r="103" spans="2:17" s="2" customFormat="1" x14ac:dyDescent="0.2">
      <c r="B103" s="22"/>
      <c r="C103" s="22"/>
      <c r="D103" s="19"/>
      <c r="E103" s="19"/>
      <c r="F103" s="19"/>
      <c r="G103" s="18"/>
      <c r="H103" s="18"/>
      <c r="I103" s="18"/>
      <c r="J103" s="18"/>
      <c r="K103" s="18"/>
      <c r="L103" s="18"/>
      <c r="M103" s="18"/>
      <c r="N103" s="18"/>
      <c r="O103" s="18"/>
      <c r="P103" s="20"/>
      <c r="Q103" s="21" t="s">
        <v>43</v>
      </c>
    </row>
    <row r="104" spans="2:17" s="2" customFormat="1" x14ac:dyDescent="0.2">
      <c r="B104" s="19"/>
      <c r="C104" s="22"/>
      <c r="D104" s="19"/>
      <c r="E104" s="19"/>
      <c r="F104" s="19"/>
      <c r="G104" s="18"/>
      <c r="H104" s="18"/>
      <c r="I104" s="18"/>
      <c r="J104" s="18"/>
      <c r="K104" s="18"/>
      <c r="L104" s="18"/>
      <c r="M104" s="23"/>
      <c r="N104" s="18"/>
      <c r="O104" s="18"/>
      <c r="P104" s="20"/>
      <c r="Q104" s="21" t="s">
        <v>45</v>
      </c>
    </row>
    <row r="105" spans="2:17" s="2" customFormat="1" x14ac:dyDescent="0.2">
      <c r="B105" s="19"/>
      <c r="C105" s="22"/>
      <c r="D105" s="19"/>
      <c r="E105" s="19"/>
      <c r="F105" s="19"/>
      <c r="G105" s="18"/>
      <c r="H105" s="18"/>
      <c r="I105" s="18"/>
      <c r="J105" s="18"/>
      <c r="K105" s="18"/>
      <c r="L105" s="18"/>
      <c r="M105" s="18"/>
      <c r="N105" s="18" t="s">
        <v>40</v>
      </c>
      <c r="O105" s="18"/>
      <c r="P105" s="20"/>
      <c r="Q105" s="21" t="s">
        <v>46</v>
      </c>
    </row>
    <row r="106" spans="2:17" s="2" customFormat="1" x14ac:dyDescent="0.2">
      <c r="B106" s="19"/>
      <c r="C106" s="22"/>
      <c r="D106" s="19"/>
      <c r="E106" s="19"/>
      <c r="F106" s="19"/>
      <c r="G106" s="18"/>
      <c r="H106" s="18"/>
      <c r="I106" s="18"/>
      <c r="J106" s="18"/>
      <c r="K106" s="18"/>
      <c r="L106" s="18"/>
      <c r="M106" s="18"/>
      <c r="N106" s="18"/>
      <c r="O106" s="18"/>
      <c r="P106" s="20"/>
    </row>
    <row r="107" spans="2:17" s="2" customFormat="1" x14ac:dyDescent="0.2">
      <c r="B107" s="19"/>
      <c r="C107" s="22"/>
      <c r="D107" s="19"/>
      <c r="E107" s="19"/>
      <c r="F107" s="19"/>
      <c r="G107" s="18"/>
      <c r="H107" s="18"/>
      <c r="I107" s="18"/>
      <c r="J107" s="18"/>
      <c r="K107" s="18"/>
      <c r="L107" s="18"/>
      <c r="M107" s="18"/>
      <c r="N107" s="18"/>
      <c r="O107" s="18"/>
      <c r="P107" s="20"/>
    </row>
    <row r="108" spans="2:17" s="2" customFormat="1" x14ac:dyDescent="0.2">
      <c r="B108" s="19"/>
      <c r="C108" s="19"/>
      <c r="D108" s="19"/>
      <c r="E108" s="19"/>
      <c r="F108" s="19"/>
      <c r="G108" s="18"/>
      <c r="H108" s="18"/>
      <c r="I108" s="18"/>
      <c r="J108" s="18"/>
      <c r="K108" s="18"/>
      <c r="L108" s="18"/>
      <c r="M108" s="18"/>
      <c r="N108" s="18"/>
      <c r="O108" s="18"/>
      <c r="P108" s="20"/>
    </row>
    <row r="109" spans="2:17" s="2" customFormat="1" x14ac:dyDescent="0.2">
      <c r="B109" s="19"/>
      <c r="C109" s="19"/>
      <c r="D109" s="19"/>
      <c r="E109" s="19"/>
      <c r="F109" s="19"/>
      <c r="G109" s="18"/>
      <c r="H109" s="18"/>
      <c r="I109" s="18"/>
      <c r="J109" s="18"/>
      <c r="K109" s="18"/>
      <c r="L109" s="18"/>
      <c r="M109" s="18"/>
      <c r="N109" s="18"/>
      <c r="O109" s="18"/>
      <c r="P109" s="20"/>
    </row>
    <row r="110" spans="2:17" s="2" customFormat="1" x14ac:dyDescent="0.2">
      <c r="B110" s="19"/>
      <c r="C110" s="19"/>
      <c r="D110" s="19"/>
      <c r="E110" s="19"/>
      <c r="F110" s="19"/>
      <c r="G110" s="18"/>
      <c r="H110" s="18"/>
      <c r="I110" s="18"/>
      <c r="J110" s="18"/>
      <c r="K110" s="18"/>
      <c r="L110" s="18"/>
      <c r="M110" s="18"/>
      <c r="N110" s="18"/>
      <c r="O110" s="18"/>
      <c r="P110" s="20"/>
      <c r="Q110" s="21">
        <v>2015</v>
      </c>
    </row>
    <row r="111" spans="2:17" s="2" customFormat="1" ht="12.75" customHeight="1" x14ac:dyDescent="0.2">
      <c r="B111" s="19"/>
      <c r="C111" s="19"/>
      <c r="D111" s="19"/>
      <c r="E111" s="19"/>
      <c r="F111" s="19"/>
      <c r="G111" s="18"/>
      <c r="H111" s="18"/>
      <c r="I111" s="18"/>
      <c r="J111" s="18"/>
      <c r="K111" s="18"/>
      <c r="L111" s="18"/>
      <c r="M111" s="18"/>
      <c r="N111" s="18"/>
      <c r="O111" s="18"/>
      <c r="Q111" s="21">
        <v>2016</v>
      </c>
    </row>
    <row r="112" spans="2:17" s="2" customFormat="1" x14ac:dyDescent="0.2">
      <c r="B112" s="19"/>
      <c r="C112" s="19"/>
      <c r="D112" s="19"/>
      <c r="E112" s="19"/>
      <c r="F112" s="19"/>
      <c r="G112" s="18"/>
      <c r="H112" s="18"/>
      <c r="I112" s="18"/>
      <c r="J112" s="18"/>
      <c r="K112" s="18"/>
      <c r="L112" s="18"/>
      <c r="M112" s="18"/>
      <c r="N112" s="18"/>
      <c r="O112" s="18"/>
      <c r="Q112" s="21">
        <v>2017</v>
      </c>
    </row>
    <row r="113" spans="2:17" s="2" customFormat="1" x14ac:dyDescent="0.2">
      <c r="B113" s="19"/>
      <c r="C113" s="19"/>
      <c r="D113" s="19"/>
      <c r="E113" s="19"/>
      <c r="F113" s="19"/>
      <c r="G113" s="18"/>
      <c r="H113" s="18"/>
      <c r="I113" s="18"/>
      <c r="J113" s="18"/>
      <c r="K113" s="18"/>
      <c r="L113" s="18"/>
      <c r="M113" s="18"/>
      <c r="N113" s="18"/>
      <c r="O113" s="18"/>
      <c r="Q113" s="21">
        <v>2018</v>
      </c>
    </row>
    <row r="114" spans="2:17" s="2" customFormat="1" x14ac:dyDescent="0.2">
      <c r="B114" s="19"/>
      <c r="C114" s="19"/>
      <c r="D114" s="19"/>
      <c r="E114" s="19"/>
      <c r="F114" s="19"/>
      <c r="G114" s="18"/>
      <c r="H114" s="18"/>
      <c r="I114" s="18"/>
      <c r="J114" s="18"/>
      <c r="K114" s="18"/>
      <c r="L114" s="18"/>
      <c r="M114" s="18"/>
      <c r="N114" s="18"/>
      <c r="O114" s="18"/>
    </row>
    <row r="115" spans="2:17" s="2" customFormat="1" x14ac:dyDescent="0.2">
      <c r="B115" s="19"/>
      <c r="C115" s="19"/>
      <c r="D115" s="19"/>
      <c r="E115" s="19"/>
      <c r="F115" s="19"/>
      <c r="G115" s="18"/>
      <c r="H115" s="18"/>
      <c r="I115" s="18"/>
      <c r="J115" s="18"/>
      <c r="K115" s="18"/>
      <c r="L115" s="18"/>
      <c r="M115" s="18"/>
      <c r="N115" s="18"/>
      <c r="O115" s="18"/>
    </row>
    <row r="116" spans="2:17" s="2" customFormat="1" x14ac:dyDescent="0.2">
      <c r="B116" s="24"/>
      <c r="C116" s="19"/>
      <c r="D116" s="19"/>
      <c r="E116" s="19"/>
      <c r="F116" s="19"/>
      <c r="G116" s="18"/>
      <c r="H116" s="18"/>
      <c r="I116" s="18"/>
      <c r="J116" s="18"/>
      <c r="K116" s="18"/>
      <c r="L116" s="18"/>
      <c r="M116" s="18"/>
      <c r="N116" s="18"/>
      <c r="O116" s="18"/>
    </row>
    <row r="117" spans="2:17" s="2" customFormat="1" x14ac:dyDescent="0.2">
      <c r="B117" s="24"/>
      <c r="C117" s="19"/>
      <c r="D117" s="19"/>
      <c r="E117" s="19"/>
      <c r="F117" s="19"/>
      <c r="G117" s="18"/>
      <c r="H117" s="18"/>
      <c r="I117" s="18"/>
      <c r="J117" s="18"/>
      <c r="K117" s="18"/>
      <c r="L117" s="18"/>
      <c r="M117" s="18"/>
      <c r="N117" s="18"/>
      <c r="O117" s="18"/>
    </row>
    <row r="118" spans="2:17" s="2" customFormat="1" x14ac:dyDescent="0.2">
      <c r="B118" s="24"/>
      <c r="C118" s="19"/>
      <c r="D118" s="19"/>
      <c r="E118" s="19"/>
      <c r="F118" s="19"/>
      <c r="G118" s="18"/>
      <c r="H118" s="18"/>
      <c r="I118" s="18"/>
      <c r="J118" s="18"/>
      <c r="K118" s="18"/>
      <c r="L118" s="18"/>
      <c r="M118" s="18"/>
      <c r="N118" s="18"/>
      <c r="O118" s="18"/>
    </row>
    <row r="119" spans="2:17" s="2" customFormat="1" x14ac:dyDescent="0.2">
      <c r="B119" s="24"/>
      <c r="C119" s="19"/>
      <c r="D119" s="19"/>
      <c r="E119" s="19"/>
      <c r="F119" s="19"/>
      <c r="G119" s="18"/>
      <c r="H119" s="18"/>
      <c r="I119" s="18"/>
      <c r="J119" s="18"/>
      <c r="K119" s="18"/>
      <c r="L119" s="18"/>
      <c r="M119" s="18"/>
      <c r="N119" s="18"/>
      <c r="O119" s="18"/>
    </row>
    <row r="120" spans="2:17" s="2" customFormat="1" x14ac:dyDescent="0.2">
      <c r="B120" s="24"/>
      <c r="C120" s="19"/>
      <c r="D120" s="19"/>
      <c r="E120" s="19"/>
      <c r="F120" s="19"/>
      <c r="G120" s="18"/>
      <c r="H120" s="18"/>
      <c r="I120" s="18"/>
      <c r="J120" s="18"/>
      <c r="K120" s="18"/>
      <c r="L120" s="18"/>
      <c r="M120" s="18"/>
      <c r="N120" s="18"/>
      <c r="O120" s="18"/>
    </row>
    <row r="121" spans="2:17" s="2" customFormat="1" x14ac:dyDescent="0.2">
      <c r="B121" s="24"/>
      <c r="C121" s="19"/>
      <c r="D121" s="19"/>
      <c r="E121" s="19"/>
      <c r="F121" s="19"/>
      <c r="G121" s="18"/>
      <c r="H121" s="18"/>
      <c r="I121" s="18"/>
      <c r="J121" s="18"/>
      <c r="K121" s="18"/>
      <c r="L121" s="18"/>
      <c r="M121" s="18"/>
      <c r="N121" s="18"/>
      <c r="O121" s="18"/>
    </row>
    <row r="122" spans="2:17" s="2" customFormat="1" x14ac:dyDescent="0.2">
      <c r="B122" s="24"/>
      <c r="C122" s="19"/>
      <c r="D122" s="19"/>
      <c r="E122" s="19"/>
      <c r="F122" s="19"/>
      <c r="G122" s="18"/>
      <c r="H122" s="18"/>
      <c r="I122" s="18"/>
      <c r="J122" s="18"/>
      <c r="K122" s="18"/>
      <c r="L122" s="18"/>
      <c r="M122" s="18"/>
      <c r="N122" s="18"/>
      <c r="O122" s="18"/>
    </row>
    <row r="123" spans="2:17" s="2" customFormat="1" x14ac:dyDescent="0.2">
      <c r="B123" s="25"/>
      <c r="C123" s="19"/>
      <c r="D123" s="19"/>
      <c r="E123" s="19"/>
      <c r="F123" s="19"/>
      <c r="G123" s="18"/>
      <c r="H123" s="18"/>
      <c r="I123" s="18"/>
      <c r="J123" s="18"/>
      <c r="K123" s="18"/>
      <c r="L123" s="18"/>
      <c r="M123" s="18"/>
      <c r="N123" s="18"/>
      <c r="O123" s="18"/>
    </row>
    <row r="124" spans="2:17" s="2" customFormat="1" x14ac:dyDescent="0.2">
      <c r="B124" s="25"/>
      <c r="C124" s="19"/>
      <c r="D124" s="19"/>
      <c r="E124" s="19"/>
      <c r="F124" s="19"/>
      <c r="G124" s="18"/>
      <c r="H124" s="18"/>
      <c r="I124" s="18"/>
      <c r="J124" s="18"/>
      <c r="K124" s="18"/>
      <c r="L124" s="18"/>
      <c r="M124" s="18"/>
      <c r="N124" s="18"/>
      <c r="O124" s="18"/>
    </row>
    <row r="125" spans="2:17" s="2" customFormat="1" x14ac:dyDescent="0.2">
      <c r="B125" s="19"/>
      <c r="C125" s="19"/>
      <c r="D125" s="19"/>
      <c r="E125" s="19"/>
      <c r="F125" s="19"/>
      <c r="G125" s="18"/>
      <c r="H125" s="18"/>
      <c r="I125" s="18"/>
      <c r="J125" s="18"/>
      <c r="K125" s="18"/>
      <c r="L125" s="18"/>
      <c r="M125" s="18"/>
      <c r="N125" s="18"/>
      <c r="O125" s="18"/>
    </row>
    <row r="126" spans="2:17" s="2" customFormat="1" x14ac:dyDescent="0.2">
      <c r="B126" s="26" t="s">
        <v>84</v>
      </c>
      <c r="C126" s="19"/>
      <c r="D126" s="19"/>
      <c r="E126" s="19"/>
      <c r="F126" s="19"/>
      <c r="G126" s="18"/>
      <c r="H126" s="18"/>
      <c r="I126" s="18"/>
      <c r="J126" s="18"/>
      <c r="K126" s="18"/>
      <c r="L126" s="18"/>
      <c r="M126" s="18"/>
      <c r="N126" s="18"/>
      <c r="O126" s="18"/>
    </row>
    <row r="127" spans="2:17" s="2" customFormat="1" x14ac:dyDescent="0.2">
      <c r="B127" s="26" t="s">
        <v>85</v>
      </c>
      <c r="C127" s="19"/>
      <c r="D127" s="19"/>
      <c r="E127" s="19"/>
      <c r="F127" s="19"/>
      <c r="G127" s="18"/>
      <c r="H127" s="18"/>
      <c r="I127" s="18"/>
      <c r="J127" s="18"/>
      <c r="K127" s="18"/>
      <c r="L127" s="18"/>
      <c r="M127" s="18"/>
      <c r="N127" s="18"/>
      <c r="O127" s="18"/>
    </row>
    <row r="128" spans="2:17" s="2" customFormat="1" x14ac:dyDescent="0.2">
      <c r="B128" s="26" t="s">
        <v>86</v>
      </c>
      <c r="C128" s="19"/>
      <c r="D128" s="19"/>
      <c r="E128" s="19"/>
      <c r="F128" s="19"/>
      <c r="G128" s="18"/>
      <c r="H128" s="18"/>
      <c r="I128" s="18"/>
      <c r="J128" s="18"/>
      <c r="K128" s="18"/>
      <c r="L128" s="18"/>
      <c r="M128" s="18"/>
      <c r="N128" s="18"/>
      <c r="O128" s="18"/>
    </row>
    <row r="129" spans="2:19" s="2" customFormat="1" x14ac:dyDescent="0.2">
      <c r="B129" s="26" t="s">
        <v>87</v>
      </c>
      <c r="C129" s="19"/>
      <c r="D129" s="19"/>
      <c r="E129" s="19"/>
      <c r="F129" s="19"/>
      <c r="G129" s="18"/>
      <c r="H129" s="18"/>
      <c r="I129" s="18"/>
      <c r="J129" s="18"/>
      <c r="K129" s="18"/>
      <c r="L129" s="18"/>
      <c r="M129" s="18"/>
      <c r="N129" s="18"/>
      <c r="O129" s="18"/>
    </row>
    <row r="130" spans="2:19" s="2" customFormat="1" x14ac:dyDescent="0.2">
      <c r="B130" s="26" t="s">
        <v>88</v>
      </c>
      <c r="C130" s="19"/>
      <c r="D130" s="19"/>
      <c r="E130" s="19"/>
      <c r="F130" s="19"/>
      <c r="G130" s="18"/>
      <c r="H130" s="18"/>
      <c r="I130" s="18"/>
      <c r="J130" s="18"/>
      <c r="K130" s="18"/>
      <c r="L130" s="18"/>
      <c r="M130" s="18"/>
      <c r="N130" s="18"/>
      <c r="O130" s="18"/>
    </row>
    <row r="131" spans="2:19" s="2" customFormat="1" x14ac:dyDescent="0.2">
      <c r="B131" s="26" t="s">
        <v>89</v>
      </c>
      <c r="C131" s="19"/>
      <c r="D131" s="19"/>
      <c r="E131" s="19"/>
      <c r="F131" s="19"/>
      <c r="G131" s="18"/>
      <c r="H131" s="18"/>
      <c r="I131" s="18"/>
      <c r="J131" s="18"/>
      <c r="K131" s="18"/>
      <c r="L131" s="18"/>
      <c r="M131" s="18"/>
      <c r="N131" s="18"/>
      <c r="O131" s="18"/>
    </row>
    <row r="132" spans="2:19" s="2" customFormat="1" x14ac:dyDescent="0.2">
      <c r="B132" s="26" t="s">
        <v>90</v>
      </c>
      <c r="C132" s="19"/>
      <c r="D132" s="19"/>
      <c r="E132" s="19"/>
      <c r="F132" s="19"/>
      <c r="G132" s="18"/>
      <c r="H132" s="18"/>
      <c r="I132" s="18"/>
      <c r="J132" s="18"/>
      <c r="K132" s="18"/>
      <c r="L132" s="18"/>
      <c r="M132" s="18"/>
      <c r="N132" s="18"/>
      <c r="O132" s="18"/>
    </row>
    <row r="133" spans="2:19" s="2" customFormat="1" x14ac:dyDescent="0.2">
      <c r="B133" s="27"/>
      <c r="C133" s="19"/>
      <c r="D133" s="19"/>
      <c r="E133" s="19"/>
      <c r="F133" s="19"/>
      <c r="G133" s="18"/>
      <c r="H133" s="18"/>
      <c r="I133" s="18"/>
      <c r="J133" s="18"/>
      <c r="K133" s="18"/>
      <c r="L133" s="18"/>
      <c r="M133" s="18"/>
      <c r="N133" s="18"/>
      <c r="O133" s="18"/>
    </row>
    <row r="134" spans="2:19" s="2" customFormat="1" x14ac:dyDescent="0.2">
      <c r="B134" s="24"/>
      <c r="C134" s="19"/>
      <c r="D134" s="19"/>
      <c r="E134" s="19"/>
      <c r="F134" s="19"/>
      <c r="G134" s="18"/>
      <c r="H134" s="18"/>
      <c r="I134" s="18"/>
      <c r="J134" s="18"/>
      <c r="K134" s="18"/>
      <c r="L134" s="18"/>
      <c r="M134" s="18"/>
      <c r="N134" s="18"/>
      <c r="O134" s="18"/>
    </row>
    <row r="135" spans="2:19" x14ac:dyDescent="0.2">
      <c r="B135" s="24"/>
      <c r="C135" s="19"/>
      <c r="D135" s="19"/>
      <c r="E135" s="19"/>
      <c r="F135" s="19"/>
      <c r="G135" s="18"/>
      <c r="H135" s="18"/>
      <c r="I135" s="18"/>
      <c r="J135" s="18"/>
      <c r="K135" s="18"/>
      <c r="L135" s="18"/>
      <c r="M135" s="18"/>
      <c r="N135" s="18"/>
      <c r="O135" s="18"/>
      <c r="P135" s="2"/>
      <c r="S135" s="1"/>
    </row>
    <row r="136" spans="2:19" hidden="1" x14ac:dyDescent="0.2">
      <c r="B136" s="19" t="s">
        <v>23</v>
      </c>
      <c r="C136" s="19"/>
      <c r="D136" s="19"/>
      <c r="E136" s="19"/>
      <c r="F136" s="19"/>
      <c r="G136" s="18"/>
      <c r="H136" s="18"/>
      <c r="I136" s="18"/>
      <c r="J136" s="18"/>
      <c r="K136" s="18"/>
      <c r="L136" s="18"/>
      <c r="M136" s="18"/>
      <c r="N136" s="18"/>
      <c r="O136" s="18"/>
      <c r="P136" s="2"/>
      <c r="S136" s="1"/>
    </row>
    <row r="137" spans="2:19" hidden="1" x14ac:dyDescent="0.2">
      <c r="B137" s="22" t="s">
        <v>31</v>
      </c>
      <c r="C137" s="19"/>
      <c r="D137" s="19"/>
      <c r="E137" s="19"/>
      <c r="F137" s="19"/>
      <c r="G137" s="18"/>
      <c r="H137" s="18"/>
      <c r="I137" s="18"/>
      <c r="J137" s="18"/>
      <c r="K137" s="18"/>
      <c r="L137" s="18"/>
      <c r="M137" s="18"/>
      <c r="N137" s="18"/>
      <c r="O137" s="18"/>
      <c r="P137" s="2"/>
      <c r="S137" s="1"/>
    </row>
    <row r="138" spans="2:19" hidden="1" x14ac:dyDescent="0.2">
      <c r="B138" s="22" t="s">
        <v>60</v>
      </c>
      <c r="C138" s="19"/>
      <c r="D138" s="19"/>
      <c r="E138" s="19"/>
      <c r="F138" s="19"/>
      <c r="G138" s="18"/>
      <c r="H138" s="18"/>
      <c r="I138" s="18"/>
      <c r="J138" s="18"/>
      <c r="K138" s="18"/>
      <c r="L138" s="18"/>
      <c r="M138" s="18"/>
      <c r="N138" s="18"/>
      <c r="O138" s="18"/>
      <c r="P138" s="2"/>
      <c r="S138" s="1"/>
    </row>
    <row r="139" spans="2:19" hidden="1" x14ac:dyDescent="0.2">
      <c r="B139" s="22" t="s">
        <v>24</v>
      </c>
      <c r="C139" s="19"/>
      <c r="D139" s="19"/>
      <c r="E139" s="19"/>
      <c r="F139" s="19"/>
      <c r="G139" s="18"/>
      <c r="H139" s="18"/>
      <c r="I139" s="18"/>
      <c r="J139" s="18"/>
      <c r="K139" s="18"/>
      <c r="L139" s="18"/>
      <c r="M139" s="18"/>
      <c r="N139" s="18"/>
      <c r="O139" s="18"/>
      <c r="P139" s="2"/>
      <c r="S139" s="1"/>
    </row>
    <row r="140" spans="2:19" hidden="1" x14ac:dyDescent="0.2">
      <c r="B140" s="22" t="s">
        <v>66</v>
      </c>
      <c r="C140" s="19"/>
      <c r="D140" s="19"/>
      <c r="E140" s="19"/>
      <c r="F140" s="19"/>
      <c r="G140" s="18"/>
      <c r="H140" s="18"/>
      <c r="I140" s="18"/>
      <c r="J140" s="18"/>
      <c r="K140" s="18"/>
      <c r="L140" s="18"/>
      <c r="M140" s="18"/>
      <c r="N140" s="18"/>
      <c r="O140" s="18"/>
      <c r="P140" s="2"/>
      <c r="S140" s="1"/>
    </row>
    <row r="141" spans="2:19" hidden="1" x14ac:dyDescent="0.2">
      <c r="B141" s="22" t="s">
        <v>81</v>
      </c>
      <c r="C141" s="19"/>
      <c r="D141" s="19"/>
      <c r="E141" s="19"/>
      <c r="F141" s="19"/>
      <c r="G141" s="18"/>
      <c r="H141" s="18"/>
      <c r="I141" s="18"/>
      <c r="J141" s="18"/>
      <c r="K141" s="18"/>
      <c r="L141" s="18"/>
      <c r="M141" s="18"/>
      <c r="N141" s="18"/>
      <c r="O141" s="18"/>
      <c r="P141" s="2"/>
      <c r="S141" s="1"/>
    </row>
    <row r="142" spans="2:19" hidden="1" x14ac:dyDescent="0.2">
      <c r="B142" s="22" t="s">
        <v>68</v>
      </c>
      <c r="C142" s="19"/>
      <c r="D142" s="19"/>
      <c r="E142" s="19"/>
      <c r="F142" s="19"/>
      <c r="G142" s="18"/>
      <c r="H142" s="18"/>
      <c r="I142" s="18"/>
      <c r="J142" s="18"/>
      <c r="K142" s="18"/>
      <c r="L142" s="18"/>
      <c r="M142" s="18"/>
      <c r="N142" s="18"/>
      <c r="O142" s="18"/>
      <c r="P142" s="2"/>
      <c r="S142" s="1"/>
    </row>
    <row r="143" spans="2:19" hidden="1" x14ac:dyDescent="0.2">
      <c r="B143" s="22" t="s">
        <v>29</v>
      </c>
      <c r="C143" s="19"/>
      <c r="D143" s="19"/>
      <c r="E143" s="19"/>
      <c r="F143" s="19"/>
      <c r="G143" s="18"/>
      <c r="H143" s="18"/>
      <c r="I143" s="18"/>
      <c r="J143" s="18"/>
      <c r="K143" s="18"/>
      <c r="L143" s="18"/>
      <c r="M143" s="18"/>
      <c r="N143" s="18"/>
      <c r="O143" s="18"/>
      <c r="P143" s="2"/>
      <c r="S143" s="1"/>
    </row>
    <row r="144" spans="2:19" hidden="1" x14ac:dyDescent="0.2">
      <c r="B144" s="22" t="s">
        <v>57</v>
      </c>
      <c r="C144" s="19"/>
      <c r="D144" s="19"/>
      <c r="E144" s="19"/>
      <c r="F144" s="19"/>
      <c r="G144" s="18"/>
      <c r="H144" s="18"/>
      <c r="I144" s="18"/>
      <c r="J144" s="18"/>
      <c r="K144" s="18"/>
      <c r="L144" s="18"/>
      <c r="M144" s="18"/>
      <c r="N144" s="18"/>
      <c r="O144" s="18"/>
      <c r="P144" s="2"/>
      <c r="S144" s="1"/>
    </row>
    <row r="145" spans="2:19" hidden="1" x14ac:dyDescent="0.2">
      <c r="B145" s="22" t="s">
        <v>61</v>
      </c>
      <c r="C145" s="19"/>
      <c r="D145" s="19"/>
      <c r="E145" s="19"/>
      <c r="F145" s="19"/>
      <c r="G145" s="18"/>
      <c r="H145" s="18"/>
      <c r="I145" s="18"/>
      <c r="J145" s="18"/>
      <c r="K145" s="18"/>
      <c r="L145" s="18"/>
      <c r="M145" s="18"/>
      <c r="N145" s="18"/>
      <c r="O145" s="18"/>
      <c r="P145" s="2"/>
      <c r="S145" s="1"/>
    </row>
    <row r="146" spans="2:19" ht="25.5" hidden="1" x14ac:dyDescent="0.2">
      <c r="B146" s="28" t="s">
        <v>78</v>
      </c>
      <c r="C146" s="19"/>
      <c r="D146" s="19"/>
      <c r="E146" s="19"/>
      <c r="F146" s="19"/>
      <c r="G146" s="18"/>
      <c r="H146" s="18"/>
      <c r="I146" s="18"/>
      <c r="J146" s="18"/>
      <c r="K146" s="18"/>
      <c r="L146" s="18"/>
      <c r="M146" s="18"/>
      <c r="N146" s="18"/>
      <c r="O146" s="18"/>
      <c r="P146" s="2"/>
    </row>
    <row r="147" spans="2:19" hidden="1" x14ac:dyDescent="0.2">
      <c r="B147" s="22" t="s">
        <v>59</v>
      </c>
      <c r="C147" s="19"/>
      <c r="D147" s="19"/>
      <c r="E147" s="19"/>
      <c r="F147" s="19"/>
      <c r="G147" s="18"/>
      <c r="H147" s="18"/>
      <c r="I147" s="18"/>
      <c r="J147" s="18"/>
      <c r="K147" s="18"/>
      <c r="L147" s="18"/>
      <c r="M147" s="18"/>
      <c r="N147" s="18"/>
      <c r="O147" s="18"/>
      <c r="P147" s="2"/>
    </row>
    <row r="148" spans="2:19" hidden="1" x14ac:dyDescent="0.2">
      <c r="B148" s="22" t="s">
        <v>64</v>
      </c>
      <c r="C148" s="19"/>
      <c r="D148" s="19"/>
      <c r="E148" s="19"/>
      <c r="F148" s="19"/>
      <c r="G148" s="18"/>
      <c r="H148" s="18"/>
      <c r="I148" s="18"/>
      <c r="J148" s="18"/>
      <c r="K148" s="18"/>
      <c r="L148" s="18"/>
      <c r="M148" s="18"/>
      <c r="N148" s="18"/>
      <c r="O148" s="18"/>
      <c r="P148" s="2"/>
    </row>
    <row r="149" spans="2:19" hidden="1" x14ac:dyDescent="0.2">
      <c r="B149" s="22" t="s">
        <v>67</v>
      </c>
      <c r="C149" s="19"/>
      <c r="D149" s="19"/>
      <c r="E149" s="19"/>
      <c r="F149" s="19"/>
      <c r="G149" s="18"/>
      <c r="H149" s="18"/>
      <c r="I149" s="18"/>
      <c r="J149" s="18"/>
      <c r="K149" s="18"/>
      <c r="L149" s="18"/>
      <c r="M149" s="18"/>
      <c r="N149" s="18"/>
      <c r="O149" s="18"/>
      <c r="P149" s="2"/>
    </row>
    <row r="150" spans="2:19" hidden="1" x14ac:dyDescent="0.2">
      <c r="B150" s="22" t="s">
        <v>65</v>
      </c>
      <c r="C150" s="19"/>
      <c r="D150" s="19"/>
      <c r="E150" s="19"/>
      <c r="F150" s="19"/>
      <c r="G150" s="18"/>
      <c r="H150" s="18"/>
      <c r="I150" s="18"/>
      <c r="J150" s="18"/>
      <c r="K150" s="18"/>
      <c r="L150" s="18"/>
      <c r="M150" s="18"/>
      <c r="N150" s="18"/>
      <c r="O150" s="18"/>
      <c r="P150" s="2"/>
    </row>
    <row r="151" spans="2:19" hidden="1" x14ac:dyDescent="0.2">
      <c r="B151" s="22" t="s">
        <v>62</v>
      </c>
      <c r="C151" s="19"/>
      <c r="D151" s="19"/>
      <c r="E151" s="19"/>
      <c r="F151" s="19"/>
      <c r="G151" s="18"/>
      <c r="H151" s="18"/>
      <c r="I151" s="18"/>
      <c r="J151" s="18"/>
      <c r="K151" s="18"/>
      <c r="L151" s="18"/>
      <c r="M151" s="18"/>
      <c r="N151" s="18"/>
      <c r="O151" s="18"/>
      <c r="P151" s="2"/>
    </row>
    <row r="152" spans="2:19" hidden="1" x14ac:dyDescent="0.2">
      <c r="B152" s="22" t="s">
        <v>55</v>
      </c>
      <c r="C152" s="19"/>
      <c r="D152" s="19"/>
      <c r="E152" s="19"/>
      <c r="F152" s="19"/>
      <c r="G152" s="18"/>
      <c r="H152" s="18"/>
      <c r="I152" s="18"/>
      <c r="J152" s="18"/>
      <c r="K152" s="18"/>
      <c r="L152" s="18"/>
      <c r="M152" s="18"/>
      <c r="N152" s="18"/>
      <c r="O152" s="18"/>
      <c r="P152" s="2"/>
    </row>
    <row r="153" spans="2:19" hidden="1" x14ac:dyDescent="0.2">
      <c r="B153" s="22" t="s">
        <v>63</v>
      </c>
      <c r="C153" s="19"/>
      <c r="D153" s="19"/>
      <c r="E153" s="19"/>
      <c r="F153" s="19"/>
      <c r="G153" s="18"/>
      <c r="H153" s="18"/>
      <c r="I153" s="18"/>
      <c r="J153" s="18"/>
      <c r="K153" s="18"/>
      <c r="L153" s="18"/>
      <c r="M153" s="18"/>
      <c r="N153" s="18"/>
      <c r="O153" s="18"/>
      <c r="P153" s="2"/>
    </row>
    <row r="154" spans="2:19" hidden="1" x14ac:dyDescent="0.2">
      <c r="B154" s="22" t="s">
        <v>56</v>
      </c>
      <c r="C154" s="19"/>
      <c r="D154" s="19"/>
      <c r="E154" s="19"/>
      <c r="F154" s="19"/>
      <c r="G154" s="18"/>
      <c r="H154" s="18"/>
      <c r="I154" s="18"/>
      <c r="J154" s="18"/>
      <c r="K154" s="18"/>
      <c r="L154" s="18"/>
      <c r="M154" s="18"/>
      <c r="N154" s="18"/>
      <c r="O154" s="18"/>
      <c r="P154" s="2"/>
    </row>
    <row r="155" spans="2:19" hidden="1" x14ac:dyDescent="0.2">
      <c r="B155" s="22" t="s">
        <v>58</v>
      </c>
      <c r="C155" s="19"/>
      <c r="D155" s="19"/>
      <c r="E155" s="19"/>
      <c r="F155" s="19"/>
      <c r="G155" s="18"/>
      <c r="H155" s="18"/>
      <c r="I155" s="18"/>
      <c r="J155" s="18"/>
      <c r="K155" s="18"/>
      <c r="L155" s="18"/>
      <c r="M155" s="18"/>
      <c r="N155" s="18"/>
      <c r="O155" s="18"/>
      <c r="P155" s="2"/>
    </row>
    <row r="156" spans="2:19" hidden="1" x14ac:dyDescent="0.2">
      <c r="B156" s="22" t="s">
        <v>27</v>
      </c>
      <c r="C156" s="19"/>
      <c r="D156" s="19"/>
      <c r="E156" s="19"/>
      <c r="F156" s="19"/>
      <c r="G156" s="18"/>
      <c r="H156" s="18"/>
      <c r="I156" s="18"/>
      <c r="J156" s="18"/>
      <c r="K156" s="18"/>
      <c r="L156" s="18"/>
      <c r="M156" s="18"/>
      <c r="N156" s="18"/>
      <c r="O156" s="18"/>
      <c r="P156" s="2"/>
    </row>
    <row r="157" spans="2:19" hidden="1" x14ac:dyDescent="0.2">
      <c r="B157" s="22" t="s">
        <v>30</v>
      </c>
      <c r="C157" s="19"/>
      <c r="D157" s="19"/>
      <c r="E157" s="19"/>
      <c r="F157" s="19"/>
      <c r="G157" s="18"/>
      <c r="H157" s="18"/>
      <c r="I157" s="18"/>
      <c r="J157" s="18"/>
      <c r="K157" s="18"/>
      <c r="L157" s="18"/>
      <c r="M157" s="18"/>
      <c r="N157" s="18"/>
      <c r="O157" s="18"/>
      <c r="P157" s="2"/>
    </row>
    <row r="158" spans="2:19" hidden="1" x14ac:dyDescent="0.2">
      <c r="B158" s="22" t="s">
        <v>26</v>
      </c>
      <c r="C158" s="19"/>
      <c r="D158" s="19"/>
      <c r="E158" s="19"/>
      <c r="F158" s="19"/>
      <c r="G158" s="18"/>
      <c r="H158" s="18"/>
      <c r="I158" s="18"/>
      <c r="J158" s="18"/>
      <c r="K158" s="18"/>
      <c r="L158" s="18"/>
      <c r="M158" s="18"/>
      <c r="N158" s="18"/>
      <c r="O158" s="18"/>
      <c r="P158" s="2"/>
    </row>
    <row r="159" spans="2:19" hidden="1" x14ac:dyDescent="0.2">
      <c r="B159" s="22" t="s">
        <v>28</v>
      </c>
      <c r="C159" s="19"/>
      <c r="D159" s="19"/>
      <c r="E159" s="19"/>
      <c r="F159" s="19"/>
      <c r="G159" s="18"/>
      <c r="H159" s="18"/>
      <c r="I159" s="18"/>
      <c r="J159" s="18"/>
      <c r="K159" s="18"/>
      <c r="L159" s="18"/>
      <c r="M159" s="18"/>
      <c r="N159" s="18"/>
      <c r="O159" s="18"/>
      <c r="P159" s="2"/>
    </row>
    <row r="160" spans="2:19" hidden="1" x14ac:dyDescent="0.2">
      <c r="B160" s="22" t="s">
        <v>53</v>
      </c>
      <c r="C160" s="19"/>
      <c r="D160" s="19"/>
      <c r="E160" s="19"/>
      <c r="F160" s="19"/>
      <c r="G160" s="18"/>
      <c r="H160" s="18"/>
      <c r="I160" s="18"/>
      <c r="J160" s="18"/>
      <c r="K160" s="18"/>
      <c r="L160" s="18"/>
      <c r="M160" s="18"/>
      <c r="N160" s="18"/>
      <c r="O160" s="18"/>
      <c r="P160" s="2"/>
    </row>
    <row r="161" spans="2:16" hidden="1" x14ac:dyDescent="0.2">
      <c r="B161" s="22" t="s">
        <v>52</v>
      </c>
      <c r="C161" s="19"/>
      <c r="D161" s="19"/>
      <c r="E161" s="19"/>
      <c r="F161" s="19"/>
      <c r="G161" s="18"/>
      <c r="H161" s="18"/>
      <c r="I161" s="18"/>
      <c r="J161" s="18"/>
      <c r="K161" s="18"/>
      <c r="L161" s="18"/>
      <c r="M161" s="18"/>
      <c r="N161" s="18"/>
      <c r="O161" s="18"/>
      <c r="P161" s="2"/>
    </row>
    <row r="162" spans="2:16" hidden="1" x14ac:dyDescent="0.2">
      <c r="B162" s="22" t="s">
        <v>25</v>
      </c>
      <c r="C162" s="19"/>
      <c r="D162" s="19"/>
      <c r="E162" s="19"/>
      <c r="F162" s="19"/>
      <c r="G162" s="18"/>
      <c r="H162" s="18"/>
      <c r="I162" s="18"/>
      <c r="J162" s="18"/>
      <c r="K162" s="18"/>
      <c r="L162" s="18"/>
      <c r="M162" s="18"/>
      <c r="N162" s="18"/>
      <c r="O162" s="18"/>
      <c r="P162" s="2"/>
    </row>
    <row r="163" spans="2:16" hidden="1" x14ac:dyDescent="0.2">
      <c r="B163" s="22" t="s">
        <v>51</v>
      </c>
      <c r="C163" s="19"/>
      <c r="D163" s="19"/>
      <c r="E163" s="19"/>
      <c r="F163" s="19"/>
      <c r="G163" s="18"/>
      <c r="H163" s="18"/>
      <c r="I163" s="18"/>
      <c r="J163" s="18"/>
      <c r="K163" s="18"/>
      <c r="L163" s="18"/>
      <c r="M163" s="18"/>
      <c r="N163" s="18"/>
      <c r="O163" s="18"/>
      <c r="P163" s="2"/>
    </row>
    <row r="164" spans="2:16" x14ac:dyDescent="0.2">
      <c r="B164" s="19"/>
      <c r="C164" s="19"/>
      <c r="D164" s="19"/>
      <c r="E164" s="19"/>
      <c r="F164" s="19"/>
      <c r="G164" s="18"/>
      <c r="H164" s="18"/>
      <c r="I164" s="18"/>
      <c r="J164" s="18"/>
      <c r="K164" s="18"/>
      <c r="L164" s="18"/>
      <c r="M164" s="18"/>
      <c r="N164" s="18"/>
      <c r="O164" s="18"/>
      <c r="P164" s="2"/>
    </row>
    <row r="165" spans="2:16" x14ac:dyDescent="0.2">
      <c r="B165" s="19"/>
      <c r="C165" s="19"/>
      <c r="D165" s="19"/>
      <c r="E165" s="19"/>
      <c r="F165" s="19"/>
      <c r="G165" s="18"/>
      <c r="H165" s="18"/>
      <c r="I165" s="18"/>
      <c r="J165" s="18"/>
      <c r="K165" s="18"/>
      <c r="L165" s="18"/>
      <c r="M165" s="18"/>
      <c r="N165" s="18"/>
      <c r="O165" s="18"/>
      <c r="P165" s="2"/>
    </row>
    <row r="166" spans="2:16" x14ac:dyDescent="0.2">
      <c r="B166" s="19"/>
      <c r="C166" s="19"/>
      <c r="D166" s="19"/>
      <c r="E166" s="19"/>
      <c r="F166" s="19"/>
      <c r="G166" s="18"/>
      <c r="H166" s="18"/>
      <c r="I166" s="18"/>
      <c r="J166" s="18"/>
      <c r="K166" s="18"/>
      <c r="L166" s="18"/>
      <c r="M166" s="18"/>
      <c r="N166" s="18"/>
      <c r="O166" s="18"/>
      <c r="P166" s="2"/>
    </row>
    <row r="167" spans="2:16" hidden="1" x14ac:dyDescent="0.2">
      <c r="B167" s="19" t="s">
        <v>79</v>
      </c>
      <c r="C167" s="19"/>
      <c r="D167" s="19"/>
      <c r="E167" s="19"/>
      <c r="F167" s="19"/>
      <c r="G167" s="18"/>
      <c r="H167" s="18"/>
      <c r="I167" s="18"/>
      <c r="J167" s="18"/>
      <c r="K167" s="18"/>
      <c r="L167" s="18"/>
      <c r="M167" s="18"/>
      <c r="N167" s="18"/>
      <c r="O167" s="18"/>
      <c r="P167" s="2"/>
    </row>
    <row r="168" spans="2:16" hidden="1" x14ac:dyDescent="0.2">
      <c r="B168" s="22" t="s">
        <v>39</v>
      </c>
      <c r="C168" s="19"/>
      <c r="D168" s="19"/>
      <c r="E168" s="19"/>
      <c r="F168" s="19"/>
      <c r="G168" s="18"/>
      <c r="H168" s="18"/>
      <c r="I168" s="18"/>
      <c r="J168" s="18"/>
      <c r="K168" s="18"/>
      <c r="L168" s="18"/>
      <c r="M168" s="18"/>
      <c r="N168" s="18"/>
      <c r="O168" s="18"/>
    </row>
    <row r="169" spans="2:16" hidden="1" x14ac:dyDescent="0.2">
      <c r="B169" s="22" t="s">
        <v>50</v>
      </c>
      <c r="C169" s="19"/>
      <c r="D169" s="19"/>
      <c r="E169" s="19"/>
      <c r="F169" s="19"/>
      <c r="G169" s="18"/>
      <c r="H169" s="18"/>
      <c r="I169" s="18"/>
      <c r="J169" s="18"/>
      <c r="K169" s="18"/>
      <c r="L169" s="18"/>
      <c r="M169" s="18"/>
      <c r="N169" s="18"/>
      <c r="O169" s="18"/>
    </row>
    <row r="170" spans="2:16" x14ac:dyDescent="0.2">
      <c r="B170" s="18"/>
      <c r="C170" s="19"/>
      <c r="D170" s="19"/>
      <c r="E170" s="19"/>
      <c r="F170" s="19"/>
      <c r="G170" s="18"/>
      <c r="H170" s="18"/>
      <c r="I170" s="18"/>
      <c r="J170" s="18"/>
      <c r="K170" s="18"/>
      <c r="L170" s="18"/>
      <c r="M170" s="18"/>
      <c r="N170" s="18"/>
      <c r="O170" s="18"/>
    </row>
    <row r="171" spans="2:16" x14ac:dyDescent="0.2">
      <c r="B171" s="29"/>
      <c r="C171" s="19"/>
      <c r="D171" s="19"/>
      <c r="E171" s="19"/>
      <c r="F171" s="19"/>
      <c r="G171" s="18"/>
      <c r="H171" s="18"/>
      <c r="I171" s="18"/>
      <c r="J171" s="18"/>
      <c r="K171" s="18"/>
      <c r="L171" s="18"/>
      <c r="M171" s="18"/>
      <c r="N171" s="18"/>
      <c r="O171" s="18"/>
    </row>
    <row r="172" spans="2:16" x14ac:dyDescent="0.2">
      <c r="B172" s="29"/>
      <c r="C172" s="19"/>
      <c r="D172" s="19"/>
      <c r="E172" s="19"/>
      <c r="F172" s="19"/>
      <c r="G172" s="18"/>
      <c r="H172" s="18"/>
      <c r="I172" s="18"/>
      <c r="J172" s="18"/>
      <c r="K172" s="18"/>
      <c r="L172" s="18"/>
      <c r="M172" s="18"/>
      <c r="N172" s="18"/>
      <c r="O172" s="18"/>
    </row>
    <row r="173" spans="2:16" x14ac:dyDescent="0.2">
      <c r="B173" s="29"/>
      <c r="C173" s="19"/>
      <c r="D173" s="19"/>
      <c r="E173" s="19"/>
      <c r="F173" s="19"/>
      <c r="G173" s="18"/>
      <c r="H173" s="18"/>
      <c r="I173" s="18"/>
      <c r="J173" s="18"/>
      <c r="K173" s="18"/>
      <c r="L173" s="18"/>
      <c r="M173" s="18"/>
      <c r="N173" s="18"/>
      <c r="O173" s="18"/>
    </row>
    <row r="174" spans="2:16" x14ac:dyDescent="0.2">
      <c r="B174" s="29"/>
      <c r="C174" s="19"/>
      <c r="D174" s="19"/>
      <c r="E174" s="19"/>
      <c r="F174" s="19"/>
      <c r="G174" s="18"/>
      <c r="H174" s="18"/>
      <c r="I174" s="18"/>
      <c r="J174" s="18"/>
      <c r="K174" s="18"/>
      <c r="L174" s="18"/>
      <c r="M174" s="18"/>
      <c r="N174" s="18"/>
      <c r="O174" s="18"/>
    </row>
    <row r="175" spans="2:16" x14ac:dyDescent="0.2">
      <c r="B175" s="29"/>
      <c r="C175" s="19"/>
      <c r="D175" s="19"/>
      <c r="E175" s="19"/>
      <c r="F175" s="19"/>
      <c r="G175" s="18"/>
      <c r="H175" s="18"/>
      <c r="I175" s="18"/>
      <c r="J175" s="18"/>
      <c r="K175" s="18"/>
      <c r="L175" s="18"/>
      <c r="M175" s="18"/>
      <c r="N175" s="18"/>
      <c r="O175" s="18"/>
    </row>
    <row r="176" spans="2:16" s="2" customFormat="1" ht="25.5" hidden="1" x14ac:dyDescent="0.2">
      <c r="B176" s="24" t="s">
        <v>83</v>
      </c>
      <c r="C176" s="19"/>
      <c r="D176" s="19"/>
      <c r="E176" s="19"/>
      <c r="F176" s="19"/>
      <c r="G176" s="19"/>
      <c r="H176" s="19"/>
      <c r="I176" s="19"/>
      <c r="J176" s="19"/>
      <c r="K176" s="19"/>
      <c r="L176" s="19"/>
      <c r="M176" s="19"/>
      <c r="N176" s="19"/>
      <c r="O176" s="19"/>
    </row>
    <row r="177" spans="2:15" s="2" customFormat="1" hidden="1" x14ac:dyDescent="0.2">
      <c r="B177" s="25" t="s">
        <v>82</v>
      </c>
      <c r="C177" s="19"/>
      <c r="D177" s="19"/>
      <c r="E177" s="19"/>
      <c r="F177" s="19"/>
      <c r="G177" s="19"/>
      <c r="H177" s="19"/>
      <c r="I177" s="19"/>
      <c r="J177" s="19"/>
      <c r="K177" s="19"/>
      <c r="L177" s="19"/>
      <c r="M177" s="19"/>
      <c r="N177" s="19"/>
      <c r="O177" s="19"/>
    </row>
    <row r="178" spans="2:15" s="2" customFormat="1" ht="38.25" hidden="1" x14ac:dyDescent="0.2">
      <c r="B178" s="30" t="s">
        <v>47</v>
      </c>
    </row>
    <row r="179" spans="2:15" s="2" customFormat="1" ht="51" hidden="1" x14ac:dyDescent="0.2">
      <c r="B179" s="30" t="s">
        <v>73</v>
      </c>
    </row>
    <row r="180" spans="2:15" s="2" customFormat="1" ht="51" hidden="1" x14ac:dyDescent="0.2">
      <c r="B180" s="30" t="s">
        <v>74</v>
      </c>
    </row>
    <row r="181" spans="2:15" s="2" customFormat="1" ht="76.5" hidden="1" x14ac:dyDescent="0.2">
      <c r="B181" s="30" t="s">
        <v>75</v>
      </c>
    </row>
    <row r="182" spans="2:15" s="2" customFormat="1" ht="51" hidden="1" x14ac:dyDescent="0.2">
      <c r="B182" s="30" t="s">
        <v>76</v>
      </c>
    </row>
    <row r="183" spans="2:15" s="2" customFormat="1" ht="38.25" hidden="1" x14ac:dyDescent="0.2">
      <c r="B183" s="30" t="s">
        <v>77</v>
      </c>
    </row>
    <row r="184" spans="2:15" s="2" customFormat="1" ht="38.25" hidden="1" x14ac:dyDescent="0.2">
      <c r="B184" s="30" t="s">
        <v>69</v>
      </c>
    </row>
    <row r="185" spans="2:15" s="2" customFormat="1" hidden="1" x14ac:dyDescent="0.2">
      <c r="B185" s="30" t="s">
        <v>54</v>
      </c>
    </row>
  </sheetData>
  <sheetProtection formatColumns="0" formatRows="0"/>
  <mergeCells count="56">
    <mergeCell ref="B2:B5"/>
    <mergeCell ref="C2:M2"/>
    <mergeCell ref="N2:P2"/>
    <mergeCell ref="C3:M3"/>
    <mergeCell ref="N3:P3"/>
    <mergeCell ref="C4:M4"/>
    <mergeCell ref="N4:P4"/>
    <mergeCell ref="C5:M5"/>
    <mergeCell ref="N5:P5"/>
    <mergeCell ref="C12:P12"/>
    <mergeCell ref="C14:P14"/>
    <mergeCell ref="B7:P8"/>
    <mergeCell ref="J10:M10"/>
    <mergeCell ref="N10:P10"/>
    <mergeCell ref="C10:I10"/>
    <mergeCell ref="C22:P22"/>
    <mergeCell ref="C24:P24"/>
    <mergeCell ref="C16:P16"/>
    <mergeCell ref="C18:P18"/>
    <mergeCell ref="B20:P20"/>
    <mergeCell ref="C30:P30"/>
    <mergeCell ref="C32:P32"/>
    <mergeCell ref="C26:P26"/>
    <mergeCell ref="D28:G28"/>
    <mergeCell ref="H28:J28"/>
    <mergeCell ref="K28:M28"/>
    <mergeCell ref="N28:O28"/>
    <mergeCell ref="C34:P34"/>
    <mergeCell ref="C36:P36"/>
    <mergeCell ref="B38:P38"/>
    <mergeCell ref="C39:G39"/>
    <mergeCell ref="H39:L39"/>
    <mergeCell ref="M39:P39"/>
    <mergeCell ref="C40:G40"/>
    <mergeCell ref="H40:L40"/>
    <mergeCell ref="M40:P40"/>
    <mergeCell ref="C41:G41"/>
    <mergeCell ref="H41:L41"/>
    <mergeCell ref="M41:P41"/>
    <mergeCell ref="B68:B73"/>
    <mergeCell ref="B51:P66"/>
    <mergeCell ref="A67:Q67"/>
    <mergeCell ref="C42:G42"/>
    <mergeCell ref="H42:L42"/>
    <mergeCell ref="M42:P42"/>
    <mergeCell ref="B44:P44"/>
    <mergeCell ref="B46:B48"/>
    <mergeCell ref="B50:P50"/>
    <mergeCell ref="C68:P68"/>
    <mergeCell ref="C74:P74"/>
    <mergeCell ref="C75:P75"/>
    <mergeCell ref="C69:P69"/>
    <mergeCell ref="C70:P70"/>
    <mergeCell ref="C71:P71"/>
    <mergeCell ref="C72:P72"/>
    <mergeCell ref="C73:P73"/>
  </mergeCells>
  <conditionalFormatting sqref="P47">
    <cfRule type="cellIs" dxfId="159" priority="1" stopIfTrue="1" operator="equal">
      <formula>"0"</formula>
    </cfRule>
    <cfRule type="cellIs" dxfId="158" priority="2" stopIfTrue="1" operator="lessThanOrEqual">
      <formula>$S$5</formula>
    </cfRule>
    <cfRule type="cellIs" dxfId="157" priority="3" stopIfTrue="1" operator="greaterThanOrEqual">
      <formula>$S$2</formula>
    </cfRule>
    <cfRule type="cellIs" dxfId="156" priority="4" stopIfTrue="1" operator="between">
      <formula>$S$4</formula>
      <formula>$S$3</formula>
    </cfRule>
    <cfRule type="cellIs" dxfId="155" priority="5" stopIfTrue="1" operator="equal">
      <formula>"0"</formula>
    </cfRule>
    <cfRule type="cellIs" dxfId="154" priority="6" stopIfTrue="1" operator="lessThanOrEqual">
      <formula>$S$5</formula>
    </cfRule>
    <cfRule type="cellIs" dxfId="153" priority="7" stopIfTrue="1" operator="greaterThanOrEqual">
      <formula>$S$2</formula>
    </cfRule>
    <cfRule type="cellIs" dxfId="152" priority="8" stopIfTrue="1" operator="between">
      <formula>$S$4</formula>
      <formula>$S$3</formula>
    </cfRule>
  </conditionalFormatting>
  <dataValidations count="6">
    <dataValidation type="list" allowBlank="1" showInputMessage="1" showErrorMessage="1" sqref="C18:P18" xr:uid="{00000000-0002-0000-0000-000000000000}">
      <formula1>$B$126:$B$132</formula1>
    </dataValidation>
    <dataValidation type="list" allowBlank="1" showInputMessage="1" showErrorMessage="1" sqref="C32:P32 C34:P34 C36:P36" xr:uid="{00000000-0002-0000-0000-000001000000}">
      <formula1>$Q$100:$Q$105</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"2024,2025,2026,2027,2028,2029"</formula1>
    </dataValidation>
    <dataValidation type="list" allowBlank="1" showInputMessage="1" showErrorMessage="1" sqref="C12:P12" xr:uid="{00000000-0002-0000-0000-000004000000}">
      <formula1>$B$137:$B$163</formula1>
    </dataValidation>
    <dataValidation type="list" allowBlank="1" showInputMessage="1" showErrorMessage="1" sqref="C75:P75" xr:uid="{00000000-0002-0000-0000-000005000000}">
      <formula1>$B$168:$B$169</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E211-3D0F-4883-9319-73C61537F6B6}">
  <dimension ref="A1:T146"/>
  <sheetViews>
    <sheetView workbookViewId="0">
      <selection activeCell="K11" sqref="K11:M11"/>
    </sheetView>
  </sheetViews>
  <sheetFormatPr baseColWidth="10" defaultRowHeight="30" customHeight="1" x14ac:dyDescent="0.2"/>
  <cols>
    <col min="1" max="1" width="28.5703125" style="66" customWidth="1"/>
    <col min="2" max="2" width="27" style="8" bestFit="1" customWidth="1"/>
    <col min="3" max="3" width="17.140625" style="8" bestFit="1" customWidth="1"/>
    <col min="4" max="4" width="15.7109375" style="8" customWidth="1"/>
    <col min="5" max="5" width="17.85546875" style="8" bestFit="1" customWidth="1"/>
    <col min="6" max="6" width="15.7109375" style="8" customWidth="1"/>
    <col min="7" max="7" width="18.5703125" style="8" customWidth="1"/>
    <col min="8" max="10" width="15.7109375" style="8" customWidth="1"/>
    <col min="11" max="11" width="5.28515625" style="8" customWidth="1"/>
    <col min="12" max="12" width="10.7109375" style="8" customWidth="1"/>
    <col min="13" max="13" width="27.5703125" style="8" bestFit="1" customWidth="1"/>
    <col min="14" max="16" width="11.42578125" style="8"/>
    <col min="17" max="17" width="11.42578125" style="2" hidden="1" customWidth="1"/>
    <col min="18" max="16384" width="11.42578125" style="8"/>
  </cols>
  <sheetData>
    <row r="1" spans="1:20" ht="20.100000000000001" customHeight="1" x14ac:dyDescent="0.25">
      <c r="A1" s="280"/>
      <c r="B1" s="281" t="s">
        <v>32</v>
      </c>
      <c r="C1" s="282"/>
      <c r="D1" s="282"/>
      <c r="E1" s="282"/>
      <c r="F1" s="282"/>
      <c r="G1" s="282"/>
      <c r="H1" s="282"/>
      <c r="I1" s="282"/>
      <c r="J1" s="282"/>
      <c r="K1" s="283"/>
      <c r="L1" s="284" t="s">
        <v>115</v>
      </c>
      <c r="M1" s="284"/>
      <c r="N1" s="53"/>
      <c r="O1" s="53"/>
      <c r="R1" s="53"/>
      <c r="S1" s="53"/>
      <c r="T1" s="53"/>
    </row>
    <row r="2" spans="1:20" ht="20.100000000000001" customHeight="1" x14ac:dyDescent="0.25">
      <c r="A2" s="280"/>
      <c r="B2" s="281" t="s">
        <v>116</v>
      </c>
      <c r="C2" s="282"/>
      <c r="D2" s="282"/>
      <c r="E2" s="282"/>
      <c r="F2" s="282"/>
      <c r="G2" s="282"/>
      <c r="H2" s="282"/>
      <c r="I2" s="282"/>
      <c r="J2" s="282"/>
      <c r="K2" s="283"/>
      <c r="L2" s="284" t="s">
        <v>80</v>
      </c>
      <c r="M2" s="284"/>
      <c r="N2" s="53"/>
      <c r="O2" s="53"/>
      <c r="Q2" s="3">
        <v>0.8</v>
      </c>
      <c r="R2" s="53"/>
      <c r="S2" s="53"/>
      <c r="T2" s="53"/>
    </row>
    <row r="3" spans="1:20" ht="20.100000000000001" customHeight="1" x14ac:dyDescent="0.25">
      <c r="A3" s="280"/>
      <c r="B3" s="281" t="s">
        <v>117</v>
      </c>
      <c r="C3" s="282"/>
      <c r="D3" s="282"/>
      <c r="E3" s="282"/>
      <c r="F3" s="282"/>
      <c r="G3" s="282"/>
      <c r="H3" s="282"/>
      <c r="I3" s="282"/>
      <c r="J3" s="282"/>
      <c r="K3" s="283"/>
      <c r="L3" s="284" t="s">
        <v>118</v>
      </c>
      <c r="M3" s="284"/>
      <c r="N3" s="53"/>
      <c r="O3" s="53"/>
      <c r="Q3" s="3">
        <v>0.79998999999999998</v>
      </c>
      <c r="R3" s="53"/>
      <c r="S3" s="53"/>
      <c r="T3" s="53"/>
    </row>
    <row r="4" spans="1:20" ht="20.100000000000001" customHeight="1" x14ac:dyDescent="0.25">
      <c r="A4" s="280"/>
      <c r="B4" s="281" t="s">
        <v>119</v>
      </c>
      <c r="C4" s="282"/>
      <c r="D4" s="282"/>
      <c r="E4" s="282"/>
      <c r="F4" s="282"/>
      <c r="G4" s="282"/>
      <c r="H4" s="282"/>
      <c r="I4" s="282"/>
      <c r="J4" s="282"/>
      <c r="K4" s="283"/>
      <c r="L4" s="284" t="s">
        <v>36</v>
      </c>
      <c r="M4" s="284"/>
      <c r="N4" s="54"/>
      <c r="O4" s="54"/>
      <c r="Q4" s="3">
        <v>0.65</v>
      </c>
      <c r="R4" s="54"/>
      <c r="S4" s="54"/>
      <c r="T4" s="54"/>
    </row>
    <row r="5" spans="1:20" ht="18" x14ac:dyDescent="0.25">
      <c r="A5" s="55"/>
      <c r="B5" s="56"/>
      <c r="C5" s="57"/>
      <c r="D5" s="57"/>
      <c r="E5" s="57"/>
      <c r="F5" s="57"/>
      <c r="G5" s="57"/>
      <c r="H5" s="57"/>
      <c r="I5" s="57"/>
      <c r="J5" s="57"/>
      <c r="K5" s="58"/>
      <c r="L5" s="58"/>
      <c r="M5" s="58"/>
      <c r="N5" s="54"/>
      <c r="O5" s="54"/>
      <c r="Q5" s="3">
        <v>0.64999899999999999</v>
      </c>
      <c r="R5" s="54"/>
      <c r="S5" s="54"/>
      <c r="T5" s="54"/>
    </row>
    <row r="6" spans="1:20" ht="21" customHeight="1" x14ac:dyDescent="0.2">
      <c r="A6" s="59" t="s">
        <v>0</v>
      </c>
      <c r="B6" s="289" t="str">
        <f>IF('[1]1. Solicitudes'!C12="","",'[1]1. Solicitudes'!C12)</f>
        <v>GESTION COMUNICACIONES</v>
      </c>
      <c r="C6" s="289"/>
      <c r="D6" s="289"/>
      <c r="E6" s="289"/>
      <c r="F6" s="289"/>
      <c r="G6" s="289"/>
      <c r="H6" s="289"/>
      <c r="I6" s="289"/>
      <c r="J6" s="289"/>
      <c r="K6" s="289"/>
      <c r="L6" s="289"/>
      <c r="M6" s="289"/>
      <c r="Q6" s="3"/>
    </row>
    <row r="7" spans="1:20" ht="11.25" customHeight="1" thickBot="1" x14ac:dyDescent="0.25">
      <c r="A7" s="55"/>
      <c r="B7" s="56"/>
      <c r="C7" s="56"/>
      <c r="D7" s="56"/>
      <c r="E7" s="56"/>
      <c r="F7" s="56"/>
      <c r="G7" s="56"/>
      <c r="H7" s="56"/>
      <c r="I7" s="56"/>
      <c r="J7" s="56"/>
      <c r="K7" s="56"/>
      <c r="L7" s="56"/>
      <c r="M7" s="56"/>
      <c r="Q7" s="3"/>
    </row>
    <row r="8" spans="1:20" s="60" customFormat="1" ht="30" customHeight="1" x14ac:dyDescent="0.2">
      <c r="A8" s="290" t="s">
        <v>120</v>
      </c>
      <c r="B8" s="292" t="s">
        <v>18</v>
      </c>
      <c r="C8" s="294" t="str">
        <f>IF('[1]1. Solicitudes'!C14="","",'[1]1. Solicitudes'!C14)</f>
        <v xml:space="preserve">Piezas de comunicación relevantes de la Entidad frente a la audiencia de interés publicadas oportunamente </v>
      </c>
      <c r="D8" s="295"/>
      <c r="E8" s="295"/>
      <c r="F8" s="295"/>
      <c r="G8" s="295"/>
      <c r="H8" s="295"/>
      <c r="I8" s="295"/>
      <c r="J8" s="296"/>
      <c r="K8" s="297" t="s">
        <v>121</v>
      </c>
      <c r="L8" s="298"/>
      <c r="M8" s="299"/>
      <c r="Q8" s="2"/>
    </row>
    <row r="9" spans="1:20" s="61" customFormat="1" ht="30" customHeight="1" thickBot="1" x14ac:dyDescent="0.25">
      <c r="A9" s="291"/>
      <c r="B9" s="293"/>
      <c r="C9" s="68" t="s">
        <v>122</v>
      </c>
      <c r="D9" s="69" t="s">
        <v>123</v>
      </c>
      <c r="E9" s="69" t="s">
        <v>124</v>
      </c>
      <c r="F9" s="69" t="s">
        <v>123</v>
      </c>
      <c r="G9" s="69" t="s">
        <v>125</v>
      </c>
      <c r="H9" s="69" t="s">
        <v>123</v>
      </c>
      <c r="I9" s="69" t="s">
        <v>8</v>
      </c>
      <c r="J9" s="70" t="s">
        <v>123</v>
      </c>
      <c r="K9" s="300"/>
      <c r="L9" s="301"/>
      <c r="M9" s="302"/>
      <c r="Q9" s="2"/>
    </row>
    <row r="10" spans="1:20" ht="173.25" customHeight="1" x14ac:dyDescent="0.2">
      <c r="A10" s="303" t="str">
        <f>+'1. Solicitudes'!M40</f>
        <v xml:space="preserve">Coordinador Grupo de Comunicaciones 
</v>
      </c>
      <c r="B10" s="62" t="str">
        <f>+'1. Solicitudes'!B40</f>
        <v xml:space="preserve">Número de piezas de comunicación publicadas </v>
      </c>
      <c r="C10" s="63">
        <v>155</v>
      </c>
      <c r="D10" s="305">
        <f>IF(C10=0,"0",C10/C11)</f>
        <v>1</v>
      </c>
      <c r="E10" s="63">
        <v>191</v>
      </c>
      <c r="F10" s="305">
        <f>IF(E10=0,"0",E10/E11)</f>
        <v>1</v>
      </c>
      <c r="G10" s="63">
        <v>187</v>
      </c>
      <c r="H10" s="305">
        <f>IF(G10=0,"0",G10/G11)</f>
        <v>1</v>
      </c>
      <c r="I10" s="63">
        <f>+C10+E10+G10</f>
        <v>533</v>
      </c>
      <c r="J10" s="305">
        <f>IF(I10=0,"0",I10/I11)</f>
        <v>1</v>
      </c>
      <c r="K10" s="285" t="s">
        <v>188</v>
      </c>
      <c r="L10" s="285"/>
      <c r="M10" s="286"/>
    </row>
    <row r="11" spans="1:20" ht="117.75" customHeight="1" thickBot="1" x14ac:dyDescent="0.25">
      <c r="A11" s="304"/>
      <c r="B11" s="64" t="str">
        <f>+'1. Solicitudes'!B41</f>
        <v>Número de piezas de comunicación solicitadas</v>
      </c>
      <c r="C11" s="65">
        <v>155</v>
      </c>
      <c r="D11" s="306"/>
      <c r="E11" s="65">
        <v>191</v>
      </c>
      <c r="F11" s="306"/>
      <c r="G11" s="65">
        <v>187</v>
      </c>
      <c r="H11" s="306"/>
      <c r="I11" s="65">
        <f>+C11+E11+G11</f>
        <v>533</v>
      </c>
      <c r="J11" s="306"/>
      <c r="K11" s="287" t="s">
        <v>189</v>
      </c>
      <c r="L11" s="287"/>
      <c r="M11" s="288"/>
    </row>
    <row r="12" spans="1:20" ht="30" customHeight="1" x14ac:dyDescent="0.2">
      <c r="C12" s="67"/>
      <c r="D12" s="67"/>
      <c r="E12" s="67"/>
      <c r="F12" s="67"/>
      <c r="G12" s="67"/>
      <c r="H12" s="67"/>
      <c r="I12" s="67"/>
      <c r="J12" s="67"/>
    </row>
    <row r="66" spans="17:17" ht="30" customHeight="1" x14ac:dyDescent="0.2">
      <c r="Q66" s="16"/>
    </row>
    <row r="136" spans="17:17" ht="30" customHeight="1" x14ac:dyDescent="0.2">
      <c r="Q136" s="1"/>
    </row>
    <row r="137" spans="17:17" ht="30" customHeight="1" x14ac:dyDescent="0.2">
      <c r="Q137" s="1"/>
    </row>
    <row r="138" spans="17:17" ht="30" customHeight="1" x14ac:dyDescent="0.2">
      <c r="Q138" s="1"/>
    </row>
    <row r="139" spans="17:17" ht="30" customHeight="1" x14ac:dyDescent="0.2">
      <c r="Q139" s="1"/>
    </row>
    <row r="140" spans="17:17" ht="30" customHeight="1" x14ac:dyDescent="0.2">
      <c r="Q140" s="1"/>
    </row>
    <row r="141" spans="17:17" ht="30" customHeight="1" x14ac:dyDescent="0.2">
      <c r="Q141" s="1"/>
    </row>
    <row r="142" spans="17:17" ht="30" customHeight="1" x14ac:dyDescent="0.2">
      <c r="Q142" s="1"/>
    </row>
    <row r="143" spans="17:17" ht="30" customHeight="1" x14ac:dyDescent="0.2">
      <c r="Q143" s="1"/>
    </row>
    <row r="144" spans="17:17" ht="30" customHeight="1" x14ac:dyDescent="0.2">
      <c r="Q144" s="1"/>
    </row>
    <row r="145" spans="17:17" ht="30" customHeight="1" x14ac:dyDescent="0.2">
      <c r="Q145" s="1"/>
    </row>
    <row r="146" spans="17:17" ht="30" customHeight="1" x14ac:dyDescent="0.2">
      <c r="Q146" s="1"/>
    </row>
  </sheetData>
  <mergeCells count="21">
    <mergeCell ref="K10:M10"/>
    <mergeCell ref="K11:M11"/>
    <mergeCell ref="B6:M6"/>
    <mergeCell ref="A8:A9"/>
    <mergeCell ref="B8:B9"/>
    <mergeCell ref="C8:J8"/>
    <mergeCell ref="K8:M9"/>
    <mergeCell ref="A10:A11"/>
    <mergeCell ref="D10:D11"/>
    <mergeCell ref="F10:F11"/>
    <mergeCell ref="H10:H11"/>
    <mergeCell ref="J10:J11"/>
    <mergeCell ref="A1:A4"/>
    <mergeCell ref="B1:K1"/>
    <mergeCell ref="L1:M1"/>
    <mergeCell ref="B2:K2"/>
    <mergeCell ref="L2:M2"/>
    <mergeCell ref="B3:K3"/>
    <mergeCell ref="L3:M3"/>
    <mergeCell ref="B4:K4"/>
    <mergeCell ref="L4:M4"/>
  </mergeCells>
  <conditionalFormatting sqref="D10:D11">
    <cfRule type="cellIs" dxfId="151" priority="13" stopIfTrue="1" operator="lessThan">
      <formula>0.85</formula>
    </cfRule>
    <cfRule type="cellIs" dxfId="150" priority="14" stopIfTrue="1" operator="between">
      <formula>0.85</formula>
      <formula>0.94</formula>
    </cfRule>
    <cfRule type="cellIs" dxfId="149" priority="15" stopIfTrue="1" operator="greaterThanOrEqual">
      <formula>0.95</formula>
    </cfRule>
    <cfRule type="containsText" dxfId="148" priority="16" stopIfTrue="1" operator="containsText" text="0">
      <formula>NOT(ISERROR(SEARCH("0",D10)))</formula>
    </cfRule>
  </conditionalFormatting>
  <conditionalFormatting sqref="F10:F11">
    <cfRule type="cellIs" dxfId="147" priority="9" stopIfTrue="1" operator="lessThan">
      <formula>0.85</formula>
    </cfRule>
    <cfRule type="cellIs" dxfId="146" priority="10" stopIfTrue="1" operator="between">
      <formula>0.85</formula>
      <formula>0.94</formula>
    </cfRule>
    <cfRule type="cellIs" dxfId="145" priority="11" stopIfTrue="1" operator="greaterThanOrEqual">
      <formula>0.95</formula>
    </cfRule>
    <cfRule type="containsText" dxfId="144" priority="12" stopIfTrue="1" operator="containsText" text="0">
      <formula>NOT(ISERROR(SEARCH("0",F10)))</formula>
    </cfRule>
  </conditionalFormatting>
  <conditionalFormatting sqref="H10:H11">
    <cfRule type="cellIs" dxfId="143" priority="5" stopIfTrue="1" operator="lessThan">
      <formula>0.85</formula>
    </cfRule>
    <cfRule type="cellIs" dxfId="142" priority="6" stopIfTrue="1" operator="between">
      <formula>0.85</formula>
      <formula>0.94</formula>
    </cfRule>
    <cfRule type="cellIs" dxfId="141" priority="7" stopIfTrue="1" operator="greaterThanOrEqual">
      <formula>0.95</formula>
    </cfRule>
    <cfRule type="containsText" dxfId="140" priority="8" stopIfTrue="1" operator="containsText" text="0">
      <formula>NOT(ISERROR(SEARCH("0",H10)))</formula>
    </cfRule>
  </conditionalFormatting>
  <conditionalFormatting sqref="J10:J11">
    <cfRule type="cellIs" dxfId="139" priority="1" stopIfTrue="1" operator="lessThan">
      <formula>0.85</formula>
    </cfRule>
    <cfRule type="cellIs" dxfId="138" priority="2" stopIfTrue="1" operator="between">
      <formula>0.85</formula>
      <formula>0.94</formula>
    </cfRule>
    <cfRule type="cellIs" dxfId="137" priority="3" stopIfTrue="1" operator="greaterThanOrEqual">
      <formula>0.95</formula>
    </cfRule>
    <cfRule type="containsText" dxfId="136" priority="4" stopIfTrue="1" operator="containsText" text="0">
      <formula>NOT(ISERROR(SEARCH("0",J10)))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562F-524B-4A67-BBCC-48E1FA30BAE9}">
  <dimension ref="A1:S185"/>
  <sheetViews>
    <sheetView topLeftCell="A49" workbookViewId="0">
      <selection activeCell="C74" sqref="C74:P74"/>
    </sheetView>
  </sheetViews>
  <sheetFormatPr baseColWidth="10" defaultRowHeight="12.75" x14ac:dyDescent="0.2"/>
  <cols>
    <col min="1" max="1" width="3" style="1" customWidth="1"/>
    <col min="2" max="2" width="30" style="1" customWidth="1"/>
    <col min="3" max="3" width="16.85546875" style="1" customWidth="1"/>
    <col min="4" max="4" width="13" style="1" customWidth="1"/>
    <col min="5" max="5" width="5.5703125" style="1" customWidth="1"/>
    <col min="6" max="6" width="10.85546875" style="1" bestFit="1" customWidth="1"/>
    <col min="7" max="7" width="5.42578125" style="1" bestFit="1" customWidth="1"/>
    <col min="8" max="8" width="13.7109375" style="1" customWidth="1"/>
    <col min="9" max="9" width="10.85546875" style="1" bestFit="1" customWidth="1"/>
    <col min="10" max="10" width="4.140625" style="1" bestFit="1" customWidth="1"/>
    <col min="11" max="11" width="6.42578125" style="1" bestFit="1" customWidth="1"/>
    <col min="12" max="12" width="10.85546875" style="1" bestFit="1" customWidth="1"/>
    <col min="13" max="13" width="8.42578125" style="1" customWidth="1"/>
    <col min="14" max="14" width="6.42578125" style="1" customWidth="1"/>
    <col min="15" max="15" width="11" style="1" customWidth="1"/>
    <col min="16" max="16" width="14.28515625" style="1" customWidth="1"/>
    <col min="17" max="18" width="11.7109375" style="1" customWidth="1"/>
    <col min="19" max="19" width="11.42578125" style="2" hidden="1" customWidth="1"/>
    <col min="20" max="16384" width="11.42578125" style="1"/>
  </cols>
  <sheetData>
    <row r="1" spans="1:19" ht="13.5" thickBot="1" x14ac:dyDescent="0.25">
      <c r="A1" s="1" t="s">
        <v>91</v>
      </c>
    </row>
    <row r="2" spans="1:19" ht="16.5" customHeight="1" x14ac:dyDescent="0.2">
      <c r="B2" s="259"/>
      <c r="C2" s="262" t="s">
        <v>32</v>
      </c>
      <c r="D2" s="263"/>
      <c r="E2" s="263"/>
      <c r="F2" s="263"/>
      <c r="G2" s="263"/>
      <c r="H2" s="263"/>
      <c r="I2" s="263"/>
      <c r="J2" s="263"/>
      <c r="K2" s="263"/>
      <c r="L2" s="263"/>
      <c r="M2" s="264"/>
      <c r="N2" s="265" t="s">
        <v>71</v>
      </c>
      <c r="O2" s="266"/>
      <c r="P2" s="267"/>
      <c r="S2" s="3">
        <v>0.8</v>
      </c>
    </row>
    <row r="3" spans="1:19" ht="15.75" customHeight="1" x14ac:dyDescent="0.2">
      <c r="B3" s="260"/>
      <c r="C3" s="268" t="s">
        <v>33</v>
      </c>
      <c r="D3" s="269"/>
      <c r="E3" s="269"/>
      <c r="F3" s="269"/>
      <c r="G3" s="269"/>
      <c r="H3" s="269"/>
      <c r="I3" s="269"/>
      <c r="J3" s="269"/>
      <c r="K3" s="269"/>
      <c r="L3" s="269"/>
      <c r="M3" s="270"/>
      <c r="N3" s="271" t="s">
        <v>80</v>
      </c>
      <c r="O3" s="272"/>
      <c r="P3" s="273"/>
      <c r="S3" s="3">
        <v>0.79998999999999998</v>
      </c>
    </row>
    <row r="4" spans="1:19" ht="15.75" customHeight="1" x14ac:dyDescent="0.2">
      <c r="B4" s="260"/>
      <c r="C4" s="268" t="s">
        <v>34</v>
      </c>
      <c r="D4" s="269"/>
      <c r="E4" s="269"/>
      <c r="F4" s="269"/>
      <c r="G4" s="269"/>
      <c r="H4" s="269"/>
      <c r="I4" s="269"/>
      <c r="J4" s="269"/>
      <c r="K4" s="269"/>
      <c r="L4" s="269"/>
      <c r="M4" s="270"/>
      <c r="N4" s="271" t="s">
        <v>72</v>
      </c>
      <c r="O4" s="272"/>
      <c r="P4" s="273"/>
      <c r="S4" s="3">
        <v>0.65</v>
      </c>
    </row>
    <row r="5" spans="1:19" ht="16.5" customHeight="1" thickBot="1" x14ac:dyDescent="0.25">
      <c r="B5" s="261"/>
      <c r="C5" s="274" t="s">
        <v>35</v>
      </c>
      <c r="D5" s="275"/>
      <c r="E5" s="275"/>
      <c r="F5" s="275"/>
      <c r="G5" s="275"/>
      <c r="H5" s="275"/>
      <c r="I5" s="275"/>
      <c r="J5" s="275"/>
      <c r="K5" s="275"/>
      <c r="L5" s="275"/>
      <c r="M5" s="276"/>
      <c r="N5" s="277" t="s">
        <v>36</v>
      </c>
      <c r="O5" s="278"/>
      <c r="P5" s="279"/>
      <c r="S5" s="3">
        <v>0.64999899999999999</v>
      </c>
    </row>
    <row r="6" spans="1:19" ht="3" customHeight="1" thickBot="1" x14ac:dyDescent="0.25">
      <c r="S6" s="3"/>
    </row>
    <row r="7" spans="1:19" x14ac:dyDescent="0.2">
      <c r="B7" s="247" t="s">
        <v>38</v>
      </c>
      <c r="C7" s="248"/>
      <c r="D7" s="248"/>
      <c r="E7" s="248"/>
      <c r="F7" s="248"/>
      <c r="G7" s="248"/>
      <c r="H7" s="248"/>
      <c r="I7" s="248"/>
      <c r="J7" s="248"/>
      <c r="K7" s="248"/>
      <c r="L7" s="248"/>
      <c r="M7" s="248"/>
      <c r="N7" s="248"/>
      <c r="O7" s="248"/>
      <c r="P7" s="249"/>
      <c r="S7" s="3"/>
    </row>
    <row r="8" spans="1:19" ht="13.5" thickBot="1" x14ac:dyDescent="0.25">
      <c r="B8" s="250"/>
      <c r="C8" s="251"/>
      <c r="D8" s="251"/>
      <c r="E8" s="251"/>
      <c r="F8" s="251"/>
      <c r="G8" s="251"/>
      <c r="H8" s="251"/>
      <c r="I8" s="251"/>
      <c r="J8" s="251"/>
      <c r="K8" s="251"/>
      <c r="L8" s="251"/>
      <c r="M8" s="251"/>
      <c r="N8" s="251"/>
      <c r="O8" s="251"/>
      <c r="P8" s="252"/>
    </row>
    <row r="9" spans="1:19" ht="3" customHeight="1" thickBot="1" x14ac:dyDescent="0.25">
      <c r="B9" s="4"/>
      <c r="C9" s="5"/>
      <c r="D9" s="5"/>
      <c r="E9" s="5"/>
      <c r="F9" s="5"/>
      <c r="G9" s="5"/>
      <c r="H9" s="5"/>
      <c r="I9" s="5"/>
      <c r="J9" s="5"/>
      <c r="K9" s="5"/>
      <c r="L9" s="5"/>
      <c r="M9" s="5"/>
      <c r="N9" s="5"/>
      <c r="O9" s="5"/>
      <c r="P9" s="6"/>
    </row>
    <row r="10" spans="1:19" ht="26.25" customHeight="1" thickBot="1" x14ac:dyDescent="0.25">
      <c r="B10" s="7" t="s">
        <v>48</v>
      </c>
      <c r="C10" s="256">
        <v>2025</v>
      </c>
      <c r="D10" s="257"/>
      <c r="E10" s="257"/>
      <c r="F10" s="257"/>
      <c r="G10" s="257"/>
      <c r="H10" s="257"/>
      <c r="I10" s="258"/>
      <c r="J10" s="253" t="s">
        <v>1</v>
      </c>
      <c r="K10" s="254"/>
      <c r="L10" s="254"/>
      <c r="M10" s="255"/>
      <c r="N10" s="238" t="s">
        <v>139</v>
      </c>
      <c r="O10" s="239"/>
      <c r="P10" s="240"/>
    </row>
    <row r="11" spans="1:19" ht="3" customHeight="1" thickBot="1" x14ac:dyDescent="0.25">
      <c r="B11" s="4"/>
      <c r="C11" s="5"/>
      <c r="D11" s="5"/>
      <c r="E11" s="5"/>
      <c r="F11" s="5"/>
      <c r="G11" s="5"/>
      <c r="H11" s="5"/>
      <c r="I11" s="5"/>
      <c r="J11" s="5"/>
      <c r="K11" s="5"/>
      <c r="L11" s="5"/>
      <c r="M11" s="5"/>
      <c r="N11" s="5"/>
      <c r="O11" s="5"/>
      <c r="P11" s="6"/>
    </row>
    <row r="12" spans="1:19" ht="30" customHeight="1" thickBot="1" x14ac:dyDescent="0.25">
      <c r="B12" s="7" t="s">
        <v>0</v>
      </c>
      <c r="C12" s="215" t="s">
        <v>57</v>
      </c>
      <c r="D12" s="215"/>
      <c r="E12" s="215"/>
      <c r="F12" s="215"/>
      <c r="G12" s="215"/>
      <c r="H12" s="215"/>
      <c r="I12" s="215"/>
      <c r="J12" s="215"/>
      <c r="K12" s="215"/>
      <c r="L12" s="215"/>
      <c r="M12" s="215"/>
      <c r="N12" s="215"/>
      <c r="O12" s="215"/>
      <c r="P12" s="216"/>
    </row>
    <row r="13" spans="1:19" ht="3" customHeight="1" thickBot="1" x14ac:dyDescent="0.25">
      <c r="B13" s="4"/>
      <c r="C13" s="5"/>
      <c r="D13" s="5"/>
      <c r="E13" s="5"/>
      <c r="F13" s="5"/>
      <c r="G13" s="5"/>
      <c r="H13" s="5"/>
      <c r="I13" s="5"/>
      <c r="J13" s="5"/>
      <c r="K13" s="5"/>
      <c r="L13" s="5"/>
      <c r="M13" s="5"/>
      <c r="N13" s="5"/>
      <c r="O13" s="5"/>
      <c r="P13" s="6"/>
    </row>
    <row r="14" spans="1:19" ht="30" customHeight="1" thickBot="1" x14ac:dyDescent="0.25">
      <c r="B14" s="7" t="s">
        <v>5</v>
      </c>
      <c r="C14" s="307" t="s">
        <v>129</v>
      </c>
      <c r="D14" s="308"/>
      <c r="E14" s="308"/>
      <c r="F14" s="308"/>
      <c r="G14" s="308"/>
      <c r="H14" s="308"/>
      <c r="I14" s="308"/>
      <c r="J14" s="308"/>
      <c r="K14" s="308"/>
      <c r="L14" s="308"/>
      <c r="M14" s="308"/>
      <c r="N14" s="308"/>
      <c r="O14" s="308"/>
      <c r="P14" s="309"/>
    </row>
    <row r="15" spans="1:19" ht="3" customHeight="1" thickBot="1" x14ac:dyDescent="0.25">
      <c r="B15" s="4"/>
      <c r="C15" s="5"/>
      <c r="D15" s="5"/>
      <c r="E15" s="5"/>
      <c r="F15" s="5"/>
      <c r="G15" s="5"/>
      <c r="H15" s="5"/>
      <c r="I15" s="5"/>
      <c r="J15" s="5"/>
      <c r="K15" s="5"/>
      <c r="L15" s="5"/>
      <c r="M15" s="5"/>
      <c r="N15" s="5"/>
      <c r="O15" s="5"/>
      <c r="P15" s="6"/>
    </row>
    <row r="16" spans="1:19" ht="30" customHeight="1" thickBot="1" x14ac:dyDescent="0.25">
      <c r="B16" s="7" t="s">
        <v>21</v>
      </c>
      <c r="C16" s="310" t="s">
        <v>130</v>
      </c>
      <c r="D16" s="311"/>
      <c r="E16" s="311"/>
      <c r="F16" s="311"/>
      <c r="G16" s="311"/>
      <c r="H16" s="311"/>
      <c r="I16" s="311"/>
      <c r="J16" s="311"/>
      <c r="K16" s="311"/>
      <c r="L16" s="311"/>
      <c r="M16" s="311"/>
      <c r="N16" s="311"/>
      <c r="O16" s="311"/>
      <c r="P16" s="312"/>
    </row>
    <row r="17" spans="1:16" ht="4.5" customHeight="1" thickBot="1" x14ac:dyDescent="0.25">
      <c r="B17" s="4"/>
      <c r="C17" s="5"/>
      <c r="D17" s="5"/>
      <c r="E17" s="5"/>
      <c r="F17" s="5"/>
      <c r="G17" s="5"/>
      <c r="H17" s="5"/>
      <c r="I17" s="5"/>
      <c r="J17" s="5"/>
      <c r="K17" s="5"/>
      <c r="L17" s="5"/>
      <c r="M17" s="5"/>
      <c r="N17" s="5"/>
      <c r="O17" s="5"/>
      <c r="P17" s="6"/>
    </row>
    <row r="18" spans="1:16" ht="30" customHeight="1" thickBot="1" x14ac:dyDescent="0.25">
      <c r="B18" s="7" t="s">
        <v>9</v>
      </c>
      <c r="C18" s="241" t="s">
        <v>87</v>
      </c>
      <c r="D18" s="242"/>
      <c r="E18" s="242"/>
      <c r="F18" s="242"/>
      <c r="G18" s="242"/>
      <c r="H18" s="242"/>
      <c r="I18" s="242"/>
      <c r="J18" s="242"/>
      <c r="K18" s="242"/>
      <c r="L18" s="242"/>
      <c r="M18" s="242"/>
      <c r="N18" s="242"/>
      <c r="O18" s="242"/>
      <c r="P18" s="243"/>
    </row>
    <row r="19" spans="1:16" ht="3" customHeight="1" thickBot="1" x14ac:dyDescent="0.25">
      <c r="A19" s="8"/>
      <c r="B19" s="4"/>
      <c r="C19" s="5"/>
      <c r="D19" s="5"/>
      <c r="E19" s="5"/>
      <c r="F19" s="5"/>
      <c r="G19" s="5"/>
      <c r="H19" s="5"/>
      <c r="I19" s="5"/>
      <c r="J19" s="5"/>
      <c r="K19" s="5"/>
      <c r="L19" s="5"/>
      <c r="M19" s="5"/>
      <c r="N19" s="5"/>
      <c r="O19" s="5"/>
      <c r="P19" s="6"/>
    </row>
    <row r="20" spans="1:16" ht="16.5" customHeight="1" thickBot="1" x14ac:dyDescent="0.25">
      <c r="B20" s="187" t="s">
        <v>22</v>
      </c>
      <c r="C20" s="188"/>
      <c r="D20" s="188"/>
      <c r="E20" s="188"/>
      <c r="F20" s="188"/>
      <c r="G20" s="188"/>
      <c r="H20" s="188"/>
      <c r="I20" s="188"/>
      <c r="J20" s="188"/>
      <c r="K20" s="188"/>
      <c r="L20" s="188"/>
      <c r="M20" s="188"/>
      <c r="N20" s="188"/>
      <c r="O20" s="188"/>
      <c r="P20" s="189"/>
    </row>
    <row r="21" spans="1:16" ht="3" customHeight="1" thickBot="1" x14ac:dyDescent="0.25">
      <c r="B21" s="4"/>
      <c r="C21" s="5"/>
      <c r="D21" s="5"/>
      <c r="E21" s="5"/>
      <c r="F21" s="5"/>
      <c r="G21" s="5"/>
      <c r="H21" s="5"/>
      <c r="I21" s="5"/>
      <c r="J21" s="5"/>
      <c r="K21" s="5"/>
      <c r="L21" s="5"/>
      <c r="M21" s="5"/>
      <c r="N21" s="5"/>
      <c r="O21" s="5"/>
      <c r="P21" s="6"/>
    </row>
    <row r="22" spans="1:16" ht="99" customHeight="1" thickBot="1" x14ac:dyDescent="0.25">
      <c r="B22" s="7" t="s">
        <v>3</v>
      </c>
      <c r="C22" s="232" t="s">
        <v>131</v>
      </c>
      <c r="D22" s="233"/>
      <c r="E22" s="233"/>
      <c r="F22" s="233"/>
      <c r="G22" s="233"/>
      <c r="H22" s="233"/>
      <c r="I22" s="233"/>
      <c r="J22" s="233"/>
      <c r="K22" s="233"/>
      <c r="L22" s="233"/>
      <c r="M22" s="233"/>
      <c r="N22" s="233"/>
      <c r="O22" s="233"/>
      <c r="P22" s="234"/>
    </row>
    <row r="23" spans="1:16" ht="3" customHeight="1" thickBot="1" x14ac:dyDescent="0.25">
      <c r="B23" s="4"/>
      <c r="C23" s="5"/>
      <c r="D23" s="5"/>
      <c r="E23" s="5"/>
      <c r="F23" s="5"/>
      <c r="G23" s="5"/>
      <c r="H23" s="5"/>
      <c r="I23" s="5"/>
      <c r="J23" s="5"/>
      <c r="K23" s="5"/>
      <c r="L23" s="5"/>
      <c r="M23" s="5"/>
      <c r="N23" s="5"/>
      <c r="O23" s="5"/>
      <c r="P23" s="6"/>
    </row>
    <row r="24" spans="1:16" ht="133.5" customHeight="1" thickBot="1" x14ac:dyDescent="0.25">
      <c r="B24" s="31" t="s">
        <v>10</v>
      </c>
      <c r="C24" s="235" t="s">
        <v>132</v>
      </c>
      <c r="D24" s="236"/>
      <c r="E24" s="236"/>
      <c r="F24" s="236"/>
      <c r="G24" s="236"/>
      <c r="H24" s="236"/>
      <c r="I24" s="236"/>
      <c r="J24" s="236"/>
      <c r="K24" s="236"/>
      <c r="L24" s="236"/>
      <c r="M24" s="236"/>
      <c r="N24" s="236"/>
      <c r="O24" s="236"/>
      <c r="P24" s="237"/>
    </row>
    <row r="25" spans="1:16" ht="3" customHeight="1" thickBot="1" x14ac:dyDescent="0.25">
      <c r="B25" s="15"/>
      <c r="C25" s="41"/>
      <c r="D25" s="41"/>
      <c r="E25" s="41"/>
      <c r="F25" s="41"/>
      <c r="G25" s="41"/>
      <c r="H25" s="41"/>
      <c r="I25" s="41"/>
      <c r="J25" s="41"/>
      <c r="K25" s="41"/>
      <c r="L25" s="41"/>
      <c r="M25" s="41"/>
      <c r="N25" s="41"/>
      <c r="O25" s="41"/>
      <c r="P25" s="42"/>
    </row>
    <row r="26" spans="1:16" ht="13.5" customHeight="1" thickBot="1" x14ac:dyDescent="0.25">
      <c r="B26" s="7" t="s">
        <v>2</v>
      </c>
      <c r="C26" s="223">
        <v>0.9</v>
      </c>
      <c r="D26" s="224"/>
      <c r="E26" s="224"/>
      <c r="F26" s="224"/>
      <c r="G26" s="224"/>
      <c r="H26" s="224"/>
      <c r="I26" s="224"/>
      <c r="J26" s="224"/>
      <c r="K26" s="224"/>
      <c r="L26" s="224"/>
      <c r="M26" s="224"/>
      <c r="N26" s="224"/>
      <c r="O26" s="224"/>
      <c r="P26" s="225"/>
    </row>
    <row r="27" spans="1:16" ht="3" customHeight="1" thickBot="1" x14ac:dyDescent="0.25">
      <c r="B27" s="38"/>
      <c r="C27" s="39"/>
      <c r="D27" s="39"/>
      <c r="E27" s="39"/>
      <c r="F27" s="39"/>
      <c r="G27" s="39"/>
      <c r="H27" s="39"/>
      <c r="I27" s="39"/>
      <c r="J27" s="39"/>
      <c r="K27" s="39"/>
      <c r="L27" s="39"/>
      <c r="M27" s="39"/>
      <c r="N27" s="39"/>
      <c r="O27" s="39"/>
      <c r="P27" s="40"/>
    </row>
    <row r="28" spans="1:16" ht="12.75" customHeight="1" thickBot="1" x14ac:dyDescent="0.25">
      <c r="B28" s="7" t="s">
        <v>11</v>
      </c>
      <c r="C28" s="9" t="s">
        <v>12</v>
      </c>
      <c r="D28" s="226" t="s">
        <v>133</v>
      </c>
      <c r="E28" s="227"/>
      <c r="F28" s="227"/>
      <c r="G28" s="228"/>
      <c r="H28" s="229" t="s">
        <v>13</v>
      </c>
      <c r="I28" s="229"/>
      <c r="J28" s="229"/>
      <c r="K28" s="226" t="s">
        <v>134</v>
      </c>
      <c r="L28" s="227"/>
      <c r="M28" s="228"/>
      <c r="N28" s="230" t="s">
        <v>14</v>
      </c>
      <c r="O28" s="231"/>
      <c r="P28" s="71" t="s">
        <v>135</v>
      </c>
    </row>
    <row r="29" spans="1:16" ht="3" customHeight="1" thickBot="1" x14ac:dyDescent="0.25">
      <c r="B29" s="4"/>
      <c r="C29" s="5"/>
      <c r="D29" s="5"/>
      <c r="E29" s="5"/>
      <c r="F29" s="5"/>
      <c r="G29" s="5"/>
      <c r="H29" s="5"/>
      <c r="I29" s="5"/>
      <c r="J29" s="5"/>
      <c r="K29" s="5"/>
      <c r="L29" s="5"/>
      <c r="M29" s="5"/>
      <c r="N29" s="5"/>
      <c r="O29" s="5"/>
      <c r="P29" s="6"/>
    </row>
    <row r="30" spans="1:16" ht="13.5" thickBot="1" x14ac:dyDescent="0.25">
      <c r="B30" s="31" t="s">
        <v>6</v>
      </c>
      <c r="C30" s="217" t="s">
        <v>70</v>
      </c>
      <c r="D30" s="215"/>
      <c r="E30" s="215"/>
      <c r="F30" s="215"/>
      <c r="G30" s="215"/>
      <c r="H30" s="215"/>
      <c r="I30" s="215"/>
      <c r="J30" s="215"/>
      <c r="K30" s="215"/>
      <c r="L30" s="215"/>
      <c r="M30" s="215"/>
      <c r="N30" s="215"/>
      <c r="O30" s="215"/>
      <c r="P30" s="216"/>
    </row>
    <row r="31" spans="1:16" ht="3" customHeight="1" thickBot="1" x14ac:dyDescent="0.25">
      <c r="B31" s="35"/>
      <c r="C31" s="36"/>
      <c r="D31" s="36"/>
      <c r="E31" s="36"/>
      <c r="F31" s="36"/>
      <c r="G31" s="36"/>
      <c r="H31" s="36"/>
      <c r="I31" s="36"/>
      <c r="J31" s="36"/>
      <c r="K31" s="36"/>
      <c r="L31" s="36"/>
      <c r="M31" s="36"/>
      <c r="N31" s="36"/>
      <c r="O31" s="36"/>
      <c r="P31" s="37"/>
    </row>
    <row r="32" spans="1:16" ht="13.5" thickBot="1" x14ac:dyDescent="0.25">
      <c r="B32" s="31" t="s">
        <v>93</v>
      </c>
      <c r="C32" s="214" t="s">
        <v>44</v>
      </c>
      <c r="D32" s="215"/>
      <c r="E32" s="215"/>
      <c r="F32" s="215"/>
      <c r="G32" s="215"/>
      <c r="H32" s="215"/>
      <c r="I32" s="215"/>
      <c r="J32" s="215"/>
      <c r="K32" s="215"/>
      <c r="L32" s="215"/>
      <c r="M32" s="215"/>
      <c r="N32" s="215"/>
      <c r="O32" s="215"/>
      <c r="P32" s="216"/>
    </row>
    <row r="33" spans="2:16" ht="3" customHeight="1" thickBot="1" x14ac:dyDescent="0.25">
      <c r="B33" s="35"/>
      <c r="C33" s="36"/>
      <c r="D33" s="36"/>
      <c r="E33" s="36"/>
      <c r="F33" s="36"/>
      <c r="G33" s="36"/>
      <c r="H33" s="36"/>
      <c r="I33" s="36"/>
      <c r="J33" s="36"/>
      <c r="K33" s="36"/>
      <c r="L33" s="36"/>
      <c r="M33" s="36"/>
      <c r="N33" s="36"/>
      <c r="O33" s="36"/>
      <c r="P33" s="37"/>
    </row>
    <row r="34" spans="2:16" ht="26.25" thickBot="1" x14ac:dyDescent="0.25">
      <c r="B34" s="31" t="s">
        <v>20</v>
      </c>
      <c r="C34" s="214" t="s">
        <v>44</v>
      </c>
      <c r="D34" s="215"/>
      <c r="E34" s="215"/>
      <c r="F34" s="215"/>
      <c r="G34" s="215"/>
      <c r="H34" s="215"/>
      <c r="I34" s="215"/>
      <c r="J34" s="215"/>
      <c r="K34" s="215"/>
      <c r="L34" s="215"/>
      <c r="M34" s="215"/>
      <c r="N34" s="215"/>
      <c r="O34" s="215"/>
      <c r="P34" s="216"/>
    </row>
    <row r="35" spans="2:16" ht="3" customHeight="1" thickBot="1" x14ac:dyDescent="0.25">
      <c r="B35" s="32"/>
      <c r="C35" s="33"/>
      <c r="D35" s="33"/>
      <c r="E35" s="33"/>
      <c r="F35" s="33"/>
      <c r="G35" s="33"/>
      <c r="H35" s="33"/>
      <c r="I35" s="33"/>
      <c r="J35" s="33"/>
      <c r="K35" s="33"/>
      <c r="L35" s="33"/>
      <c r="M35" s="33"/>
      <c r="N35" s="33"/>
      <c r="O35" s="33"/>
      <c r="P35" s="34"/>
    </row>
    <row r="36" spans="2:16" ht="16.5" customHeight="1" thickBot="1" x14ac:dyDescent="0.25">
      <c r="B36" s="31" t="s">
        <v>94</v>
      </c>
      <c r="C36" s="217" t="s">
        <v>44</v>
      </c>
      <c r="D36" s="215"/>
      <c r="E36" s="215"/>
      <c r="F36" s="215"/>
      <c r="G36" s="215"/>
      <c r="H36" s="215"/>
      <c r="I36" s="215"/>
      <c r="J36" s="215"/>
      <c r="K36" s="215"/>
      <c r="L36" s="215"/>
      <c r="M36" s="215"/>
      <c r="N36" s="215"/>
      <c r="O36" s="215"/>
      <c r="P36" s="216"/>
    </row>
    <row r="37" spans="2:16" ht="3" customHeight="1" thickBot="1" x14ac:dyDescent="0.25">
      <c r="B37" s="10"/>
      <c r="C37" s="10"/>
      <c r="D37" s="10"/>
      <c r="E37" s="10"/>
      <c r="F37" s="10"/>
      <c r="G37" s="10"/>
      <c r="H37" s="10"/>
      <c r="I37" s="10"/>
      <c r="J37" s="10"/>
      <c r="K37" s="10"/>
      <c r="L37" s="10"/>
      <c r="M37" s="10"/>
      <c r="N37" s="10"/>
      <c r="O37" s="10"/>
      <c r="P37" s="10"/>
    </row>
    <row r="38" spans="2:16" x14ac:dyDescent="0.2">
      <c r="B38" s="218" t="s">
        <v>15</v>
      </c>
      <c r="C38" s="219"/>
      <c r="D38" s="219"/>
      <c r="E38" s="219"/>
      <c r="F38" s="219"/>
      <c r="G38" s="219"/>
      <c r="H38" s="219"/>
      <c r="I38" s="219"/>
      <c r="J38" s="219"/>
      <c r="K38" s="219"/>
      <c r="L38" s="219"/>
      <c r="M38" s="219"/>
      <c r="N38" s="219"/>
      <c r="O38" s="219"/>
      <c r="P38" s="220"/>
    </row>
    <row r="39" spans="2:16" ht="24.75" customHeight="1" thickBot="1" x14ac:dyDescent="0.25">
      <c r="B39" s="43" t="s">
        <v>19</v>
      </c>
      <c r="C39" s="221" t="s">
        <v>16</v>
      </c>
      <c r="D39" s="221"/>
      <c r="E39" s="221"/>
      <c r="F39" s="221"/>
      <c r="G39" s="221"/>
      <c r="H39" s="221" t="s">
        <v>6</v>
      </c>
      <c r="I39" s="221"/>
      <c r="J39" s="221"/>
      <c r="K39" s="221"/>
      <c r="L39" s="221"/>
      <c r="M39" s="221" t="s">
        <v>17</v>
      </c>
      <c r="N39" s="221"/>
      <c r="O39" s="221"/>
      <c r="P39" s="222"/>
    </row>
    <row r="40" spans="2:16" ht="111" customHeight="1" x14ac:dyDescent="0.2">
      <c r="B40" s="44" t="s">
        <v>136</v>
      </c>
      <c r="C40" s="198" t="s">
        <v>138</v>
      </c>
      <c r="D40" s="199"/>
      <c r="E40" s="199"/>
      <c r="F40" s="199"/>
      <c r="G40" s="200"/>
      <c r="H40" s="201" t="s">
        <v>105</v>
      </c>
      <c r="I40" s="202"/>
      <c r="J40" s="202"/>
      <c r="K40" s="202"/>
      <c r="L40" s="203"/>
      <c r="M40" s="204" t="s">
        <v>106</v>
      </c>
      <c r="N40" s="205"/>
      <c r="O40" s="205"/>
      <c r="P40" s="206"/>
    </row>
    <row r="41" spans="2:16" ht="102.75" customHeight="1" x14ac:dyDescent="0.2">
      <c r="B41" s="46" t="s">
        <v>137</v>
      </c>
      <c r="C41" s="207" t="s">
        <v>138</v>
      </c>
      <c r="D41" s="208"/>
      <c r="E41" s="208"/>
      <c r="F41" s="208"/>
      <c r="G41" s="209"/>
      <c r="H41" s="210" t="s">
        <v>105</v>
      </c>
      <c r="I41" s="208"/>
      <c r="J41" s="208"/>
      <c r="K41" s="208"/>
      <c r="L41" s="209"/>
      <c r="M41" s="211" t="s">
        <v>109</v>
      </c>
      <c r="N41" s="212"/>
      <c r="O41" s="212"/>
      <c r="P41" s="213"/>
    </row>
    <row r="42" spans="2:16" ht="11.25" customHeight="1" thickBot="1" x14ac:dyDescent="0.25">
      <c r="B42" s="45"/>
      <c r="C42" s="185"/>
      <c r="D42" s="185"/>
      <c r="E42" s="185"/>
      <c r="F42" s="185"/>
      <c r="G42" s="185"/>
      <c r="H42" s="185"/>
      <c r="I42" s="185"/>
      <c r="J42" s="185"/>
      <c r="K42" s="185"/>
      <c r="L42" s="185"/>
      <c r="M42" s="185"/>
      <c r="N42" s="185"/>
      <c r="O42" s="185"/>
      <c r="P42" s="186"/>
    </row>
    <row r="43" spans="2:16" ht="3" customHeight="1" thickBot="1" x14ac:dyDescent="0.25">
      <c r="B43" s="11"/>
      <c r="C43" s="11"/>
      <c r="D43" s="11"/>
      <c r="E43" s="11"/>
      <c r="F43" s="11"/>
      <c r="G43" s="11"/>
      <c r="H43" s="11"/>
      <c r="I43" s="11"/>
      <c r="J43" s="11"/>
      <c r="K43" s="11"/>
      <c r="L43" s="11"/>
      <c r="M43" s="11"/>
      <c r="N43" s="11"/>
      <c r="O43" s="11"/>
      <c r="P43" s="11"/>
    </row>
    <row r="44" spans="2:16" ht="13.5" customHeight="1" thickBot="1" x14ac:dyDescent="0.25">
      <c r="B44" s="187" t="s">
        <v>7</v>
      </c>
      <c r="C44" s="188"/>
      <c r="D44" s="188"/>
      <c r="E44" s="188"/>
      <c r="F44" s="188"/>
      <c r="G44" s="188"/>
      <c r="H44" s="188"/>
      <c r="I44" s="188"/>
      <c r="J44" s="188"/>
      <c r="K44" s="188"/>
      <c r="L44" s="188"/>
      <c r="M44" s="188"/>
      <c r="N44" s="188"/>
      <c r="O44" s="188"/>
      <c r="P44" s="189"/>
    </row>
    <row r="45" spans="2:16" ht="3" customHeight="1" thickBot="1" x14ac:dyDescent="0.25">
      <c r="B45" s="12"/>
      <c r="C45" s="13"/>
      <c r="D45" s="13"/>
      <c r="E45" s="13"/>
      <c r="F45" s="13"/>
      <c r="G45" s="13"/>
      <c r="H45" s="13"/>
      <c r="I45" s="13"/>
      <c r="J45" s="13"/>
      <c r="K45" s="13"/>
      <c r="L45" s="13"/>
      <c r="M45" s="13"/>
      <c r="N45" s="13"/>
      <c r="O45" s="13"/>
      <c r="P45" s="14"/>
    </row>
    <row r="46" spans="2:16" ht="20.100000000000001" customHeight="1" x14ac:dyDescent="0.2">
      <c r="B46" s="190" t="s">
        <v>18</v>
      </c>
      <c r="C46" s="50" t="s">
        <v>110</v>
      </c>
      <c r="D46" s="80" t="s">
        <v>114</v>
      </c>
      <c r="E46" s="81"/>
      <c r="F46" s="81"/>
      <c r="G46" s="82"/>
      <c r="H46" s="80" t="s">
        <v>111</v>
      </c>
      <c r="I46" s="81"/>
      <c r="J46" s="81"/>
      <c r="K46" s="82"/>
      <c r="L46" s="80" t="s">
        <v>112</v>
      </c>
      <c r="M46" s="81"/>
      <c r="N46" s="81"/>
      <c r="O46" s="82"/>
      <c r="P46" s="47" t="s">
        <v>113</v>
      </c>
    </row>
    <row r="47" spans="2:16" ht="20.100000000000001" customHeight="1" x14ac:dyDescent="0.2">
      <c r="B47" s="191"/>
      <c r="C47" s="51" t="s">
        <v>8</v>
      </c>
      <c r="D47" s="74">
        <f>+'2.1. Registro Publicaciones'!D10</f>
        <v>1</v>
      </c>
      <c r="E47" s="75"/>
      <c r="F47" s="75"/>
      <c r="G47" s="76"/>
      <c r="H47" s="74">
        <f>+'2.1. Registro Publicaciones'!F10</f>
        <v>0.99099451840250585</v>
      </c>
      <c r="I47" s="75"/>
      <c r="J47" s="75"/>
      <c r="K47" s="76"/>
      <c r="L47" s="74">
        <f>+'2.1. Registro Publicaciones'!H10</f>
        <v>1</v>
      </c>
      <c r="M47" s="75"/>
      <c r="N47" s="75"/>
      <c r="O47" s="76"/>
      <c r="P47" s="72">
        <f>+'2.1. Registro Publicaciones'!J10</f>
        <v>0.99463369108726085</v>
      </c>
    </row>
    <row r="48" spans="2:16" ht="20.100000000000001" customHeight="1" thickBot="1" x14ac:dyDescent="0.25">
      <c r="B48" s="191"/>
      <c r="C48" s="52" t="s">
        <v>2</v>
      </c>
      <c r="D48" s="77">
        <f>+$C$26</f>
        <v>0.9</v>
      </c>
      <c r="E48" s="78"/>
      <c r="F48" s="78"/>
      <c r="G48" s="79"/>
      <c r="H48" s="77">
        <f>+$C$26</f>
        <v>0.9</v>
      </c>
      <c r="I48" s="78"/>
      <c r="J48" s="78"/>
      <c r="K48" s="79"/>
      <c r="L48" s="77">
        <f>+$C$26</f>
        <v>0.9</v>
      </c>
      <c r="M48" s="78"/>
      <c r="N48" s="78"/>
      <c r="O48" s="79"/>
      <c r="P48" s="73">
        <f>+$C$26</f>
        <v>0.9</v>
      </c>
    </row>
    <row r="49" spans="2:16" ht="3" customHeight="1" thickBot="1" x14ac:dyDescent="0.25">
      <c r="B49" s="15">
        <v>0.9</v>
      </c>
      <c r="C49" s="48"/>
      <c r="D49" s="48"/>
      <c r="E49" s="48"/>
      <c r="F49" s="49"/>
      <c r="G49" s="48"/>
      <c r="H49" s="48"/>
      <c r="I49" s="49"/>
      <c r="J49" s="48"/>
      <c r="K49" s="48"/>
      <c r="L49" s="49"/>
      <c r="M49" s="48"/>
      <c r="N49" s="48"/>
      <c r="O49" s="49"/>
      <c r="P49" s="49">
        <f>+$C$26</f>
        <v>0.9</v>
      </c>
    </row>
    <row r="50" spans="2:16" ht="22.5" customHeight="1" thickBot="1" x14ac:dyDescent="0.25">
      <c r="B50" s="192" t="s">
        <v>92</v>
      </c>
      <c r="C50" s="193"/>
      <c r="D50" s="193"/>
      <c r="E50" s="193"/>
      <c r="F50" s="193"/>
      <c r="G50" s="193"/>
      <c r="H50" s="193"/>
      <c r="I50" s="193"/>
      <c r="J50" s="193"/>
      <c r="K50" s="193"/>
      <c r="L50" s="193"/>
      <c r="M50" s="193"/>
      <c r="N50" s="193"/>
      <c r="O50" s="193"/>
      <c r="P50" s="194"/>
    </row>
    <row r="51" spans="2:16" x14ac:dyDescent="0.2">
      <c r="B51" s="175"/>
      <c r="C51" s="176"/>
      <c r="D51" s="176"/>
      <c r="E51" s="176"/>
      <c r="F51" s="176"/>
      <c r="G51" s="176"/>
      <c r="H51" s="176"/>
      <c r="I51" s="176"/>
      <c r="J51" s="176"/>
      <c r="K51" s="176"/>
      <c r="L51" s="176"/>
      <c r="M51" s="176"/>
      <c r="N51" s="176"/>
      <c r="O51" s="176"/>
      <c r="P51" s="177"/>
    </row>
    <row r="52" spans="2:16" x14ac:dyDescent="0.2">
      <c r="B52" s="178"/>
      <c r="C52" s="179"/>
      <c r="D52" s="179"/>
      <c r="E52" s="179"/>
      <c r="F52" s="179"/>
      <c r="G52" s="179"/>
      <c r="H52" s="179"/>
      <c r="I52" s="179"/>
      <c r="J52" s="179"/>
      <c r="K52" s="179"/>
      <c r="L52" s="179"/>
      <c r="M52" s="179"/>
      <c r="N52" s="179"/>
      <c r="O52" s="179"/>
      <c r="P52" s="180"/>
    </row>
    <row r="53" spans="2:16" x14ac:dyDescent="0.2">
      <c r="B53" s="178"/>
      <c r="C53" s="179"/>
      <c r="D53" s="179"/>
      <c r="E53" s="179"/>
      <c r="F53" s="179"/>
      <c r="G53" s="179"/>
      <c r="H53" s="179"/>
      <c r="I53" s="179"/>
      <c r="J53" s="179"/>
      <c r="K53" s="179"/>
      <c r="L53" s="179"/>
      <c r="M53" s="179"/>
      <c r="N53" s="179"/>
      <c r="O53" s="179"/>
      <c r="P53" s="180"/>
    </row>
    <row r="54" spans="2:16" x14ac:dyDescent="0.2">
      <c r="B54" s="178"/>
      <c r="C54" s="179"/>
      <c r="D54" s="179"/>
      <c r="E54" s="179"/>
      <c r="F54" s="179"/>
      <c r="G54" s="179"/>
      <c r="H54" s="179"/>
      <c r="I54" s="179"/>
      <c r="J54" s="179"/>
      <c r="K54" s="179"/>
      <c r="L54" s="179"/>
      <c r="M54" s="179"/>
      <c r="N54" s="179"/>
      <c r="O54" s="179"/>
      <c r="P54" s="180"/>
    </row>
    <row r="55" spans="2:16" x14ac:dyDescent="0.2">
      <c r="B55" s="178"/>
      <c r="C55" s="179"/>
      <c r="D55" s="179"/>
      <c r="E55" s="179"/>
      <c r="F55" s="179"/>
      <c r="G55" s="179"/>
      <c r="H55" s="179"/>
      <c r="I55" s="179"/>
      <c r="J55" s="179"/>
      <c r="K55" s="179"/>
      <c r="L55" s="179"/>
      <c r="M55" s="179"/>
      <c r="N55" s="179"/>
      <c r="O55" s="179"/>
      <c r="P55" s="180"/>
    </row>
    <row r="56" spans="2:16" x14ac:dyDescent="0.2">
      <c r="B56" s="178"/>
      <c r="C56" s="179"/>
      <c r="D56" s="179"/>
      <c r="E56" s="179"/>
      <c r="F56" s="179"/>
      <c r="G56" s="179"/>
      <c r="H56" s="179"/>
      <c r="I56" s="179"/>
      <c r="J56" s="179"/>
      <c r="K56" s="179"/>
      <c r="L56" s="179"/>
      <c r="M56" s="179"/>
      <c r="N56" s="179"/>
      <c r="O56" s="179"/>
      <c r="P56" s="180"/>
    </row>
    <row r="57" spans="2:16" x14ac:dyDescent="0.2">
      <c r="B57" s="178"/>
      <c r="C57" s="179"/>
      <c r="D57" s="179"/>
      <c r="E57" s="179"/>
      <c r="F57" s="179"/>
      <c r="G57" s="179"/>
      <c r="H57" s="179"/>
      <c r="I57" s="179"/>
      <c r="J57" s="179"/>
      <c r="K57" s="179"/>
      <c r="L57" s="179"/>
      <c r="M57" s="179"/>
      <c r="N57" s="179"/>
      <c r="O57" s="179"/>
      <c r="P57" s="180"/>
    </row>
    <row r="58" spans="2:16" x14ac:dyDescent="0.2">
      <c r="B58" s="178"/>
      <c r="C58" s="179"/>
      <c r="D58" s="179"/>
      <c r="E58" s="179"/>
      <c r="F58" s="179"/>
      <c r="G58" s="179"/>
      <c r="H58" s="179"/>
      <c r="I58" s="179"/>
      <c r="J58" s="179"/>
      <c r="K58" s="179"/>
      <c r="L58" s="179"/>
      <c r="M58" s="179"/>
      <c r="N58" s="179"/>
      <c r="O58" s="179"/>
      <c r="P58" s="180"/>
    </row>
    <row r="59" spans="2:16" x14ac:dyDescent="0.2">
      <c r="B59" s="178"/>
      <c r="C59" s="179"/>
      <c r="D59" s="179"/>
      <c r="E59" s="179"/>
      <c r="F59" s="179"/>
      <c r="G59" s="179"/>
      <c r="H59" s="179"/>
      <c r="I59" s="179"/>
      <c r="J59" s="179"/>
      <c r="K59" s="179"/>
      <c r="L59" s="179"/>
      <c r="M59" s="179"/>
      <c r="N59" s="179"/>
      <c r="O59" s="179"/>
      <c r="P59" s="180"/>
    </row>
    <row r="60" spans="2:16" x14ac:dyDescent="0.2">
      <c r="B60" s="178"/>
      <c r="C60" s="179"/>
      <c r="D60" s="179"/>
      <c r="E60" s="179"/>
      <c r="F60" s="179"/>
      <c r="G60" s="179"/>
      <c r="H60" s="179"/>
      <c r="I60" s="179"/>
      <c r="J60" s="179"/>
      <c r="K60" s="179"/>
      <c r="L60" s="179"/>
      <c r="M60" s="179"/>
      <c r="N60" s="179"/>
      <c r="O60" s="179"/>
      <c r="P60" s="180"/>
    </row>
    <row r="61" spans="2:16" x14ac:dyDescent="0.2">
      <c r="B61" s="178"/>
      <c r="C61" s="179"/>
      <c r="D61" s="179"/>
      <c r="E61" s="179"/>
      <c r="F61" s="179"/>
      <c r="G61" s="179"/>
      <c r="H61" s="179"/>
      <c r="I61" s="179"/>
      <c r="J61" s="179"/>
      <c r="K61" s="179"/>
      <c r="L61" s="179"/>
      <c r="M61" s="179"/>
      <c r="N61" s="179"/>
      <c r="O61" s="179"/>
      <c r="P61" s="180"/>
    </row>
    <row r="62" spans="2:16" x14ac:dyDescent="0.2">
      <c r="B62" s="178"/>
      <c r="C62" s="179"/>
      <c r="D62" s="179"/>
      <c r="E62" s="179"/>
      <c r="F62" s="179"/>
      <c r="G62" s="179"/>
      <c r="H62" s="179"/>
      <c r="I62" s="179"/>
      <c r="J62" s="179"/>
      <c r="K62" s="179"/>
      <c r="L62" s="179"/>
      <c r="M62" s="179"/>
      <c r="N62" s="179"/>
      <c r="O62" s="179"/>
      <c r="P62" s="180"/>
    </row>
    <row r="63" spans="2:16" x14ac:dyDescent="0.2">
      <c r="B63" s="178"/>
      <c r="C63" s="179"/>
      <c r="D63" s="179"/>
      <c r="E63" s="179"/>
      <c r="F63" s="179"/>
      <c r="G63" s="179"/>
      <c r="H63" s="179"/>
      <c r="I63" s="179"/>
      <c r="J63" s="179"/>
      <c r="K63" s="179"/>
      <c r="L63" s="179"/>
      <c r="M63" s="179"/>
      <c r="N63" s="179"/>
      <c r="O63" s="179"/>
      <c r="P63" s="180"/>
    </row>
    <row r="64" spans="2:16" x14ac:dyDescent="0.2">
      <c r="B64" s="178"/>
      <c r="C64" s="179"/>
      <c r="D64" s="179"/>
      <c r="E64" s="179"/>
      <c r="F64" s="179"/>
      <c r="G64" s="179"/>
      <c r="H64" s="179"/>
      <c r="I64" s="179"/>
      <c r="J64" s="179"/>
      <c r="K64" s="179"/>
      <c r="L64" s="179"/>
      <c r="M64" s="179"/>
      <c r="N64" s="179"/>
      <c r="O64" s="179"/>
      <c r="P64" s="180"/>
    </row>
    <row r="65" spans="1:19" x14ac:dyDescent="0.2">
      <c r="B65" s="178"/>
      <c r="C65" s="179"/>
      <c r="D65" s="179"/>
      <c r="E65" s="179"/>
      <c r="F65" s="179"/>
      <c r="G65" s="179"/>
      <c r="H65" s="179"/>
      <c r="I65" s="179"/>
      <c r="J65" s="179"/>
      <c r="K65" s="179"/>
      <c r="L65" s="179"/>
      <c r="M65" s="179"/>
      <c r="N65" s="179"/>
      <c r="O65" s="179"/>
      <c r="P65" s="180"/>
    </row>
    <row r="66" spans="1:19" ht="13.5" thickBot="1" x14ac:dyDescent="0.25">
      <c r="B66" s="181"/>
      <c r="C66" s="182"/>
      <c r="D66" s="182"/>
      <c r="E66" s="182"/>
      <c r="F66" s="182"/>
      <c r="G66" s="182"/>
      <c r="H66" s="182"/>
      <c r="I66" s="182"/>
      <c r="J66" s="182"/>
      <c r="K66" s="182"/>
      <c r="L66" s="182"/>
      <c r="M66" s="182"/>
      <c r="N66" s="182"/>
      <c r="O66" s="182"/>
      <c r="P66" s="183"/>
    </row>
    <row r="67" spans="1:19" s="8" customFormat="1" ht="3" customHeight="1" thickBot="1" x14ac:dyDescent="0.25">
      <c r="A67" s="184"/>
      <c r="B67" s="184"/>
      <c r="C67" s="184"/>
      <c r="D67" s="184"/>
      <c r="E67" s="184"/>
      <c r="F67" s="184"/>
      <c r="G67" s="184"/>
      <c r="H67" s="184"/>
      <c r="I67" s="184"/>
      <c r="J67" s="184"/>
      <c r="K67" s="184"/>
      <c r="L67" s="184"/>
      <c r="M67" s="184"/>
      <c r="N67" s="184"/>
      <c r="O67" s="184"/>
      <c r="P67" s="184"/>
      <c r="Q67" s="184"/>
      <c r="S67" s="16"/>
    </row>
    <row r="68" spans="1:19" ht="15" customHeight="1" x14ac:dyDescent="0.2">
      <c r="B68" s="173" t="s">
        <v>4</v>
      </c>
      <c r="C68" s="195" t="s">
        <v>127</v>
      </c>
      <c r="D68" s="196"/>
      <c r="E68" s="196"/>
      <c r="F68" s="196"/>
      <c r="G68" s="196"/>
      <c r="H68" s="196"/>
      <c r="I68" s="196"/>
      <c r="J68" s="196"/>
      <c r="K68" s="196"/>
      <c r="L68" s="196"/>
      <c r="M68" s="196"/>
      <c r="N68" s="196"/>
      <c r="O68" s="196"/>
      <c r="P68" s="197"/>
    </row>
    <row r="69" spans="1:19" ht="49.5" customHeight="1" x14ac:dyDescent="0.2">
      <c r="B69" s="174"/>
      <c r="C69" s="165" t="s">
        <v>166</v>
      </c>
      <c r="D69" s="166"/>
      <c r="E69" s="166"/>
      <c r="F69" s="166"/>
      <c r="G69" s="166"/>
      <c r="H69" s="166"/>
      <c r="I69" s="166"/>
      <c r="J69" s="166"/>
      <c r="K69" s="166"/>
      <c r="L69" s="166"/>
      <c r="M69" s="166"/>
      <c r="N69" s="166"/>
      <c r="O69" s="166"/>
      <c r="P69" s="167"/>
    </row>
    <row r="70" spans="1:19" ht="15" customHeight="1" x14ac:dyDescent="0.2">
      <c r="B70" s="174"/>
      <c r="C70" s="168" t="s">
        <v>126</v>
      </c>
      <c r="D70" s="169"/>
      <c r="E70" s="169"/>
      <c r="F70" s="169"/>
      <c r="G70" s="169"/>
      <c r="H70" s="169"/>
      <c r="I70" s="169"/>
      <c r="J70" s="169"/>
      <c r="K70" s="169"/>
      <c r="L70" s="169"/>
      <c r="M70" s="169"/>
      <c r="N70" s="169"/>
      <c r="O70" s="169"/>
      <c r="P70" s="170"/>
    </row>
    <row r="71" spans="1:19" ht="49.5" customHeight="1" x14ac:dyDescent="0.2">
      <c r="B71" s="174"/>
      <c r="C71" s="165" t="s">
        <v>187</v>
      </c>
      <c r="D71" s="171"/>
      <c r="E71" s="171"/>
      <c r="F71" s="171"/>
      <c r="G71" s="171"/>
      <c r="H71" s="171"/>
      <c r="I71" s="171"/>
      <c r="J71" s="171"/>
      <c r="K71" s="171"/>
      <c r="L71" s="171"/>
      <c r="M71" s="171"/>
      <c r="N71" s="171"/>
      <c r="O71" s="171"/>
      <c r="P71" s="172"/>
    </row>
    <row r="72" spans="1:19" ht="18" customHeight="1" x14ac:dyDescent="0.2">
      <c r="B72" s="174"/>
      <c r="C72" s="168" t="s">
        <v>128</v>
      </c>
      <c r="D72" s="169"/>
      <c r="E72" s="169"/>
      <c r="F72" s="169"/>
      <c r="G72" s="169"/>
      <c r="H72" s="169"/>
      <c r="I72" s="169"/>
      <c r="J72" s="169"/>
      <c r="K72" s="169"/>
      <c r="L72" s="169"/>
      <c r="M72" s="169"/>
      <c r="N72" s="169"/>
      <c r="O72" s="169"/>
      <c r="P72" s="170"/>
    </row>
    <row r="73" spans="1:19" ht="49.5" customHeight="1" thickBot="1" x14ac:dyDescent="0.25">
      <c r="B73" s="174"/>
      <c r="C73" s="165" t="s">
        <v>191</v>
      </c>
      <c r="D73" s="171"/>
      <c r="E73" s="171"/>
      <c r="F73" s="171"/>
      <c r="G73" s="171"/>
      <c r="H73" s="171"/>
      <c r="I73" s="171"/>
      <c r="J73" s="171"/>
      <c r="K73" s="171"/>
      <c r="L73" s="171"/>
      <c r="M73" s="171"/>
      <c r="N73" s="171"/>
      <c r="O73" s="171"/>
      <c r="P73" s="172"/>
    </row>
    <row r="74" spans="1:19" ht="44.25" customHeight="1" thickBot="1" x14ac:dyDescent="0.25">
      <c r="B74" s="31" t="s">
        <v>37</v>
      </c>
      <c r="C74" s="163" t="s">
        <v>194</v>
      </c>
      <c r="D74" s="163"/>
      <c r="E74" s="163"/>
      <c r="F74" s="163"/>
      <c r="G74" s="163"/>
      <c r="H74" s="163"/>
      <c r="I74" s="163"/>
      <c r="J74" s="163"/>
      <c r="K74" s="163"/>
      <c r="L74" s="163"/>
      <c r="M74" s="163"/>
      <c r="N74" s="163"/>
      <c r="O74" s="163"/>
      <c r="P74" s="164"/>
    </row>
    <row r="75" spans="1:19" ht="27.75" customHeight="1" thickBot="1" x14ac:dyDescent="0.25">
      <c r="B75" s="31" t="s">
        <v>49</v>
      </c>
      <c r="C75" s="163" t="s">
        <v>50</v>
      </c>
      <c r="D75" s="163"/>
      <c r="E75" s="163"/>
      <c r="F75" s="163"/>
      <c r="G75" s="163"/>
      <c r="H75" s="163"/>
      <c r="I75" s="163"/>
      <c r="J75" s="163"/>
      <c r="K75" s="163"/>
      <c r="L75" s="163"/>
      <c r="M75" s="163"/>
      <c r="N75" s="163"/>
      <c r="O75" s="163"/>
      <c r="P75" s="164"/>
    </row>
    <row r="78" spans="1:19" x14ac:dyDescent="0.2">
      <c r="C78" s="17"/>
    </row>
    <row r="79" spans="1:19" hidden="1" x14ac:dyDescent="0.2">
      <c r="C79" s="1">
        <v>2018</v>
      </c>
    </row>
    <row r="80" spans="1:19" hidden="1" x14ac:dyDescent="0.2">
      <c r="C80" s="1">
        <v>2019</v>
      </c>
    </row>
    <row r="86" spans="2:15" s="2" customFormat="1" x14ac:dyDescent="0.2"/>
    <row r="87" spans="2:15" s="2" customFormat="1" x14ac:dyDescent="0.2">
      <c r="B87" s="18"/>
      <c r="C87" s="18"/>
      <c r="D87" s="18"/>
      <c r="E87" s="18"/>
      <c r="F87" s="18"/>
      <c r="G87" s="18"/>
      <c r="H87" s="18"/>
      <c r="I87" s="18"/>
      <c r="J87" s="18"/>
      <c r="K87" s="18"/>
      <c r="L87" s="18"/>
      <c r="M87" s="18"/>
      <c r="N87" s="18"/>
      <c r="O87" s="18"/>
    </row>
    <row r="88" spans="2:15" s="2" customFormat="1" x14ac:dyDescent="0.2">
      <c r="B88" s="18"/>
      <c r="C88" s="18"/>
      <c r="D88" s="18"/>
      <c r="E88" s="18"/>
      <c r="F88" s="18"/>
      <c r="G88" s="18"/>
      <c r="H88" s="18"/>
      <c r="I88" s="18"/>
      <c r="J88" s="18"/>
      <c r="K88" s="18"/>
      <c r="L88" s="18"/>
      <c r="M88" s="18"/>
      <c r="N88" s="18"/>
      <c r="O88" s="18"/>
    </row>
    <row r="89" spans="2:15" s="2" customFormat="1" x14ac:dyDescent="0.2">
      <c r="B89" s="18"/>
      <c r="C89" s="18"/>
      <c r="D89" s="18"/>
      <c r="E89" s="18"/>
      <c r="F89" s="18"/>
      <c r="G89" s="18"/>
      <c r="H89" s="18"/>
      <c r="I89" s="18"/>
      <c r="J89" s="18"/>
      <c r="K89" s="18"/>
      <c r="L89" s="18"/>
      <c r="M89" s="18"/>
      <c r="N89" s="18"/>
      <c r="O89" s="18"/>
    </row>
    <row r="90" spans="2:15" s="2" customFormat="1" x14ac:dyDescent="0.2">
      <c r="B90" s="18"/>
      <c r="C90" s="18"/>
      <c r="D90" s="18"/>
      <c r="E90" s="18"/>
      <c r="F90" s="18"/>
      <c r="G90" s="18"/>
      <c r="H90" s="18"/>
      <c r="I90" s="18"/>
      <c r="J90" s="18"/>
      <c r="K90" s="18"/>
      <c r="L90" s="18"/>
      <c r="M90" s="18"/>
      <c r="N90" s="18"/>
      <c r="O90" s="18"/>
    </row>
    <row r="91" spans="2:15" s="2" customFormat="1" x14ac:dyDescent="0.2">
      <c r="B91" s="19"/>
      <c r="C91" s="19"/>
      <c r="D91" s="19"/>
      <c r="E91" s="19"/>
      <c r="F91" s="19"/>
      <c r="G91" s="18"/>
      <c r="H91" s="18"/>
      <c r="I91" s="18"/>
      <c r="J91" s="18"/>
      <c r="K91" s="18"/>
      <c r="L91" s="18"/>
      <c r="M91" s="18"/>
      <c r="N91" s="18"/>
      <c r="O91" s="18"/>
    </row>
    <row r="92" spans="2:15" s="2" customFormat="1" x14ac:dyDescent="0.2">
      <c r="B92" s="19"/>
      <c r="C92" s="19"/>
      <c r="D92" s="19"/>
      <c r="E92" s="19"/>
      <c r="F92" s="19"/>
      <c r="G92" s="18"/>
      <c r="H92" s="18"/>
      <c r="I92" s="18"/>
      <c r="J92" s="18"/>
      <c r="K92" s="18"/>
      <c r="L92" s="18"/>
      <c r="M92" s="18"/>
      <c r="N92" s="18"/>
      <c r="O92" s="18"/>
    </row>
    <row r="93" spans="2:15" s="2" customFormat="1" x14ac:dyDescent="0.2">
      <c r="B93" s="19"/>
      <c r="C93" s="19"/>
      <c r="D93" s="19"/>
      <c r="E93" s="19"/>
      <c r="F93" s="19"/>
      <c r="G93" s="18"/>
      <c r="H93" s="18"/>
      <c r="I93" s="18"/>
      <c r="J93" s="18"/>
      <c r="K93" s="18"/>
      <c r="L93" s="18"/>
      <c r="M93" s="18"/>
      <c r="N93" s="18"/>
      <c r="O93" s="18"/>
    </row>
    <row r="94" spans="2:15" s="2" customFormat="1" x14ac:dyDescent="0.2">
      <c r="B94" s="19"/>
      <c r="C94" s="19"/>
      <c r="D94" s="19"/>
      <c r="E94" s="19"/>
      <c r="F94" s="19"/>
      <c r="G94" s="18"/>
      <c r="H94" s="18"/>
      <c r="I94" s="18"/>
      <c r="J94" s="18"/>
      <c r="K94" s="18"/>
      <c r="L94" s="18"/>
      <c r="M94" s="18"/>
      <c r="N94" s="18"/>
      <c r="O94" s="18"/>
    </row>
    <row r="95" spans="2:15" s="2" customFormat="1" x14ac:dyDescent="0.2">
      <c r="B95" s="19"/>
      <c r="C95" s="19"/>
      <c r="D95" s="19"/>
      <c r="E95" s="19"/>
      <c r="F95" s="19"/>
      <c r="G95" s="18"/>
      <c r="H95" s="18"/>
      <c r="I95" s="18"/>
      <c r="J95" s="18"/>
      <c r="K95" s="18"/>
      <c r="L95" s="18"/>
      <c r="M95" s="18"/>
      <c r="N95" s="18"/>
      <c r="O95" s="18"/>
    </row>
    <row r="96" spans="2:15" s="2" customFormat="1" x14ac:dyDescent="0.2">
      <c r="B96" s="19"/>
      <c r="C96" s="19"/>
      <c r="D96" s="19"/>
      <c r="E96" s="19"/>
      <c r="F96" s="19"/>
      <c r="G96" s="18"/>
      <c r="H96" s="18"/>
      <c r="I96" s="18"/>
      <c r="J96" s="18"/>
      <c r="K96" s="18"/>
      <c r="L96" s="18"/>
      <c r="M96" s="18"/>
      <c r="N96" s="18"/>
      <c r="O96" s="18"/>
    </row>
    <row r="97" spans="2:17" s="2" customFormat="1" x14ac:dyDescent="0.2">
      <c r="B97" s="19"/>
      <c r="C97" s="19"/>
      <c r="D97" s="19"/>
      <c r="E97" s="19"/>
      <c r="F97" s="19"/>
      <c r="G97" s="18"/>
      <c r="H97" s="18"/>
      <c r="I97" s="18"/>
      <c r="J97" s="18"/>
      <c r="K97" s="18"/>
      <c r="L97" s="18"/>
      <c r="M97" s="18"/>
      <c r="N97" s="18"/>
      <c r="O97" s="18"/>
      <c r="P97" s="20"/>
    </row>
    <row r="98" spans="2:17" s="2" customFormat="1" x14ac:dyDescent="0.2">
      <c r="B98" s="19"/>
      <c r="C98" s="19"/>
      <c r="D98" s="19"/>
      <c r="E98" s="19"/>
      <c r="F98" s="19"/>
      <c r="G98" s="18"/>
      <c r="H98" s="18"/>
      <c r="I98" s="18"/>
      <c r="J98" s="18"/>
      <c r="K98" s="18"/>
      <c r="L98" s="18"/>
      <c r="M98" s="18"/>
      <c r="N98" s="18"/>
      <c r="O98" s="18"/>
      <c r="P98" s="20"/>
    </row>
    <row r="99" spans="2:17" s="2" customFormat="1" x14ac:dyDescent="0.2">
      <c r="B99" s="19"/>
      <c r="C99" s="19"/>
      <c r="D99" s="19"/>
      <c r="E99" s="19"/>
      <c r="F99" s="19"/>
      <c r="G99" s="18"/>
      <c r="H99" s="18"/>
      <c r="I99" s="18"/>
      <c r="J99" s="18"/>
      <c r="K99" s="18"/>
      <c r="L99" s="18"/>
      <c r="M99" s="18"/>
      <c r="N99" s="18"/>
      <c r="O99" s="18"/>
      <c r="P99" s="20"/>
    </row>
    <row r="100" spans="2:17" s="2" customFormat="1" x14ac:dyDescent="0.2">
      <c r="B100" s="19"/>
      <c r="C100" s="19"/>
      <c r="D100" s="19"/>
      <c r="E100" s="19"/>
      <c r="F100" s="19"/>
      <c r="G100" s="18"/>
      <c r="H100" s="18"/>
      <c r="I100" s="18"/>
      <c r="J100" s="18"/>
      <c r="K100" s="18"/>
      <c r="L100" s="18"/>
      <c r="M100" s="18"/>
      <c r="N100" s="18"/>
      <c r="O100" s="18"/>
      <c r="P100" s="20"/>
      <c r="Q100" s="21" t="s">
        <v>41</v>
      </c>
    </row>
    <row r="101" spans="2:17" s="2" customFormat="1" x14ac:dyDescent="0.2">
      <c r="B101" s="22"/>
      <c r="C101" s="22"/>
      <c r="D101" s="19"/>
      <c r="E101" s="19"/>
      <c r="F101" s="19"/>
      <c r="G101" s="18"/>
      <c r="H101" s="18"/>
      <c r="I101" s="18"/>
      <c r="J101" s="18"/>
      <c r="K101" s="18"/>
      <c r="L101" s="18"/>
      <c r="M101" s="18"/>
      <c r="N101" s="18"/>
      <c r="O101" s="18"/>
      <c r="P101" s="20"/>
      <c r="Q101" s="21" t="s">
        <v>42</v>
      </c>
    </row>
    <row r="102" spans="2:17" s="2" customFormat="1" x14ac:dyDescent="0.2">
      <c r="B102" s="22"/>
      <c r="C102" s="22"/>
      <c r="D102" s="19"/>
      <c r="E102" s="19"/>
      <c r="F102" s="19"/>
      <c r="G102" s="18"/>
      <c r="H102" s="18"/>
      <c r="I102" s="18"/>
      <c r="J102" s="18"/>
      <c r="K102" s="18"/>
      <c r="L102" s="18"/>
      <c r="M102" s="18"/>
      <c r="N102" s="18"/>
      <c r="O102" s="18"/>
      <c r="P102" s="20"/>
      <c r="Q102" s="21" t="s">
        <v>44</v>
      </c>
    </row>
    <row r="103" spans="2:17" s="2" customFormat="1" x14ac:dyDescent="0.2">
      <c r="B103" s="22"/>
      <c r="C103" s="22"/>
      <c r="D103" s="19"/>
      <c r="E103" s="19"/>
      <c r="F103" s="19"/>
      <c r="G103" s="18"/>
      <c r="H103" s="18"/>
      <c r="I103" s="18"/>
      <c r="J103" s="18"/>
      <c r="K103" s="18"/>
      <c r="L103" s="18"/>
      <c r="M103" s="18"/>
      <c r="N103" s="18"/>
      <c r="O103" s="18"/>
      <c r="P103" s="20"/>
      <c r="Q103" s="21" t="s">
        <v>43</v>
      </c>
    </row>
    <row r="104" spans="2:17" s="2" customFormat="1" x14ac:dyDescent="0.2">
      <c r="B104" s="19"/>
      <c r="C104" s="22"/>
      <c r="D104" s="19"/>
      <c r="E104" s="19"/>
      <c r="F104" s="19"/>
      <c r="G104" s="18"/>
      <c r="H104" s="18"/>
      <c r="I104" s="18"/>
      <c r="J104" s="18"/>
      <c r="K104" s="18"/>
      <c r="L104" s="18"/>
      <c r="M104" s="23"/>
      <c r="N104" s="18"/>
      <c r="O104" s="18"/>
      <c r="P104" s="20"/>
      <c r="Q104" s="21" t="s">
        <v>45</v>
      </c>
    </row>
    <row r="105" spans="2:17" s="2" customFormat="1" x14ac:dyDescent="0.2">
      <c r="B105" s="19"/>
      <c r="C105" s="22"/>
      <c r="D105" s="19"/>
      <c r="E105" s="19"/>
      <c r="F105" s="19"/>
      <c r="G105" s="18"/>
      <c r="H105" s="18"/>
      <c r="I105" s="18"/>
      <c r="J105" s="18"/>
      <c r="K105" s="18"/>
      <c r="L105" s="18"/>
      <c r="M105" s="18"/>
      <c r="N105" s="18" t="s">
        <v>40</v>
      </c>
      <c r="O105" s="18"/>
      <c r="P105" s="20"/>
      <c r="Q105" s="21" t="s">
        <v>46</v>
      </c>
    </row>
    <row r="106" spans="2:17" s="2" customFormat="1" x14ac:dyDescent="0.2">
      <c r="B106" s="19"/>
      <c r="C106" s="22"/>
      <c r="D106" s="19"/>
      <c r="E106" s="19"/>
      <c r="F106" s="19"/>
      <c r="G106" s="18"/>
      <c r="H106" s="18"/>
      <c r="I106" s="18"/>
      <c r="J106" s="18"/>
      <c r="K106" s="18"/>
      <c r="L106" s="18"/>
      <c r="M106" s="18"/>
      <c r="N106" s="18"/>
      <c r="O106" s="18"/>
      <c r="P106" s="20"/>
    </row>
    <row r="107" spans="2:17" s="2" customFormat="1" x14ac:dyDescent="0.2">
      <c r="B107" s="19"/>
      <c r="C107" s="22"/>
      <c r="D107" s="19"/>
      <c r="E107" s="19"/>
      <c r="F107" s="19"/>
      <c r="G107" s="18"/>
      <c r="H107" s="18"/>
      <c r="I107" s="18"/>
      <c r="J107" s="18"/>
      <c r="K107" s="18"/>
      <c r="L107" s="18"/>
      <c r="M107" s="18"/>
      <c r="N107" s="18"/>
      <c r="O107" s="18"/>
      <c r="P107" s="20"/>
    </row>
    <row r="108" spans="2:17" s="2" customFormat="1" x14ac:dyDescent="0.2">
      <c r="B108" s="19"/>
      <c r="C108" s="19"/>
      <c r="D108" s="19"/>
      <c r="E108" s="19"/>
      <c r="F108" s="19"/>
      <c r="G108" s="18"/>
      <c r="H108" s="18"/>
      <c r="I108" s="18"/>
      <c r="J108" s="18"/>
      <c r="K108" s="18"/>
      <c r="L108" s="18"/>
      <c r="M108" s="18"/>
      <c r="N108" s="18"/>
      <c r="O108" s="18"/>
      <c r="P108" s="20"/>
    </row>
    <row r="109" spans="2:17" s="2" customFormat="1" x14ac:dyDescent="0.2">
      <c r="B109" s="19"/>
      <c r="C109" s="19"/>
      <c r="D109" s="19"/>
      <c r="E109" s="19"/>
      <c r="F109" s="19"/>
      <c r="G109" s="18"/>
      <c r="H109" s="18"/>
      <c r="I109" s="18"/>
      <c r="J109" s="18"/>
      <c r="K109" s="18"/>
      <c r="L109" s="18"/>
      <c r="M109" s="18"/>
      <c r="N109" s="18"/>
      <c r="O109" s="18"/>
      <c r="P109" s="20"/>
    </row>
    <row r="110" spans="2:17" s="2" customFormat="1" x14ac:dyDescent="0.2">
      <c r="B110" s="19"/>
      <c r="C110" s="19"/>
      <c r="D110" s="19"/>
      <c r="E110" s="19"/>
      <c r="F110" s="19"/>
      <c r="G110" s="18"/>
      <c r="H110" s="18"/>
      <c r="I110" s="18"/>
      <c r="J110" s="18"/>
      <c r="K110" s="18"/>
      <c r="L110" s="18"/>
      <c r="M110" s="18"/>
      <c r="N110" s="18"/>
      <c r="O110" s="18"/>
      <c r="P110" s="20"/>
      <c r="Q110" s="21">
        <v>2015</v>
      </c>
    </row>
    <row r="111" spans="2:17" s="2" customFormat="1" ht="12.75" customHeight="1" x14ac:dyDescent="0.2">
      <c r="B111" s="19"/>
      <c r="C111" s="19"/>
      <c r="D111" s="19"/>
      <c r="E111" s="19"/>
      <c r="F111" s="19"/>
      <c r="G111" s="18"/>
      <c r="H111" s="18"/>
      <c r="I111" s="18"/>
      <c r="J111" s="18"/>
      <c r="K111" s="18"/>
      <c r="L111" s="18"/>
      <c r="M111" s="18"/>
      <c r="N111" s="18"/>
      <c r="O111" s="18"/>
      <c r="Q111" s="21">
        <v>2016</v>
      </c>
    </row>
    <row r="112" spans="2:17" s="2" customFormat="1" x14ac:dyDescent="0.2">
      <c r="B112" s="19"/>
      <c r="C112" s="19"/>
      <c r="D112" s="19"/>
      <c r="E112" s="19"/>
      <c r="F112" s="19"/>
      <c r="G112" s="18"/>
      <c r="H112" s="18"/>
      <c r="I112" s="18"/>
      <c r="J112" s="18"/>
      <c r="K112" s="18"/>
      <c r="L112" s="18"/>
      <c r="M112" s="18"/>
      <c r="N112" s="18"/>
      <c r="O112" s="18"/>
      <c r="Q112" s="21">
        <v>2017</v>
      </c>
    </row>
    <row r="113" spans="2:17" s="2" customFormat="1" x14ac:dyDescent="0.2">
      <c r="B113" s="19"/>
      <c r="C113" s="19"/>
      <c r="D113" s="19"/>
      <c r="E113" s="19"/>
      <c r="F113" s="19"/>
      <c r="G113" s="18"/>
      <c r="H113" s="18"/>
      <c r="I113" s="18"/>
      <c r="J113" s="18"/>
      <c r="K113" s="18"/>
      <c r="L113" s="18"/>
      <c r="M113" s="18"/>
      <c r="N113" s="18"/>
      <c r="O113" s="18"/>
      <c r="Q113" s="21">
        <v>2018</v>
      </c>
    </row>
    <row r="114" spans="2:17" s="2" customFormat="1" x14ac:dyDescent="0.2">
      <c r="B114" s="19"/>
      <c r="C114" s="19"/>
      <c r="D114" s="19"/>
      <c r="E114" s="19"/>
      <c r="F114" s="19"/>
      <c r="G114" s="18"/>
      <c r="H114" s="18"/>
      <c r="I114" s="18"/>
      <c r="J114" s="18"/>
      <c r="K114" s="18"/>
      <c r="L114" s="18"/>
      <c r="M114" s="18"/>
      <c r="N114" s="18"/>
      <c r="O114" s="18"/>
    </row>
    <row r="115" spans="2:17" s="2" customFormat="1" x14ac:dyDescent="0.2">
      <c r="B115" s="19"/>
      <c r="C115" s="19"/>
      <c r="D115" s="19"/>
      <c r="E115" s="19"/>
      <c r="F115" s="19"/>
      <c r="G115" s="18"/>
      <c r="H115" s="18"/>
      <c r="I115" s="18"/>
      <c r="J115" s="18"/>
      <c r="K115" s="18"/>
      <c r="L115" s="18"/>
      <c r="M115" s="18"/>
      <c r="N115" s="18"/>
      <c r="O115" s="18"/>
    </row>
    <row r="116" spans="2:17" s="2" customFormat="1" x14ac:dyDescent="0.2">
      <c r="B116" s="24"/>
      <c r="C116" s="19"/>
      <c r="D116" s="19"/>
      <c r="E116" s="19"/>
      <c r="F116" s="19"/>
      <c r="G116" s="18"/>
      <c r="H116" s="18"/>
      <c r="I116" s="18"/>
      <c r="J116" s="18"/>
      <c r="K116" s="18"/>
      <c r="L116" s="18"/>
      <c r="M116" s="18"/>
      <c r="N116" s="18"/>
      <c r="O116" s="18"/>
    </row>
    <row r="117" spans="2:17" s="2" customFormat="1" x14ac:dyDescent="0.2">
      <c r="B117" s="24"/>
      <c r="C117" s="19"/>
      <c r="D117" s="19"/>
      <c r="E117" s="19"/>
      <c r="F117" s="19"/>
      <c r="G117" s="18"/>
      <c r="H117" s="18"/>
      <c r="I117" s="18"/>
      <c r="J117" s="18"/>
      <c r="K117" s="18"/>
      <c r="L117" s="18"/>
      <c r="M117" s="18"/>
      <c r="N117" s="18"/>
      <c r="O117" s="18"/>
    </row>
    <row r="118" spans="2:17" s="2" customFormat="1" x14ac:dyDescent="0.2">
      <c r="B118" s="24"/>
      <c r="C118" s="19"/>
      <c r="D118" s="19"/>
      <c r="E118" s="19"/>
      <c r="F118" s="19"/>
      <c r="G118" s="18"/>
      <c r="H118" s="18"/>
      <c r="I118" s="18"/>
      <c r="J118" s="18"/>
      <c r="K118" s="18"/>
      <c r="L118" s="18"/>
      <c r="M118" s="18"/>
      <c r="N118" s="18"/>
      <c r="O118" s="18"/>
    </row>
    <row r="119" spans="2:17" s="2" customFormat="1" x14ac:dyDescent="0.2">
      <c r="B119" s="24"/>
      <c r="C119" s="19"/>
      <c r="D119" s="19"/>
      <c r="E119" s="19"/>
      <c r="F119" s="19"/>
      <c r="G119" s="18"/>
      <c r="H119" s="18"/>
      <c r="I119" s="18"/>
      <c r="J119" s="18"/>
      <c r="K119" s="18"/>
      <c r="L119" s="18"/>
      <c r="M119" s="18"/>
      <c r="N119" s="18"/>
      <c r="O119" s="18"/>
    </row>
    <row r="120" spans="2:17" s="2" customFormat="1" x14ac:dyDescent="0.2">
      <c r="B120" s="24"/>
      <c r="C120" s="19"/>
      <c r="D120" s="19"/>
      <c r="E120" s="19"/>
      <c r="F120" s="19"/>
      <c r="G120" s="18"/>
      <c r="H120" s="18"/>
      <c r="I120" s="18"/>
      <c r="J120" s="18"/>
      <c r="K120" s="18"/>
      <c r="L120" s="18"/>
      <c r="M120" s="18"/>
      <c r="N120" s="18"/>
      <c r="O120" s="18"/>
    </row>
    <row r="121" spans="2:17" s="2" customFormat="1" x14ac:dyDescent="0.2">
      <c r="B121" s="24"/>
      <c r="C121" s="19"/>
      <c r="D121" s="19"/>
      <c r="E121" s="19"/>
      <c r="F121" s="19"/>
      <c r="G121" s="18"/>
      <c r="H121" s="18"/>
      <c r="I121" s="18"/>
      <c r="J121" s="18"/>
      <c r="K121" s="18"/>
      <c r="L121" s="18"/>
      <c r="M121" s="18"/>
      <c r="N121" s="18"/>
      <c r="O121" s="18"/>
    </row>
    <row r="122" spans="2:17" s="2" customFormat="1" x14ac:dyDescent="0.2">
      <c r="B122" s="24"/>
      <c r="C122" s="19"/>
      <c r="D122" s="19"/>
      <c r="E122" s="19"/>
      <c r="F122" s="19"/>
      <c r="G122" s="18"/>
      <c r="H122" s="18"/>
      <c r="I122" s="18"/>
      <c r="J122" s="18"/>
      <c r="K122" s="18"/>
      <c r="L122" s="18"/>
      <c r="M122" s="18"/>
      <c r="N122" s="18"/>
      <c r="O122" s="18"/>
    </row>
    <row r="123" spans="2:17" s="2" customFormat="1" x14ac:dyDescent="0.2">
      <c r="B123" s="25"/>
      <c r="C123" s="19"/>
      <c r="D123" s="19"/>
      <c r="E123" s="19"/>
      <c r="F123" s="19"/>
      <c r="G123" s="18"/>
      <c r="H123" s="18"/>
      <c r="I123" s="18"/>
      <c r="J123" s="18"/>
      <c r="K123" s="18"/>
      <c r="L123" s="18"/>
      <c r="M123" s="18"/>
      <c r="N123" s="18"/>
      <c r="O123" s="18"/>
    </row>
    <row r="124" spans="2:17" s="2" customFormat="1" x14ac:dyDescent="0.2">
      <c r="B124" s="25"/>
      <c r="C124" s="19"/>
      <c r="D124" s="19"/>
      <c r="E124" s="19"/>
      <c r="F124" s="19"/>
      <c r="G124" s="18"/>
      <c r="H124" s="18"/>
      <c r="I124" s="18"/>
      <c r="J124" s="18"/>
      <c r="K124" s="18"/>
      <c r="L124" s="18"/>
      <c r="M124" s="18"/>
      <c r="N124" s="18"/>
      <c r="O124" s="18"/>
    </row>
    <row r="125" spans="2:17" s="2" customFormat="1" x14ac:dyDescent="0.2">
      <c r="B125" s="19"/>
      <c r="C125" s="19"/>
      <c r="D125" s="19"/>
      <c r="E125" s="19"/>
      <c r="F125" s="19"/>
      <c r="G125" s="18"/>
      <c r="H125" s="18"/>
      <c r="I125" s="18"/>
      <c r="J125" s="18"/>
      <c r="K125" s="18"/>
      <c r="L125" s="18"/>
      <c r="M125" s="18"/>
      <c r="N125" s="18"/>
      <c r="O125" s="18"/>
    </row>
    <row r="126" spans="2:17" s="2" customFormat="1" x14ac:dyDescent="0.2">
      <c r="B126" s="26" t="s">
        <v>84</v>
      </c>
      <c r="C126" s="19"/>
      <c r="D126" s="19"/>
      <c r="E126" s="19"/>
      <c r="F126" s="19"/>
      <c r="G126" s="18"/>
      <c r="H126" s="18"/>
      <c r="I126" s="18"/>
      <c r="J126" s="18"/>
      <c r="K126" s="18"/>
      <c r="L126" s="18"/>
      <c r="M126" s="18"/>
      <c r="N126" s="18"/>
      <c r="O126" s="18"/>
    </row>
    <row r="127" spans="2:17" s="2" customFormat="1" x14ac:dyDescent="0.2">
      <c r="B127" s="26" t="s">
        <v>85</v>
      </c>
      <c r="C127" s="19"/>
      <c r="D127" s="19"/>
      <c r="E127" s="19"/>
      <c r="F127" s="19"/>
      <c r="G127" s="18"/>
      <c r="H127" s="18"/>
      <c r="I127" s="18"/>
      <c r="J127" s="18"/>
      <c r="K127" s="18"/>
      <c r="L127" s="18"/>
      <c r="M127" s="18"/>
      <c r="N127" s="18"/>
      <c r="O127" s="18"/>
    </row>
    <row r="128" spans="2:17" s="2" customFormat="1" x14ac:dyDescent="0.2">
      <c r="B128" s="26" t="s">
        <v>86</v>
      </c>
      <c r="C128" s="19"/>
      <c r="D128" s="19"/>
      <c r="E128" s="19"/>
      <c r="F128" s="19"/>
      <c r="G128" s="18"/>
      <c r="H128" s="18"/>
      <c r="I128" s="18"/>
      <c r="J128" s="18"/>
      <c r="K128" s="18"/>
      <c r="L128" s="18"/>
      <c r="M128" s="18"/>
      <c r="N128" s="18"/>
      <c r="O128" s="18"/>
    </row>
    <row r="129" spans="2:19" s="2" customFormat="1" x14ac:dyDescent="0.2">
      <c r="B129" s="26" t="s">
        <v>87</v>
      </c>
      <c r="C129" s="19"/>
      <c r="D129" s="19"/>
      <c r="E129" s="19"/>
      <c r="F129" s="19"/>
      <c r="G129" s="18"/>
      <c r="H129" s="18"/>
      <c r="I129" s="18"/>
      <c r="J129" s="18"/>
      <c r="K129" s="18"/>
      <c r="L129" s="18"/>
      <c r="M129" s="18"/>
      <c r="N129" s="18"/>
      <c r="O129" s="18"/>
    </row>
    <row r="130" spans="2:19" s="2" customFormat="1" x14ac:dyDescent="0.2">
      <c r="B130" s="26" t="s">
        <v>88</v>
      </c>
      <c r="C130" s="19"/>
      <c r="D130" s="19"/>
      <c r="E130" s="19"/>
      <c r="F130" s="19"/>
      <c r="G130" s="18"/>
      <c r="H130" s="18"/>
      <c r="I130" s="18"/>
      <c r="J130" s="18"/>
      <c r="K130" s="18"/>
      <c r="L130" s="18"/>
      <c r="M130" s="18"/>
      <c r="N130" s="18"/>
      <c r="O130" s="18"/>
    </row>
    <row r="131" spans="2:19" s="2" customFormat="1" x14ac:dyDescent="0.2">
      <c r="B131" s="26" t="s">
        <v>89</v>
      </c>
      <c r="C131" s="19"/>
      <c r="D131" s="19"/>
      <c r="E131" s="19"/>
      <c r="F131" s="19"/>
      <c r="G131" s="18"/>
      <c r="H131" s="18"/>
      <c r="I131" s="18"/>
      <c r="J131" s="18"/>
      <c r="K131" s="18"/>
      <c r="L131" s="18"/>
      <c r="M131" s="18"/>
      <c r="N131" s="18"/>
      <c r="O131" s="18"/>
    </row>
    <row r="132" spans="2:19" s="2" customFormat="1" x14ac:dyDescent="0.2">
      <c r="B132" s="26" t="s">
        <v>90</v>
      </c>
      <c r="C132" s="19"/>
      <c r="D132" s="19"/>
      <c r="E132" s="19"/>
      <c r="F132" s="19"/>
      <c r="G132" s="18"/>
      <c r="H132" s="18"/>
      <c r="I132" s="18"/>
      <c r="J132" s="18"/>
      <c r="K132" s="18"/>
      <c r="L132" s="18"/>
      <c r="M132" s="18"/>
      <c r="N132" s="18"/>
      <c r="O132" s="18"/>
    </row>
    <row r="133" spans="2:19" s="2" customFormat="1" x14ac:dyDescent="0.2">
      <c r="B133" s="27"/>
      <c r="C133" s="19"/>
      <c r="D133" s="19"/>
      <c r="E133" s="19"/>
      <c r="F133" s="19"/>
      <c r="G133" s="18"/>
      <c r="H133" s="18"/>
      <c r="I133" s="18"/>
      <c r="J133" s="18"/>
      <c r="K133" s="18"/>
      <c r="L133" s="18"/>
      <c r="M133" s="18"/>
      <c r="N133" s="18"/>
      <c r="O133" s="18"/>
    </row>
    <row r="134" spans="2:19" s="2" customFormat="1" x14ac:dyDescent="0.2">
      <c r="B134" s="24"/>
      <c r="C134" s="19"/>
      <c r="D134" s="19"/>
      <c r="E134" s="19"/>
      <c r="F134" s="19"/>
      <c r="G134" s="18"/>
      <c r="H134" s="18"/>
      <c r="I134" s="18"/>
      <c r="J134" s="18"/>
      <c r="K134" s="18"/>
      <c r="L134" s="18"/>
      <c r="M134" s="18"/>
      <c r="N134" s="18"/>
      <c r="O134" s="18"/>
    </row>
    <row r="135" spans="2:19" x14ac:dyDescent="0.2">
      <c r="B135" s="24"/>
      <c r="C135" s="19"/>
      <c r="D135" s="19"/>
      <c r="E135" s="19"/>
      <c r="F135" s="19"/>
      <c r="G135" s="18"/>
      <c r="H135" s="18"/>
      <c r="I135" s="18"/>
      <c r="J135" s="18"/>
      <c r="K135" s="18"/>
      <c r="L135" s="18"/>
      <c r="M135" s="18"/>
      <c r="N135" s="18"/>
      <c r="O135" s="18"/>
      <c r="P135" s="2"/>
      <c r="S135" s="1"/>
    </row>
    <row r="136" spans="2:19" hidden="1" x14ac:dyDescent="0.2">
      <c r="B136" s="19" t="s">
        <v>23</v>
      </c>
      <c r="C136" s="19"/>
      <c r="D136" s="19"/>
      <c r="E136" s="19"/>
      <c r="F136" s="19"/>
      <c r="G136" s="18"/>
      <c r="H136" s="18"/>
      <c r="I136" s="18"/>
      <c r="J136" s="18"/>
      <c r="K136" s="18"/>
      <c r="L136" s="18"/>
      <c r="M136" s="18"/>
      <c r="N136" s="18"/>
      <c r="O136" s="18"/>
      <c r="P136" s="2"/>
      <c r="S136" s="1"/>
    </row>
    <row r="137" spans="2:19" hidden="1" x14ac:dyDescent="0.2">
      <c r="B137" s="22" t="s">
        <v>31</v>
      </c>
      <c r="C137" s="19"/>
      <c r="D137" s="19"/>
      <c r="E137" s="19"/>
      <c r="F137" s="19"/>
      <c r="G137" s="18"/>
      <c r="H137" s="18"/>
      <c r="I137" s="18"/>
      <c r="J137" s="18"/>
      <c r="K137" s="18"/>
      <c r="L137" s="18"/>
      <c r="M137" s="18"/>
      <c r="N137" s="18"/>
      <c r="O137" s="18"/>
      <c r="P137" s="2"/>
      <c r="S137" s="1"/>
    </row>
    <row r="138" spans="2:19" hidden="1" x14ac:dyDescent="0.2">
      <c r="B138" s="22" t="s">
        <v>60</v>
      </c>
      <c r="C138" s="19"/>
      <c r="D138" s="19"/>
      <c r="E138" s="19"/>
      <c r="F138" s="19"/>
      <c r="G138" s="18"/>
      <c r="H138" s="18"/>
      <c r="I138" s="18"/>
      <c r="J138" s="18"/>
      <c r="K138" s="18"/>
      <c r="L138" s="18"/>
      <c r="M138" s="18"/>
      <c r="N138" s="18"/>
      <c r="O138" s="18"/>
      <c r="P138" s="2"/>
      <c r="S138" s="1"/>
    </row>
    <row r="139" spans="2:19" hidden="1" x14ac:dyDescent="0.2">
      <c r="B139" s="22" t="s">
        <v>24</v>
      </c>
      <c r="C139" s="19"/>
      <c r="D139" s="19"/>
      <c r="E139" s="19"/>
      <c r="F139" s="19"/>
      <c r="G139" s="18"/>
      <c r="H139" s="18"/>
      <c r="I139" s="18"/>
      <c r="J139" s="18"/>
      <c r="K139" s="18"/>
      <c r="L139" s="18"/>
      <c r="M139" s="18"/>
      <c r="N139" s="18"/>
      <c r="O139" s="18"/>
      <c r="P139" s="2"/>
      <c r="S139" s="1"/>
    </row>
    <row r="140" spans="2:19" hidden="1" x14ac:dyDescent="0.2">
      <c r="B140" s="22" t="s">
        <v>66</v>
      </c>
      <c r="C140" s="19"/>
      <c r="D140" s="19"/>
      <c r="E140" s="19"/>
      <c r="F140" s="19"/>
      <c r="G140" s="18"/>
      <c r="H140" s="18"/>
      <c r="I140" s="18"/>
      <c r="J140" s="18"/>
      <c r="K140" s="18"/>
      <c r="L140" s="18"/>
      <c r="M140" s="18"/>
      <c r="N140" s="18"/>
      <c r="O140" s="18"/>
      <c r="P140" s="2"/>
      <c r="S140" s="1"/>
    </row>
    <row r="141" spans="2:19" hidden="1" x14ac:dyDescent="0.2">
      <c r="B141" s="22" t="s">
        <v>81</v>
      </c>
      <c r="C141" s="19"/>
      <c r="D141" s="19"/>
      <c r="E141" s="19"/>
      <c r="F141" s="19"/>
      <c r="G141" s="18"/>
      <c r="H141" s="18"/>
      <c r="I141" s="18"/>
      <c r="J141" s="18"/>
      <c r="K141" s="18"/>
      <c r="L141" s="18"/>
      <c r="M141" s="18"/>
      <c r="N141" s="18"/>
      <c r="O141" s="18"/>
      <c r="P141" s="2"/>
      <c r="S141" s="1"/>
    </row>
    <row r="142" spans="2:19" hidden="1" x14ac:dyDescent="0.2">
      <c r="B142" s="22" t="s">
        <v>68</v>
      </c>
      <c r="C142" s="19"/>
      <c r="D142" s="19"/>
      <c r="E142" s="19"/>
      <c r="F142" s="19"/>
      <c r="G142" s="18"/>
      <c r="H142" s="18"/>
      <c r="I142" s="18"/>
      <c r="J142" s="18"/>
      <c r="K142" s="18"/>
      <c r="L142" s="18"/>
      <c r="M142" s="18"/>
      <c r="N142" s="18"/>
      <c r="O142" s="18"/>
      <c r="P142" s="2"/>
      <c r="S142" s="1"/>
    </row>
    <row r="143" spans="2:19" hidden="1" x14ac:dyDescent="0.2">
      <c r="B143" s="22" t="s">
        <v>29</v>
      </c>
      <c r="C143" s="19"/>
      <c r="D143" s="19"/>
      <c r="E143" s="19"/>
      <c r="F143" s="19"/>
      <c r="G143" s="18"/>
      <c r="H143" s="18"/>
      <c r="I143" s="18"/>
      <c r="J143" s="18"/>
      <c r="K143" s="18"/>
      <c r="L143" s="18"/>
      <c r="M143" s="18"/>
      <c r="N143" s="18"/>
      <c r="O143" s="18"/>
      <c r="P143" s="2"/>
      <c r="S143" s="1"/>
    </row>
    <row r="144" spans="2:19" hidden="1" x14ac:dyDescent="0.2">
      <c r="B144" s="22" t="s">
        <v>57</v>
      </c>
      <c r="C144" s="19"/>
      <c r="D144" s="19"/>
      <c r="E144" s="19"/>
      <c r="F144" s="19"/>
      <c r="G144" s="18"/>
      <c r="H144" s="18"/>
      <c r="I144" s="18"/>
      <c r="J144" s="18"/>
      <c r="K144" s="18"/>
      <c r="L144" s="18"/>
      <c r="M144" s="18"/>
      <c r="N144" s="18"/>
      <c r="O144" s="18"/>
      <c r="P144" s="2"/>
      <c r="S144" s="1"/>
    </row>
    <row r="145" spans="2:19" hidden="1" x14ac:dyDescent="0.2">
      <c r="B145" s="22" t="s">
        <v>61</v>
      </c>
      <c r="C145" s="19"/>
      <c r="D145" s="19"/>
      <c r="E145" s="19"/>
      <c r="F145" s="19"/>
      <c r="G145" s="18"/>
      <c r="H145" s="18"/>
      <c r="I145" s="18"/>
      <c r="J145" s="18"/>
      <c r="K145" s="18"/>
      <c r="L145" s="18"/>
      <c r="M145" s="18"/>
      <c r="N145" s="18"/>
      <c r="O145" s="18"/>
      <c r="P145" s="2"/>
      <c r="S145" s="1"/>
    </row>
    <row r="146" spans="2:19" ht="25.5" hidden="1" x14ac:dyDescent="0.2">
      <c r="B146" s="28" t="s">
        <v>78</v>
      </c>
      <c r="C146" s="19"/>
      <c r="D146" s="19"/>
      <c r="E146" s="19"/>
      <c r="F146" s="19"/>
      <c r="G146" s="18"/>
      <c r="H146" s="18"/>
      <c r="I146" s="18"/>
      <c r="J146" s="18"/>
      <c r="K146" s="18"/>
      <c r="L146" s="18"/>
      <c r="M146" s="18"/>
      <c r="N146" s="18"/>
      <c r="O146" s="18"/>
      <c r="P146" s="2"/>
    </row>
    <row r="147" spans="2:19" hidden="1" x14ac:dyDescent="0.2">
      <c r="B147" s="22" t="s">
        <v>59</v>
      </c>
      <c r="C147" s="19"/>
      <c r="D147" s="19"/>
      <c r="E147" s="19"/>
      <c r="F147" s="19"/>
      <c r="G147" s="18"/>
      <c r="H147" s="18"/>
      <c r="I147" s="18"/>
      <c r="J147" s="18"/>
      <c r="K147" s="18"/>
      <c r="L147" s="18"/>
      <c r="M147" s="18"/>
      <c r="N147" s="18"/>
      <c r="O147" s="18"/>
      <c r="P147" s="2"/>
    </row>
    <row r="148" spans="2:19" hidden="1" x14ac:dyDescent="0.2">
      <c r="B148" s="22" t="s">
        <v>64</v>
      </c>
      <c r="C148" s="19"/>
      <c r="D148" s="19"/>
      <c r="E148" s="19"/>
      <c r="F148" s="19"/>
      <c r="G148" s="18"/>
      <c r="H148" s="18"/>
      <c r="I148" s="18"/>
      <c r="J148" s="18"/>
      <c r="K148" s="18"/>
      <c r="L148" s="18"/>
      <c r="M148" s="18"/>
      <c r="N148" s="18"/>
      <c r="O148" s="18"/>
      <c r="P148" s="2"/>
    </row>
    <row r="149" spans="2:19" hidden="1" x14ac:dyDescent="0.2">
      <c r="B149" s="22" t="s">
        <v>67</v>
      </c>
      <c r="C149" s="19"/>
      <c r="D149" s="19"/>
      <c r="E149" s="19"/>
      <c r="F149" s="19"/>
      <c r="G149" s="18"/>
      <c r="H149" s="18"/>
      <c r="I149" s="18"/>
      <c r="J149" s="18"/>
      <c r="K149" s="18"/>
      <c r="L149" s="18"/>
      <c r="M149" s="18"/>
      <c r="N149" s="18"/>
      <c r="O149" s="18"/>
      <c r="P149" s="2"/>
    </row>
    <row r="150" spans="2:19" hidden="1" x14ac:dyDescent="0.2">
      <c r="B150" s="22" t="s">
        <v>65</v>
      </c>
      <c r="C150" s="19"/>
      <c r="D150" s="19"/>
      <c r="E150" s="19"/>
      <c r="F150" s="19"/>
      <c r="G150" s="18"/>
      <c r="H150" s="18"/>
      <c r="I150" s="18"/>
      <c r="J150" s="18"/>
      <c r="K150" s="18"/>
      <c r="L150" s="18"/>
      <c r="M150" s="18"/>
      <c r="N150" s="18"/>
      <c r="O150" s="18"/>
      <c r="P150" s="2"/>
    </row>
    <row r="151" spans="2:19" hidden="1" x14ac:dyDescent="0.2">
      <c r="B151" s="22" t="s">
        <v>62</v>
      </c>
      <c r="C151" s="19"/>
      <c r="D151" s="19"/>
      <c r="E151" s="19"/>
      <c r="F151" s="19"/>
      <c r="G151" s="18"/>
      <c r="H151" s="18"/>
      <c r="I151" s="18"/>
      <c r="J151" s="18"/>
      <c r="K151" s="18"/>
      <c r="L151" s="18"/>
      <c r="M151" s="18"/>
      <c r="N151" s="18"/>
      <c r="O151" s="18"/>
      <c r="P151" s="2"/>
    </row>
    <row r="152" spans="2:19" hidden="1" x14ac:dyDescent="0.2">
      <c r="B152" s="22" t="s">
        <v>55</v>
      </c>
      <c r="C152" s="19"/>
      <c r="D152" s="19"/>
      <c r="E152" s="19"/>
      <c r="F152" s="19"/>
      <c r="G152" s="18"/>
      <c r="H152" s="18"/>
      <c r="I152" s="18"/>
      <c r="J152" s="18"/>
      <c r="K152" s="18"/>
      <c r="L152" s="18"/>
      <c r="M152" s="18"/>
      <c r="N152" s="18"/>
      <c r="O152" s="18"/>
      <c r="P152" s="2"/>
    </row>
    <row r="153" spans="2:19" hidden="1" x14ac:dyDescent="0.2">
      <c r="B153" s="22" t="s">
        <v>63</v>
      </c>
      <c r="C153" s="19"/>
      <c r="D153" s="19"/>
      <c r="E153" s="19"/>
      <c r="F153" s="19"/>
      <c r="G153" s="18"/>
      <c r="H153" s="18"/>
      <c r="I153" s="18"/>
      <c r="J153" s="18"/>
      <c r="K153" s="18"/>
      <c r="L153" s="18"/>
      <c r="M153" s="18"/>
      <c r="N153" s="18"/>
      <c r="O153" s="18"/>
      <c r="P153" s="2"/>
    </row>
    <row r="154" spans="2:19" hidden="1" x14ac:dyDescent="0.2">
      <c r="B154" s="22" t="s">
        <v>56</v>
      </c>
      <c r="C154" s="19"/>
      <c r="D154" s="19"/>
      <c r="E154" s="19"/>
      <c r="F154" s="19"/>
      <c r="G154" s="18"/>
      <c r="H154" s="18"/>
      <c r="I154" s="18"/>
      <c r="J154" s="18"/>
      <c r="K154" s="18"/>
      <c r="L154" s="18"/>
      <c r="M154" s="18"/>
      <c r="N154" s="18"/>
      <c r="O154" s="18"/>
      <c r="P154" s="2"/>
    </row>
    <row r="155" spans="2:19" hidden="1" x14ac:dyDescent="0.2">
      <c r="B155" s="22" t="s">
        <v>58</v>
      </c>
      <c r="C155" s="19"/>
      <c r="D155" s="19"/>
      <c r="E155" s="19"/>
      <c r="F155" s="19"/>
      <c r="G155" s="18"/>
      <c r="H155" s="18"/>
      <c r="I155" s="18"/>
      <c r="J155" s="18"/>
      <c r="K155" s="18"/>
      <c r="L155" s="18"/>
      <c r="M155" s="18"/>
      <c r="N155" s="18"/>
      <c r="O155" s="18"/>
      <c r="P155" s="2"/>
    </row>
    <row r="156" spans="2:19" hidden="1" x14ac:dyDescent="0.2">
      <c r="B156" s="22" t="s">
        <v>27</v>
      </c>
      <c r="C156" s="19"/>
      <c r="D156" s="19"/>
      <c r="E156" s="19"/>
      <c r="F156" s="19"/>
      <c r="G156" s="18"/>
      <c r="H156" s="18"/>
      <c r="I156" s="18"/>
      <c r="J156" s="18"/>
      <c r="K156" s="18"/>
      <c r="L156" s="18"/>
      <c r="M156" s="18"/>
      <c r="N156" s="18"/>
      <c r="O156" s="18"/>
      <c r="P156" s="2"/>
    </row>
    <row r="157" spans="2:19" hidden="1" x14ac:dyDescent="0.2">
      <c r="B157" s="22" t="s">
        <v>30</v>
      </c>
      <c r="C157" s="19"/>
      <c r="D157" s="19"/>
      <c r="E157" s="19"/>
      <c r="F157" s="19"/>
      <c r="G157" s="18"/>
      <c r="H157" s="18"/>
      <c r="I157" s="18"/>
      <c r="J157" s="18"/>
      <c r="K157" s="18"/>
      <c r="L157" s="18"/>
      <c r="M157" s="18"/>
      <c r="N157" s="18"/>
      <c r="O157" s="18"/>
      <c r="P157" s="2"/>
    </row>
    <row r="158" spans="2:19" hidden="1" x14ac:dyDescent="0.2">
      <c r="B158" s="22" t="s">
        <v>26</v>
      </c>
      <c r="C158" s="19"/>
      <c r="D158" s="19"/>
      <c r="E158" s="19"/>
      <c r="F158" s="19"/>
      <c r="G158" s="18"/>
      <c r="H158" s="18"/>
      <c r="I158" s="18"/>
      <c r="J158" s="18"/>
      <c r="K158" s="18"/>
      <c r="L158" s="18"/>
      <c r="M158" s="18"/>
      <c r="N158" s="18"/>
      <c r="O158" s="18"/>
      <c r="P158" s="2"/>
    </row>
    <row r="159" spans="2:19" hidden="1" x14ac:dyDescent="0.2">
      <c r="B159" s="22" t="s">
        <v>28</v>
      </c>
      <c r="C159" s="19"/>
      <c r="D159" s="19"/>
      <c r="E159" s="19"/>
      <c r="F159" s="19"/>
      <c r="G159" s="18"/>
      <c r="H159" s="18"/>
      <c r="I159" s="18"/>
      <c r="J159" s="18"/>
      <c r="K159" s="18"/>
      <c r="L159" s="18"/>
      <c r="M159" s="18"/>
      <c r="N159" s="18"/>
      <c r="O159" s="18"/>
      <c r="P159" s="2"/>
    </row>
    <row r="160" spans="2:19" hidden="1" x14ac:dyDescent="0.2">
      <c r="B160" s="22" t="s">
        <v>53</v>
      </c>
      <c r="C160" s="19"/>
      <c r="D160" s="19"/>
      <c r="E160" s="19"/>
      <c r="F160" s="19"/>
      <c r="G160" s="18"/>
      <c r="H160" s="18"/>
      <c r="I160" s="18"/>
      <c r="J160" s="18"/>
      <c r="K160" s="18"/>
      <c r="L160" s="18"/>
      <c r="M160" s="18"/>
      <c r="N160" s="18"/>
      <c r="O160" s="18"/>
      <c r="P160" s="2"/>
    </row>
    <row r="161" spans="2:16" hidden="1" x14ac:dyDescent="0.2">
      <c r="B161" s="22" t="s">
        <v>52</v>
      </c>
      <c r="C161" s="19"/>
      <c r="D161" s="19"/>
      <c r="E161" s="19"/>
      <c r="F161" s="19"/>
      <c r="G161" s="18"/>
      <c r="H161" s="18"/>
      <c r="I161" s="18"/>
      <c r="J161" s="18"/>
      <c r="K161" s="18"/>
      <c r="L161" s="18"/>
      <c r="M161" s="18"/>
      <c r="N161" s="18"/>
      <c r="O161" s="18"/>
      <c r="P161" s="2"/>
    </row>
    <row r="162" spans="2:16" hidden="1" x14ac:dyDescent="0.2">
      <c r="B162" s="22" t="s">
        <v>25</v>
      </c>
      <c r="C162" s="19"/>
      <c r="D162" s="19"/>
      <c r="E162" s="19"/>
      <c r="F162" s="19"/>
      <c r="G162" s="18"/>
      <c r="H162" s="18"/>
      <c r="I162" s="18"/>
      <c r="J162" s="18"/>
      <c r="K162" s="18"/>
      <c r="L162" s="18"/>
      <c r="M162" s="18"/>
      <c r="N162" s="18"/>
      <c r="O162" s="18"/>
      <c r="P162" s="2"/>
    </row>
    <row r="163" spans="2:16" hidden="1" x14ac:dyDescent="0.2">
      <c r="B163" s="22" t="s">
        <v>51</v>
      </c>
      <c r="C163" s="19"/>
      <c r="D163" s="19"/>
      <c r="E163" s="19"/>
      <c r="F163" s="19"/>
      <c r="G163" s="18"/>
      <c r="H163" s="18"/>
      <c r="I163" s="18"/>
      <c r="J163" s="18"/>
      <c r="K163" s="18"/>
      <c r="L163" s="18"/>
      <c r="M163" s="18"/>
      <c r="N163" s="18"/>
      <c r="O163" s="18"/>
      <c r="P163" s="2"/>
    </row>
    <row r="164" spans="2:16" x14ac:dyDescent="0.2">
      <c r="B164" s="19"/>
      <c r="C164" s="19"/>
      <c r="D164" s="19"/>
      <c r="E164" s="19"/>
      <c r="F164" s="19"/>
      <c r="G164" s="18"/>
      <c r="H164" s="18"/>
      <c r="I164" s="18"/>
      <c r="J164" s="18"/>
      <c r="K164" s="18"/>
      <c r="L164" s="18"/>
      <c r="M164" s="18"/>
      <c r="N164" s="18"/>
      <c r="O164" s="18"/>
      <c r="P164" s="2"/>
    </row>
    <row r="165" spans="2:16" x14ac:dyDescent="0.2">
      <c r="B165" s="19"/>
      <c r="C165" s="19"/>
      <c r="D165" s="19"/>
      <c r="E165" s="19"/>
      <c r="F165" s="19"/>
      <c r="G165" s="18"/>
      <c r="H165" s="18"/>
      <c r="I165" s="18"/>
      <c r="J165" s="18"/>
      <c r="K165" s="18"/>
      <c r="L165" s="18"/>
      <c r="M165" s="18"/>
      <c r="N165" s="18"/>
      <c r="O165" s="18"/>
      <c r="P165" s="2"/>
    </row>
    <row r="166" spans="2:16" x14ac:dyDescent="0.2">
      <c r="B166" s="19"/>
      <c r="C166" s="19"/>
      <c r="D166" s="19"/>
      <c r="E166" s="19"/>
      <c r="F166" s="19"/>
      <c r="G166" s="18"/>
      <c r="H166" s="18"/>
      <c r="I166" s="18"/>
      <c r="J166" s="18"/>
      <c r="K166" s="18"/>
      <c r="L166" s="18"/>
      <c r="M166" s="18"/>
      <c r="N166" s="18"/>
      <c r="O166" s="18"/>
      <c r="P166" s="2"/>
    </row>
    <row r="167" spans="2:16" hidden="1" x14ac:dyDescent="0.2">
      <c r="B167" s="19" t="s">
        <v>79</v>
      </c>
      <c r="C167" s="19"/>
      <c r="D167" s="19"/>
      <c r="E167" s="19"/>
      <c r="F167" s="19"/>
      <c r="G167" s="18"/>
      <c r="H167" s="18"/>
      <c r="I167" s="18"/>
      <c r="J167" s="18"/>
      <c r="K167" s="18"/>
      <c r="L167" s="18"/>
      <c r="M167" s="18"/>
      <c r="N167" s="18"/>
      <c r="O167" s="18"/>
      <c r="P167" s="2"/>
    </row>
    <row r="168" spans="2:16" hidden="1" x14ac:dyDescent="0.2">
      <c r="B168" s="22" t="s">
        <v>39</v>
      </c>
      <c r="C168" s="19"/>
      <c r="D168" s="19"/>
      <c r="E168" s="19"/>
      <c r="F168" s="19"/>
      <c r="G168" s="18"/>
      <c r="H168" s="18"/>
      <c r="I168" s="18"/>
      <c r="J168" s="18"/>
      <c r="K168" s="18"/>
      <c r="L168" s="18"/>
      <c r="M168" s="18"/>
      <c r="N168" s="18"/>
      <c r="O168" s="18"/>
    </row>
    <row r="169" spans="2:16" hidden="1" x14ac:dyDescent="0.2">
      <c r="B169" s="22" t="s">
        <v>50</v>
      </c>
      <c r="C169" s="19"/>
      <c r="D169" s="19"/>
      <c r="E169" s="19"/>
      <c r="F169" s="19"/>
      <c r="G169" s="18"/>
      <c r="H169" s="18"/>
      <c r="I169" s="18"/>
      <c r="J169" s="18"/>
      <c r="K169" s="18"/>
      <c r="L169" s="18"/>
      <c r="M169" s="18"/>
      <c r="N169" s="18"/>
      <c r="O169" s="18"/>
    </row>
    <row r="170" spans="2:16" x14ac:dyDescent="0.2">
      <c r="B170" s="18"/>
      <c r="C170" s="19"/>
      <c r="D170" s="19"/>
      <c r="E170" s="19"/>
      <c r="F170" s="19"/>
      <c r="G170" s="18"/>
      <c r="H170" s="18"/>
      <c r="I170" s="18"/>
      <c r="J170" s="18"/>
      <c r="K170" s="18"/>
      <c r="L170" s="18"/>
      <c r="M170" s="18"/>
      <c r="N170" s="18"/>
      <c r="O170" s="18"/>
    </row>
    <row r="171" spans="2:16" x14ac:dyDescent="0.2">
      <c r="B171" s="29"/>
      <c r="C171" s="19"/>
      <c r="D171" s="19"/>
      <c r="E171" s="19"/>
      <c r="F171" s="19"/>
      <c r="G171" s="18"/>
      <c r="H171" s="18"/>
      <c r="I171" s="18"/>
      <c r="J171" s="18"/>
      <c r="K171" s="18"/>
      <c r="L171" s="18"/>
      <c r="M171" s="18"/>
      <c r="N171" s="18"/>
      <c r="O171" s="18"/>
    </row>
    <row r="172" spans="2:16" x14ac:dyDescent="0.2">
      <c r="B172" s="29"/>
      <c r="C172" s="19"/>
      <c r="D172" s="19"/>
      <c r="E172" s="19"/>
      <c r="F172" s="19"/>
      <c r="G172" s="18"/>
      <c r="H172" s="18"/>
      <c r="I172" s="18"/>
      <c r="J172" s="18"/>
      <c r="K172" s="18"/>
      <c r="L172" s="18"/>
      <c r="M172" s="18"/>
      <c r="N172" s="18"/>
      <c r="O172" s="18"/>
    </row>
    <row r="173" spans="2:16" x14ac:dyDescent="0.2">
      <c r="B173" s="29"/>
      <c r="C173" s="19"/>
      <c r="D173" s="19"/>
      <c r="E173" s="19"/>
      <c r="F173" s="19"/>
      <c r="G173" s="18"/>
      <c r="H173" s="18"/>
      <c r="I173" s="18"/>
      <c r="J173" s="18"/>
      <c r="K173" s="18"/>
      <c r="L173" s="18"/>
      <c r="M173" s="18"/>
      <c r="N173" s="18"/>
      <c r="O173" s="18"/>
    </row>
    <row r="174" spans="2:16" x14ac:dyDescent="0.2">
      <c r="B174" s="29"/>
      <c r="C174" s="19"/>
      <c r="D174" s="19"/>
      <c r="E174" s="19"/>
      <c r="F174" s="19"/>
      <c r="G174" s="18"/>
      <c r="H174" s="18"/>
      <c r="I174" s="18"/>
      <c r="J174" s="18"/>
      <c r="K174" s="18"/>
      <c r="L174" s="18"/>
      <c r="M174" s="18"/>
      <c r="N174" s="18"/>
      <c r="O174" s="18"/>
    </row>
    <row r="175" spans="2:16" x14ac:dyDescent="0.2">
      <c r="B175" s="29"/>
      <c r="C175" s="19"/>
      <c r="D175" s="19"/>
      <c r="E175" s="19"/>
      <c r="F175" s="19"/>
      <c r="G175" s="18"/>
      <c r="H175" s="18"/>
      <c r="I175" s="18"/>
      <c r="J175" s="18"/>
      <c r="K175" s="18"/>
      <c r="L175" s="18"/>
      <c r="M175" s="18"/>
      <c r="N175" s="18"/>
      <c r="O175" s="18"/>
    </row>
    <row r="176" spans="2:16" s="2" customFormat="1" ht="25.5" hidden="1" x14ac:dyDescent="0.2">
      <c r="B176" s="24" t="s">
        <v>83</v>
      </c>
      <c r="C176" s="19"/>
      <c r="D176" s="19"/>
      <c r="E176" s="19"/>
      <c r="F176" s="19"/>
      <c r="G176" s="19"/>
      <c r="H176" s="19"/>
      <c r="I176" s="19"/>
      <c r="J176" s="19"/>
      <c r="K176" s="19"/>
      <c r="L176" s="19"/>
      <c r="M176" s="19"/>
      <c r="N176" s="19"/>
      <c r="O176" s="19"/>
    </row>
    <row r="177" spans="2:15" s="2" customFormat="1" hidden="1" x14ac:dyDescent="0.2">
      <c r="B177" s="25" t="s">
        <v>82</v>
      </c>
      <c r="C177" s="19"/>
      <c r="D177" s="19"/>
      <c r="E177" s="19"/>
      <c r="F177" s="19"/>
      <c r="G177" s="19"/>
      <c r="H177" s="19"/>
      <c r="I177" s="19"/>
      <c r="J177" s="19"/>
      <c r="K177" s="19"/>
      <c r="L177" s="19"/>
      <c r="M177" s="19"/>
      <c r="N177" s="19"/>
      <c r="O177" s="19"/>
    </row>
    <row r="178" spans="2:15" s="2" customFormat="1" ht="38.25" hidden="1" x14ac:dyDescent="0.2">
      <c r="B178" s="30" t="s">
        <v>47</v>
      </c>
    </row>
    <row r="179" spans="2:15" s="2" customFormat="1" ht="51" hidden="1" x14ac:dyDescent="0.2">
      <c r="B179" s="30" t="s">
        <v>73</v>
      </c>
    </row>
    <row r="180" spans="2:15" s="2" customFormat="1" ht="51" hidden="1" x14ac:dyDescent="0.2">
      <c r="B180" s="30" t="s">
        <v>74</v>
      </c>
    </row>
    <row r="181" spans="2:15" s="2" customFormat="1" ht="76.5" hidden="1" x14ac:dyDescent="0.2">
      <c r="B181" s="30" t="s">
        <v>75</v>
      </c>
    </row>
    <row r="182" spans="2:15" s="2" customFormat="1" ht="51" hidden="1" x14ac:dyDescent="0.2">
      <c r="B182" s="30" t="s">
        <v>76</v>
      </c>
    </row>
    <row r="183" spans="2:15" s="2" customFormat="1" ht="38.25" hidden="1" x14ac:dyDescent="0.2">
      <c r="B183" s="30" t="s">
        <v>77</v>
      </c>
    </row>
    <row r="184" spans="2:15" s="2" customFormat="1" ht="38.25" hidden="1" x14ac:dyDescent="0.2">
      <c r="B184" s="30" t="s">
        <v>69</v>
      </c>
    </row>
    <row r="185" spans="2:15" s="2" customFormat="1" hidden="1" x14ac:dyDescent="0.2">
      <c r="B185" s="30" t="s">
        <v>54</v>
      </c>
    </row>
  </sheetData>
  <sheetProtection formatColumns="0" formatRows="0"/>
  <mergeCells count="56">
    <mergeCell ref="C74:P74"/>
    <mergeCell ref="C75:P75"/>
    <mergeCell ref="B51:P66"/>
    <mergeCell ref="A67:Q67"/>
    <mergeCell ref="B68:B73"/>
    <mergeCell ref="C68:P68"/>
    <mergeCell ref="C69:P69"/>
    <mergeCell ref="C70:P70"/>
    <mergeCell ref="C71:P71"/>
    <mergeCell ref="C72:P72"/>
    <mergeCell ref="C73:P73"/>
    <mergeCell ref="B50:P50"/>
    <mergeCell ref="C40:G40"/>
    <mergeCell ref="H40:L40"/>
    <mergeCell ref="M40:P40"/>
    <mergeCell ref="C41:G41"/>
    <mergeCell ref="H41:L41"/>
    <mergeCell ref="M41:P41"/>
    <mergeCell ref="C42:G42"/>
    <mergeCell ref="H42:L42"/>
    <mergeCell ref="M42:P42"/>
    <mergeCell ref="B44:P44"/>
    <mergeCell ref="B46:B48"/>
    <mergeCell ref="C34:P34"/>
    <mergeCell ref="C36:P36"/>
    <mergeCell ref="B38:P38"/>
    <mergeCell ref="C39:G39"/>
    <mergeCell ref="H39:L39"/>
    <mergeCell ref="M39:P39"/>
    <mergeCell ref="C32:P32"/>
    <mergeCell ref="C16:P16"/>
    <mergeCell ref="C18:P18"/>
    <mergeCell ref="B20:P20"/>
    <mergeCell ref="C22:P22"/>
    <mergeCell ref="C24:P24"/>
    <mergeCell ref="C26:P26"/>
    <mergeCell ref="D28:G28"/>
    <mergeCell ref="H28:J28"/>
    <mergeCell ref="K28:M28"/>
    <mergeCell ref="N28:O28"/>
    <mergeCell ref="C30:P30"/>
    <mergeCell ref="C14:P14"/>
    <mergeCell ref="B2:B5"/>
    <mergeCell ref="C2:M2"/>
    <mergeCell ref="N2:P2"/>
    <mergeCell ref="C3:M3"/>
    <mergeCell ref="N3:P3"/>
    <mergeCell ref="C4:M4"/>
    <mergeCell ref="N4:P4"/>
    <mergeCell ref="C5:M5"/>
    <mergeCell ref="N5:P5"/>
    <mergeCell ref="B7:P8"/>
    <mergeCell ref="C10:I10"/>
    <mergeCell ref="J10:M10"/>
    <mergeCell ref="N10:P10"/>
    <mergeCell ref="C12:P12"/>
  </mergeCells>
  <conditionalFormatting sqref="P47">
    <cfRule type="cellIs" dxfId="135" priority="1" stopIfTrue="1" operator="equal">
      <formula>"0"</formula>
    </cfRule>
    <cfRule type="cellIs" dxfId="134" priority="2" stopIfTrue="1" operator="lessThanOrEqual">
      <formula>$S$5</formula>
    </cfRule>
    <cfRule type="cellIs" dxfId="133" priority="3" stopIfTrue="1" operator="greaterThanOrEqual">
      <formula>$S$2</formula>
    </cfRule>
    <cfRule type="cellIs" dxfId="132" priority="4" stopIfTrue="1" operator="between">
      <formula>$S$4</formula>
      <formula>$S$3</formula>
    </cfRule>
    <cfRule type="cellIs" dxfId="131" priority="5" stopIfTrue="1" operator="equal">
      <formula>"0"</formula>
    </cfRule>
    <cfRule type="cellIs" dxfId="130" priority="6" stopIfTrue="1" operator="lessThanOrEqual">
      <formula>$S$5</formula>
    </cfRule>
    <cfRule type="cellIs" dxfId="129" priority="7" stopIfTrue="1" operator="greaterThanOrEqual">
      <formula>$S$2</formula>
    </cfRule>
    <cfRule type="cellIs" dxfId="128" priority="8" stopIfTrue="1" operator="between">
      <formula>$S$4</formula>
      <formula>$S$3</formula>
    </cfRule>
  </conditionalFormatting>
  <dataValidations count="6">
    <dataValidation type="list" allowBlank="1" showInputMessage="1" showErrorMessage="1" sqref="C75:P75" xr:uid="{65B68360-94C8-4876-BF01-145E827A2D3E}">
      <formula1>$B$168:$B$169</formula1>
    </dataValidation>
    <dataValidation type="list" allowBlank="1" showInputMessage="1" showErrorMessage="1" sqref="C12:P12" xr:uid="{FB543E7B-08F9-4592-ABF4-92DF117DBEE0}">
      <formula1>$B$137:$B$163</formula1>
    </dataValidation>
    <dataValidation type="list" allowBlank="1" showInputMessage="1" showErrorMessage="1" sqref="C10:I10" xr:uid="{077686F0-ED97-4260-9BBE-024744086CEC}">
      <formula1>"2024,2025,2026,2027,2028,2029"</formula1>
    </dataValidation>
    <dataValidation type="list" allowBlank="1" showInputMessage="1" showErrorMessage="1" sqref="N10:P10" xr:uid="{04573FC7-6455-46B1-81FA-16FD882C489A}">
      <formula1>"Economicos,Eficiencia,Eficacia, Efectividad,Calidad"</formula1>
    </dataValidation>
    <dataValidation type="list" allowBlank="1" showInputMessage="1" showErrorMessage="1" sqref="C32:P32 C34:P34 C36:P36" xr:uid="{C89FBFE6-EE45-4DBA-9946-9771C0A1E8B8}">
      <formula1>$Q$100:$Q$105</formula1>
    </dataValidation>
    <dataValidation type="list" allowBlank="1" showInputMessage="1" showErrorMessage="1" sqref="C18:P18" xr:uid="{E858F048-C684-44AB-9CB1-140100CDB857}">
      <formula1>$B$126:$B$132</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3EF8B-AA31-4873-BA70-DB5BA9BAEB74}">
  <dimension ref="A1:T146"/>
  <sheetViews>
    <sheetView topLeftCell="A4" workbookViewId="0">
      <selection activeCell="K11" sqref="K11:M11"/>
    </sheetView>
  </sheetViews>
  <sheetFormatPr baseColWidth="10" defaultRowHeight="30" customHeight="1" x14ac:dyDescent="0.2"/>
  <cols>
    <col min="1" max="1" width="28.5703125" style="66" customWidth="1"/>
    <col min="2" max="2" width="27" style="8" bestFit="1" customWidth="1"/>
    <col min="3" max="3" width="17.140625" style="8" bestFit="1" customWidth="1"/>
    <col min="4" max="4" width="15.7109375" style="8" customWidth="1"/>
    <col min="5" max="5" width="17.85546875" style="8" bestFit="1" customWidth="1"/>
    <col min="6" max="6" width="15.7109375" style="8" customWidth="1"/>
    <col min="7" max="7" width="18.5703125" style="8" customWidth="1"/>
    <col min="8" max="10" width="15.7109375" style="8" customWidth="1"/>
    <col min="11" max="11" width="5.28515625" style="8" customWidth="1"/>
    <col min="12" max="12" width="10.7109375" style="8" customWidth="1"/>
    <col min="13" max="13" width="27.5703125" style="8" bestFit="1" customWidth="1"/>
    <col min="14" max="16" width="11.42578125" style="8"/>
    <col min="17" max="17" width="11.42578125" style="2" hidden="1" customWidth="1"/>
    <col min="18" max="16384" width="11.42578125" style="8"/>
  </cols>
  <sheetData>
    <row r="1" spans="1:20" ht="20.100000000000001" customHeight="1" x14ac:dyDescent="0.25">
      <c r="A1" s="280"/>
      <c r="B1" s="281" t="s">
        <v>32</v>
      </c>
      <c r="C1" s="282"/>
      <c r="D1" s="282"/>
      <c r="E1" s="282"/>
      <c r="F1" s="282"/>
      <c r="G1" s="282"/>
      <c r="H1" s="282"/>
      <c r="I1" s="282"/>
      <c r="J1" s="282"/>
      <c r="K1" s="283"/>
      <c r="L1" s="284" t="s">
        <v>115</v>
      </c>
      <c r="M1" s="284"/>
      <c r="N1" s="53"/>
      <c r="O1" s="53"/>
      <c r="R1" s="53"/>
      <c r="S1" s="53"/>
      <c r="T1" s="53"/>
    </row>
    <row r="2" spans="1:20" ht="20.100000000000001" customHeight="1" x14ac:dyDescent="0.25">
      <c r="A2" s="280"/>
      <c r="B2" s="281" t="s">
        <v>116</v>
      </c>
      <c r="C2" s="282"/>
      <c r="D2" s="282"/>
      <c r="E2" s="282"/>
      <c r="F2" s="282"/>
      <c r="G2" s="282"/>
      <c r="H2" s="282"/>
      <c r="I2" s="282"/>
      <c r="J2" s="282"/>
      <c r="K2" s="283"/>
      <c r="L2" s="284" t="s">
        <v>80</v>
      </c>
      <c r="M2" s="284"/>
      <c r="N2" s="53"/>
      <c r="O2" s="53"/>
      <c r="Q2" s="3">
        <v>0.8</v>
      </c>
      <c r="R2" s="53"/>
      <c r="S2" s="53"/>
      <c r="T2" s="53"/>
    </row>
    <row r="3" spans="1:20" ht="20.100000000000001" customHeight="1" x14ac:dyDescent="0.25">
      <c r="A3" s="280"/>
      <c r="B3" s="281" t="s">
        <v>117</v>
      </c>
      <c r="C3" s="282"/>
      <c r="D3" s="282"/>
      <c r="E3" s="282"/>
      <c r="F3" s="282"/>
      <c r="G3" s="282"/>
      <c r="H3" s="282"/>
      <c r="I3" s="282"/>
      <c r="J3" s="282"/>
      <c r="K3" s="283"/>
      <c r="L3" s="284" t="s">
        <v>118</v>
      </c>
      <c r="M3" s="284"/>
      <c r="N3" s="53"/>
      <c r="O3" s="53"/>
      <c r="Q3" s="3">
        <v>0.79998999999999998</v>
      </c>
      <c r="R3" s="53"/>
      <c r="S3" s="53"/>
      <c r="T3" s="53"/>
    </row>
    <row r="4" spans="1:20" ht="20.100000000000001" customHeight="1" x14ac:dyDescent="0.25">
      <c r="A4" s="280"/>
      <c r="B4" s="281" t="s">
        <v>119</v>
      </c>
      <c r="C4" s="282"/>
      <c r="D4" s="282"/>
      <c r="E4" s="282"/>
      <c r="F4" s="282"/>
      <c r="G4" s="282"/>
      <c r="H4" s="282"/>
      <c r="I4" s="282"/>
      <c r="J4" s="282"/>
      <c r="K4" s="283"/>
      <c r="L4" s="284" t="s">
        <v>36</v>
      </c>
      <c r="M4" s="284"/>
      <c r="N4" s="54"/>
      <c r="O4" s="54"/>
      <c r="Q4" s="3">
        <v>0.65</v>
      </c>
      <c r="R4" s="54"/>
      <c r="S4" s="54"/>
      <c r="T4" s="54"/>
    </row>
    <row r="5" spans="1:20" ht="18" x14ac:dyDescent="0.25">
      <c r="A5" s="55"/>
      <c r="B5" s="56"/>
      <c r="C5" s="57"/>
      <c r="D5" s="57"/>
      <c r="E5" s="57"/>
      <c r="F5" s="57"/>
      <c r="G5" s="57"/>
      <c r="H5" s="57"/>
      <c r="I5" s="57"/>
      <c r="J5" s="57"/>
      <c r="K5" s="58"/>
      <c r="L5" s="58"/>
      <c r="M5" s="58"/>
      <c r="N5" s="54"/>
      <c r="O5" s="54"/>
      <c r="Q5" s="3">
        <v>0.64999899999999999</v>
      </c>
      <c r="R5" s="54"/>
      <c r="S5" s="54"/>
      <c r="T5" s="54"/>
    </row>
    <row r="6" spans="1:20" ht="21" customHeight="1" x14ac:dyDescent="0.2">
      <c r="A6" s="59" t="s">
        <v>0</v>
      </c>
      <c r="B6" s="289" t="str">
        <f>IF('[1]1. Solicitudes'!C12="","",'[1]1. Solicitudes'!C12)</f>
        <v>GESTION COMUNICACIONES</v>
      </c>
      <c r="C6" s="289"/>
      <c r="D6" s="289"/>
      <c r="E6" s="289"/>
      <c r="F6" s="289"/>
      <c r="G6" s="289"/>
      <c r="H6" s="289"/>
      <c r="I6" s="289"/>
      <c r="J6" s="289"/>
      <c r="K6" s="289"/>
      <c r="L6" s="289"/>
      <c r="M6" s="289"/>
      <c r="Q6" s="3"/>
    </row>
    <row r="7" spans="1:20" ht="11.25" customHeight="1" thickBot="1" x14ac:dyDescent="0.25">
      <c r="A7" s="55"/>
      <c r="B7" s="56"/>
      <c r="C7" s="56"/>
      <c r="D7" s="56"/>
      <c r="E7" s="56"/>
      <c r="F7" s="56"/>
      <c r="G7" s="56"/>
      <c r="H7" s="56"/>
      <c r="I7" s="56"/>
      <c r="J7" s="56"/>
      <c r="K7" s="56"/>
      <c r="L7" s="56"/>
      <c r="M7" s="56"/>
      <c r="Q7" s="3"/>
    </row>
    <row r="8" spans="1:20" s="60" customFormat="1" ht="30" customHeight="1" x14ac:dyDescent="0.2">
      <c r="A8" s="290" t="s">
        <v>120</v>
      </c>
      <c r="B8" s="292" t="s">
        <v>18</v>
      </c>
      <c r="C8" s="294" t="str">
        <f>+'2. Publicaciones'!C14</f>
        <v>Piezas publicadas en los diferentes medios de comunicación que hacen menciones positivas respecto a los mensajes claves correspondientes a la estrategia de comunicaciones de la Entidad o neutras independientemente de su contenido.</v>
      </c>
      <c r="D8" s="295"/>
      <c r="E8" s="295"/>
      <c r="F8" s="295"/>
      <c r="G8" s="295"/>
      <c r="H8" s="295"/>
      <c r="I8" s="295"/>
      <c r="J8" s="296"/>
      <c r="K8" s="297" t="s">
        <v>121</v>
      </c>
      <c r="L8" s="298"/>
      <c r="M8" s="299"/>
      <c r="Q8" s="2"/>
    </row>
    <row r="9" spans="1:20" s="61" customFormat="1" ht="30" customHeight="1" thickBot="1" x14ac:dyDescent="0.25">
      <c r="A9" s="291"/>
      <c r="B9" s="293"/>
      <c r="C9" s="68" t="s">
        <v>122</v>
      </c>
      <c r="D9" s="69" t="s">
        <v>123</v>
      </c>
      <c r="E9" s="69" t="s">
        <v>124</v>
      </c>
      <c r="F9" s="69" t="s">
        <v>123</v>
      </c>
      <c r="G9" s="69" t="s">
        <v>125</v>
      </c>
      <c r="H9" s="69" t="s">
        <v>123</v>
      </c>
      <c r="I9" s="69" t="s">
        <v>8</v>
      </c>
      <c r="J9" s="70" t="s">
        <v>123</v>
      </c>
      <c r="K9" s="300"/>
      <c r="L9" s="301"/>
      <c r="M9" s="302"/>
      <c r="Q9" s="2"/>
    </row>
    <row r="10" spans="1:20" ht="169.5" customHeight="1" x14ac:dyDescent="0.2">
      <c r="A10" s="303" t="str">
        <f>+'2. Publicaciones'!M40</f>
        <v xml:space="preserve">Coordinador Grupo de Comunicaciones 
</v>
      </c>
      <c r="B10" s="62" t="str">
        <f>+'2. Publicaciones'!B40</f>
        <v>Número de piezas publicadas en los diferentes medios de comunicación que hacen menciones positivas o neutras que contengan los mensajes claves relacionados con la estrategia de comunicaciones de la Entidad.</v>
      </c>
      <c r="C10" s="63">
        <v>548</v>
      </c>
      <c r="D10" s="305">
        <f>IF(C10=0,"0",C10/C11)</f>
        <v>1</v>
      </c>
      <c r="E10" s="63">
        <v>2531</v>
      </c>
      <c r="F10" s="305">
        <f>IF(E10=0,"0",E10/E11)</f>
        <v>0.99099451840250585</v>
      </c>
      <c r="G10" s="63">
        <v>1184</v>
      </c>
      <c r="H10" s="305">
        <f>IF(G10=0,"0",G10/G11)</f>
        <v>1</v>
      </c>
      <c r="I10" s="63">
        <f>+C10+E10+G10</f>
        <v>4263</v>
      </c>
      <c r="J10" s="305">
        <f>IF(I10=0,"0",I10/I11)</f>
        <v>0.99463369108726085</v>
      </c>
      <c r="K10" s="285" t="s">
        <v>186</v>
      </c>
      <c r="L10" s="285"/>
      <c r="M10" s="286"/>
    </row>
    <row r="11" spans="1:20" ht="117.75" customHeight="1" thickBot="1" x14ac:dyDescent="0.25">
      <c r="A11" s="304"/>
      <c r="B11" s="64" t="str">
        <f>+'2. Publicaciones'!B41</f>
        <v>Número de piezas Publicadas en los diferentes medios de comunicación que hacen menciones de la Superintendencia de Sociedades independientemente de su contenido.</v>
      </c>
      <c r="C11" s="65">
        <v>548</v>
      </c>
      <c r="D11" s="306"/>
      <c r="E11" s="65">
        <v>2554</v>
      </c>
      <c r="F11" s="306"/>
      <c r="G11" s="65">
        <v>1184</v>
      </c>
      <c r="H11" s="306"/>
      <c r="I11" s="65">
        <f>+C11+E11+G11</f>
        <v>4286</v>
      </c>
      <c r="J11" s="306"/>
      <c r="K11" s="313" t="s">
        <v>190</v>
      </c>
      <c r="L11" s="313"/>
      <c r="M11" s="314"/>
    </row>
    <row r="12" spans="1:20" ht="30" customHeight="1" x14ac:dyDescent="0.2">
      <c r="C12" s="67"/>
      <c r="D12" s="67"/>
      <c r="E12" s="67"/>
      <c r="F12" s="67"/>
      <c r="G12" s="67"/>
      <c r="H12" s="67"/>
      <c r="I12" s="67"/>
      <c r="J12" s="67"/>
    </row>
    <row r="66" spans="17:17" ht="30" customHeight="1" x14ac:dyDescent="0.2">
      <c r="Q66" s="16"/>
    </row>
    <row r="136" spans="17:17" ht="30" customHeight="1" x14ac:dyDescent="0.2">
      <c r="Q136" s="1"/>
    </row>
    <row r="137" spans="17:17" ht="30" customHeight="1" x14ac:dyDescent="0.2">
      <c r="Q137" s="1"/>
    </row>
    <row r="138" spans="17:17" ht="30" customHeight="1" x14ac:dyDescent="0.2">
      <c r="Q138" s="1"/>
    </row>
    <row r="139" spans="17:17" ht="30" customHeight="1" x14ac:dyDescent="0.2">
      <c r="Q139" s="1"/>
    </row>
    <row r="140" spans="17:17" ht="30" customHeight="1" x14ac:dyDescent="0.2">
      <c r="Q140" s="1"/>
    </row>
    <row r="141" spans="17:17" ht="30" customHeight="1" x14ac:dyDescent="0.2">
      <c r="Q141" s="1"/>
    </row>
    <row r="142" spans="17:17" ht="30" customHeight="1" x14ac:dyDescent="0.2">
      <c r="Q142" s="1"/>
    </row>
    <row r="143" spans="17:17" ht="30" customHeight="1" x14ac:dyDescent="0.2">
      <c r="Q143" s="1"/>
    </row>
    <row r="144" spans="17:17" ht="30" customHeight="1" x14ac:dyDescent="0.2">
      <c r="Q144" s="1"/>
    </row>
    <row r="145" spans="17:17" ht="30" customHeight="1" x14ac:dyDescent="0.2">
      <c r="Q145" s="1"/>
    </row>
    <row r="146" spans="17:17" ht="30" customHeight="1" x14ac:dyDescent="0.2">
      <c r="Q146" s="1"/>
    </row>
  </sheetData>
  <mergeCells count="21">
    <mergeCell ref="K10:M10"/>
    <mergeCell ref="K11:M11"/>
    <mergeCell ref="B6:M6"/>
    <mergeCell ref="A8:A9"/>
    <mergeCell ref="B8:B9"/>
    <mergeCell ref="C8:J8"/>
    <mergeCell ref="K8:M9"/>
    <mergeCell ref="A10:A11"/>
    <mergeCell ref="D10:D11"/>
    <mergeCell ref="F10:F11"/>
    <mergeCell ref="H10:H11"/>
    <mergeCell ref="J10:J11"/>
    <mergeCell ref="A1:A4"/>
    <mergeCell ref="B1:K1"/>
    <mergeCell ref="L1:M1"/>
    <mergeCell ref="B2:K2"/>
    <mergeCell ref="L2:M2"/>
    <mergeCell ref="B3:K3"/>
    <mergeCell ref="L3:M3"/>
    <mergeCell ref="B4:K4"/>
    <mergeCell ref="L4:M4"/>
  </mergeCells>
  <conditionalFormatting sqref="D10:D11">
    <cfRule type="cellIs" dxfId="127" priority="13" stopIfTrue="1" operator="lessThan">
      <formula>0.85</formula>
    </cfRule>
    <cfRule type="cellIs" dxfId="126" priority="14" stopIfTrue="1" operator="between">
      <formula>0.85</formula>
      <formula>0.94</formula>
    </cfRule>
    <cfRule type="cellIs" dxfId="125" priority="15" stopIfTrue="1" operator="greaterThanOrEqual">
      <formula>0.95</formula>
    </cfRule>
    <cfRule type="containsText" dxfId="124" priority="16" stopIfTrue="1" operator="containsText" text="0">
      <formula>NOT(ISERROR(SEARCH("0",D10)))</formula>
    </cfRule>
  </conditionalFormatting>
  <conditionalFormatting sqref="F10:F11">
    <cfRule type="cellIs" dxfId="123" priority="9" stopIfTrue="1" operator="lessThan">
      <formula>0.85</formula>
    </cfRule>
    <cfRule type="cellIs" dxfId="122" priority="10" stopIfTrue="1" operator="between">
      <formula>0.85</formula>
      <formula>0.94</formula>
    </cfRule>
    <cfRule type="cellIs" dxfId="121" priority="11" stopIfTrue="1" operator="greaterThanOrEqual">
      <formula>0.95</formula>
    </cfRule>
    <cfRule type="containsText" dxfId="120" priority="12" stopIfTrue="1" operator="containsText" text="0">
      <formula>NOT(ISERROR(SEARCH("0",F10)))</formula>
    </cfRule>
  </conditionalFormatting>
  <conditionalFormatting sqref="H10:H11">
    <cfRule type="cellIs" dxfId="119" priority="5" stopIfTrue="1" operator="lessThan">
      <formula>0.85</formula>
    </cfRule>
    <cfRule type="cellIs" dxfId="118" priority="6" stopIfTrue="1" operator="between">
      <formula>0.85</formula>
      <formula>0.94</formula>
    </cfRule>
    <cfRule type="cellIs" dxfId="117" priority="7" stopIfTrue="1" operator="greaterThanOrEqual">
      <formula>0.95</formula>
    </cfRule>
    <cfRule type="containsText" dxfId="116" priority="8" stopIfTrue="1" operator="containsText" text="0">
      <formula>NOT(ISERROR(SEARCH("0",H10)))</formula>
    </cfRule>
  </conditionalFormatting>
  <conditionalFormatting sqref="J10:J11">
    <cfRule type="cellIs" dxfId="115" priority="1" stopIfTrue="1" operator="lessThan">
      <formula>0.85</formula>
    </cfRule>
    <cfRule type="cellIs" dxfId="114" priority="2" stopIfTrue="1" operator="between">
      <formula>0.85</formula>
      <formula>0.94</formula>
    </cfRule>
    <cfRule type="cellIs" dxfId="113" priority="3" stopIfTrue="1" operator="greaterThanOrEqual">
      <formula>0.95</formula>
    </cfRule>
    <cfRule type="containsText" dxfId="112" priority="4" stopIfTrue="1" operator="containsText" text="0">
      <formula>NOT(ISERROR(SEARCH("0",J10)))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A1F2C-EE18-4A00-8D4F-8AF0D106E49B}">
  <dimension ref="A1:S193"/>
  <sheetViews>
    <sheetView topLeftCell="A56" workbookViewId="0">
      <selection activeCell="C82" sqref="C82:P82"/>
    </sheetView>
  </sheetViews>
  <sheetFormatPr baseColWidth="10" defaultRowHeight="12.75" x14ac:dyDescent="0.2"/>
  <cols>
    <col min="1" max="1" width="3" style="1" customWidth="1"/>
    <col min="2" max="2" width="30" style="1" customWidth="1"/>
    <col min="3" max="3" width="16.85546875" style="1" customWidth="1"/>
    <col min="4" max="4" width="13" style="1" customWidth="1"/>
    <col min="5" max="5" width="5.5703125" style="1" customWidth="1"/>
    <col min="6" max="6" width="10.85546875" style="1" bestFit="1" customWidth="1"/>
    <col min="7" max="7" width="5.42578125" style="1" bestFit="1" customWidth="1"/>
    <col min="8" max="8" width="13.7109375" style="1" customWidth="1"/>
    <col min="9" max="9" width="10.85546875" style="1" bestFit="1" customWidth="1"/>
    <col min="10" max="10" width="7.5703125" style="1" customWidth="1"/>
    <col min="11" max="11" width="6.42578125" style="1" bestFit="1" customWidth="1"/>
    <col min="12" max="12" width="10.85546875" style="1" bestFit="1" customWidth="1"/>
    <col min="13" max="13" width="8.42578125" style="1" customWidth="1"/>
    <col min="14" max="14" width="18.85546875" style="1" customWidth="1"/>
    <col min="15" max="15" width="11" style="1" customWidth="1"/>
    <col min="16" max="16" width="14.28515625" style="1" customWidth="1"/>
    <col min="17" max="18" width="11.7109375" style="1" customWidth="1"/>
    <col min="19" max="19" width="11.42578125" style="2" hidden="1" customWidth="1"/>
    <col min="20" max="16384" width="11.42578125" style="1"/>
  </cols>
  <sheetData>
    <row r="1" spans="1:19" ht="13.5" thickBot="1" x14ac:dyDescent="0.25">
      <c r="A1" s="1" t="s">
        <v>91</v>
      </c>
    </row>
    <row r="2" spans="1:19" ht="16.5" customHeight="1" x14ac:dyDescent="0.2">
      <c r="B2" s="259"/>
      <c r="C2" s="262" t="s">
        <v>32</v>
      </c>
      <c r="D2" s="263"/>
      <c r="E2" s="263"/>
      <c r="F2" s="263"/>
      <c r="G2" s="263"/>
      <c r="H2" s="263"/>
      <c r="I2" s="263"/>
      <c r="J2" s="263"/>
      <c r="K2" s="263"/>
      <c r="L2" s="263"/>
      <c r="M2" s="264"/>
      <c r="N2" s="265" t="s">
        <v>71</v>
      </c>
      <c r="O2" s="266"/>
      <c r="P2" s="267"/>
      <c r="S2" s="3">
        <v>0.8</v>
      </c>
    </row>
    <row r="3" spans="1:19" ht="15.75" customHeight="1" x14ac:dyDescent="0.2">
      <c r="B3" s="260"/>
      <c r="C3" s="268" t="s">
        <v>33</v>
      </c>
      <c r="D3" s="269"/>
      <c r="E3" s="269"/>
      <c r="F3" s="269"/>
      <c r="G3" s="269"/>
      <c r="H3" s="269"/>
      <c r="I3" s="269"/>
      <c r="J3" s="269"/>
      <c r="K3" s="269"/>
      <c r="L3" s="269"/>
      <c r="M3" s="270"/>
      <c r="N3" s="271" t="s">
        <v>80</v>
      </c>
      <c r="O3" s="272"/>
      <c r="P3" s="273"/>
      <c r="S3" s="3">
        <v>0.79998999999999998</v>
      </c>
    </row>
    <row r="4" spans="1:19" ht="15.75" customHeight="1" x14ac:dyDescent="0.2">
      <c r="B4" s="260"/>
      <c r="C4" s="268" t="s">
        <v>34</v>
      </c>
      <c r="D4" s="269"/>
      <c r="E4" s="269"/>
      <c r="F4" s="269"/>
      <c r="G4" s="269"/>
      <c r="H4" s="269"/>
      <c r="I4" s="269"/>
      <c r="J4" s="269"/>
      <c r="K4" s="269"/>
      <c r="L4" s="269"/>
      <c r="M4" s="270"/>
      <c r="N4" s="271" t="s">
        <v>72</v>
      </c>
      <c r="O4" s="272"/>
      <c r="P4" s="273"/>
      <c r="S4" s="3">
        <v>0.65</v>
      </c>
    </row>
    <row r="5" spans="1:19" ht="16.5" customHeight="1" thickBot="1" x14ac:dyDescent="0.25">
      <c r="B5" s="261"/>
      <c r="C5" s="274" t="s">
        <v>35</v>
      </c>
      <c r="D5" s="275"/>
      <c r="E5" s="275"/>
      <c r="F5" s="275"/>
      <c r="G5" s="275"/>
      <c r="H5" s="275"/>
      <c r="I5" s="275"/>
      <c r="J5" s="275"/>
      <c r="K5" s="275"/>
      <c r="L5" s="275"/>
      <c r="M5" s="276"/>
      <c r="N5" s="277" t="s">
        <v>36</v>
      </c>
      <c r="O5" s="278"/>
      <c r="P5" s="279"/>
      <c r="S5" s="3">
        <v>0.64999899999999999</v>
      </c>
    </row>
    <row r="6" spans="1:19" ht="3" customHeight="1" thickBot="1" x14ac:dyDescent="0.25">
      <c r="S6" s="3"/>
    </row>
    <row r="7" spans="1:19" x14ac:dyDescent="0.2">
      <c r="B7" s="247" t="s">
        <v>38</v>
      </c>
      <c r="C7" s="248"/>
      <c r="D7" s="248"/>
      <c r="E7" s="248"/>
      <c r="F7" s="248"/>
      <c r="G7" s="248"/>
      <c r="H7" s="248"/>
      <c r="I7" s="248"/>
      <c r="J7" s="248"/>
      <c r="K7" s="248"/>
      <c r="L7" s="248"/>
      <c r="M7" s="248"/>
      <c r="N7" s="248"/>
      <c r="O7" s="248"/>
      <c r="P7" s="249"/>
      <c r="S7" s="3"/>
    </row>
    <row r="8" spans="1:19" ht="13.5" thickBot="1" x14ac:dyDescent="0.25">
      <c r="B8" s="250"/>
      <c r="C8" s="251"/>
      <c r="D8" s="251"/>
      <c r="E8" s="251"/>
      <c r="F8" s="251"/>
      <c r="G8" s="251"/>
      <c r="H8" s="251"/>
      <c r="I8" s="251"/>
      <c r="J8" s="251"/>
      <c r="K8" s="251"/>
      <c r="L8" s="251"/>
      <c r="M8" s="251"/>
      <c r="N8" s="251"/>
      <c r="O8" s="251"/>
      <c r="P8" s="252"/>
    </row>
    <row r="9" spans="1:19" ht="3" customHeight="1" thickBot="1" x14ac:dyDescent="0.25">
      <c r="B9" s="4"/>
      <c r="C9" s="5"/>
      <c r="D9" s="5"/>
      <c r="E9" s="5"/>
      <c r="F9" s="5"/>
      <c r="G9" s="5"/>
      <c r="H9" s="5"/>
      <c r="I9" s="5"/>
      <c r="J9" s="5"/>
      <c r="K9" s="5"/>
      <c r="L9" s="5"/>
      <c r="M9" s="5"/>
      <c r="N9" s="5"/>
      <c r="O9" s="5"/>
      <c r="P9" s="6"/>
    </row>
    <row r="10" spans="1:19" ht="26.25" customHeight="1" thickBot="1" x14ac:dyDescent="0.25">
      <c r="B10" s="7" t="s">
        <v>48</v>
      </c>
      <c r="C10" s="256">
        <v>2025</v>
      </c>
      <c r="D10" s="257"/>
      <c r="E10" s="257"/>
      <c r="F10" s="257"/>
      <c r="G10" s="257"/>
      <c r="H10" s="257"/>
      <c r="I10" s="258"/>
      <c r="J10" s="253" t="s">
        <v>1</v>
      </c>
      <c r="K10" s="254"/>
      <c r="L10" s="254"/>
      <c r="M10" s="255"/>
      <c r="N10" s="238" t="s">
        <v>139</v>
      </c>
      <c r="O10" s="239"/>
      <c r="P10" s="240"/>
    </row>
    <row r="11" spans="1:19" ht="3" customHeight="1" thickBot="1" x14ac:dyDescent="0.25">
      <c r="B11" s="4"/>
      <c r="C11" s="5"/>
      <c r="D11" s="5"/>
      <c r="E11" s="5"/>
      <c r="F11" s="5"/>
      <c r="G11" s="5"/>
      <c r="H11" s="5"/>
      <c r="I11" s="5"/>
      <c r="J11" s="5"/>
      <c r="K11" s="5"/>
      <c r="L11" s="5"/>
      <c r="M11" s="5"/>
      <c r="N11" s="5"/>
      <c r="O11" s="5"/>
      <c r="P11" s="6"/>
    </row>
    <row r="12" spans="1:19" ht="30" customHeight="1" thickBot="1" x14ac:dyDescent="0.25">
      <c r="B12" s="7" t="s">
        <v>0</v>
      </c>
      <c r="C12" s="215" t="s">
        <v>57</v>
      </c>
      <c r="D12" s="215"/>
      <c r="E12" s="215"/>
      <c r="F12" s="215"/>
      <c r="G12" s="215"/>
      <c r="H12" s="215"/>
      <c r="I12" s="215"/>
      <c r="J12" s="215"/>
      <c r="K12" s="215"/>
      <c r="L12" s="215"/>
      <c r="M12" s="215"/>
      <c r="N12" s="215"/>
      <c r="O12" s="215"/>
      <c r="P12" s="216"/>
    </row>
    <row r="13" spans="1:19" ht="3" customHeight="1" thickBot="1" x14ac:dyDescent="0.25">
      <c r="B13" s="4"/>
      <c r="C13" s="5"/>
      <c r="D13" s="5"/>
      <c r="E13" s="5"/>
      <c r="F13" s="5"/>
      <c r="G13" s="5"/>
      <c r="H13" s="5"/>
      <c r="I13" s="5"/>
      <c r="J13" s="5"/>
      <c r="K13" s="5"/>
      <c r="L13" s="5"/>
      <c r="M13" s="5"/>
      <c r="N13" s="5"/>
      <c r="O13" s="5"/>
      <c r="P13" s="6"/>
    </row>
    <row r="14" spans="1:19" ht="30" customHeight="1" thickBot="1" x14ac:dyDescent="0.25">
      <c r="B14" s="7" t="s">
        <v>5</v>
      </c>
      <c r="C14" s="307" t="s">
        <v>176</v>
      </c>
      <c r="D14" s="308"/>
      <c r="E14" s="308"/>
      <c r="F14" s="308"/>
      <c r="G14" s="308"/>
      <c r="H14" s="308"/>
      <c r="I14" s="308"/>
      <c r="J14" s="308"/>
      <c r="K14" s="308"/>
      <c r="L14" s="308"/>
      <c r="M14" s="308"/>
      <c r="N14" s="308"/>
      <c r="O14" s="308"/>
      <c r="P14" s="309"/>
    </row>
    <row r="15" spans="1:19" ht="3" customHeight="1" thickBot="1" x14ac:dyDescent="0.25">
      <c r="B15" s="4"/>
      <c r="C15" s="5"/>
      <c r="D15" s="5"/>
      <c r="E15" s="5"/>
      <c r="F15" s="5"/>
      <c r="G15" s="5"/>
      <c r="H15" s="5"/>
      <c r="I15" s="5"/>
      <c r="J15" s="5"/>
      <c r="K15" s="5"/>
      <c r="L15" s="5"/>
      <c r="M15" s="5"/>
      <c r="N15" s="5"/>
      <c r="O15" s="5"/>
      <c r="P15" s="6"/>
    </row>
    <row r="16" spans="1:19" ht="30" customHeight="1" thickBot="1" x14ac:dyDescent="0.25">
      <c r="B16" s="7" t="s">
        <v>21</v>
      </c>
      <c r="C16" s="310" t="s">
        <v>177</v>
      </c>
      <c r="D16" s="311"/>
      <c r="E16" s="311"/>
      <c r="F16" s="311"/>
      <c r="G16" s="311"/>
      <c r="H16" s="311"/>
      <c r="I16" s="311"/>
      <c r="J16" s="311"/>
      <c r="K16" s="311"/>
      <c r="L16" s="311"/>
      <c r="M16" s="311"/>
      <c r="N16" s="311"/>
      <c r="O16" s="311"/>
      <c r="P16" s="312"/>
    </row>
    <row r="17" spans="1:16" ht="4.5" customHeight="1" thickBot="1" x14ac:dyDescent="0.25">
      <c r="B17" s="4"/>
      <c r="C17" s="5"/>
      <c r="D17" s="5"/>
      <c r="E17" s="5"/>
      <c r="F17" s="5"/>
      <c r="G17" s="5"/>
      <c r="H17" s="5"/>
      <c r="I17" s="5"/>
      <c r="J17" s="5"/>
      <c r="K17" s="5"/>
      <c r="L17" s="5"/>
      <c r="M17" s="5"/>
      <c r="N17" s="5"/>
      <c r="O17" s="5"/>
      <c r="P17" s="6"/>
    </row>
    <row r="18" spans="1:16" ht="30" customHeight="1" thickBot="1" x14ac:dyDescent="0.25">
      <c r="B18" s="7" t="s">
        <v>9</v>
      </c>
      <c r="C18" s="241" t="s">
        <v>87</v>
      </c>
      <c r="D18" s="242"/>
      <c r="E18" s="242"/>
      <c r="F18" s="242"/>
      <c r="G18" s="242"/>
      <c r="H18" s="242"/>
      <c r="I18" s="242"/>
      <c r="J18" s="242"/>
      <c r="K18" s="242"/>
      <c r="L18" s="242"/>
      <c r="M18" s="242"/>
      <c r="N18" s="242"/>
      <c r="O18" s="242"/>
      <c r="P18" s="243"/>
    </row>
    <row r="19" spans="1:16" ht="3" customHeight="1" thickBot="1" x14ac:dyDescent="0.25">
      <c r="A19" s="8"/>
      <c r="B19" s="4"/>
      <c r="C19" s="5"/>
      <c r="D19" s="5"/>
      <c r="E19" s="5"/>
      <c r="F19" s="5"/>
      <c r="G19" s="5"/>
      <c r="H19" s="5"/>
      <c r="I19" s="5"/>
      <c r="J19" s="5"/>
      <c r="K19" s="5"/>
      <c r="L19" s="5"/>
      <c r="M19" s="5"/>
      <c r="N19" s="5"/>
      <c r="O19" s="5"/>
      <c r="P19" s="6"/>
    </row>
    <row r="20" spans="1:16" ht="16.5" customHeight="1" thickBot="1" x14ac:dyDescent="0.25">
      <c r="B20" s="187" t="s">
        <v>22</v>
      </c>
      <c r="C20" s="188"/>
      <c r="D20" s="188"/>
      <c r="E20" s="188"/>
      <c r="F20" s="188"/>
      <c r="G20" s="188"/>
      <c r="H20" s="188"/>
      <c r="I20" s="188"/>
      <c r="J20" s="188"/>
      <c r="K20" s="188"/>
      <c r="L20" s="188"/>
      <c r="M20" s="188"/>
      <c r="N20" s="188"/>
      <c r="O20" s="188"/>
      <c r="P20" s="189"/>
    </row>
    <row r="21" spans="1:16" ht="3" customHeight="1" thickBot="1" x14ac:dyDescent="0.25">
      <c r="B21" s="4"/>
      <c r="C21" s="5"/>
      <c r="D21" s="5"/>
      <c r="E21" s="5"/>
      <c r="F21" s="5"/>
      <c r="G21" s="5"/>
      <c r="H21" s="5"/>
      <c r="I21" s="5"/>
      <c r="J21" s="5"/>
      <c r="K21" s="5"/>
      <c r="L21" s="5"/>
      <c r="M21" s="5"/>
      <c r="N21" s="5"/>
      <c r="O21" s="5"/>
      <c r="P21" s="6"/>
    </row>
    <row r="22" spans="1:16" ht="99" customHeight="1" thickBot="1" x14ac:dyDescent="0.25">
      <c r="B22" s="7" t="s">
        <v>3</v>
      </c>
      <c r="C22" s="232" t="s">
        <v>178</v>
      </c>
      <c r="D22" s="233"/>
      <c r="E22" s="233"/>
      <c r="F22" s="233"/>
      <c r="G22" s="233"/>
      <c r="H22" s="233"/>
      <c r="I22" s="233"/>
      <c r="J22" s="233"/>
      <c r="K22" s="233"/>
      <c r="L22" s="233"/>
      <c r="M22" s="233"/>
      <c r="N22" s="233"/>
      <c r="O22" s="233"/>
      <c r="P22" s="234"/>
    </row>
    <row r="23" spans="1:16" ht="3" customHeight="1" thickBot="1" x14ac:dyDescent="0.25">
      <c r="B23" s="4"/>
      <c r="C23" s="5"/>
      <c r="D23" s="5"/>
      <c r="E23" s="5"/>
      <c r="F23" s="5"/>
      <c r="G23" s="5"/>
      <c r="H23" s="5"/>
      <c r="I23" s="5"/>
      <c r="J23" s="5"/>
      <c r="K23" s="5"/>
      <c r="L23" s="5"/>
      <c r="M23" s="5"/>
      <c r="N23" s="5"/>
      <c r="O23" s="5"/>
      <c r="P23" s="6"/>
    </row>
    <row r="24" spans="1:16" ht="133.5" customHeight="1" thickBot="1" x14ac:dyDescent="0.25">
      <c r="B24" s="31" t="s">
        <v>10</v>
      </c>
      <c r="C24" s="235" t="s">
        <v>179</v>
      </c>
      <c r="D24" s="236"/>
      <c r="E24" s="236"/>
      <c r="F24" s="236"/>
      <c r="G24" s="236"/>
      <c r="H24" s="236"/>
      <c r="I24" s="236"/>
      <c r="J24" s="236"/>
      <c r="K24" s="236"/>
      <c r="L24" s="236"/>
      <c r="M24" s="236"/>
      <c r="N24" s="236"/>
      <c r="O24" s="236"/>
      <c r="P24" s="237"/>
    </row>
    <row r="25" spans="1:16" ht="3" customHeight="1" thickBot="1" x14ac:dyDescent="0.25">
      <c r="B25" s="15"/>
      <c r="C25" s="41"/>
      <c r="D25" s="41"/>
      <c r="E25" s="41"/>
      <c r="F25" s="41"/>
      <c r="G25" s="41"/>
      <c r="H25" s="41"/>
      <c r="I25" s="41"/>
      <c r="J25" s="41"/>
      <c r="K25" s="41"/>
      <c r="L25" s="41"/>
      <c r="M25" s="41"/>
      <c r="N25" s="41"/>
      <c r="O25" s="41"/>
      <c r="P25" s="42"/>
    </row>
    <row r="26" spans="1:16" ht="13.5" customHeight="1" x14ac:dyDescent="0.2">
      <c r="B26" s="190" t="s">
        <v>2</v>
      </c>
      <c r="C26" s="327" t="s">
        <v>157</v>
      </c>
      <c r="D26" s="328"/>
      <c r="E26" s="328"/>
      <c r="F26" s="328"/>
      <c r="G26" s="328"/>
      <c r="H26" s="328"/>
      <c r="I26" s="329"/>
      <c r="J26" s="330">
        <v>0.02</v>
      </c>
      <c r="K26" s="331"/>
      <c r="L26" s="331"/>
      <c r="M26" s="331"/>
      <c r="N26" s="331"/>
      <c r="O26" s="331"/>
      <c r="P26" s="332"/>
    </row>
    <row r="27" spans="1:16" ht="13.5" customHeight="1" x14ac:dyDescent="0.2">
      <c r="B27" s="191"/>
      <c r="C27" s="315" t="s">
        <v>140</v>
      </c>
      <c r="D27" s="316"/>
      <c r="E27" s="316"/>
      <c r="F27" s="316"/>
      <c r="G27" s="316"/>
      <c r="H27" s="316"/>
      <c r="I27" s="317"/>
      <c r="J27" s="318">
        <v>0.01</v>
      </c>
      <c r="K27" s="319"/>
      <c r="L27" s="319"/>
      <c r="M27" s="319"/>
      <c r="N27" s="319"/>
      <c r="O27" s="319"/>
      <c r="P27" s="320"/>
    </row>
    <row r="28" spans="1:16" ht="13.5" customHeight="1" x14ac:dyDescent="0.2">
      <c r="B28" s="191"/>
      <c r="C28" s="315" t="s">
        <v>143</v>
      </c>
      <c r="D28" s="316"/>
      <c r="E28" s="316"/>
      <c r="F28" s="316"/>
      <c r="G28" s="316"/>
      <c r="H28" s="316"/>
      <c r="I28" s="317"/>
      <c r="J28" s="318">
        <v>0.05</v>
      </c>
      <c r="K28" s="319"/>
      <c r="L28" s="319"/>
      <c r="M28" s="319"/>
      <c r="N28" s="319"/>
      <c r="O28" s="319"/>
      <c r="P28" s="320"/>
    </row>
    <row r="29" spans="1:16" ht="13.5" customHeight="1" x14ac:dyDescent="0.2">
      <c r="B29" s="191"/>
      <c r="C29" s="315" t="s">
        <v>146</v>
      </c>
      <c r="D29" s="316"/>
      <c r="E29" s="316"/>
      <c r="F29" s="316"/>
      <c r="G29" s="316"/>
      <c r="H29" s="316"/>
      <c r="I29" s="317"/>
      <c r="J29" s="318">
        <v>0.05</v>
      </c>
      <c r="K29" s="319"/>
      <c r="L29" s="319"/>
      <c r="M29" s="319"/>
      <c r="N29" s="319"/>
      <c r="O29" s="319"/>
      <c r="P29" s="320"/>
    </row>
    <row r="30" spans="1:16" ht="13.5" customHeight="1" thickBot="1" x14ac:dyDescent="0.25">
      <c r="B30" s="191"/>
      <c r="C30" s="321" t="s">
        <v>149</v>
      </c>
      <c r="D30" s="322"/>
      <c r="E30" s="322"/>
      <c r="F30" s="322"/>
      <c r="G30" s="322"/>
      <c r="H30" s="322"/>
      <c r="I30" s="323"/>
      <c r="J30" s="324">
        <v>0.04</v>
      </c>
      <c r="K30" s="325"/>
      <c r="L30" s="325"/>
      <c r="M30" s="325"/>
      <c r="N30" s="325"/>
      <c r="O30" s="325"/>
      <c r="P30" s="326"/>
    </row>
    <row r="31" spans="1:16" ht="3" customHeight="1" thickBot="1" x14ac:dyDescent="0.25">
      <c r="B31" s="38"/>
      <c r="C31" s="39"/>
      <c r="D31" s="39"/>
      <c r="E31" s="39"/>
      <c r="F31" s="39"/>
      <c r="G31" s="39"/>
      <c r="H31" s="39"/>
      <c r="I31" s="39"/>
      <c r="J31" s="39"/>
      <c r="K31" s="39"/>
      <c r="L31" s="39"/>
      <c r="M31" s="39"/>
      <c r="N31" s="39"/>
      <c r="O31" s="39"/>
      <c r="P31" s="40"/>
    </row>
    <row r="32" spans="1:16" ht="12.75" customHeight="1" x14ac:dyDescent="0.2">
      <c r="B32" s="342" t="s">
        <v>11</v>
      </c>
      <c r="C32" s="333" t="s">
        <v>12</v>
      </c>
      <c r="D32" s="128" t="s">
        <v>123</v>
      </c>
      <c r="E32" s="129" t="s">
        <v>158</v>
      </c>
      <c r="F32" s="130">
        <v>0.02</v>
      </c>
      <c r="G32" s="336" t="s">
        <v>13</v>
      </c>
      <c r="H32" s="131" t="s">
        <v>123</v>
      </c>
      <c r="I32" s="132" t="s">
        <v>159</v>
      </c>
      <c r="J32" s="133">
        <v>0.01</v>
      </c>
      <c r="K32" s="134" t="s">
        <v>173</v>
      </c>
      <c r="L32" s="130">
        <v>1.9E-2</v>
      </c>
      <c r="M32" s="339" t="s">
        <v>14</v>
      </c>
      <c r="N32" s="131" t="s">
        <v>123</v>
      </c>
      <c r="O32" s="132" t="s">
        <v>161</v>
      </c>
      <c r="P32" s="130">
        <v>0.01</v>
      </c>
    </row>
    <row r="33" spans="2:16" ht="12.75" customHeight="1" x14ac:dyDescent="0.2">
      <c r="B33" s="343"/>
      <c r="C33" s="334"/>
      <c r="D33" s="135" t="s">
        <v>140</v>
      </c>
      <c r="E33" s="136" t="s">
        <v>158</v>
      </c>
      <c r="F33" s="137">
        <v>0.01</v>
      </c>
      <c r="G33" s="337"/>
      <c r="H33" s="94" t="s">
        <v>140</v>
      </c>
      <c r="I33" s="138" t="s">
        <v>159</v>
      </c>
      <c r="J33" s="139">
        <v>2E-3</v>
      </c>
      <c r="K33" s="140" t="s">
        <v>160</v>
      </c>
      <c r="L33" s="137">
        <v>8.9999999999999993E-3</v>
      </c>
      <c r="M33" s="340"/>
      <c r="N33" s="94" t="s">
        <v>140</v>
      </c>
      <c r="O33" s="138" t="s">
        <v>161</v>
      </c>
      <c r="P33" s="141">
        <v>2E-3</v>
      </c>
    </row>
    <row r="34" spans="2:16" ht="12.75" customHeight="1" x14ac:dyDescent="0.2">
      <c r="B34" s="343"/>
      <c r="C34" s="334"/>
      <c r="D34" s="135" t="s">
        <v>143</v>
      </c>
      <c r="E34" s="136" t="s">
        <v>158</v>
      </c>
      <c r="F34" s="137">
        <v>0.05</v>
      </c>
      <c r="G34" s="337"/>
      <c r="H34" s="94" t="s">
        <v>143</v>
      </c>
      <c r="I34" s="138" t="s">
        <v>159</v>
      </c>
      <c r="J34" s="139">
        <v>0.02</v>
      </c>
      <c r="K34" s="140" t="s">
        <v>160</v>
      </c>
      <c r="L34" s="137">
        <v>4.9000000000000002E-2</v>
      </c>
      <c r="M34" s="340"/>
      <c r="N34" s="94" t="s">
        <v>143</v>
      </c>
      <c r="O34" s="138" t="s">
        <v>161</v>
      </c>
      <c r="P34" s="141">
        <v>0.02</v>
      </c>
    </row>
    <row r="35" spans="2:16" ht="12.75" customHeight="1" x14ac:dyDescent="0.2">
      <c r="B35" s="343"/>
      <c r="C35" s="334"/>
      <c r="D35" s="135" t="s">
        <v>146</v>
      </c>
      <c r="E35" s="136" t="s">
        <v>158</v>
      </c>
      <c r="F35" s="137">
        <v>0.05</v>
      </c>
      <c r="G35" s="337"/>
      <c r="H35" s="94" t="s">
        <v>146</v>
      </c>
      <c r="I35" s="138" t="s">
        <v>159</v>
      </c>
      <c r="J35" s="139">
        <v>0.02</v>
      </c>
      <c r="K35" s="140" t="s">
        <v>160</v>
      </c>
      <c r="L35" s="137">
        <v>4.9000000000000002E-2</v>
      </c>
      <c r="M35" s="340"/>
      <c r="N35" s="94" t="s">
        <v>146</v>
      </c>
      <c r="O35" s="138" t="s">
        <v>161</v>
      </c>
      <c r="P35" s="141">
        <v>0.02</v>
      </c>
    </row>
    <row r="36" spans="2:16" ht="12.75" customHeight="1" thickBot="1" x14ac:dyDescent="0.25">
      <c r="B36" s="344"/>
      <c r="C36" s="335"/>
      <c r="D36" s="142" t="s">
        <v>156</v>
      </c>
      <c r="E36" s="143" t="s">
        <v>158</v>
      </c>
      <c r="F36" s="144">
        <v>0.04</v>
      </c>
      <c r="G36" s="338"/>
      <c r="H36" s="95" t="s">
        <v>156</v>
      </c>
      <c r="I36" s="145" t="s">
        <v>159</v>
      </c>
      <c r="J36" s="146">
        <v>0.01</v>
      </c>
      <c r="K36" s="147" t="s">
        <v>160</v>
      </c>
      <c r="L36" s="144">
        <v>3.9E-2</v>
      </c>
      <c r="M36" s="341"/>
      <c r="N36" s="95" t="s">
        <v>156</v>
      </c>
      <c r="O36" s="145" t="s">
        <v>161</v>
      </c>
      <c r="P36" s="148">
        <v>0.01</v>
      </c>
    </row>
    <row r="37" spans="2:16" ht="3" customHeight="1" thickBot="1" x14ac:dyDescent="0.25">
      <c r="B37" s="4"/>
      <c r="C37" s="5"/>
      <c r="D37" s="5"/>
      <c r="E37" s="5"/>
      <c r="F37" s="5"/>
      <c r="G37" s="5"/>
      <c r="H37" s="5"/>
      <c r="I37" s="5"/>
      <c r="J37" s="5"/>
      <c r="K37" s="5"/>
      <c r="L37" s="5"/>
      <c r="M37" s="5"/>
      <c r="N37" s="5"/>
      <c r="O37" s="5"/>
      <c r="P37" s="6"/>
    </row>
    <row r="38" spans="2:16" ht="13.5" thickBot="1" x14ac:dyDescent="0.25">
      <c r="B38" s="31" t="s">
        <v>6</v>
      </c>
      <c r="C38" s="217" t="s">
        <v>70</v>
      </c>
      <c r="D38" s="215"/>
      <c r="E38" s="215"/>
      <c r="F38" s="215"/>
      <c r="G38" s="215"/>
      <c r="H38" s="215"/>
      <c r="I38" s="215"/>
      <c r="J38" s="215"/>
      <c r="K38" s="215"/>
      <c r="L38" s="215"/>
      <c r="M38" s="215"/>
      <c r="N38" s="215"/>
      <c r="O38" s="215"/>
      <c r="P38" s="216"/>
    </row>
    <row r="39" spans="2:16" ht="3" customHeight="1" thickBot="1" x14ac:dyDescent="0.25">
      <c r="B39" s="35"/>
      <c r="C39" s="36"/>
      <c r="D39" s="36"/>
      <c r="E39" s="36"/>
      <c r="F39" s="36"/>
      <c r="G39" s="36"/>
      <c r="H39" s="36"/>
      <c r="I39" s="36"/>
      <c r="J39" s="36"/>
      <c r="K39" s="36"/>
      <c r="L39" s="36"/>
      <c r="M39" s="36"/>
      <c r="N39" s="36"/>
      <c r="O39" s="36"/>
      <c r="P39" s="37"/>
    </row>
    <row r="40" spans="2:16" ht="13.5" thickBot="1" x14ac:dyDescent="0.25">
      <c r="B40" s="31" t="s">
        <v>93</v>
      </c>
      <c r="C40" s="214" t="s">
        <v>44</v>
      </c>
      <c r="D40" s="215"/>
      <c r="E40" s="215"/>
      <c r="F40" s="215"/>
      <c r="G40" s="215"/>
      <c r="H40" s="215"/>
      <c r="I40" s="215"/>
      <c r="J40" s="215"/>
      <c r="K40" s="215"/>
      <c r="L40" s="215"/>
      <c r="M40" s="215"/>
      <c r="N40" s="215"/>
      <c r="O40" s="215"/>
      <c r="P40" s="216"/>
    </row>
    <row r="41" spans="2:16" ht="3" customHeight="1" thickBot="1" x14ac:dyDescent="0.25">
      <c r="B41" s="35"/>
      <c r="C41" s="36"/>
      <c r="D41" s="36"/>
      <c r="E41" s="36"/>
      <c r="F41" s="36"/>
      <c r="G41" s="36"/>
      <c r="H41" s="36"/>
      <c r="I41" s="36"/>
      <c r="J41" s="36"/>
      <c r="K41" s="36"/>
      <c r="L41" s="36"/>
      <c r="M41" s="36"/>
      <c r="N41" s="36"/>
      <c r="O41" s="36"/>
      <c r="P41" s="37"/>
    </row>
    <row r="42" spans="2:16" ht="26.25" thickBot="1" x14ac:dyDescent="0.25">
      <c r="B42" s="31" t="s">
        <v>20</v>
      </c>
      <c r="C42" s="214" t="s">
        <v>44</v>
      </c>
      <c r="D42" s="215"/>
      <c r="E42" s="215"/>
      <c r="F42" s="215"/>
      <c r="G42" s="215"/>
      <c r="H42" s="215"/>
      <c r="I42" s="215"/>
      <c r="J42" s="215"/>
      <c r="K42" s="215"/>
      <c r="L42" s="215"/>
      <c r="M42" s="215"/>
      <c r="N42" s="215"/>
      <c r="O42" s="215"/>
      <c r="P42" s="216"/>
    </row>
    <row r="43" spans="2:16" ht="3" customHeight="1" thickBot="1" x14ac:dyDescent="0.25">
      <c r="B43" s="32"/>
      <c r="C43" s="33"/>
      <c r="D43" s="33"/>
      <c r="E43" s="33"/>
      <c r="F43" s="33"/>
      <c r="G43" s="33"/>
      <c r="H43" s="33"/>
      <c r="I43" s="33"/>
      <c r="J43" s="33"/>
      <c r="K43" s="33"/>
      <c r="L43" s="33"/>
      <c r="M43" s="33"/>
      <c r="N43" s="33"/>
      <c r="O43" s="33"/>
      <c r="P43" s="34"/>
    </row>
    <row r="44" spans="2:16" ht="16.5" customHeight="1" thickBot="1" x14ac:dyDescent="0.25">
      <c r="B44" s="31" t="s">
        <v>94</v>
      </c>
      <c r="C44" s="217" t="s">
        <v>44</v>
      </c>
      <c r="D44" s="215"/>
      <c r="E44" s="215"/>
      <c r="F44" s="215"/>
      <c r="G44" s="215"/>
      <c r="H44" s="215"/>
      <c r="I44" s="215"/>
      <c r="J44" s="215"/>
      <c r="K44" s="215"/>
      <c r="L44" s="215"/>
      <c r="M44" s="215"/>
      <c r="N44" s="215"/>
      <c r="O44" s="215"/>
      <c r="P44" s="216"/>
    </row>
    <row r="45" spans="2:16" ht="3" customHeight="1" thickBot="1" x14ac:dyDescent="0.25">
      <c r="B45" s="10"/>
      <c r="C45" s="10"/>
      <c r="D45" s="10"/>
      <c r="E45" s="10"/>
      <c r="F45" s="10"/>
      <c r="G45" s="10"/>
      <c r="H45" s="10"/>
      <c r="I45" s="10"/>
      <c r="J45" s="10"/>
      <c r="K45" s="10"/>
      <c r="L45" s="10"/>
      <c r="M45" s="10"/>
      <c r="N45" s="10"/>
      <c r="O45" s="10"/>
      <c r="P45" s="10"/>
    </row>
    <row r="46" spans="2:16" x14ac:dyDescent="0.2">
      <c r="B46" s="218" t="s">
        <v>15</v>
      </c>
      <c r="C46" s="219"/>
      <c r="D46" s="219"/>
      <c r="E46" s="219"/>
      <c r="F46" s="219"/>
      <c r="G46" s="219"/>
      <c r="H46" s="219"/>
      <c r="I46" s="219"/>
      <c r="J46" s="219"/>
      <c r="K46" s="219"/>
      <c r="L46" s="219"/>
      <c r="M46" s="219"/>
      <c r="N46" s="219"/>
      <c r="O46" s="219"/>
      <c r="P46" s="220"/>
    </row>
    <row r="47" spans="2:16" ht="24.75" customHeight="1" thickBot="1" x14ac:dyDescent="0.25">
      <c r="B47" s="43" t="s">
        <v>19</v>
      </c>
      <c r="C47" s="221" t="s">
        <v>16</v>
      </c>
      <c r="D47" s="221"/>
      <c r="E47" s="221"/>
      <c r="F47" s="221"/>
      <c r="G47" s="221"/>
      <c r="H47" s="221" t="s">
        <v>6</v>
      </c>
      <c r="I47" s="221"/>
      <c r="J47" s="221"/>
      <c r="K47" s="221"/>
      <c r="L47" s="221"/>
      <c r="M47" s="221" t="s">
        <v>17</v>
      </c>
      <c r="N47" s="221"/>
      <c r="O47" s="221"/>
      <c r="P47" s="222"/>
    </row>
    <row r="48" spans="2:16" ht="80.25" customHeight="1" x14ac:dyDescent="0.2">
      <c r="B48" s="44" t="s">
        <v>174</v>
      </c>
      <c r="C48" s="345" t="s">
        <v>164</v>
      </c>
      <c r="D48" s="346"/>
      <c r="E48" s="346"/>
      <c r="F48" s="346"/>
      <c r="G48" s="347"/>
      <c r="H48" s="348" t="s">
        <v>105</v>
      </c>
      <c r="I48" s="349"/>
      <c r="J48" s="349"/>
      <c r="K48" s="349"/>
      <c r="L48" s="350"/>
      <c r="M48" s="204" t="s">
        <v>109</v>
      </c>
      <c r="N48" s="205"/>
      <c r="O48" s="205"/>
      <c r="P48" s="206"/>
    </row>
    <row r="49" spans="2:16" ht="102.75" customHeight="1" thickBot="1" x14ac:dyDescent="0.25">
      <c r="B49" s="149" t="s">
        <v>175</v>
      </c>
      <c r="C49" s="351" t="s">
        <v>164</v>
      </c>
      <c r="D49" s="352"/>
      <c r="E49" s="352"/>
      <c r="F49" s="352"/>
      <c r="G49" s="353"/>
      <c r="H49" s="354" t="s">
        <v>105</v>
      </c>
      <c r="I49" s="355"/>
      <c r="J49" s="355"/>
      <c r="K49" s="355"/>
      <c r="L49" s="356"/>
      <c r="M49" s="357" t="s">
        <v>109</v>
      </c>
      <c r="N49" s="358"/>
      <c r="O49" s="358"/>
      <c r="P49" s="359"/>
    </row>
    <row r="50" spans="2:16" ht="11.25" customHeight="1" thickBot="1" x14ac:dyDescent="0.25">
      <c r="B50" s="45"/>
      <c r="C50" s="185"/>
      <c r="D50" s="185"/>
      <c r="E50" s="185"/>
      <c r="F50" s="185"/>
      <c r="G50" s="185"/>
      <c r="H50" s="185"/>
      <c r="I50" s="185"/>
      <c r="J50" s="185"/>
      <c r="K50" s="185"/>
      <c r="L50" s="185"/>
      <c r="M50" s="185"/>
      <c r="N50" s="185"/>
      <c r="O50" s="185"/>
      <c r="P50" s="186"/>
    </row>
    <row r="51" spans="2:16" ht="3" customHeight="1" thickBot="1" x14ac:dyDescent="0.25">
      <c r="B51" s="11"/>
      <c r="C51" s="11"/>
      <c r="D51" s="11"/>
      <c r="E51" s="11"/>
      <c r="F51" s="11"/>
      <c r="G51" s="11"/>
      <c r="H51" s="11"/>
      <c r="I51" s="11"/>
      <c r="J51" s="11"/>
      <c r="K51" s="11"/>
      <c r="L51" s="11"/>
      <c r="M51" s="11"/>
      <c r="N51" s="11"/>
      <c r="O51" s="11"/>
      <c r="P51" s="11"/>
    </row>
    <row r="52" spans="2:16" ht="13.5" customHeight="1" thickBot="1" x14ac:dyDescent="0.25">
      <c r="B52" s="187" t="s">
        <v>7</v>
      </c>
      <c r="C52" s="188"/>
      <c r="D52" s="188"/>
      <c r="E52" s="188"/>
      <c r="F52" s="188"/>
      <c r="G52" s="188"/>
      <c r="H52" s="188"/>
      <c r="I52" s="188"/>
      <c r="J52" s="188"/>
      <c r="K52" s="188"/>
      <c r="L52" s="188"/>
      <c r="M52" s="188"/>
      <c r="N52" s="188"/>
      <c r="O52" s="188"/>
      <c r="P52" s="189"/>
    </row>
    <row r="53" spans="2:16" ht="3" customHeight="1" thickBot="1" x14ac:dyDescent="0.25">
      <c r="B53" s="12"/>
      <c r="C53" s="13"/>
      <c r="D53" s="13"/>
      <c r="E53" s="13"/>
      <c r="F53" s="13"/>
      <c r="G53" s="13"/>
      <c r="H53" s="13"/>
      <c r="I53" s="13"/>
      <c r="J53" s="13"/>
      <c r="K53" s="13"/>
      <c r="L53" s="13"/>
      <c r="M53" s="13"/>
      <c r="N53" s="13"/>
      <c r="O53" s="13"/>
      <c r="P53" s="14"/>
    </row>
    <row r="54" spans="2:16" ht="20.100000000000001" customHeight="1" x14ac:dyDescent="0.2">
      <c r="B54" s="190" t="s">
        <v>18</v>
      </c>
      <c r="C54" s="50" t="s">
        <v>110</v>
      </c>
      <c r="D54" s="80" t="s">
        <v>114</v>
      </c>
      <c r="E54" s="81"/>
      <c r="F54" s="81"/>
      <c r="G54" s="82"/>
      <c r="H54" s="80" t="s">
        <v>111</v>
      </c>
      <c r="I54" s="81"/>
      <c r="J54" s="81"/>
      <c r="K54" s="82"/>
      <c r="L54" s="80" t="s">
        <v>112</v>
      </c>
      <c r="M54" s="81"/>
      <c r="N54" s="81"/>
      <c r="O54" s="82"/>
      <c r="P54" s="47" t="s">
        <v>113</v>
      </c>
    </row>
    <row r="55" spans="2:16" ht="20.100000000000001" customHeight="1" x14ac:dyDescent="0.2">
      <c r="B55" s="191"/>
      <c r="C55" s="51" t="s">
        <v>8</v>
      </c>
      <c r="D55" s="74">
        <f>+'3.1. Registro Seguidores'!D10</f>
        <v>4.4222318727504151E-2</v>
      </c>
      <c r="E55" s="75"/>
      <c r="F55" s="75"/>
      <c r="G55" s="76"/>
      <c r="H55" s="74">
        <f>+'3.1. Registro Seguidores'!F10</f>
        <v>5.7751274080652948E-2</v>
      </c>
      <c r="I55" s="75"/>
      <c r="J55" s="75"/>
      <c r="K55" s="76"/>
      <c r="L55" s="74">
        <f>+'3.1. Registro Seguidores'!H10</f>
        <v>0.10527130365044646</v>
      </c>
      <c r="M55" s="75"/>
      <c r="N55" s="75"/>
      <c r="O55" s="76"/>
      <c r="P55" s="72">
        <f>+'3.1. Registro Seguidores'!J10</f>
        <v>6.9461480018958133E-2</v>
      </c>
    </row>
    <row r="56" spans="2:16" ht="20.100000000000001" customHeight="1" thickBot="1" x14ac:dyDescent="0.25">
      <c r="B56" s="191"/>
      <c r="C56" s="52" t="s">
        <v>2</v>
      </c>
      <c r="D56" s="77" t="str">
        <f>+$C$26</f>
        <v>TOTAL REDES SOCIALES</v>
      </c>
      <c r="E56" s="78"/>
      <c r="F56" s="78"/>
      <c r="G56" s="79"/>
      <c r="H56" s="77" t="str">
        <f>+$C$26</f>
        <v>TOTAL REDES SOCIALES</v>
      </c>
      <c r="I56" s="78"/>
      <c r="J56" s="78"/>
      <c r="K56" s="79"/>
      <c r="L56" s="77" t="str">
        <f>+$C$26</f>
        <v>TOTAL REDES SOCIALES</v>
      </c>
      <c r="M56" s="78"/>
      <c r="N56" s="78"/>
      <c r="O56" s="79"/>
      <c r="P56" s="73" t="str">
        <f>+$C$26</f>
        <v>TOTAL REDES SOCIALES</v>
      </c>
    </row>
    <row r="57" spans="2:16" ht="3" customHeight="1" thickBot="1" x14ac:dyDescent="0.25">
      <c r="B57" s="15">
        <v>0.9</v>
      </c>
      <c r="C57" s="48"/>
      <c r="D57" s="48"/>
      <c r="E57" s="48"/>
      <c r="F57" s="49"/>
      <c r="G57" s="48"/>
      <c r="H57" s="48"/>
      <c r="I57" s="49"/>
      <c r="J57" s="48"/>
      <c r="K57" s="48"/>
      <c r="L57" s="49"/>
      <c r="M57" s="48"/>
      <c r="N57" s="48"/>
      <c r="O57" s="49"/>
      <c r="P57" s="49" t="str">
        <f>+$C$26</f>
        <v>TOTAL REDES SOCIALES</v>
      </c>
    </row>
    <row r="58" spans="2:16" ht="22.5" customHeight="1" thickBot="1" x14ac:dyDescent="0.25">
      <c r="B58" s="192" t="s">
        <v>92</v>
      </c>
      <c r="C58" s="193"/>
      <c r="D58" s="193"/>
      <c r="E58" s="193"/>
      <c r="F58" s="193"/>
      <c r="G58" s="193"/>
      <c r="H58" s="193"/>
      <c r="I58" s="193"/>
      <c r="J58" s="193"/>
      <c r="K58" s="193"/>
      <c r="L58" s="193"/>
      <c r="M58" s="193"/>
      <c r="N58" s="193"/>
      <c r="O58" s="193"/>
      <c r="P58" s="194"/>
    </row>
    <row r="59" spans="2:16" x14ac:dyDescent="0.2">
      <c r="B59" s="175"/>
      <c r="C59" s="176"/>
      <c r="D59" s="176"/>
      <c r="E59" s="176"/>
      <c r="F59" s="176"/>
      <c r="G59" s="176"/>
      <c r="H59" s="176"/>
      <c r="I59" s="176"/>
      <c r="J59" s="176"/>
      <c r="K59" s="176"/>
      <c r="L59" s="176"/>
      <c r="M59" s="176"/>
      <c r="N59" s="176"/>
      <c r="O59" s="176"/>
      <c r="P59" s="177"/>
    </row>
    <row r="60" spans="2:16" x14ac:dyDescent="0.2">
      <c r="B60" s="178"/>
      <c r="C60" s="179"/>
      <c r="D60" s="179"/>
      <c r="E60" s="179"/>
      <c r="F60" s="179"/>
      <c r="G60" s="179"/>
      <c r="H60" s="179"/>
      <c r="I60" s="179"/>
      <c r="J60" s="179"/>
      <c r="K60" s="179"/>
      <c r="L60" s="179"/>
      <c r="M60" s="179"/>
      <c r="N60" s="179"/>
      <c r="O60" s="179"/>
      <c r="P60" s="180"/>
    </row>
    <row r="61" spans="2:16" x14ac:dyDescent="0.2">
      <c r="B61" s="178"/>
      <c r="C61" s="179"/>
      <c r="D61" s="179"/>
      <c r="E61" s="179"/>
      <c r="F61" s="179"/>
      <c r="G61" s="179"/>
      <c r="H61" s="179"/>
      <c r="I61" s="179"/>
      <c r="J61" s="179"/>
      <c r="K61" s="179"/>
      <c r="L61" s="179"/>
      <c r="M61" s="179"/>
      <c r="N61" s="179"/>
      <c r="O61" s="179"/>
      <c r="P61" s="180"/>
    </row>
    <row r="62" spans="2:16" x14ac:dyDescent="0.2">
      <c r="B62" s="178"/>
      <c r="C62" s="179"/>
      <c r="D62" s="179"/>
      <c r="E62" s="179"/>
      <c r="F62" s="179"/>
      <c r="G62" s="179"/>
      <c r="H62" s="179"/>
      <c r="I62" s="179"/>
      <c r="J62" s="179"/>
      <c r="K62" s="179"/>
      <c r="L62" s="179"/>
      <c r="M62" s="179"/>
      <c r="N62" s="179"/>
      <c r="O62" s="179"/>
      <c r="P62" s="180"/>
    </row>
    <row r="63" spans="2:16" x14ac:dyDescent="0.2">
      <c r="B63" s="178"/>
      <c r="C63" s="179"/>
      <c r="D63" s="179"/>
      <c r="E63" s="179"/>
      <c r="F63" s="179"/>
      <c r="G63" s="179"/>
      <c r="H63" s="179"/>
      <c r="I63" s="179"/>
      <c r="J63" s="179"/>
      <c r="K63" s="179"/>
      <c r="L63" s="179"/>
      <c r="M63" s="179"/>
      <c r="N63" s="179"/>
      <c r="O63" s="179"/>
      <c r="P63" s="180"/>
    </row>
    <row r="64" spans="2:16" x14ac:dyDescent="0.2">
      <c r="B64" s="178"/>
      <c r="C64" s="179"/>
      <c r="D64" s="179"/>
      <c r="E64" s="179"/>
      <c r="F64" s="179"/>
      <c r="G64" s="179"/>
      <c r="H64" s="179"/>
      <c r="I64" s="179"/>
      <c r="J64" s="179"/>
      <c r="K64" s="179"/>
      <c r="L64" s="179"/>
      <c r="M64" s="179"/>
      <c r="N64" s="179"/>
      <c r="O64" s="179"/>
      <c r="P64" s="180"/>
    </row>
    <row r="65" spans="1:19" x14ac:dyDescent="0.2">
      <c r="B65" s="178"/>
      <c r="C65" s="179"/>
      <c r="D65" s="179"/>
      <c r="E65" s="179"/>
      <c r="F65" s="179"/>
      <c r="G65" s="179"/>
      <c r="H65" s="179"/>
      <c r="I65" s="179"/>
      <c r="J65" s="179"/>
      <c r="K65" s="179"/>
      <c r="L65" s="179"/>
      <c r="M65" s="179"/>
      <c r="N65" s="179"/>
      <c r="O65" s="179"/>
      <c r="P65" s="180"/>
    </row>
    <row r="66" spans="1:19" x14ac:dyDescent="0.2">
      <c r="B66" s="178"/>
      <c r="C66" s="179"/>
      <c r="D66" s="179"/>
      <c r="E66" s="179"/>
      <c r="F66" s="179"/>
      <c r="G66" s="179"/>
      <c r="H66" s="179"/>
      <c r="I66" s="179"/>
      <c r="J66" s="179"/>
      <c r="K66" s="179"/>
      <c r="L66" s="179"/>
      <c r="M66" s="179"/>
      <c r="N66" s="179"/>
      <c r="O66" s="179"/>
      <c r="P66" s="180"/>
    </row>
    <row r="67" spans="1:19" x14ac:dyDescent="0.2">
      <c r="B67" s="178"/>
      <c r="C67" s="179"/>
      <c r="D67" s="179"/>
      <c r="E67" s="179"/>
      <c r="F67" s="179"/>
      <c r="G67" s="179"/>
      <c r="H67" s="179"/>
      <c r="I67" s="179"/>
      <c r="J67" s="179"/>
      <c r="K67" s="179"/>
      <c r="L67" s="179"/>
      <c r="M67" s="179"/>
      <c r="N67" s="179"/>
      <c r="O67" s="179"/>
      <c r="P67" s="180"/>
    </row>
    <row r="68" spans="1:19" x14ac:dyDescent="0.2">
      <c r="B68" s="178"/>
      <c r="C68" s="179"/>
      <c r="D68" s="179"/>
      <c r="E68" s="179"/>
      <c r="F68" s="179"/>
      <c r="G68" s="179"/>
      <c r="H68" s="179"/>
      <c r="I68" s="179"/>
      <c r="J68" s="179"/>
      <c r="K68" s="179"/>
      <c r="L68" s="179"/>
      <c r="M68" s="179"/>
      <c r="N68" s="179"/>
      <c r="O68" s="179"/>
      <c r="P68" s="180"/>
    </row>
    <row r="69" spans="1:19" x14ac:dyDescent="0.2">
      <c r="B69" s="178"/>
      <c r="C69" s="179"/>
      <c r="D69" s="179"/>
      <c r="E69" s="179"/>
      <c r="F69" s="179"/>
      <c r="G69" s="179"/>
      <c r="H69" s="179"/>
      <c r="I69" s="179"/>
      <c r="J69" s="179"/>
      <c r="K69" s="179"/>
      <c r="L69" s="179"/>
      <c r="M69" s="179"/>
      <c r="N69" s="179"/>
      <c r="O69" s="179"/>
      <c r="P69" s="180"/>
    </row>
    <row r="70" spans="1:19" x14ac:dyDescent="0.2">
      <c r="B70" s="178"/>
      <c r="C70" s="179"/>
      <c r="D70" s="179"/>
      <c r="E70" s="179"/>
      <c r="F70" s="179"/>
      <c r="G70" s="179"/>
      <c r="H70" s="179"/>
      <c r="I70" s="179"/>
      <c r="J70" s="179"/>
      <c r="K70" s="179"/>
      <c r="L70" s="179"/>
      <c r="M70" s="179"/>
      <c r="N70" s="179"/>
      <c r="O70" s="179"/>
      <c r="P70" s="180"/>
    </row>
    <row r="71" spans="1:19" x14ac:dyDescent="0.2">
      <c r="B71" s="178"/>
      <c r="C71" s="179"/>
      <c r="D71" s="179"/>
      <c r="E71" s="179"/>
      <c r="F71" s="179"/>
      <c r="G71" s="179"/>
      <c r="H71" s="179"/>
      <c r="I71" s="179"/>
      <c r="J71" s="179"/>
      <c r="K71" s="179"/>
      <c r="L71" s="179"/>
      <c r="M71" s="179"/>
      <c r="N71" s="179"/>
      <c r="O71" s="179"/>
      <c r="P71" s="180"/>
    </row>
    <row r="72" spans="1:19" x14ac:dyDescent="0.2">
      <c r="B72" s="178"/>
      <c r="C72" s="179"/>
      <c r="D72" s="179"/>
      <c r="E72" s="179"/>
      <c r="F72" s="179"/>
      <c r="G72" s="179"/>
      <c r="H72" s="179"/>
      <c r="I72" s="179"/>
      <c r="J72" s="179"/>
      <c r="K72" s="179"/>
      <c r="L72" s="179"/>
      <c r="M72" s="179"/>
      <c r="N72" s="179"/>
      <c r="O72" s="179"/>
      <c r="P72" s="180"/>
    </row>
    <row r="73" spans="1:19" x14ac:dyDescent="0.2">
      <c r="B73" s="178"/>
      <c r="C73" s="179"/>
      <c r="D73" s="179"/>
      <c r="E73" s="179"/>
      <c r="F73" s="179"/>
      <c r="G73" s="179"/>
      <c r="H73" s="179"/>
      <c r="I73" s="179"/>
      <c r="J73" s="179"/>
      <c r="K73" s="179"/>
      <c r="L73" s="179"/>
      <c r="M73" s="179"/>
      <c r="N73" s="179"/>
      <c r="O73" s="179"/>
      <c r="P73" s="180"/>
    </row>
    <row r="74" spans="1:19" ht="13.5" thickBot="1" x14ac:dyDescent="0.25">
      <c r="B74" s="181"/>
      <c r="C74" s="182"/>
      <c r="D74" s="182"/>
      <c r="E74" s="182"/>
      <c r="F74" s="182"/>
      <c r="G74" s="182"/>
      <c r="H74" s="182"/>
      <c r="I74" s="182"/>
      <c r="J74" s="182"/>
      <c r="K74" s="182"/>
      <c r="L74" s="182"/>
      <c r="M74" s="182"/>
      <c r="N74" s="182"/>
      <c r="O74" s="182"/>
      <c r="P74" s="183"/>
    </row>
    <row r="75" spans="1:19" s="8" customFormat="1" ht="3" customHeight="1" thickBot="1" x14ac:dyDescent="0.25">
      <c r="A75" s="184"/>
      <c r="B75" s="184"/>
      <c r="C75" s="184"/>
      <c r="D75" s="184"/>
      <c r="E75" s="184"/>
      <c r="F75" s="184"/>
      <c r="G75" s="184"/>
      <c r="H75" s="184"/>
      <c r="I75" s="184"/>
      <c r="J75" s="184"/>
      <c r="K75" s="184"/>
      <c r="L75" s="184"/>
      <c r="M75" s="184"/>
      <c r="N75" s="184"/>
      <c r="O75" s="184"/>
      <c r="P75" s="184"/>
      <c r="Q75" s="184"/>
      <c r="S75" s="16"/>
    </row>
    <row r="76" spans="1:19" ht="15" customHeight="1" x14ac:dyDescent="0.2">
      <c r="B76" s="173" t="s">
        <v>4</v>
      </c>
      <c r="C76" s="195" t="s">
        <v>127</v>
      </c>
      <c r="D76" s="196"/>
      <c r="E76" s="196"/>
      <c r="F76" s="196"/>
      <c r="G76" s="196"/>
      <c r="H76" s="196"/>
      <c r="I76" s="196"/>
      <c r="J76" s="196"/>
      <c r="K76" s="196"/>
      <c r="L76" s="196"/>
      <c r="M76" s="196"/>
      <c r="N76" s="196"/>
      <c r="O76" s="196"/>
      <c r="P76" s="197"/>
    </row>
    <row r="77" spans="1:19" ht="49.5" customHeight="1" x14ac:dyDescent="0.2">
      <c r="B77" s="174"/>
      <c r="C77" s="165" t="s">
        <v>167</v>
      </c>
      <c r="D77" s="166"/>
      <c r="E77" s="166"/>
      <c r="F77" s="166"/>
      <c r="G77" s="166"/>
      <c r="H77" s="166"/>
      <c r="I77" s="166"/>
      <c r="J77" s="166"/>
      <c r="K77" s="166"/>
      <c r="L77" s="166"/>
      <c r="M77" s="166"/>
      <c r="N77" s="166"/>
      <c r="O77" s="166"/>
      <c r="P77" s="167"/>
    </row>
    <row r="78" spans="1:19" ht="15" customHeight="1" x14ac:dyDescent="0.2">
      <c r="B78" s="174"/>
      <c r="C78" s="168" t="s">
        <v>126</v>
      </c>
      <c r="D78" s="169"/>
      <c r="E78" s="169"/>
      <c r="F78" s="169"/>
      <c r="G78" s="169"/>
      <c r="H78" s="169"/>
      <c r="I78" s="169"/>
      <c r="J78" s="169"/>
      <c r="K78" s="169"/>
      <c r="L78" s="169"/>
      <c r="M78" s="169"/>
      <c r="N78" s="169"/>
      <c r="O78" s="169"/>
      <c r="P78" s="170"/>
    </row>
    <row r="79" spans="1:19" ht="49.5" customHeight="1" x14ac:dyDescent="0.2">
      <c r="B79" s="174"/>
      <c r="C79" s="360" t="s">
        <v>180</v>
      </c>
      <c r="D79" s="171"/>
      <c r="E79" s="171"/>
      <c r="F79" s="171"/>
      <c r="G79" s="171"/>
      <c r="H79" s="171"/>
      <c r="I79" s="171"/>
      <c r="J79" s="171"/>
      <c r="K79" s="171"/>
      <c r="L79" s="171"/>
      <c r="M79" s="171"/>
      <c r="N79" s="171"/>
      <c r="O79" s="171"/>
      <c r="P79" s="172"/>
    </row>
    <row r="80" spans="1:19" ht="18" customHeight="1" x14ac:dyDescent="0.2">
      <c r="B80" s="174"/>
      <c r="C80" s="168" t="s">
        <v>128</v>
      </c>
      <c r="D80" s="169"/>
      <c r="E80" s="169"/>
      <c r="F80" s="169"/>
      <c r="G80" s="169"/>
      <c r="H80" s="169"/>
      <c r="I80" s="169"/>
      <c r="J80" s="169"/>
      <c r="K80" s="169"/>
      <c r="L80" s="169"/>
      <c r="M80" s="169"/>
      <c r="N80" s="169"/>
      <c r="O80" s="169"/>
      <c r="P80" s="170"/>
    </row>
    <row r="81" spans="2:16" ht="49.5" customHeight="1" thickBot="1" x14ac:dyDescent="0.25">
      <c r="B81" s="174"/>
      <c r="C81" s="165" t="s">
        <v>192</v>
      </c>
      <c r="D81" s="171"/>
      <c r="E81" s="171"/>
      <c r="F81" s="171"/>
      <c r="G81" s="171"/>
      <c r="H81" s="171"/>
      <c r="I81" s="171"/>
      <c r="J81" s="171"/>
      <c r="K81" s="171"/>
      <c r="L81" s="171"/>
      <c r="M81" s="171"/>
      <c r="N81" s="171"/>
      <c r="O81" s="171"/>
      <c r="P81" s="172"/>
    </row>
    <row r="82" spans="2:16" ht="44.25" customHeight="1" thickBot="1" x14ac:dyDescent="0.25">
      <c r="B82" s="31" t="s">
        <v>37</v>
      </c>
      <c r="C82" s="163" t="s">
        <v>194</v>
      </c>
      <c r="D82" s="163"/>
      <c r="E82" s="163"/>
      <c r="F82" s="163"/>
      <c r="G82" s="163"/>
      <c r="H82" s="163"/>
      <c r="I82" s="163"/>
      <c r="J82" s="163"/>
      <c r="K82" s="163"/>
      <c r="L82" s="163"/>
      <c r="M82" s="163"/>
      <c r="N82" s="163"/>
      <c r="O82" s="163"/>
      <c r="P82" s="164"/>
    </row>
    <row r="83" spans="2:16" ht="27.75" customHeight="1" thickBot="1" x14ac:dyDescent="0.25">
      <c r="B83" s="31" t="s">
        <v>49</v>
      </c>
      <c r="C83" s="163" t="s">
        <v>50</v>
      </c>
      <c r="D83" s="163"/>
      <c r="E83" s="163"/>
      <c r="F83" s="163"/>
      <c r="G83" s="163"/>
      <c r="H83" s="163"/>
      <c r="I83" s="163"/>
      <c r="J83" s="163"/>
      <c r="K83" s="163"/>
      <c r="L83" s="163"/>
      <c r="M83" s="163"/>
      <c r="N83" s="163"/>
      <c r="O83" s="163"/>
      <c r="P83" s="164"/>
    </row>
    <row r="86" spans="2:16" x14ac:dyDescent="0.2">
      <c r="C86" s="17"/>
    </row>
    <row r="87" spans="2:16" hidden="1" x14ac:dyDescent="0.2">
      <c r="C87" s="1">
        <v>2018</v>
      </c>
    </row>
    <row r="88" spans="2:16" hidden="1" x14ac:dyDescent="0.2">
      <c r="C88" s="1">
        <v>2019</v>
      </c>
    </row>
    <row r="94" spans="2:16" s="2" customFormat="1" x14ac:dyDescent="0.2"/>
    <row r="95" spans="2:16" s="2" customFormat="1" x14ac:dyDescent="0.2">
      <c r="B95" s="18"/>
      <c r="C95" s="18"/>
      <c r="D95" s="18"/>
      <c r="E95" s="18"/>
      <c r="F95" s="18"/>
      <c r="G95" s="18"/>
      <c r="H95" s="18"/>
      <c r="I95" s="18"/>
      <c r="J95" s="18"/>
      <c r="K95" s="18"/>
      <c r="L95" s="18"/>
      <c r="M95" s="18"/>
      <c r="N95" s="18"/>
      <c r="O95" s="18"/>
    </row>
    <row r="96" spans="2:16" s="2" customFormat="1" x14ac:dyDescent="0.2">
      <c r="B96" s="18"/>
      <c r="C96" s="18"/>
      <c r="D96" s="18"/>
      <c r="E96" s="18"/>
      <c r="F96" s="18"/>
      <c r="G96" s="18"/>
      <c r="H96" s="18"/>
      <c r="I96" s="18"/>
      <c r="J96" s="18"/>
      <c r="K96" s="18"/>
      <c r="L96" s="18"/>
      <c r="M96" s="18"/>
      <c r="N96" s="18"/>
      <c r="O96" s="18"/>
    </row>
    <row r="97" spans="2:17" s="2" customFormat="1" x14ac:dyDescent="0.2">
      <c r="B97" s="18"/>
      <c r="C97" s="18"/>
      <c r="D97" s="18"/>
      <c r="E97" s="18"/>
      <c r="F97" s="18"/>
      <c r="G97" s="18"/>
      <c r="H97" s="18"/>
      <c r="I97" s="18"/>
      <c r="J97" s="18"/>
      <c r="K97" s="18"/>
      <c r="L97" s="18"/>
      <c r="M97" s="18"/>
      <c r="N97" s="18"/>
      <c r="O97" s="18"/>
    </row>
    <row r="98" spans="2:17" s="2" customFormat="1" x14ac:dyDescent="0.2">
      <c r="B98" s="18"/>
      <c r="C98" s="18"/>
      <c r="D98" s="18"/>
      <c r="E98" s="18"/>
      <c r="F98" s="18"/>
      <c r="G98" s="18"/>
      <c r="H98" s="18"/>
      <c r="I98" s="18"/>
      <c r="J98" s="18"/>
      <c r="K98" s="18"/>
      <c r="L98" s="18"/>
      <c r="M98" s="18"/>
      <c r="N98" s="18"/>
      <c r="O98" s="18"/>
    </row>
    <row r="99" spans="2:17" s="2" customFormat="1" x14ac:dyDescent="0.2">
      <c r="B99" s="19"/>
      <c r="C99" s="19"/>
      <c r="D99" s="19"/>
      <c r="E99" s="19"/>
      <c r="F99" s="19"/>
      <c r="G99" s="18"/>
      <c r="H99" s="18"/>
      <c r="I99" s="18"/>
      <c r="J99" s="18"/>
      <c r="K99" s="18"/>
      <c r="L99" s="18"/>
      <c r="M99" s="18"/>
      <c r="N99" s="18"/>
      <c r="O99" s="18"/>
    </row>
    <row r="100" spans="2:17" s="2" customFormat="1" x14ac:dyDescent="0.2">
      <c r="B100" s="19"/>
      <c r="C100" s="19"/>
      <c r="D100" s="19"/>
      <c r="E100" s="19"/>
      <c r="F100" s="19"/>
      <c r="G100" s="18"/>
      <c r="H100" s="18"/>
      <c r="I100" s="18"/>
      <c r="J100" s="18"/>
      <c r="K100" s="18"/>
      <c r="L100" s="18"/>
      <c r="M100" s="18"/>
      <c r="N100" s="18"/>
      <c r="O100" s="18"/>
    </row>
    <row r="101" spans="2:17" s="2" customFormat="1" x14ac:dyDescent="0.2">
      <c r="B101" s="19"/>
      <c r="C101" s="19"/>
      <c r="D101" s="19"/>
      <c r="E101" s="19"/>
      <c r="F101" s="19"/>
      <c r="G101" s="18"/>
      <c r="H101" s="18"/>
      <c r="I101" s="18"/>
      <c r="J101" s="18"/>
      <c r="K101" s="18"/>
      <c r="L101" s="18"/>
      <c r="M101" s="18"/>
      <c r="N101" s="18"/>
      <c r="O101" s="18"/>
    </row>
    <row r="102" spans="2:17" s="2" customFormat="1" x14ac:dyDescent="0.2">
      <c r="B102" s="19"/>
      <c r="C102" s="19"/>
      <c r="D102" s="19"/>
      <c r="E102" s="19"/>
      <c r="F102" s="19"/>
      <c r="G102" s="18"/>
      <c r="H102" s="18"/>
      <c r="I102" s="18"/>
      <c r="J102" s="18"/>
      <c r="K102" s="18"/>
      <c r="L102" s="18"/>
      <c r="M102" s="18"/>
      <c r="N102" s="18"/>
      <c r="O102" s="18"/>
    </row>
    <row r="103" spans="2:17" s="2" customFormat="1" x14ac:dyDescent="0.2">
      <c r="B103" s="19"/>
      <c r="C103" s="19"/>
      <c r="D103" s="19"/>
      <c r="E103" s="19"/>
      <c r="F103" s="19"/>
      <c r="G103" s="18"/>
      <c r="H103" s="18"/>
      <c r="I103" s="18"/>
      <c r="J103" s="18"/>
      <c r="K103" s="18"/>
      <c r="L103" s="18"/>
      <c r="M103" s="18"/>
      <c r="N103" s="18"/>
      <c r="O103" s="18"/>
    </row>
    <row r="104" spans="2:17" s="2" customFormat="1" x14ac:dyDescent="0.2">
      <c r="B104" s="19"/>
      <c r="C104" s="19"/>
      <c r="D104" s="19"/>
      <c r="E104" s="19"/>
      <c r="F104" s="19"/>
      <c r="G104" s="18"/>
      <c r="H104" s="18"/>
      <c r="I104" s="18"/>
      <c r="J104" s="18"/>
      <c r="K104" s="18"/>
      <c r="L104" s="18"/>
      <c r="M104" s="18"/>
      <c r="N104" s="18"/>
      <c r="O104" s="18"/>
    </row>
    <row r="105" spans="2:17" s="2" customFormat="1" x14ac:dyDescent="0.2">
      <c r="B105" s="19"/>
      <c r="C105" s="19"/>
      <c r="D105" s="19"/>
      <c r="E105" s="19"/>
      <c r="F105" s="19"/>
      <c r="G105" s="18"/>
      <c r="H105" s="18"/>
      <c r="I105" s="18"/>
      <c r="J105" s="18"/>
      <c r="K105" s="18"/>
      <c r="L105" s="18"/>
      <c r="M105" s="18"/>
      <c r="N105" s="18"/>
      <c r="O105" s="18"/>
      <c r="P105" s="20"/>
    </row>
    <row r="106" spans="2:17" s="2" customFormat="1" x14ac:dyDescent="0.2">
      <c r="B106" s="19"/>
      <c r="C106" s="19"/>
      <c r="D106" s="19"/>
      <c r="E106" s="19"/>
      <c r="F106" s="19"/>
      <c r="G106" s="18"/>
      <c r="H106" s="18"/>
      <c r="I106" s="18"/>
      <c r="J106" s="18"/>
      <c r="K106" s="18"/>
      <c r="L106" s="18"/>
      <c r="M106" s="18"/>
      <c r="N106" s="18"/>
      <c r="O106" s="18"/>
      <c r="P106" s="20"/>
    </row>
    <row r="107" spans="2:17" s="2" customFormat="1" x14ac:dyDescent="0.2">
      <c r="B107" s="19"/>
      <c r="C107" s="19"/>
      <c r="D107" s="19"/>
      <c r="E107" s="19"/>
      <c r="F107" s="19"/>
      <c r="G107" s="18"/>
      <c r="H107" s="18"/>
      <c r="I107" s="18"/>
      <c r="J107" s="18"/>
      <c r="K107" s="18"/>
      <c r="L107" s="18"/>
      <c r="M107" s="18"/>
      <c r="N107" s="18"/>
      <c r="O107" s="18"/>
      <c r="P107" s="20"/>
    </row>
    <row r="108" spans="2:17" s="2" customFormat="1" x14ac:dyDescent="0.2">
      <c r="B108" s="19"/>
      <c r="C108" s="19"/>
      <c r="D108" s="19"/>
      <c r="E108" s="19"/>
      <c r="F108" s="19"/>
      <c r="G108" s="18"/>
      <c r="H108" s="18"/>
      <c r="I108" s="18"/>
      <c r="J108" s="18"/>
      <c r="K108" s="18"/>
      <c r="L108" s="18"/>
      <c r="M108" s="18"/>
      <c r="N108" s="18"/>
      <c r="O108" s="18"/>
      <c r="P108" s="20"/>
      <c r="Q108" s="21" t="s">
        <v>41</v>
      </c>
    </row>
    <row r="109" spans="2:17" s="2" customFormat="1" x14ac:dyDescent="0.2">
      <c r="B109" s="22"/>
      <c r="C109" s="22"/>
      <c r="D109" s="19"/>
      <c r="E109" s="19"/>
      <c r="F109" s="19"/>
      <c r="G109" s="18"/>
      <c r="H109" s="18"/>
      <c r="I109" s="18"/>
      <c r="J109" s="18"/>
      <c r="K109" s="18"/>
      <c r="L109" s="18"/>
      <c r="M109" s="18"/>
      <c r="N109" s="18"/>
      <c r="O109" s="18"/>
      <c r="P109" s="20"/>
      <c r="Q109" s="21" t="s">
        <v>42</v>
      </c>
    </row>
    <row r="110" spans="2:17" s="2" customFormat="1" x14ac:dyDescent="0.2">
      <c r="B110" s="22"/>
      <c r="C110" s="22"/>
      <c r="D110" s="19"/>
      <c r="E110" s="19"/>
      <c r="F110" s="19"/>
      <c r="G110" s="18"/>
      <c r="H110" s="18"/>
      <c r="I110" s="18"/>
      <c r="J110" s="18"/>
      <c r="K110" s="18"/>
      <c r="L110" s="18"/>
      <c r="M110" s="18"/>
      <c r="N110" s="18"/>
      <c r="O110" s="18"/>
      <c r="P110" s="20"/>
      <c r="Q110" s="21" t="s">
        <v>44</v>
      </c>
    </row>
    <row r="111" spans="2:17" s="2" customFormat="1" x14ac:dyDescent="0.2">
      <c r="B111" s="22"/>
      <c r="C111" s="22"/>
      <c r="D111" s="19"/>
      <c r="E111" s="19"/>
      <c r="F111" s="19"/>
      <c r="G111" s="18"/>
      <c r="H111" s="18"/>
      <c r="I111" s="18"/>
      <c r="J111" s="18"/>
      <c r="K111" s="18"/>
      <c r="L111" s="18"/>
      <c r="M111" s="18"/>
      <c r="N111" s="18"/>
      <c r="O111" s="18"/>
      <c r="P111" s="20"/>
      <c r="Q111" s="21" t="s">
        <v>43</v>
      </c>
    </row>
    <row r="112" spans="2:17" s="2" customFormat="1" x14ac:dyDescent="0.2">
      <c r="B112" s="19"/>
      <c r="C112" s="22"/>
      <c r="D112" s="19"/>
      <c r="E112" s="19"/>
      <c r="F112" s="19"/>
      <c r="G112" s="18"/>
      <c r="H112" s="18"/>
      <c r="I112" s="18"/>
      <c r="J112" s="18"/>
      <c r="K112" s="18"/>
      <c r="L112" s="18"/>
      <c r="M112" s="23"/>
      <c r="N112" s="18"/>
      <c r="O112" s="18"/>
      <c r="P112" s="20"/>
      <c r="Q112" s="21" t="s">
        <v>45</v>
      </c>
    </row>
    <row r="113" spans="2:17" s="2" customFormat="1" x14ac:dyDescent="0.2">
      <c r="B113" s="19"/>
      <c r="C113" s="22"/>
      <c r="D113" s="19"/>
      <c r="E113" s="19"/>
      <c r="F113" s="19"/>
      <c r="G113" s="18"/>
      <c r="H113" s="18"/>
      <c r="I113" s="18"/>
      <c r="J113" s="18"/>
      <c r="K113" s="18"/>
      <c r="L113" s="18"/>
      <c r="M113" s="18"/>
      <c r="N113" s="18" t="s">
        <v>40</v>
      </c>
      <c r="O113" s="18"/>
      <c r="P113" s="20"/>
      <c r="Q113" s="21" t="s">
        <v>46</v>
      </c>
    </row>
    <row r="114" spans="2:17" s="2" customFormat="1" x14ac:dyDescent="0.2">
      <c r="B114" s="19"/>
      <c r="C114" s="22"/>
      <c r="D114" s="19"/>
      <c r="E114" s="19"/>
      <c r="F114" s="19"/>
      <c r="G114" s="18"/>
      <c r="H114" s="18"/>
      <c r="I114" s="18"/>
      <c r="J114" s="18"/>
      <c r="K114" s="18"/>
      <c r="L114" s="18"/>
      <c r="M114" s="18"/>
      <c r="N114" s="18"/>
      <c r="O114" s="18"/>
      <c r="P114" s="20"/>
    </row>
    <row r="115" spans="2:17" s="2" customFormat="1" x14ac:dyDescent="0.2">
      <c r="B115" s="19"/>
      <c r="C115" s="22"/>
      <c r="D115" s="19"/>
      <c r="E115" s="19"/>
      <c r="F115" s="19"/>
      <c r="G115" s="18"/>
      <c r="H115" s="18"/>
      <c r="I115" s="18"/>
      <c r="J115" s="18"/>
      <c r="K115" s="18"/>
      <c r="L115" s="18"/>
      <c r="M115" s="18"/>
      <c r="N115" s="18"/>
      <c r="O115" s="18"/>
      <c r="P115" s="20"/>
    </row>
    <row r="116" spans="2:17" s="2" customFormat="1" x14ac:dyDescent="0.2">
      <c r="B116" s="19"/>
      <c r="C116" s="19"/>
      <c r="D116" s="19"/>
      <c r="E116" s="19"/>
      <c r="F116" s="19"/>
      <c r="G116" s="18"/>
      <c r="H116" s="18"/>
      <c r="I116" s="18"/>
      <c r="J116" s="18"/>
      <c r="K116" s="18"/>
      <c r="L116" s="18"/>
      <c r="M116" s="18"/>
      <c r="N116" s="18"/>
      <c r="O116" s="18"/>
      <c r="P116" s="20"/>
    </row>
    <row r="117" spans="2:17" s="2" customFormat="1" x14ac:dyDescent="0.2">
      <c r="B117" s="19"/>
      <c r="C117" s="19"/>
      <c r="D117" s="19"/>
      <c r="E117" s="19"/>
      <c r="F117" s="19"/>
      <c r="G117" s="18"/>
      <c r="H117" s="18"/>
      <c r="I117" s="18"/>
      <c r="J117" s="18"/>
      <c r="K117" s="18"/>
      <c r="L117" s="18"/>
      <c r="M117" s="18"/>
      <c r="N117" s="18"/>
      <c r="O117" s="18"/>
      <c r="P117" s="20"/>
    </row>
    <row r="118" spans="2:17" s="2" customFormat="1" x14ac:dyDescent="0.2">
      <c r="B118" s="19"/>
      <c r="C118" s="19"/>
      <c r="D118" s="19"/>
      <c r="E118" s="19"/>
      <c r="F118" s="19"/>
      <c r="G118" s="18"/>
      <c r="H118" s="18"/>
      <c r="I118" s="18"/>
      <c r="J118" s="18"/>
      <c r="K118" s="18"/>
      <c r="L118" s="18"/>
      <c r="M118" s="18"/>
      <c r="N118" s="18"/>
      <c r="O118" s="18"/>
      <c r="P118" s="20"/>
      <c r="Q118" s="21">
        <v>2015</v>
      </c>
    </row>
    <row r="119" spans="2:17" s="2" customFormat="1" ht="12.75" customHeight="1" x14ac:dyDescent="0.2">
      <c r="B119" s="19"/>
      <c r="C119" s="19"/>
      <c r="D119" s="19"/>
      <c r="E119" s="19"/>
      <c r="F119" s="19"/>
      <c r="G119" s="18"/>
      <c r="H119" s="18"/>
      <c r="I119" s="18"/>
      <c r="J119" s="18"/>
      <c r="K119" s="18"/>
      <c r="L119" s="18"/>
      <c r="M119" s="18"/>
      <c r="N119" s="18"/>
      <c r="O119" s="18"/>
      <c r="Q119" s="21">
        <v>2016</v>
      </c>
    </row>
    <row r="120" spans="2:17" s="2" customFormat="1" x14ac:dyDescent="0.2">
      <c r="B120" s="19"/>
      <c r="C120" s="19"/>
      <c r="D120" s="19"/>
      <c r="E120" s="19"/>
      <c r="F120" s="19"/>
      <c r="G120" s="18"/>
      <c r="H120" s="18"/>
      <c r="I120" s="18"/>
      <c r="J120" s="18"/>
      <c r="K120" s="18"/>
      <c r="L120" s="18"/>
      <c r="M120" s="18"/>
      <c r="N120" s="18"/>
      <c r="O120" s="18"/>
      <c r="Q120" s="21">
        <v>2017</v>
      </c>
    </row>
    <row r="121" spans="2:17" s="2" customFormat="1" x14ac:dyDescent="0.2">
      <c r="B121" s="19"/>
      <c r="C121" s="19"/>
      <c r="D121" s="19"/>
      <c r="E121" s="19"/>
      <c r="F121" s="19"/>
      <c r="G121" s="18"/>
      <c r="H121" s="18"/>
      <c r="I121" s="18"/>
      <c r="J121" s="18"/>
      <c r="K121" s="18"/>
      <c r="L121" s="18"/>
      <c r="M121" s="18"/>
      <c r="N121" s="18"/>
      <c r="O121" s="18"/>
      <c r="Q121" s="21">
        <v>2018</v>
      </c>
    </row>
    <row r="122" spans="2:17" s="2" customFormat="1" x14ac:dyDescent="0.2">
      <c r="B122" s="19"/>
      <c r="C122" s="19"/>
      <c r="D122" s="19"/>
      <c r="E122" s="19"/>
      <c r="F122" s="19"/>
      <c r="G122" s="18"/>
      <c r="H122" s="18"/>
      <c r="I122" s="18"/>
      <c r="J122" s="18"/>
      <c r="K122" s="18"/>
      <c r="L122" s="18"/>
      <c r="M122" s="18"/>
      <c r="N122" s="18"/>
      <c r="O122" s="18"/>
    </row>
    <row r="123" spans="2:17" s="2" customFormat="1" x14ac:dyDescent="0.2">
      <c r="B123" s="19"/>
      <c r="C123" s="19"/>
      <c r="D123" s="19"/>
      <c r="E123" s="19"/>
      <c r="F123" s="19"/>
      <c r="G123" s="18"/>
      <c r="H123" s="18"/>
      <c r="I123" s="18"/>
      <c r="J123" s="18"/>
      <c r="K123" s="18"/>
      <c r="L123" s="18"/>
      <c r="M123" s="18"/>
      <c r="N123" s="18"/>
      <c r="O123" s="18"/>
    </row>
    <row r="124" spans="2:17" s="2" customFormat="1" x14ac:dyDescent="0.2">
      <c r="B124" s="24"/>
      <c r="C124" s="19"/>
      <c r="D124" s="19"/>
      <c r="E124" s="19"/>
      <c r="F124" s="19"/>
      <c r="G124" s="18"/>
      <c r="H124" s="18"/>
      <c r="I124" s="18"/>
      <c r="J124" s="18"/>
      <c r="K124" s="18"/>
      <c r="L124" s="18"/>
      <c r="M124" s="18"/>
      <c r="N124" s="18"/>
      <c r="O124" s="18"/>
    </row>
    <row r="125" spans="2:17" s="2" customFormat="1" x14ac:dyDescent="0.2">
      <c r="B125" s="24"/>
      <c r="C125" s="19"/>
      <c r="D125" s="19"/>
      <c r="E125" s="19"/>
      <c r="F125" s="19"/>
      <c r="G125" s="18"/>
      <c r="H125" s="18"/>
      <c r="I125" s="18"/>
      <c r="J125" s="18"/>
      <c r="K125" s="18"/>
      <c r="L125" s="18"/>
      <c r="M125" s="18"/>
      <c r="N125" s="18"/>
      <c r="O125" s="18"/>
    </row>
    <row r="126" spans="2:17" s="2" customFormat="1" x14ac:dyDescent="0.2">
      <c r="B126" s="24"/>
      <c r="C126" s="19"/>
      <c r="D126" s="19"/>
      <c r="E126" s="19"/>
      <c r="F126" s="19"/>
      <c r="G126" s="18"/>
      <c r="H126" s="18"/>
      <c r="I126" s="18"/>
      <c r="J126" s="18"/>
      <c r="K126" s="18"/>
      <c r="L126" s="18"/>
      <c r="M126" s="18"/>
      <c r="N126" s="18"/>
      <c r="O126" s="18"/>
    </row>
    <row r="127" spans="2:17" s="2" customFormat="1" x14ac:dyDescent="0.2">
      <c r="B127" s="24"/>
      <c r="C127" s="19"/>
      <c r="D127" s="19"/>
      <c r="E127" s="19"/>
      <c r="F127" s="19"/>
      <c r="G127" s="18"/>
      <c r="H127" s="18"/>
      <c r="I127" s="18"/>
      <c r="J127" s="18"/>
      <c r="K127" s="18"/>
      <c r="L127" s="18"/>
      <c r="M127" s="18"/>
      <c r="N127" s="18"/>
      <c r="O127" s="18"/>
    </row>
    <row r="128" spans="2:17" s="2" customFormat="1" x14ac:dyDescent="0.2">
      <c r="B128" s="24"/>
      <c r="C128" s="19"/>
      <c r="D128" s="19"/>
      <c r="E128" s="19"/>
      <c r="F128" s="19"/>
      <c r="G128" s="18"/>
      <c r="H128" s="18"/>
      <c r="I128" s="18"/>
      <c r="J128" s="18"/>
      <c r="K128" s="18"/>
      <c r="L128" s="18"/>
      <c r="M128" s="18"/>
      <c r="N128" s="18"/>
      <c r="O128" s="18"/>
    </row>
    <row r="129" spans="2:19" s="2" customFormat="1" x14ac:dyDescent="0.2">
      <c r="B129" s="24"/>
      <c r="C129" s="19"/>
      <c r="D129" s="19"/>
      <c r="E129" s="19"/>
      <c r="F129" s="19"/>
      <c r="G129" s="18"/>
      <c r="H129" s="18"/>
      <c r="I129" s="18"/>
      <c r="J129" s="18"/>
      <c r="K129" s="18"/>
      <c r="L129" s="18"/>
      <c r="M129" s="18"/>
      <c r="N129" s="18"/>
      <c r="O129" s="18"/>
    </row>
    <row r="130" spans="2:19" s="2" customFormat="1" x14ac:dyDescent="0.2">
      <c r="B130" s="24"/>
      <c r="C130" s="19"/>
      <c r="D130" s="19"/>
      <c r="E130" s="19"/>
      <c r="F130" s="19"/>
      <c r="G130" s="18"/>
      <c r="H130" s="18"/>
      <c r="I130" s="18"/>
      <c r="J130" s="18"/>
      <c r="K130" s="18"/>
      <c r="L130" s="18"/>
      <c r="M130" s="18"/>
      <c r="N130" s="18"/>
      <c r="O130" s="18"/>
    </row>
    <row r="131" spans="2:19" s="2" customFormat="1" x14ac:dyDescent="0.2">
      <c r="B131" s="25"/>
      <c r="C131" s="19"/>
      <c r="D131" s="19"/>
      <c r="E131" s="19"/>
      <c r="F131" s="19"/>
      <c r="G131" s="18"/>
      <c r="H131" s="18"/>
      <c r="I131" s="18"/>
      <c r="J131" s="18"/>
      <c r="K131" s="18"/>
      <c r="L131" s="18"/>
      <c r="M131" s="18"/>
      <c r="N131" s="18"/>
      <c r="O131" s="18"/>
    </row>
    <row r="132" spans="2:19" s="2" customFormat="1" x14ac:dyDescent="0.2">
      <c r="B132" s="25"/>
      <c r="C132" s="19"/>
      <c r="D132" s="19"/>
      <c r="E132" s="19"/>
      <c r="F132" s="19"/>
      <c r="G132" s="18"/>
      <c r="H132" s="18"/>
      <c r="I132" s="18"/>
      <c r="J132" s="18"/>
      <c r="K132" s="18"/>
      <c r="L132" s="18"/>
      <c r="M132" s="18"/>
      <c r="N132" s="18"/>
      <c r="O132" s="18"/>
    </row>
    <row r="133" spans="2:19" s="2" customFormat="1" x14ac:dyDescent="0.2">
      <c r="B133" s="19"/>
      <c r="C133" s="19"/>
      <c r="D133" s="19"/>
      <c r="E133" s="19"/>
      <c r="F133" s="19"/>
      <c r="G133" s="18"/>
      <c r="H133" s="18"/>
      <c r="I133" s="18"/>
      <c r="J133" s="18"/>
      <c r="K133" s="18"/>
      <c r="L133" s="18"/>
      <c r="M133" s="18"/>
      <c r="N133" s="18"/>
      <c r="O133" s="18"/>
    </row>
    <row r="134" spans="2:19" s="2" customFormat="1" x14ac:dyDescent="0.2">
      <c r="B134" s="26" t="s">
        <v>84</v>
      </c>
      <c r="C134" s="19"/>
      <c r="D134" s="19"/>
      <c r="E134" s="19"/>
      <c r="F134" s="19"/>
      <c r="G134" s="18"/>
      <c r="H134" s="18"/>
      <c r="I134" s="18"/>
      <c r="J134" s="18"/>
      <c r="K134" s="18"/>
      <c r="L134" s="18"/>
      <c r="M134" s="18"/>
      <c r="N134" s="18"/>
      <c r="O134" s="18"/>
    </row>
    <row r="135" spans="2:19" s="2" customFormat="1" x14ac:dyDescent="0.2">
      <c r="B135" s="26" t="s">
        <v>85</v>
      </c>
      <c r="C135" s="19"/>
      <c r="D135" s="19"/>
      <c r="E135" s="19"/>
      <c r="F135" s="19"/>
      <c r="G135" s="18"/>
      <c r="H135" s="18"/>
      <c r="I135" s="18"/>
      <c r="J135" s="18"/>
      <c r="K135" s="18"/>
      <c r="L135" s="18"/>
      <c r="M135" s="18"/>
      <c r="N135" s="18"/>
      <c r="O135" s="18"/>
    </row>
    <row r="136" spans="2:19" s="2" customFormat="1" x14ac:dyDescent="0.2">
      <c r="B136" s="26" t="s">
        <v>86</v>
      </c>
      <c r="C136" s="19"/>
      <c r="D136" s="19"/>
      <c r="E136" s="19"/>
      <c r="F136" s="19"/>
      <c r="G136" s="18"/>
      <c r="H136" s="18"/>
      <c r="I136" s="18"/>
      <c r="J136" s="18"/>
      <c r="K136" s="18"/>
      <c r="L136" s="18"/>
      <c r="M136" s="18"/>
      <c r="N136" s="18"/>
      <c r="O136" s="18"/>
    </row>
    <row r="137" spans="2:19" s="2" customFormat="1" x14ac:dyDescent="0.2">
      <c r="B137" s="26" t="s">
        <v>87</v>
      </c>
      <c r="C137" s="19"/>
      <c r="D137" s="19"/>
      <c r="E137" s="19"/>
      <c r="F137" s="19"/>
      <c r="G137" s="18"/>
      <c r="H137" s="18"/>
      <c r="I137" s="18"/>
      <c r="J137" s="18"/>
      <c r="K137" s="18"/>
      <c r="L137" s="18"/>
      <c r="M137" s="18"/>
      <c r="N137" s="18"/>
      <c r="O137" s="18"/>
    </row>
    <row r="138" spans="2:19" s="2" customFormat="1" x14ac:dyDescent="0.2">
      <c r="B138" s="26" t="s">
        <v>88</v>
      </c>
      <c r="C138" s="19"/>
      <c r="D138" s="19"/>
      <c r="E138" s="19"/>
      <c r="F138" s="19"/>
      <c r="G138" s="18"/>
      <c r="H138" s="18"/>
      <c r="I138" s="18"/>
      <c r="J138" s="18"/>
      <c r="K138" s="18"/>
      <c r="L138" s="18"/>
      <c r="M138" s="18"/>
      <c r="N138" s="18"/>
      <c r="O138" s="18"/>
    </row>
    <row r="139" spans="2:19" s="2" customFormat="1" x14ac:dyDescent="0.2">
      <c r="B139" s="26" t="s">
        <v>89</v>
      </c>
      <c r="C139" s="19"/>
      <c r="D139" s="19"/>
      <c r="E139" s="19"/>
      <c r="F139" s="19"/>
      <c r="G139" s="18"/>
      <c r="H139" s="18"/>
      <c r="I139" s="18"/>
      <c r="J139" s="18"/>
      <c r="K139" s="18"/>
      <c r="L139" s="18"/>
      <c r="M139" s="18"/>
      <c r="N139" s="18"/>
      <c r="O139" s="18"/>
    </row>
    <row r="140" spans="2:19" s="2" customFormat="1" x14ac:dyDescent="0.2">
      <c r="B140" s="26" t="s">
        <v>90</v>
      </c>
      <c r="C140" s="19"/>
      <c r="D140" s="19"/>
      <c r="E140" s="19"/>
      <c r="F140" s="19"/>
      <c r="G140" s="18"/>
      <c r="H140" s="18"/>
      <c r="I140" s="18"/>
      <c r="J140" s="18"/>
      <c r="K140" s="18"/>
      <c r="L140" s="18"/>
      <c r="M140" s="18"/>
      <c r="N140" s="18"/>
      <c r="O140" s="18"/>
    </row>
    <row r="141" spans="2:19" s="2" customFormat="1" x14ac:dyDescent="0.2">
      <c r="B141" s="27"/>
      <c r="C141" s="19"/>
      <c r="D141" s="19"/>
      <c r="E141" s="19"/>
      <c r="F141" s="19"/>
      <c r="G141" s="18"/>
      <c r="H141" s="18"/>
      <c r="I141" s="18"/>
      <c r="J141" s="18"/>
      <c r="K141" s="18"/>
      <c r="L141" s="18"/>
      <c r="M141" s="18"/>
      <c r="N141" s="18"/>
      <c r="O141" s="18"/>
    </row>
    <row r="142" spans="2:19" s="2" customFormat="1" x14ac:dyDescent="0.2">
      <c r="B142" s="24"/>
      <c r="C142" s="19"/>
      <c r="D142" s="19"/>
      <c r="E142" s="19"/>
      <c r="F142" s="19"/>
      <c r="G142" s="18"/>
      <c r="H142" s="18"/>
      <c r="I142" s="18"/>
      <c r="J142" s="18"/>
      <c r="K142" s="18"/>
      <c r="L142" s="18"/>
      <c r="M142" s="18"/>
      <c r="N142" s="18"/>
      <c r="O142" s="18"/>
    </row>
    <row r="143" spans="2:19" x14ac:dyDescent="0.2">
      <c r="B143" s="24"/>
      <c r="C143" s="19"/>
      <c r="D143" s="19"/>
      <c r="E143" s="19"/>
      <c r="F143" s="19"/>
      <c r="G143" s="18"/>
      <c r="H143" s="18"/>
      <c r="I143" s="18"/>
      <c r="J143" s="18"/>
      <c r="K143" s="18"/>
      <c r="L143" s="18"/>
      <c r="M143" s="18"/>
      <c r="N143" s="18"/>
      <c r="O143" s="18"/>
      <c r="P143" s="2"/>
      <c r="S143" s="1"/>
    </row>
    <row r="144" spans="2:19" hidden="1" x14ac:dyDescent="0.2">
      <c r="B144" s="19" t="s">
        <v>23</v>
      </c>
      <c r="C144" s="19"/>
      <c r="D144" s="19"/>
      <c r="E144" s="19"/>
      <c r="F144" s="19"/>
      <c r="G144" s="18"/>
      <c r="H144" s="18"/>
      <c r="I144" s="18"/>
      <c r="J144" s="18"/>
      <c r="K144" s="18"/>
      <c r="L144" s="18"/>
      <c r="M144" s="18"/>
      <c r="N144" s="18"/>
      <c r="O144" s="18"/>
      <c r="P144" s="2"/>
      <c r="S144" s="1"/>
    </row>
    <row r="145" spans="2:19" hidden="1" x14ac:dyDescent="0.2">
      <c r="B145" s="22" t="s">
        <v>31</v>
      </c>
      <c r="C145" s="19"/>
      <c r="D145" s="19"/>
      <c r="E145" s="19"/>
      <c r="F145" s="19"/>
      <c r="G145" s="18"/>
      <c r="H145" s="18"/>
      <c r="I145" s="18"/>
      <c r="J145" s="18"/>
      <c r="K145" s="18"/>
      <c r="L145" s="18"/>
      <c r="M145" s="18"/>
      <c r="N145" s="18"/>
      <c r="O145" s="18"/>
      <c r="P145" s="2"/>
      <c r="S145" s="1"/>
    </row>
    <row r="146" spans="2:19" hidden="1" x14ac:dyDescent="0.2">
      <c r="B146" s="22" t="s">
        <v>60</v>
      </c>
      <c r="C146" s="19"/>
      <c r="D146" s="19"/>
      <c r="E146" s="19"/>
      <c r="F146" s="19"/>
      <c r="G146" s="18"/>
      <c r="H146" s="18"/>
      <c r="I146" s="18"/>
      <c r="J146" s="18"/>
      <c r="K146" s="18"/>
      <c r="L146" s="18"/>
      <c r="M146" s="18"/>
      <c r="N146" s="18"/>
      <c r="O146" s="18"/>
      <c r="P146" s="2"/>
      <c r="S146" s="1"/>
    </row>
    <row r="147" spans="2:19" hidden="1" x14ac:dyDescent="0.2">
      <c r="B147" s="22" t="s">
        <v>24</v>
      </c>
      <c r="C147" s="19"/>
      <c r="D147" s="19"/>
      <c r="E147" s="19"/>
      <c r="F147" s="19"/>
      <c r="G147" s="18"/>
      <c r="H147" s="18"/>
      <c r="I147" s="18"/>
      <c r="J147" s="18"/>
      <c r="K147" s="18"/>
      <c r="L147" s="18"/>
      <c r="M147" s="18"/>
      <c r="N147" s="18"/>
      <c r="O147" s="18"/>
      <c r="P147" s="2"/>
      <c r="S147" s="1"/>
    </row>
    <row r="148" spans="2:19" hidden="1" x14ac:dyDescent="0.2">
      <c r="B148" s="22" t="s">
        <v>66</v>
      </c>
      <c r="C148" s="19"/>
      <c r="D148" s="19"/>
      <c r="E148" s="19"/>
      <c r="F148" s="19"/>
      <c r="G148" s="18"/>
      <c r="H148" s="18"/>
      <c r="I148" s="18"/>
      <c r="J148" s="18"/>
      <c r="K148" s="18"/>
      <c r="L148" s="18"/>
      <c r="M148" s="18"/>
      <c r="N148" s="18"/>
      <c r="O148" s="18"/>
      <c r="P148" s="2"/>
      <c r="S148" s="1"/>
    </row>
    <row r="149" spans="2:19" hidden="1" x14ac:dyDescent="0.2">
      <c r="B149" s="22" t="s">
        <v>81</v>
      </c>
      <c r="C149" s="19"/>
      <c r="D149" s="19"/>
      <c r="E149" s="19"/>
      <c r="F149" s="19"/>
      <c r="G149" s="18"/>
      <c r="H149" s="18"/>
      <c r="I149" s="18"/>
      <c r="J149" s="18"/>
      <c r="K149" s="18"/>
      <c r="L149" s="18"/>
      <c r="M149" s="18"/>
      <c r="N149" s="18"/>
      <c r="O149" s="18"/>
      <c r="P149" s="2"/>
      <c r="S149" s="1"/>
    </row>
    <row r="150" spans="2:19" hidden="1" x14ac:dyDescent="0.2">
      <c r="B150" s="22" t="s">
        <v>68</v>
      </c>
      <c r="C150" s="19"/>
      <c r="D150" s="19"/>
      <c r="E150" s="19"/>
      <c r="F150" s="19"/>
      <c r="G150" s="18"/>
      <c r="H150" s="18"/>
      <c r="I150" s="18"/>
      <c r="J150" s="18"/>
      <c r="K150" s="18"/>
      <c r="L150" s="18"/>
      <c r="M150" s="18"/>
      <c r="N150" s="18"/>
      <c r="O150" s="18"/>
      <c r="P150" s="2"/>
      <c r="S150" s="1"/>
    </row>
    <row r="151" spans="2:19" hidden="1" x14ac:dyDescent="0.2">
      <c r="B151" s="22" t="s">
        <v>29</v>
      </c>
      <c r="C151" s="19"/>
      <c r="D151" s="19"/>
      <c r="E151" s="19"/>
      <c r="F151" s="19"/>
      <c r="G151" s="18"/>
      <c r="H151" s="18"/>
      <c r="I151" s="18"/>
      <c r="J151" s="18"/>
      <c r="K151" s="18"/>
      <c r="L151" s="18"/>
      <c r="M151" s="18"/>
      <c r="N151" s="18"/>
      <c r="O151" s="18"/>
      <c r="P151" s="2"/>
      <c r="S151" s="1"/>
    </row>
    <row r="152" spans="2:19" hidden="1" x14ac:dyDescent="0.2">
      <c r="B152" s="22" t="s">
        <v>57</v>
      </c>
      <c r="C152" s="19"/>
      <c r="D152" s="19"/>
      <c r="E152" s="19"/>
      <c r="F152" s="19"/>
      <c r="G152" s="18"/>
      <c r="H152" s="18"/>
      <c r="I152" s="18"/>
      <c r="J152" s="18"/>
      <c r="K152" s="18"/>
      <c r="L152" s="18"/>
      <c r="M152" s="18"/>
      <c r="N152" s="18"/>
      <c r="O152" s="18"/>
      <c r="P152" s="2"/>
      <c r="S152" s="1"/>
    </row>
    <row r="153" spans="2:19" hidden="1" x14ac:dyDescent="0.2">
      <c r="B153" s="22" t="s">
        <v>61</v>
      </c>
      <c r="C153" s="19"/>
      <c r="D153" s="19"/>
      <c r="E153" s="19"/>
      <c r="F153" s="19"/>
      <c r="G153" s="18"/>
      <c r="H153" s="18"/>
      <c r="I153" s="18"/>
      <c r="J153" s="18"/>
      <c r="K153" s="18"/>
      <c r="L153" s="18"/>
      <c r="M153" s="18"/>
      <c r="N153" s="18"/>
      <c r="O153" s="18"/>
      <c r="P153" s="2"/>
      <c r="S153" s="1"/>
    </row>
    <row r="154" spans="2:19" ht="25.5" hidden="1" x14ac:dyDescent="0.2">
      <c r="B154" s="28" t="s">
        <v>78</v>
      </c>
      <c r="C154" s="19"/>
      <c r="D154" s="19"/>
      <c r="E154" s="19"/>
      <c r="F154" s="19"/>
      <c r="G154" s="18"/>
      <c r="H154" s="18"/>
      <c r="I154" s="18"/>
      <c r="J154" s="18"/>
      <c r="K154" s="18"/>
      <c r="L154" s="18"/>
      <c r="M154" s="18"/>
      <c r="N154" s="18"/>
      <c r="O154" s="18"/>
      <c r="P154" s="2"/>
    </row>
    <row r="155" spans="2:19" hidden="1" x14ac:dyDescent="0.2">
      <c r="B155" s="22" t="s">
        <v>59</v>
      </c>
      <c r="C155" s="19"/>
      <c r="D155" s="19"/>
      <c r="E155" s="19"/>
      <c r="F155" s="19"/>
      <c r="G155" s="18"/>
      <c r="H155" s="18"/>
      <c r="I155" s="18"/>
      <c r="J155" s="18"/>
      <c r="K155" s="18"/>
      <c r="L155" s="18"/>
      <c r="M155" s="18"/>
      <c r="N155" s="18"/>
      <c r="O155" s="18"/>
      <c r="P155" s="2"/>
    </row>
    <row r="156" spans="2:19" hidden="1" x14ac:dyDescent="0.2">
      <c r="B156" s="22" t="s">
        <v>64</v>
      </c>
      <c r="C156" s="19"/>
      <c r="D156" s="19"/>
      <c r="E156" s="19"/>
      <c r="F156" s="19"/>
      <c r="G156" s="18"/>
      <c r="H156" s="18"/>
      <c r="I156" s="18"/>
      <c r="J156" s="18"/>
      <c r="K156" s="18"/>
      <c r="L156" s="18"/>
      <c r="M156" s="18"/>
      <c r="N156" s="18"/>
      <c r="O156" s="18"/>
      <c r="P156" s="2"/>
    </row>
    <row r="157" spans="2:19" hidden="1" x14ac:dyDescent="0.2">
      <c r="B157" s="22" t="s">
        <v>67</v>
      </c>
      <c r="C157" s="19"/>
      <c r="D157" s="19"/>
      <c r="E157" s="19"/>
      <c r="F157" s="19"/>
      <c r="G157" s="18"/>
      <c r="H157" s="18"/>
      <c r="I157" s="18"/>
      <c r="J157" s="18"/>
      <c r="K157" s="18"/>
      <c r="L157" s="18"/>
      <c r="M157" s="18"/>
      <c r="N157" s="18"/>
      <c r="O157" s="18"/>
      <c r="P157" s="2"/>
    </row>
    <row r="158" spans="2:19" hidden="1" x14ac:dyDescent="0.2">
      <c r="B158" s="22" t="s">
        <v>65</v>
      </c>
      <c r="C158" s="19"/>
      <c r="D158" s="19"/>
      <c r="E158" s="19"/>
      <c r="F158" s="19"/>
      <c r="G158" s="18"/>
      <c r="H158" s="18"/>
      <c r="I158" s="18"/>
      <c r="J158" s="18"/>
      <c r="K158" s="18"/>
      <c r="L158" s="18"/>
      <c r="M158" s="18"/>
      <c r="N158" s="18"/>
      <c r="O158" s="18"/>
      <c r="P158" s="2"/>
    </row>
    <row r="159" spans="2:19" hidden="1" x14ac:dyDescent="0.2">
      <c r="B159" s="22" t="s">
        <v>62</v>
      </c>
      <c r="C159" s="19"/>
      <c r="D159" s="19"/>
      <c r="E159" s="19"/>
      <c r="F159" s="19"/>
      <c r="G159" s="18"/>
      <c r="H159" s="18"/>
      <c r="I159" s="18"/>
      <c r="J159" s="18"/>
      <c r="K159" s="18"/>
      <c r="L159" s="18"/>
      <c r="M159" s="18"/>
      <c r="N159" s="18"/>
      <c r="O159" s="18"/>
      <c r="P159" s="2"/>
    </row>
    <row r="160" spans="2:19" hidden="1" x14ac:dyDescent="0.2">
      <c r="B160" s="22" t="s">
        <v>55</v>
      </c>
      <c r="C160" s="19"/>
      <c r="D160" s="19"/>
      <c r="E160" s="19"/>
      <c r="F160" s="19"/>
      <c r="G160" s="18"/>
      <c r="H160" s="18"/>
      <c r="I160" s="18"/>
      <c r="J160" s="18"/>
      <c r="K160" s="18"/>
      <c r="L160" s="18"/>
      <c r="M160" s="18"/>
      <c r="N160" s="18"/>
      <c r="O160" s="18"/>
      <c r="P160" s="2"/>
    </row>
    <row r="161" spans="2:16" hidden="1" x14ac:dyDescent="0.2">
      <c r="B161" s="22" t="s">
        <v>63</v>
      </c>
      <c r="C161" s="19"/>
      <c r="D161" s="19"/>
      <c r="E161" s="19"/>
      <c r="F161" s="19"/>
      <c r="G161" s="18"/>
      <c r="H161" s="18"/>
      <c r="I161" s="18"/>
      <c r="J161" s="18"/>
      <c r="K161" s="18"/>
      <c r="L161" s="18"/>
      <c r="M161" s="18"/>
      <c r="N161" s="18"/>
      <c r="O161" s="18"/>
      <c r="P161" s="2"/>
    </row>
    <row r="162" spans="2:16" hidden="1" x14ac:dyDescent="0.2">
      <c r="B162" s="22" t="s">
        <v>56</v>
      </c>
      <c r="C162" s="19"/>
      <c r="D162" s="19"/>
      <c r="E162" s="19"/>
      <c r="F162" s="19"/>
      <c r="G162" s="18"/>
      <c r="H162" s="18"/>
      <c r="I162" s="18"/>
      <c r="J162" s="18"/>
      <c r="K162" s="18"/>
      <c r="L162" s="18"/>
      <c r="M162" s="18"/>
      <c r="N162" s="18"/>
      <c r="O162" s="18"/>
      <c r="P162" s="2"/>
    </row>
    <row r="163" spans="2:16" hidden="1" x14ac:dyDescent="0.2">
      <c r="B163" s="22" t="s">
        <v>58</v>
      </c>
      <c r="C163" s="19"/>
      <c r="D163" s="19"/>
      <c r="E163" s="19"/>
      <c r="F163" s="19"/>
      <c r="G163" s="18"/>
      <c r="H163" s="18"/>
      <c r="I163" s="18"/>
      <c r="J163" s="18"/>
      <c r="K163" s="18"/>
      <c r="L163" s="18"/>
      <c r="M163" s="18"/>
      <c r="N163" s="18"/>
      <c r="O163" s="18"/>
      <c r="P163" s="2"/>
    </row>
    <row r="164" spans="2:16" hidden="1" x14ac:dyDescent="0.2">
      <c r="B164" s="22" t="s">
        <v>27</v>
      </c>
      <c r="C164" s="19"/>
      <c r="D164" s="19"/>
      <c r="E164" s="19"/>
      <c r="F164" s="19"/>
      <c r="G164" s="18"/>
      <c r="H164" s="18"/>
      <c r="I164" s="18"/>
      <c r="J164" s="18"/>
      <c r="K164" s="18"/>
      <c r="L164" s="18"/>
      <c r="M164" s="18"/>
      <c r="N164" s="18"/>
      <c r="O164" s="18"/>
      <c r="P164" s="2"/>
    </row>
    <row r="165" spans="2:16" hidden="1" x14ac:dyDescent="0.2">
      <c r="B165" s="22" t="s">
        <v>30</v>
      </c>
      <c r="C165" s="19"/>
      <c r="D165" s="19"/>
      <c r="E165" s="19"/>
      <c r="F165" s="19"/>
      <c r="G165" s="18"/>
      <c r="H165" s="18"/>
      <c r="I165" s="18"/>
      <c r="J165" s="18"/>
      <c r="K165" s="18"/>
      <c r="L165" s="18"/>
      <c r="M165" s="18"/>
      <c r="N165" s="18"/>
      <c r="O165" s="18"/>
      <c r="P165" s="2"/>
    </row>
    <row r="166" spans="2:16" hidden="1" x14ac:dyDescent="0.2">
      <c r="B166" s="22" t="s">
        <v>26</v>
      </c>
      <c r="C166" s="19"/>
      <c r="D166" s="19"/>
      <c r="E166" s="19"/>
      <c r="F166" s="19"/>
      <c r="G166" s="18"/>
      <c r="H166" s="18"/>
      <c r="I166" s="18"/>
      <c r="J166" s="18"/>
      <c r="K166" s="18"/>
      <c r="L166" s="18"/>
      <c r="M166" s="18"/>
      <c r="N166" s="18"/>
      <c r="O166" s="18"/>
      <c r="P166" s="2"/>
    </row>
    <row r="167" spans="2:16" hidden="1" x14ac:dyDescent="0.2">
      <c r="B167" s="22" t="s">
        <v>28</v>
      </c>
      <c r="C167" s="19"/>
      <c r="D167" s="19"/>
      <c r="E167" s="19"/>
      <c r="F167" s="19"/>
      <c r="G167" s="18"/>
      <c r="H167" s="18"/>
      <c r="I167" s="18"/>
      <c r="J167" s="18"/>
      <c r="K167" s="18"/>
      <c r="L167" s="18"/>
      <c r="M167" s="18"/>
      <c r="N167" s="18"/>
      <c r="O167" s="18"/>
      <c r="P167" s="2"/>
    </row>
    <row r="168" spans="2:16" hidden="1" x14ac:dyDescent="0.2">
      <c r="B168" s="22" t="s">
        <v>53</v>
      </c>
      <c r="C168" s="19"/>
      <c r="D168" s="19"/>
      <c r="E168" s="19"/>
      <c r="F168" s="19"/>
      <c r="G168" s="18"/>
      <c r="H168" s="18"/>
      <c r="I168" s="18"/>
      <c r="J168" s="18"/>
      <c r="K168" s="18"/>
      <c r="L168" s="18"/>
      <c r="M168" s="18"/>
      <c r="N168" s="18"/>
      <c r="O168" s="18"/>
      <c r="P168" s="2"/>
    </row>
    <row r="169" spans="2:16" hidden="1" x14ac:dyDescent="0.2">
      <c r="B169" s="22" t="s">
        <v>52</v>
      </c>
      <c r="C169" s="19"/>
      <c r="D169" s="19"/>
      <c r="E169" s="19"/>
      <c r="F169" s="19"/>
      <c r="G169" s="18"/>
      <c r="H169" s="18"/>
      <c r="I169" s="18"/>
      <c r="J169" s="18"/>
      <c r="K169" s="18"/>
      <c r="L169" s="18"/>
      <c r="M169" s="18"/>
      <c r="N169" s="18"/>
      <c r="O169" s="18"/>
      <c r="P169" s="2"/>
    </row>
    <row r="170" spans="2:16" hidden="1" x14ac:dyDescent="0.2">
      <c r="B170" s="22" t="s">
        <v>25</v>
      </c>
      <c r="C170" s="19"/>
      <c r="D170" s="19"/>
      <c r="E170" s="19"/>
      <c r="F170" s="19"/>
      <c r="G170" s="18"/>
      <c r="H170" s="18"/>
      <c r="I170" s="18"/>
      <c r="J170" s="18"/>
      <c r="K170" s="18"/>
      <c r="L170" s="18"/>
      <c r="M170" s="18"/>
      <c r="N170" s="18"/>
      <c r="O170" s="18"/>
      <c r="P170" s="2"/>
    </row>
    <row r="171" spans="2:16" hidden="1" x14ac:dyDescent="0.2">
      <c r="B171" s="22" t="s">
        <v>51</v>
      </c>
      <c r="C171" s="19"/>
      <c r="D171" s="19"/>
      <c r="E171" s="19"/>
      <c r="F171" s="19"/>
      <c r="G171" s="18"/>
      <c r="H171" s="18"/>
      <c r="I171" s="18"/>
      <c r="J171" s="18"/>
      <c r="K171" s="18"/>
      <c r="L171" s="18"/>
      <c r="M171" s="18"/>
      <c r="N171" s="18"/>
      <c r="O171" s="18"/>
      <c r="P171" s="2"/>
    </row>
    <row r="172" spans="2:16" x14ac:dyDescent="0.2">
      <c r="B172" s="19"/>
      <c r="C172" s="19"/>
      <c r="D172" s="19"/>
      <c r="E172" s="19"/>
      <c r="F172" s="19"/>
      <c r="G172" s="18"/>
      <c r="H172" s="18"/>
      <c r="I172" s="18"/>
      <c r="J172" s="18"/>
      <c r="K172" s="18"/>
      <c r="L172" s="18"/>
      <c r="M172" s="18"/>
      <c r="N172" s="18"/>
      <c r="O172" s="18"/>
      <c r="P172" s="2"/>
    </row>
    <row r="173" spans="2:16" x14ac:dyDescent="0.2">
      <c r="B173" s="19"/>
      <c r="C173" s="19"/>
      <c r="D173" s="19"/>
      <c r="E173" s="19"/>
      <c r="F173" s="19"/>
      <c r="G173" s="18"/>
      <c r="H173" s="18"/>
      <c r="I173" s="18"/>
      <c r="J173" s="18"/>
      <c r="K173" s="18"/>
      <c r="L173" s="18"/>
      <c r="M173" s="18"/>
      <c r="N173" s="18"/>
      <c r="O173" s="18"/>
      <c r="P173" s="2"/>
    </row>
    <row r="174" spans="2:16" x14ac:dyDescent="0.2">
      <c r="B174" s="19"/>
      <c r="C174" s="19"/>
      <c r="D174" s="19"/>
      <c r="E174" s="19"/>
      <c r="F174" s="19"/>
      <c r="G174" s="18"/>
      <c r="H174" s="18"/>
      <c r="I174" s="18"/>
      <c r="J174" s="18"/>
      <c r="K174" s="18"/>
      <c r="L174" s="18"/>
      <c r="M174" s="18"/>
      <c r="N174" s="18"/>
      <c r="O174" s="18"/>
      <c r="P174" s="2"/>
    </row>
    <row r="175" spans="2:16" hidden="1" x14ac:dyDescent="0.2">
      <c r="B175" s="19" t="s">
        <v>79</v>
      </c>
      <c r="C175" s="19"/>
      <c r="D175" s="19"/>
      <c r="E175" s="19"/>
      <c r="F175" s="19"/>
      <c r="G175" s="18"/>
      <c r="H175" s="18"/>
      <c r="I175" s="18"/>
      <c r="J175" s="18"/>
      <c r="K175" s="18"/>
      <c r="L175" s="18"/>
      <c r="M175" s="18"/>
      <c r="N175" s="18"/>
      <c r="O175" s="18"/>
      <c r="P175" s="2"/>
    </row>
    <row r="176" spans="2:16" hidden="1" x14ac:dyDescent="0.2">
      <c r="B176" s="22" t="s">
        <v>39</v>
      </c>
      <c r="C176" s="19"/>
      <c r="D176" s="19"/>
      <c r="E176" s="19"/>
      <c r="F176" s="19"/>
      <c r="G176" s="18"/>
      <c r="H176" s="18"/>
      <c r="I176" s="18"/>
      <c r="J176" s="18"/>
      <c r="K176" s="18"/>
      <c r="L176" s="18"/>
      <c r="M176" s="18"/>
      <c r="N176" s="18"/>
      <c r="O176" s="18"/>
    </row>
    <row r="177" spans="2:15" hidden="1" x14ac:dyDescent="0.2">
      <c r="B177" s="22" t="s">
        <v>50</v>
      </c>
      <c r="C177" s="19"/>
      <c r="D177" s="19"/>
      <c r="E177" s="19"/>
      <c r="F177" s="19"/>
      <c r="G177" s="18"/>
      <c r="H177" s="18"/>
      <c r="I177" s="18"/>
      <c r="J177" s="18"/>
      <c r="K177" s="18"/>
      <c r="L177" s="18"/>
      <c r="M177" s="18"/>
      <c r="N177" s="18"/>
      <c r="O177" s="18"/>
    </row>
    <row r="178" spans="2:15" x14ac:dyDescent="0.2">
      <c r="B178" s="18"/>
      <c r="C178" s="19"/>
      <c r="D178" s="19"/>
      <c r="E178" s="19"/>
      <c r="F178" s="19"/>
      <c r="G178" s="18"/>
      <c r="H178" s="18"/>
      <c r="I178" s="18"/>
      <c r="J178" s="18"/>
      <c r="K178" s="18"/>
      <c r="L178" s="18"/>
      <c r="M178" s="18"/>
      <c r="N178" s="18"/>
      <c r="O178" s="18"/>
    </row>
    <row r="179" spans="2:15" x14ac:dyDescent="0.2">
      <c r="B179" s="29"/>
      <c r="C179" s="19"/>
      <c r="D179" s="19"/>
      <c r="E179" s="19"/>
      <c r="F179" s="19"/>
      <c r="G179" s="18"/>
      <c r="H179" s="18"/>
      <c r="I179" s="18"/>
      <c r="J179" s="18"/>
      <c r="K179" s="18"/>
      <c r="L179" s="18"/>
      <c r="M179" s="18"/>
      <c r="N179" s="18"/>
      <c r="O179" s="18"/>
    </row>
    <row r="180" spans="2:15" x14ac:dyDescent="0.2">
      <c r="B180" s="29"/>
      <c r="C180" s="19"/>
      <c r="D180" s="19"/>
      <c r="E180" s="19"/>
      <c r="F180" s="19"/>
      <c r="G180" s="18"/>
      <c r="H180" s="18"/>
      <c r="I180" s="18"/>
      <c r="J180" s="18"/>
      <c r="K180" s="18"/>
      <c r="L180" s="18"/>
      <c r="M180" s="18"/>
      <c r="N180" s="18"/>
      <c r="O180" s="18"/>
    </row>
    <row r="181" spans="2:15" x14ac:dyDescent="0.2">
      <c r="B181" s="29"/>
      <c r="C181" s="19"/>
      <c r="D181" s="19"/>
      <c r="E181" s="19"/>
      <c r="F181" s="19"/>
      <c r="G181" s="18"/>
      <c r="H181" s="18"/>
      <c r="I181" s="18"/>
      <c r="J181" s="18"/>
      <c r="K181" s="18"/>
      <c r="L181" s="18"/>
      <c r="M181" s="18"/>
      <c r="N181" s="18"/>
      <c r="O181" s="18"/>
    </row>
    <row r="182" spans="2:15" x14ac:dyDescent="0.2">
      <c r="B182" s="29"/>
      <c r="C182" s="19"/>
      <c r="D182" s="19"/>
      <c r="E182" s="19"/>
      <c r="F182" s="19"/>
      <c r="G182" s="18"/>
      <c r="H182" s="18"/>
      <c r="I182" s="18"/>
      <c r="J182" s="18"/>
      <c r="K182" s="18"/>
      <c r="L182" s="18"/>
      <c r="M182" s="18"/>
      <c r="N182" s="18"/>
      <c r="O182" s="18"/>
    </row>
    <row r="183" spans="2:15" x14ac:dyDescent="0.2">
      <c r="B183" s="29"/>
      <c r="C183" s="19"/>
      <c r="D183" s="19"/>
      <c r="E183" s="19"/>
      <c r="F183" s="19"/>
      <c r="G183" s="18"/>
      <c r="H183" s="18"/>
      <c r="I183" s="18"/>
      <c r="J183" s="18"/>
      <c r="K183" s="18"/>
      <c r="L183" s="18"/>
      <c r="M183" s="18"/>
      <c r="N183" s="18"/>
      <c r="O183" s="18"/>
    </row>
    <row r="184" spans="2:15" s="2" customFormat="1" ht="25.5" hidden="1" x14ac:dyDescent="0.2">
      <c r="B184" s="24" t="s">
        <v>83</v>
      </c>
      <c r="C184" s="19"/>
      <c r="D184" s="19"/>
      <c r="E184" s="19"/>
      <c r="F184" s="19"/>
      <c r="G184" s="19"/>
      <c r="H184" s="19"/>
      <c r="I184" s="19"/>
      <c r="J184" s="19"/>
      <c r="K184" s="19"/>
      <c r="L184" s="19"/>
      <c r="M184" s="19"/>
      <c r="N184" s="19"/>
      <c r="O184" s="19"/>
    </row>
    <row r="185" spans="2:15" s="2" customFormat="1" hidden="1" x14ac:dyDescent="0.2">
      <c r="B185" s="25" t="s">
        <v>82</v>
      </c>
      <c r="C185" s="19"/>
      <c r="D185" s="19"/>
      <c r="E185" s="19"/>
      <c r="F185" s="19"/>
      <c r="G185" s="19"/>
      <c r="H185" s="19"/>
      <c r="I185" s="19"/>
      <c r="J185" s="19"/>
      <c r="K185" s="19"/>
      <c r="L185" s="19"/>
      <c r="M185" s="19"/>
      <c r="N185" s="19"/>
      <c r="O185" s="19"/>
    </row>
    <row r="186" spans="2:15" s="2" customFormat="1" ht="38.25" hidden="1" x14ac:dyDescent="0.2">
      <c r="B186" s="30" t="s">
        <v>47</v>
      </c>
    </row>
    <row r="187" spans="2:15" s="2" customFormat="1" ht="51" hidden="1" x14ac:dyDescent="0.2">
      <c r="B187" s="30" t="s">
        <v>73</v>
      </c>
    </row>
    <row r="188" spans="2:15" s="2" customFormat="1" ht="51" hidden="1" x14ac:dyDescent="0.2">
      <c r="B188" s="30" t="s">
        <v>74</v>
      </c>
    </row>
    <row r="189" spans="2:15" s="2" customFormat="1" ht="76.5" hidden="1" x14ac:dyDescent="0.2">
      <c r="B189" s="30" t="s">
        <v>75</v>
      </c>
    </row>
    <row r="190" spans="2:15" s="2" customFormat="1" ht="51" hidden="1" x14ac:dyDescent="0.2">
      <c r="B190" s="30" t="s">
        <v>76</v>
      </c>
    </row>
    <row r="191" spans="2:15" s="2" customFormat="1" ht="38.25" hidden="1" x14ac:dyDescent="0.2">
      <c r="B191" s="30" t="s">
        <v>77</v>
      </c>
    </row>
    <row r="192" spans="2:15" s="2" customFormat="1" ht="38.25" hidden="1" x14ac:dyDescent="0.2">
      <c r="B192" s="30" t="s">
        <v>69</v>
      </c>
    </row>
    <row r="193" spans="2:2" s="2" customFormat="1" hidden="1" x14ac:dyDescent="0.2">
      <c r="B193" s="30" t="s">
        <v>54</v>
      </c>
    </row>
  </sheetData>
  <sheetProtection formatColumns="0" formatRows="0"/>
  <mergeCells count="66">
    <mergeCell ref="C82:P82"/>
    <mergeCell ref="C83:P83"/>
    <mergeCell ref="B59:P74"/>
    <mergeCell ref="A75:Q75"/>
    <mergeCell ref="B76:B81"/>
    <mergeCell ref="C76:P76"/>
    <mergeCell ref="C77:P77"/>
    <mergeCell ref="C78:P78"/>
    <mergeCell ref="C79:P79"/>
    <mergeCell ref="C80:P80"/>
    <mergeCell ref="C81:P81"/>
    <mergeCell ref="B58:P58"/>
    <mergeCell ref="C48:G48"/>
    <mergeCell ref="H48:L48"/>
    <mergeCell ref="M48:P48"/>
    <mergeCell ref="C49:G49"/>
    <mergeCell ref="H49:L49"/>
    <mergeCell ref="M49:P49"/>
    <mergeCell ref="C50:G50"/>
    <mergeCell ref="H50:L50"/>
    <mergeCell ref="M50:P50"/>
    <mergeCell ref="B52:P52"/>
    <mergeCell ref="B54:B56"/>
    <mergeCell ref="C42:P42"/>
    <mergeCell ref="C44:P44"/>
    <mergeCell ref="B46:P46"/>
    <mergeCell ref="C47:G47"/>
    <mergeCell ref="H47:L47"/>
    <mergeCell ref="M47:P47"/>
    <mergeCell ref="C40:P40"/>
    <mergeCell ref="C16:P16"/>
    <mergeCell ref="C18:P18"/>
    <mergeCell ref="B20:P20"/>
    <mergeCell ref="C22:P22"/>
    <mergeCell ref="C24:P24"/>
    <mergeCell ref="C38:P38"/>
    <mergeCell ref="C26:I26"/>
    <mergeCell ref="J26:P26"/>
    <mergeCell ref="C27:I27"/>
    <mergeCell ref="J27:P27"/>
    <mergeCell ref="B26:B30"/>
    <mergeCell ref="C32:C36"/>
    <mergeCell ref="G32:G36"/>
    <mergeCell ref="M32:M36"/>
    <mergeCell ref="B32:B36"/>
    <mergeCell ref="C14:P14"/>
    <mergeCell ref="B2:B5"/>
    <mergeCell ref="C2:M2"/>
    <mergeCell ref="N2:P2"/>
    <mergeCell ref="C3:M3"/>
    <mergeCell ref="N3:P3"/>
    <mergeCell ref="C4:M4"/>
    <mergeCell ref="N4:P4"/>
    <mergeCell ref="C5:M5"/>
    <mergeCell ref="N5:P5"/>
    <mergeCell ref="B7:P8"/>
    <mergeCell ref="C10:I10"/>
    <mergeCell ref="J10:M10"/>
    <mergeCell ref="N10:P10"/>
    <mergeCell ref="C12:P12"/>
    <mergeCell ref="C28:I28"/>
    <mergeCell ref="J28:P28"/>
    <mergeCell ref="C29:I29"/>
    <mergeCell ref="J29:P29"/>
    <mergeCell ref="C30:I30"/>
    <mergeCell ref="J30:P30"/>
  </mergeCells>
  <conditionalFormatting sqref="P55">
    <cfRule type="cellIs" dxfId="111" priority="1" stopIfTrue="1" operator="equal">
      <formula>"0"</formula>
    </cfRule>
    <cfRule type="cellIs" dxfId="110" priority="2" stopIfTrue="1" operator="lessThanOrEqual">
      <formula>$S$5</formula>
    </cfRule>
    <cfRule type="cellIs" dxfId="109" priority="3" stopIfTrue="1" operator="greaterThanOrEqual">
      <formula>$S$2</formula>
    </cfRule>
    <cfRule type="cellIs" dxfId="108" priority="4" stopIfTrue="1" operator="between">
      <formula>$S$4</formula>
      <formula>$S$3</formula>
    </cfRule>
    <cfRule type="cellIs" dxfId="107" priority="5" stopIfTrue="1" operator="equal">
      <formula>"0"</formula>
    </cfRule>
    <cfRule type="cellIs" dxfId="106" priority="6" stopIfTrue="1" operator="lessThanOrEqual">
      <formula>$S$5</formula>
    </cfRule>
    <cfRule type="cellIs" dxfId="105" priority="7" stopIfTrue="1" operator="greaterThanOrEqual">
      <formula>$S$2</formula>
    </cfRule>
    <cfRule type="cellIs" dxfId="104" priority="8" stopIfTrue="1" operator="between">
      <formula>$S$4</formula>
      <formula>$S$3</formula>
    </cfRule>
  </conditionalFormatting>
  <dataValidations count="6">
    <dataValidation type="list" allowBlank="1" showInputMessage="1" showErrorMessage="1" sqref="C18:P18" xr:uid="{24ECDC72-5937-4A62-8CC6-E514BFFE2A79}">
      <formula1>$B$134:$B$140</formula1>
    </dataValidation>
    <dataValidation type="list" allowBlank="1" showInputMessage="1" showErrorMessage="1" sqref="C40:P40 C44:P44 C42:P42" xr:uid="{B6BCFBA3-FF2D-4F26-A8CC-82D7682A42A6}">
      <formula1>$Q$108:$Q$113</formula1>
    </dataValidation>
    <dataValidation type="list" allowBlank="1" showInputMessage="1" showErrorMessage="1" sqref="N10:P10" xr:uid="{99F781F8-9E9B-41F0-8DFA-F90007F71222}">
      <formula1>"Economicos,Eficiencia,Eficacia, Efectividad,Calidad"</formula1>
    </dataValidation>
    <dataValidation type="list" allowBlank="1" showInputMessage="1" showErrorMessage="1" sqref="C10:I10" xr:uid="{00FB2842-317B-47F8-A201-4E88B414EFA8}">
      <formula1>"2024,2025,2026,2027,2028,2029"</formula1>
    </dataValidation>
    <dataValidation type="list" allowBlank="1" showInputMessage="1" showErrorMessage="1" sqref="C12:P12" xr:uid="{88310C8A-1F34-4812-87C8-4177A85261A3}">
      <formula1>$B$145:$B$171</formula1>
    </dataValidation>
    <dataValidation type="list" allowBlank="1" showInputMessage="1" showErrorMessage="1" sqref="C83:P83" xr:uid="{E790D1FE-517E-41FB-8859-2BBF53E6F015}">
      <formula1>$B$176:$B$177</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B45BC-8415-474B-8829-967D32BCE00B}">
  <dimension ref="A1:T146"/>
  <sheetViews>
    <sheetView topLeftCell="A5" zoomScale="80" zoomScaleNormal="80" workbookViewId="0">
      <selection activeCell="G19" sqref="G19"/>
    </sheetView>
  </sheetViews>
  <sheetFormatPr baseColWidth="10" defaultRowHeight="30" customHeight="1" x14ac:dyDescent="0.2"/>
  <cols>
    <col min="1" max="1" width="28.5703125" style="66" customWidth="1"/>
    <col min="2" max="2" width="27" style="8" bestFit="1" customWidth="1"/>
    <col min="3" max="3" width="17.140625" style="8" bestFit="1" customWidth="1"/>
    <col min="4" max="4" width="15.7109375" style="8" customWidth="1"/>
    <col min="5" max="5" width="17.85546875" style="8" bestFit="1" customWidth="1"/>
    <col min="6" max="6" width="15.7109375" style="8" customWidth="1"/>
    <col min="7" max="7" width="18.5703125" style="8" customWidth="1"/>
    <col min="8" max="10" width="15.7109375" style="8" customWidth="1"/>
    <col min="11" max="11" width="5.28515625" style="8" customWidth="1"/>
    <col min="12" max="12" width="10.7109375" style="8" customWidth="1"/>
    <col min="13" max="13" width="27.5703125" style="8" bestFit="1" customWidth="1"/>
    <col min="14" max="16" width="11.42578125" style="8"/>
    <col min="17" max="17" width="11.42578125" style="2" hidden="1" customWidth="1"/>
    <col min="18" max="16384" width="11.42578125" style="8"/>
  </cols>
  <sheetData>
    <row r="1" spans="1:20" ht="20.100000000000001" customHeight="1" x14ac:dyDescent="0.25">
      <c r="A1" s="280"/>
      <c r="B1" s="281" t="s">
        <v>32</v>
      </c>
      <c r="C1" s="282"/>
      <c r="D1" s="282"/>
      <c r="E1" s="282"/>
      <c r="F1" s="282"/>
      <c r="G1" s="282"/>
      <c r="H1" s="282"/>
      <c r="I1" s="282"/>
      <c r="J1" s="282"/>
      <c r="K1" s="283"/>
      <c r="L1" s="284" t="s">
        <v>115</v>
      </c>
      <c r="M1" s="284"/>
      <c r="N1" s="53"/>
      <c r="O1" s="53"/>
      <c r="R1" s="53"/>
      <c r="S1" s="53"/>
      <c r="T1" s="53"/>
    </row>
    <row r="2" spans="1:20" ht="20.100000000000001" customHeight="1" x14ac:dyDescent="0.25">
      <c r="A2" s="280"/>
      <c r="B2" s="281" t="s">
        <v>116</v>
      </c>
      <c r="C2" s="282"/>
      <c r="D2" s="282"/>
      <c r="E2" s="282"/>
      <c r="F2" s="282"/>
      <c r="G2" s="282"/>
      <c r="H2" s="282"/>
      <c r="I2" s="282"/>
      <c r="J2" s="282"/>
      <c r="K2" s="283"/>
      <c r="L2" s="284" t="s">
        <v>80</v>
      </c>
      <c r="M2" s="284"/>
      <c r="N2" s="53"/>
      <c r="O2" s="53"/>
      <c r="Q2" s="3">
        <v>0.8</v>
      </c>
      <c r="R2" s="53"/>
      <c r="S2" s="53"/>
      <c r="T2" s="53"/>
    </row>
    <row r="3" spans="1:20" ht="20.100000000000001" customHeight="1" x14ac:dyDescent="0.25">
      <c r="A3" s="280"/>
      <c r="B3" s="281" t="s">
        <v>117</v>
      </c>
      <c r="C3" s="282"/>
      <c r="D3" s="282"/>
      <c r="E3" s="282"/>
      <c r="F3" s="282"/>
      <c r="G3" s="282"/>
      <c r="H3" s="282"/>
      <c r="I3" s="282"/>
      <c r="J3" s="282"/>
      <c r="K3" s="283"/>
      <c r="L3" s="284" t="s">
        <v>118</v>
      </c>
      <c r="M3" s="284"/>
      <c r="N3" s="53"/>
      <c r="O3" s="53"/>
      <c r="Q3" s="3">
        <v>0.79998999999999998</v>
      </c>
      <c r="R3" s="53"/>
      <c r="S3" s="53"/>
      <c r="T3" s="53"/>
    </row>
    <row r="4" spans="1:20" ht="20.100000000000001" customHeight="1" x14ac:dyDescent="0.25">
      <c r="A4" s="280"/>
      <c r="B4" s="281" t="s">
        <v>119</v>
      </c>
      <c r="C4" s="282"/>
      <c r="D4" s="282"/>
      <c r="E4" s="282"/>
      <c r="F4" s="282"/>
      <c r="G4" s="282"/>
      <c r="H4" s="282"/>
      <c r="I4" s="282"/>
      <c r="J4" s="282"/>
      <c r="K4" s="283"/>
      <c r="L4" s="284" t="s">
        <v>36</v>
      </c>
      <c r="M4" s="284"/>
      <c r="N4" s="54"/>
      <c r="O4" s="54"/>
      <c r="Q4" s="3">
        <v>0.65</v>
      </c>
      <c r="R4" s="54"/>
      <c r="S4" s="54"/>
      <c r="T4" s="54"/>
    </row>
    <row r="5" spans="1:20" ht="18" x14ac:dyDescent="0.25">
      <c r="A5" s="55"/>
      <c r="B5" s="56"/>
      <c r="C5" s="57"/>
      <c r="D5" s="57"/>
      <c r="E5" s="57"/>
      <c r="F5" s="57"/>
      <c r="G5" s="57"/>
      <c r="H5" s="57"/>
      <c r="I5" s="57"/>
      <c r="J5" s="57"/>
      <c r="K5" s="58"/>
      <c r="L5" s="58"/>
      <c r="M5" s="58"/>
      <c r="N5" s="54"/>
      <c r="O5" s="54"/>
      <c r="Q5" s="3">
        <v>0.64999899999999999</v>
      </c>
      <c r="R5" s="54"/>
      <c r="S5" s="54"/>
      <c r="T5" s="54"/>
    </row>
    <row r="6" spans="1:20" ht="21" customHeight="1" x14ac:dyDescent="0.2">
      <c r="A6" s="59" t="s">
        <v>0</v>
      </c>
      <c r="B6" s="289" t="str">
        <f>IF('[1]1. Solicitudes'!C12="","",'[1]1. Solicitudes'!C12)</f>
        <v>GESTION COMUNICACIONES</v>
      </c>
      <c r="C6" s="289"/>
      <c r="D6" s="289"/>
      <c r="E6" s="289"/>
      <c r="F6" s="289"/>
      <c r="G6" s="289"/>
      <c r="H6" s="289"/>
      <c r="I6" s="289"/>
      <c r="J6" s="289"/>
      <c r="K6" s="289"/>
      <c r="L6" s="289"/>
      <c r="M6" s="289"/>
      <c r="Q6" s="3"/>
    </row>
    <row r="7" spans="1:20" ht="11.25" customHeight="1" thickBot="1" x14ac:dyDescent="0.25">
      <c r="A7" s="55"/>
      <c r="B7" s="56"/>
      <c r="C7" s="56"/>
      <c r="D7" s="56"/>
      <c r="E7" s="56"/>
      <c r="F7" s="56"/>
      <c r="G7" s="56"/>
      <c r="H7" s="56"/>
      <c r="I7" s="56"/>
      <c r="J7" s="56"/>
      <c r="K7" s="56"/>
      <c r="L7" s="56"/>
      <c r="M7" s="56"/>
      <c r="Q7" s="3"/>
    </row>
    <row r="8" spans="1:20" s="60" customFormat="1" ht="30" customHeight="1" x14ac:dyDescent="0.2">
      <c r="A8" s="362" t="s">
        <v>120</v>
      </c>
      <c r="B8" s="298" t="s">
        <v>18</v>
      </c>
      <c r="C8" s="364" t="str">
        <f>+'3. Seguidores'!C14</f>
        <v>Seguidores alcanzados en las redes sociales administradas por la Entidad en el periodo actual frente al periodo anterior.</v>
      </c>
      <c r="D8" s="364"/>
      <c r="E8" s="364"/>
      <c r="F8" s="364"/>
      <c r="G8" s="364"/>
      <c r="H8" s="364"/>
      <c r="I8" s="364"/>
      <c r="J8" s="364"/>
      <c r="K8" s="298" t="s">
        <v>121</v>
      </c>
      <c r="L8" s="298"/>
      <c r="M8" s="299"/>
      <c r="Q8" s="2"/>
    </row>
    <row r="9" spans="1:20" s="61" customFormat="1" ht="30" customHeight="1" thickBot="1" x14ac:dyDescent="0.25">
      <c r="A9" s="363"/>
      <c r="B9" s="301"/>
      <c r="C9" s="69" t="s">
        <v>122</v>
      </c>
      <c r="D9" s="69" t="s">
        <v>123</v>
      </c>
      <c r="E9" s="69" t="s">
        <v>124</v>
      </c>
      <c r="F9" s="69" t="s">
        <v>123</v>
      </c>
      <c r="G9" s="69" t="s">
        <v>125</v>
      </c>
      <c r="H9" s="69" t="s">
        <v>123</v>
      </c>
      <c r="I9" s="69" t="s">
        <v>8</v>
      </c>
      <c r="J9" s="69" t="s">
        <v>123</v>
      </c>
      <c r="K9" s="301"/>
      <c r="L9" s="301"/>
      <c r="M9" s="302"/>
      <c r="Q9" s="2"/>
    </row>
    <row r="10" spans="1:20" ht="86.25" customHeight="1" x14ac:dyDescent="0.2">
      <c r="A10" s="365" t="str">
        <f>+'3. Seguidores'!M48</f>
        <v>Coordinador Grupo de Comunicaciones</v>
      </c>
      <c r="B10" s="86" t="str">
        <f>+'3. Seguidores'!B48</f>
        <v>Número  de seguidores de las redes sociales alcanzados por la Entidad en el periodo actual.</v>
      </c>
      <c r="C10" s="87">
        <f>+C13+C15+C17+C19</f>
        <v>141867</v>
      </c>
      <c r="D10" s="366">
        <f>IF(C10=0,"0",C10/C11)-1</f>
        <v>4.4222318727504151E-2</v>
      </c>
      <c r="E10" s="87">
        <f>+E13+E15+E17+E19</f>
        <v>150060</v>
      </c>
      <c r="F10" s="366">
        <f>IF(E10=0,"0",E10/E11)-1</f>
        <v>5.7751274080652948E-2</v>
      </c>
      <c r="G10" s="87">
        <f>+G13+G15+G17+G19</f>
        <v>157111</v>
      </c>
      <c r="H10" s="366">
        <f>IF(G10=0,"0",G10/G11)-1</f>
        <v>0.10527130365044646</v>
      </c>
      <c r="I10" s="88">
        <f>+C10+E10+G10</f>
        <v>449038</v>
      </c>
      <c r="J10" s="366">
        <f>IF(I10=0,"0",I10/I11)-1</f>
        <v>6.9461480018958133E-2</v>
      </c>
      <c r="K10" s="367" t="s">
        <v>182</v>
      </c>
      <c r="L10" s="367"/>
      <c r="M10" s="368"/>
    </row>
    <row r="11" spans="1:20" ht="63.75" customHeight="1" thickBot="1" x14ac:dyDescent="0.25">
      <c r="A11" s="304"/>
      <c r="B11" s="64" t="str">
        <f>+'3. Seguidores'!B49</f>
        <v>Número de seguidores de las redes sociales alcanzados por la Entidad en el periodo anterior.</v>
      </c>
      <c r="C11" s="83">
        <f>+C14+C16+C18+C20</f>
        <v>135859</v>
      </c>
      <c r="D11" s="306"/>
      <c r="E11" s="87">
        <v>141867</v>
      </c>
      <c r="F11" s="306"/>
      <c r="G11" s="83">
        <f>+G14+G16+G18+G20</f>
        <v>142147</v>
      </c>
      <c r="H11" s="306"/>
      <c r="I11" s="65">
        <f>+C11+E11+G11</f>
        <v>419873</v>
      </c>
      <c r="J11" s="306"/>
      <c r="K11" s="287" t="s">
        <v>181</v>
      </c>
      <c r="L11" s="313"/>
      <c r="M11" s="314"/>
    </row>
    <row r="12" spans="1:20" ht="15.75" customHeight="1" thickBot="1" x14ac:dyDescent="0.25">
      <c r="A12" s="84"/>
      <c r="B12" s="18"/>
      <c r="C12" s="85"/>
      <c r="D12" s="85"/>
      <c r="E12" s="85"/>
      <c r="F12" s="85"/>
      <c r="G12" s="85"/>
      <c r="H12" s="85"/>
      <c r="I12" s="85"/>
      <c r="J12" s="85"/>
      <c r="K12" s="18"/>
      <c r="L12" s="18"/>
      <c r="M12" s="18"/>
    </row>
    <row r="13" spans="1:20" s="152" customFormat="1" ht="40.5" customHeight="1" x14ac:dyDescent="0.2">
      <c r="A13" s="369" t="s">
        <v>140</v>
      </c>
      <c r="B13" s="157" t="s">
        <v>141</v>
      </c>
      <c r="C13" s="158">
        <v>43183</v>
      </c>
      <c r="D13" s="370">
        <f>IF(C13=0,"0",(C13/C14)-1)</f>
        <v>4.699751052790857E-3</v>
      </c>
      <c r="E13" s="158">
        <v>43463</v>
      </c>
      <c r="F13" s="370">
        <f>IF(E13=0,"0",(E13/E14)-1)</f>
        <v>6.4840330685687064E-3</v>
      </c>
      <c r="G13" s="158">
        <v>43298</v>
      </c>
      <c r="H13" s="370">
        <f t="shared" ref="H13:H19" si="0">IF(G13=0,"0",(G13/G14)-1)</f>
        <v>-3.7963325127119418E-3</v>
      </c>
      <c r="I13" s="159">
        <f>+C13+E13+G13</f>
        <v>129944</v>
      </c>
      <c r="J13" s="370">
        <f>(D13+F13+H13)/3</f>
        <v>2.4624838695492071E-3</v>
      </c>
      <c r="K13" s="372"/>
      <c r="L13" s="372"/>
      <c r="M13" s="373"/>
      <c r="Q13" s="153"/>
    </row>
    <row r="14" spans="1:20" s="152" customFormat="1" ht="40.5" customHeight="1" x14ac:dyDescent="0.2">
      <c r="A14" s="361"/>
      <c r="B14" s="150" t="s">
        <v>142</v>
      </c>
      <c r="C14" s="151">
        <v>42981</v>
      </c>
      <c r="D14" s="371"/>
      <c r="E14" s="151">
        <v>43183</v>
      </c>
      <c r="F14" s="371"/>
      <c r="G14" s="151">
        <v>43463</v>
      </c>
      <c r="H14" s="371"/>
      <c r="I14" s="156">
        <f>+C14+E14+G14</f>
        <v>129627</v>
      </c>
      <c r="J14" s="371"/>
      <c r="K14" s="374"/>
      <c r="L14" s="374"/>
      <c r="M14" s="375"/>
      <c r="Q14" s="153"/>
    </row>
    <row r="15" spans="1:20" s="152" customFormat="1" ht="40.5" customHeight="1" x14ac:dyDescent="0.2">
      <c r="A15" s="361" t="s">
        <v>143</v>
      </c>
      <c r="B15" s="150" t="s">
        <v>144</v>
      </c>
      <c r="C15" s="151">
        <v>68483</v>
      </c>
      <c r="D15" s="371">
        <f t="shared" ref="D15" si="1">IF(C15=0,"0",(C15/C16)-1)</f>
        <v>4.1297307160125918E-2</v>
      </c>
      <c r="E15" s="151">
        <v>71219</v>
      </c>
      <c r="F15" s="371">
        <f t="shared" ref="F15" si="2">IF(E15=0,"0",(E15/E16)-1)</f>
        <v>3.9951520815384889E-2</v>
      </c>
      <c r="G15" s="151">
        <v>73336</v>
      </c>
      <c r="H15" s="371">
        <f t="shared" si="0"/>
        <v>7.086430208956962E-2</v>
      </c>
      <c r="I15" s="156">
        <f t="shared" ref="I15:I20" si="3">+C15+E15+G15</f>
        <v>213038</v>
      </c>
      <c r="J15" s="371">
        <f t="shared" ref="J15" si="4">(D15+F15+H15)/3</f>
        <v>5.0704376688360142E-2</v>
      </c>
      <c r="K15" s="376"/>
      <c r="L15" s="376"/>
      <c r="M15" s="377"/>
      <c r="Q15" s="153"/>
    </row>
    <row r="16" spans="1:20" s="152" customFormat="1" ht="40.5" customHeight="1" x14ac:dyDescent="0.2">
      <c r="A16" s="361"/>
      <c r="B16" s="150" t="s">
        <v>145</v>
      </c>
      <c r="C16" s="151">
        <v>65767</v>
      </c>
      <c r="D16" s="371"/>
      <c r="E16" s="151">
        <v>68483</v>
      </c>
      <c r="F16" s="371"/>
      <c r="G16" s="151">
        <v>68483</v>
      </c>
      <c r="H16" s="371"/>
      <c r="I16" s="156">
        <f t="shared" si="3"/>
        <v>202733</v>
      </c>
      <c r="J16" s="371"/>
      <c r="K16" s="376"/>
      <c r="L16" s="376"/>
      <c r="M16" s="377"/>
      <c r="Q16" s="153"/>
    </row>
    <row r="17" spans="1:17" s="152" customFormat="1" ht="40.5" customHeight="1" x14ac:dyDescent="0.2">
      <c r="A17" s="361" t="s">
        <v>146</v>
      </c>
      <c r="B17" s="150" t="s">
        <v>147</v>
      </c>
      <c r="C17" s="151">
        <v>17093</v>
      </c>
      <c r="D17" s="379">
        <f t="shared" ref="D17" si="5">IF(C17=0,"0",(C17/C18)-1)</f>
        <v>0.19598376714245735</v>
      </c>
      <c r="E17" s="151">
        <v>21952</v>
      </c>
      <c r="F17" s="379">
        <f t="shared" ref="F17" si="6">IF(E17=0,"0",(E17/E18)-1)</f>
        <v>0.2842684139706313</v>
      </c>
      <c r="G17" s="151">
        <v>26320</v>
      </c>
      <c r="H17" s="379">
        <f t="shared" si="0"/>
        <v>0.539811618791318</v>
      </c>
      <c r="I17" s="156">
        <f t="shared" si="3"/>
        <v>65365</v>
      </c>
      <c r="J17" s="379">
        <f t="shared" ref="J17" si="7">(D17+F17+H17)/3</f>
        <v>0.3400212666348022</v>
      </c>
      <c r="K17" s="376"/>
      <c r="L17" s="376"/>
      <c r="M17" s="377"/>
      <c r="Q17" s="153"/>
    </row>
    <row r="18" spans="1:17" s="152" customFormat="1" ht="40.5" customHeight="1" x14ac:dyDescent="0.2">
      <c r="A18" s="361"/>
      <c r="B18" s="150" t="s">
        <v>148</v>
      </c>
      <c r="C18" s="151">
        <v>14292</v>
      </c>
      <c r="D18" s="379"/>
      <c r="E18" s="151">
        <v>17093</v>
      </c>
      <c r="F18" s="379"/>
      <c r="G18" s="151">
        <v>17093</v>
      </c>
      <c r="H18" s="379"/>
      <c r="I18" s="156">
        <f t="shared" si="3"/>
        <v>48478</v>
      </c>
      <c r="J18" s="379"/>
      <c r="K18" s="376"/>
      <c r="L18" s="376"/>
      <c r="M18" s="377"/>
      <c r="Q18" s="153"/>
    </row>
    <row r="19" spans="1:17" s="152" customFormat="1" ht="40.5" customHeight="1" x14ac:dyDescent="0.2">
      <c r="A19" s="361" t="s">
        <v>149</v>
      </c>
      <c r="B19" s="150" t="s">
        <v>150</v>
      </c>
      <c r="C19" s="151">
        <v>13108</v>
      </c>
      <c r="D19" s="379">
        <f t="shared" ref="D19" si="8">IF(C19=0,"0",(C19/C20)-1)</f>
        <v>2.2544660269911754E-2</v>
      </c>
      <c r="E19" s="151">
        <v>13426</v>
      </c>
      <c r="F19" s="379">
        <f t="shared" ref="F19" si="9">IF(E19=0,"0",(E19/E20)-1)</f>
        <v>2.4259993896856846E-2</v>
      </c>
      <c r="G19" s="151">
        <v>14157</v>
      </c>
      <c r="H19" s="379">
        <f t="shared" si="0"/>
        <v>8.0027464144034166E-2</v>
      </c>
      <c r="I19" s="156">
        <f t="shared" si="3"/>
        <v>40691</v>
      </c>
      <c r="J19" s="379">
        <f t="shared" ref="J19" si="10">(D19+F19+H19)/3</f>
        <v>4.2277372770267586E-2</v>
      </c>
      <c r="K19" s="376"/>
      <c r="L19" s="376"/>
      <c r="M19" s="377"/>
      <c r="Q19" s="153"/>
    </row>
    <row r="20" spans="1:17" s="152" customFormat="1" ht="40.5" customHeight="1" thickBot="1" x14ac:dyDescent="0.25">
      <c r="A20" s="378"/>
      <c r="B20" s="160" t="s">
        <v>151</v>
      </c>
      <c r="C20" s="161">
        <v>12819</v>
      </c>
      <c r="D20" s="380"/>
      <c r="E20" s="161">
        <v>13108</v>
      </c>
      <c r="F20" s="380"/>
      <c r="G20" s="161">
        <v>13108</v>
      </c>
      <c r="H20" s="380"/>
      <c r="I20" s="162">
        <f t="shared" si="3"/>
        <v>39035</v>
      </c>
      <c r="J20" s="380"/>
      <c r="K20" s="381"/>
      <c r="L20" s="381"/>
      <c r="M20" s="382"/>
      <c r="Q20" s="153"/>
    </row>
    <row r="66" spans="17:17" ht="30" customHeight="1" x14ac:dyDescent="0.2">
      <c r="Q66" s="16"/>
    </row>
    <row r="136" spans="17:17" ht="30" customHeight="1" x14ac:dyDescent="0.2">
      <c r="Q136" s="1"/>
    </row>
    <row r="137" spans="17:17" ht="30" customHeight="1" x14ac:dyDescent="0.2">
      <c r="Q137" s="1"/>
    </row>
    <row r="138" spans="17:17" ht="30" customHeight="1" x14ac:dyDescent="0.2">
      <c r="Q138" s="1"/>
    </row>
    <row r="139" spans="17:17" ht="30" customHeight="1" x14ac:dyDescent="0.2">
      <c r="Q139" s="1"/>
    </row>
    <row r="140" spans="17:17" ht="30" customHeight="1" x14ac:dyDescent="0.2">
      <c r="Q140" s="1"/>
    </row>
    <row r="141" spans="17:17" ht="30" customHeight="1" x14ac:dyDescent="0.2">
      <c r="Q141" s="1"/>
    </row>
    <row r="142" spans="17:17" ht="30" customHeight="1" x14ac:dyDescent="0.2">
      <c r="Q142" s="1"/>
    </row>
    <row r="143" spans="17:17" ht="30" customHeight="1" x14ac:dyDescent="0.2">
      <c r="Q143" s="1"/>
    </row>
    <row r="144" spans="17:17" ht="30" customHeight="1" x14ac:dyDescent="0.2">
      <c r="Q144" s="1"/>
    </row>
    <row r="145" spans="17:17" ht="30" customHeight="1" x14ac:dyDescent="0.2">
      <c r="Q145" s="1"/>
    </row>
    <row r="146" spans="17:17" ht="30" customHeight="1" x14ac:dyDescent="0.2">
      <c r="Q146" s="1"/>
    </row>
  </sheetData>
  <mergeCells count="45">
    <mergeCell ref="K17:M18"/>
    <mergeCell ref="A19:A20"/>
    <mergeCell ref="D19:D20"/>
    <mergeCell ref="F19:F20"/>
    <mergeCell ref="H19:H20"/>
    <mergeCell ref="J19:J20"/>
    <mergeCell ref="K19:M20"/>
    <mergeCell ref="A17:A18"/>
    <mergeCell ref="D17:D18"/>
    <mergeCell ref="F17:F18"/>
    <mergeCell ref="H17:H18"/>
    <mergeCell ref="J17:J18"/>
    <mergeCell ref="H13:H14"/>
    <mergeCell ref="J13:J14"/>
    <mergeCell ref="K13:M14"/>
    <mergeCell ref="D15:D16"/>
    <mergeCell ref="F15:F16"/>
    <mergeCell ref="H15:H16"/>
    <mergeCell ref="J15:J16"/>
    <mergeCell ref="K15:M16"/>
    <mergeCell ref="A15:A16"/>
    <mergeCell ref="B6:M6"/>
    <mergeCell ref="A8:A9"/>
    <mergeCell ref="B8:B9"/>
    <mergeCell ref="C8:J8"/>
    <mergeCell ref="K8:M9"/>
    <mergeCell ref="A10:A11"/>
    <mergeCell ref="D10:D11"/>
    <mergeCell ref="F10:F11"/>
    <mergeCell ref="H10:H11"/>
    <mergeCell ref="J10:J11"/>
    <mergeCell ref="K10:M10"/>
    <mergeCell ref="K11:M11"/>
    <mergeCell ref="A13:A14"/>
    <mergeCell ref="D13:D14"/>
    <mergeCell ref="F13:F14"/>
    <mergeCell ref="A1:A4"/>
    <mergeCell ref="B1:K1"/>
    <mergeCell ref="L1:M1"/>
    <mergeCell ref="B2:K2"/>
    <mergeCell ref="L2:M2"/>
    <mergeCell ref="B3:K3"/>
    <mergeCell ref="L3:M3"/>
    <mergeCell ref="B4:K4"/>
    <mergeCell ref="L4:M4"/>
  </mergeCells>
  <conditionalFormatting sqref="D10:D11">
    <cfRule type="cellIs" dxfId="103" priority="10" operator="lessThanOrEqual">
      <formula>0.01</formula>
    </cfRule>
    <cfRule type="cellIs" dxfId="102" priority="11" operator="greaterThanOrEqual">
      <formula>0.02</formula>
    </cfRule>
    <cfRule type="cellIs" dxfId="101" priority="12" operator="between">
      <formula>0.011</formula>
      <formula>0.019</formula>
    </cfRule>
  </conditionalFormatting>
  <conditionalFormatting sqref="D13:D14 H13:J14 I15:I20">
    <cfRule type="cellIs" dxfId="100" priority="48" stopIfTrue="1" operator="equal">
      <formula>0%</formula>
    </cfRule>
    <cfRule type="cellIs" dxfId="99" priority="45" stopIfTrue="1" operator="lessThan">
      <formula>0.002</formula>
    </cfRule>
    <cfRule type="cellIs" dxfId="98" priority="46" stopIfTrue="1" operator="between">
      <formula>0.002</formula>
      <formula>0.009</formula>
    </cfRule>
    <cfRule type="cellIs" dxfId="97" priority="47" stopIfTrue="1" operator="greaterThanOrEqual">
      <formula>0.01</formula>
    </cfRule>
  </conditionalFormatting>
  <conditionalFormatting sqref="D15:D18 H15:H18 J15:J18">
    <cfRule type="cellIs" dxfId="96" priority="41" stopIfTrue="1" operator="lessThan">
      <formula>0.02</formula>
    </cfRule>
    <cfRule type="cellIs" dxfId="95" priority="42" stopIfTrue="1" operator="between">
      <formula>0.02</formula>
      <formula>0.049</formula>
    </cfRule>
    <cfRule type="cellIs" dxfId="94" priority="43" stopIfTrue="1" operator="greaterThanOrEqual">
      <formula>0.05</formula>
    </cfRule>
    <cfRule type="cellIs" dxfId="93" priority="44" stopIfTrue="1" operator="equal">
      <formula>"""0"""</formula>
    </cfRule>
  </conditionalFormatting>
  <conditionalFormatting sqref="D19:D20 H19:H20 J19:J20">
    <cfRule type="cellIs" dxfId="92" priority="40" stopIfTrue="1" operator="equal">
      <formula>0</formula>
    </cfRule>
    <cfRule type="cellIs" dxfId="91" priority="39" stopIfTrue="1" operator="greaterThanOrEqual">
      <formula>0.04</formula>
    </cfRule>
    <cfRule type="cellIs" dxfId="90" priority="38" stopIfTrue="1" operator="between">
      <formula>0.01</formula>
      <formula>0.039</formula>
    </cfRule>
    <cfRule type="cellIs" dxfId="89" priority="37" stopIfTrue="1" operator="lessThan">
      <formula>0.01</formula>
    </cfRule>
  </conditionalFormatting>
  <conditionalFormatting sqref="F10:F11">
    <cfRule type="cellIs" dxfId="88" priority="7" operator="lessThanOrEqual">
      <formula>0.01</formula>
    </cfRule>
    <cfRule type="cellIs" dxfId="87" priority="8" operator="greaterThanOrEqual">
      <formula>0.02</formula>
    </cfRule>
    <cfRule type="cellIs" dxfId="86" priority="9" operator="between">
      <formula>0.011</formula>
      <formula>0.019</formula>
    </cfRule>
  </conditionalFormatting>
  <conditionalFormatting sqref="F13:F14">
    <cfRule type="cellIs" dxfId="85" priority="36" stopIfTrue="1" operator="equal">
      <formula>0%</formula>
    </cfRule>
    <cfRule type="cellIs" dxfId="84" priority="35" stopIfTrue="1" operator="greaterThanOrEqual">
      <formula>0.01</formula>
    </cfRule>
    <cfRule type="cellIs" dxfId="83" priority="34" stopIfTrue="1" operator="between">
      <formula>0.002</formula>
      <formula>0.009</formula>
    </cfRule>
    <cfRule type="cellIs" dxfId="82" priority="33" stopIfTrue="1" operator="lessThan">
      <formula>0.002</formula>
    </cfRule>
  </conditionalFormatting>
  <conditionalFormatting sqref="F15:F18">
    <cfRule type="cellIs" dxfId="81" priority="27" stopIfTrue="1" operator="greaterThanOrEqual">
      <formula>0.05</formula>
    </cfRule>
    <cfRule type="cellIs" dxfId="80" priority="28" stopIfTrue="1" operator="equal">
      <formula>"""0"""</formula>
    </cfRule>
    <cfRule type="cellIs" dxfId="79" priority="25" stopIfTrue="1" operator="lessThan">
      <formula>0.02</formula>
    </cfRule>
    <cfRule type="cellIs" dxfId="78" priority="26" stopIfTrue="1" operator="between">
      <formula>0.02</formula>
      <formula>0.049</formula>
    </cfRule>
  </conditionalFormatting>
  <conditionalFormatting sqref="F19:F20">
    <cfRule type="cellIs" dxfId="77" priority="20" stopIfTrue="1" operator="equal">
      <formula>0</formula>
    </cfRule>
    <cfRule type="cellIs" dxfId="76" priority="19" stopIfTrue="1" operator="greaterThanOrEqual">
      <formula>0.04</formula>
    </cfRule>
    <cfRule type="cellIs" dxfId="75" priority="18" stopIfTrue="1" operator="between">
      <formula>0.01</formula>
      <formula>0.039</formula>
    </cfRule>
    <cfRule type="cellIs" dxfId="74" priority="17" stopIfTrue="1" operator="lessThan">
      <formula>0.01</formula>
    </cfRule>
  </conditionalFormatting>
  <conditionalFormatting sqref="H10:H11">
    <cfRule type="cellIs" dxfId="73" priority="4" operator="lessThanOrEqual">
      <formula>0.01</formula>
    </cfRule>
    <cfRule type="cellIs" dxfId="72" priority="6" operator="between">
      <formula>0.011</formula>
      <formula>0.019</formula>
    </cfRule>
    <cfRule type="cellIs" dxfId="71" priority="5" operator="greaterThanOrEqual">
      <formula>0.02</formula>
    </cfRule>
  </conditionalFormatting>
  <conditionalFormatting sqref="J10:J11">
    <cfRule type="cellIs" dxfId="70" priority="3" operator="between">
      <formula>0.011</formula>
      <formula>0.019</formula>
    </cfRule>
    <cfRule type="cellIs" dxfId="69" priority="2" operator="greaterThanOrEqual">
      <formula>0.02</formula>
    </cfRule>
    <cfRule type="cellIs" dxfId="68" priority="1" operator="lessThanOrEqual">
      <formula>0.01</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E1BC-66A7-4703-BE26-DCE331FD0E61}">
  <dimension ref="A1:S193"/>
  <sheetViews>
    <sheetView topLeftCell="A56" workbookViewId="0">
      <selection activeCell="C82" sqref="C82:P82"/>
    </sheetView>
  </sheetViews>
  <sheetFormatPr baseColWidth="10" defaultRowHeight="12.75" x14ac:dyDescent="0.2"/>
  <cols>
    <col min="1" max="1" width="3" style="1" customWidth="1"/>
    <col min="2" max="2" width="30" style="1" customWidth="1"/>
    <col min="3" max="3" width="10.42578125" style="1" customWidth="1"/>
    <col min="4" max="4" width="11.140625" style="1" customWidth="1"/>
    <col min="5" max="5" width="14.140625" style="1" customWidth="1"/>
    <col min="6" max="6" width="7.42578125" style="1" customWidth="1"/>
    <col min="7" max="7" width="5.42578125" style="1" bestFit="1" customWidth="1"/>
    <col min="8" max="8" width="13.7109375" style="1" customWidth="1"/>
    <col min="9" max="9" width="10.85546875" style="1" bestFit="1" customWidth="1"/>
    <col min="10" max="10" width="5.140625" style="1" customWidth="1"/>
    <col min="11" max="11" width="6.42578125" style="1" bestFit="1" customWidth="1"/>
    <col min="12" max="12" width="10.85546875" style="1" bestFit="1" customWidth="1"/>
    <col min="13" max="13" width="8.42578125" style="1" customWidth="1"/>
    <col min="14" max="14" width="12.140625" style="1" customWidth="1"/>
    <col min="15" max="15" width="11" style="1" customWidth="1"/>
    <col min="16" max="16" width="14.28515625" style="1" customWidth="1"/>
    <col min="17" max="18" width="11.7109375" style="1" customWidth="1"/>
    <col min="19" max="19" width="11.42578125" style="2" hidden="1" customWidth="1"/>
    <col min="20" max="16384" width="11.42578125" style="1"/>
  </cols>
  <sheetData>
    <row r="1" spans="1:19" ht="13.5" thickBot="1" x14ac:dyDescent="0.25">
      <c r="A1" s="1" t="s">
        <v>91</v>
      </c>
    </row>
    <row r="2" spans="1:19" ht="16.5" customHeight="1" x14ac:dyDescent="0.2">
      <c r="B2" s="259"/>
      <c r="C2" s="262" t="s">
        <v>32</v>
      </c>
      <c r="D2" s="263"/>
      <c r="E2" s="263"/>
      <c r="F2" s="263"/>
      <c r="G2" s="263"/>
      <c r="H2" s="263"/>
      <c r="I2" s="263"/>
      <c r="J2" s="263"/>
      <c r="K2" s="263"/>
      <c r="L2" s="263"/>
      <c r="M2" s="264"/>
      <c r="N2" s="265" t="s">
        <v>71</v>
      </c>
      <c r="O2" s="266"/>
      <c r="P2" s="267"/>
      <c r="S2" s="3">
        <v>0.8</v>
      </c>
    </row>
    <row r="3" spans="1:19" ht="15.75" customHeight="1" x14ac:dyDescent="0.2">
      <c r="B3" s="260"/>
      <c r="C3" s="268" t="s">
        <v>33</v>
      </c>
      <c r="D3" s="269"/>
      <c r="E3" s="269"/>
      <c r="F3" s="269"/>
      <c r="G3" s="269"/>
      <c r="H3" s="269"/>
      <c r="I3" s="269"/>
      <c r="J3" s="269"/>
      <c r="K3" s="269"/>
      <c r="L3" s="269"/>
      <c r="M3" s="270"/>
      <c r="N3" s="271" t="s">
        <v>80</v>
      </c>
      <c r="O3" s="272"/>
      <c r="P3" s="273"/>
      <c r="S3" s="3">
        <v>0.79998999999999998</v>
      </c>
    </row>
    <row r="4" spans="1:19" ht="15.75" customHeight="1" x14ac:dyDescent="0.2">
      <c r="B4" s="260"/>
      <c r="C4" s="268" t="s">
        <v>34</v>
      </c>
      <c r="D4" s="269"/>
      <c r="E4" s="269"/>
      <c r="F4" s="269"/>
      <c r="G4" s="269"/>
      <c r="H4" s="269"/>
      <c r="I4" s="269"/>
      <c r="J4" s="269"/>
      <c r="K4" s="269"/>
      <c r="L4" s="269"/>
      <c r="M4" s="270"/>
      <c r="N4" s="271" t="s">
        <v>72</v>
      </c>
      <c r="O4" s="272"/>
      <c r="P4" s="273"/>
      <c r="S4" s="3">
        <v>0.65</v>
      </c>
    </row>
    <row r="5" spans="1:19" ht="16.5" customHeight="1" thickBot="1" x14ac:dyDescent="0.25">
      <c r="B5" s="261"/>
      <c r="C5" s="274" t="s">
        <v>35</v>
      </c>
      <c r="D5" s="275"/>
      <c r="E5" s="275"/>
      <c r="F5" s="275"/>
      <c r="G5" s="275"/>
      <c r="H5" s="275"/>
      <c r="I5" s="275"/>
      <c r="J5" s="275"/>
      <c r="K5" s="275"/>
      <c r="L5" s="275"/>
      <c r="M5" s="276"/>
      <c r="N5" s="277" t="s">
        <v>36</v>
      </c>
      <c r="O5" s="278"/>
      <c r="P5" s="279"/>
      <c r="S5" s="3">
        <v>0.64999899999999999</v>
      </c>
    </row>
    <row r="6" spans="1:19" ht="3" customHeight="1" thickBot="1" x14ac:dyDescent="0.25">
      <c r="S6" s="3"/>
    </row>
    <row r="7" spans="1:19" x14ac:dyDescent="0.2">
      <c r="B7" s="247" t="s">
        <v>38</v>
      </c>
      <c r="C7" s="248"/>
      <c r="D7" s="248"/>
      <c r="E7" s="248"/>
      <c r="F7" s="248"/>
      <c r="G7" s="248"/>
      <c r="H7" s="248"/>
      <c r="I7" s="248"/>
      <c r="J7" s="248"/>
      <c r="K7" s="248"/>
      <c r="L7" s="248"/>
      <c r="M7" s="248"/>
      <c r="N7" s="248"/>
      <c r="O7" s="248"/>
      <c r="P7" s="249"/>
      <c r="S7" s="3"/>
    </row>
    <row r="8" spans="1:19" ht="13.5" thickBot="1" x14ac:dyDescent="0.25">
      <c r="B8" s="250"/>
      <c r="C8" s="251"/>
      <c r="D8" s="251"/>
      <c r="E8" s="251"/>
      <c r="F8" s="251"/>
      <c r="G8" s="251"/>
      <c r="H8" s="251"/>
      <c r="I8" s="251"/>
      <c r="J8" s="251"/>
      <c r="K8" s="251"/>
      <c r="L8" s="251"/>
      <c r="M8" s="251"/>
      <c r="N8" s="251"/>
      <c r="O8" s="251"/>
      <c r="P8" s="252"/>
    </row>
    <row r="9" spans="1:19" ht="3" customHeight="1" thickBot="1" x14ac:dyDescent="0.25">
      <c r="B9" s="4"/>
      <c r="C9" s="5"/>
      <c r="D9" s="5"/>
      <c r="E9" s="5"/>
      <c r="F9" s="5"/>
      <c r="G9" s="5"/>
      <c r="H9" s="5"/>
      <c r="I9" s="5"/>
      <c r="J9" s="5"/>
      <c r="K9" s="5"/>
      <c r="L9" s="5"/>
      <c r="M9" s="5"/>
      <c r="N9" s="5"/>
      <c r="O9" s="5"/>
      <c r="P9" s="6"/>
    </row>
    <row r="10" spans="1:19" ht="26.25" customHeight="1" thickBot="1" x14ac:dyDescent="0.25">
      <c r="B10" s="7" t="s">
        <v>48</v>
      </c>
      <c r="C10" s="256">
        <v>2025</v>
      </c>
      <c r="D10" s="257"/>
      <c r="E10" s="257"/>
      <c r="F10" s="257"/>
      <c r="G10" s="257"/>
      <c r="H10" s="257"/>
      <c r="I10" s="258"/>
      <c r="J10" s="253" t="s">
        <v>1</v>
      </c>
      <c r="K10" s="254"/>
      <c r="L10" s="254"/>
      <c r="M10" s="255"/>
      <c r="N10" s="238" t="s">
        <v>139</v>
      </c>
      <c r="O10" s="239"/>
      <c r="P10" s="240"/>
    </row>
    <row r="11" spans="1:19" ht="3" customHeight="1" thickBot="1" x14ac:dyDescent="0.25">
      <c r="B11" s="4"/>
      <c r="C11" s="5"/>
      <c r="D11" s="5"/>
      <c r="E11" s="5"/>
      <c r="F11" s="5"/>
      <c r="G11" s="5"/>
      <c r="H11" s="5"/>
      <c r="I11" s="5"/>
      <c r="J11" s="5"/>
      <c r="K11" s="5"/>
      <c r="L11" s="5"/>
      <c r="M11" s="5"/>
      <c r="N11" s="5"/>
      <c r="O11" s="5"/>
      <c r="P11" s="6"/>
    </row>
    <row r="12" spans="1:19" ht="30" customHeight="1" thickBot="1" x14ac:dyDescent="0.25">
      <c r="B12" s="7" t="s">
        <v>0</v>
      </c>
      <c r="C12" s="215" t="s">
        <v>57</v>
      </c>
      <c r="D12" s="215"/>
      <c r="E12" s="215"/>
      <c r="F12" s="215"/>
      <c r="G12" s="215"/>
      <c r="H12" s="215"/>
      <c r="I12" s="215"/>
      <c r="J12" s="215"/>
      <c r="K12" s="215"/>
      <c r="L12" s="215"/>
      <c r="M12" s="215"/>
      <c r="N12" s="215"/>
      <c r="O12" s="215"/>
      <c r="P12" s="216"/>
    </row>
    <row r="13" spans="1:19" ht="3" customHeight="1" thickBot="1" x14ac:dyDescent="0.25">
      <c r="B13" s="4"/>
      <c r="C13" s="5"/>
      <c r="D13" s="5"/>
      <c r="E13" s="5"/>
      <c r="F13" s="5"/>
      <c r="G13" s="5"/>
      <c r="H13" s="5"/>
      <c r="I13" s="5"/>
      <c r="J13" s="5"/>
      <c r="K13" s="5"/>
      <c r="L13" s="5"/>
      <c r="M13" s="5"/>
      <c r="N13" s="5"/>
      <c r="O13" s="5"/>
      <c r="P13" s="6"/>
    </row>
    <row r="14" spans="1:19" ht="30" customHeight="1" thickBot="1" x14ac:dyDescent="0.25">
      <c r="B14" s="7" t="s">
        <v>5</v>
      </c>
      <c r="C14" s="307" t="s">
        <v>152</v>
      </c>
      <c r="D14" s="308"/>
      <c r="E14" s="308"/>
      <c r="F14" s="308"/>
      <c r="G14" s="308"/>
      <c r="H14" s="308"/>
      <c r="I14" s="308"/>
      <c r="J14" s="308"/>
      <c r="K14" s="308"/>
      <c r="L14" s="308"/>
      <c r="M14" s="308"/>
      <c r="N14" s="308"/>
      <c r="O14" s="308"/>
      <c r="P14" s="309"/>
    </row>
    <row r="15" spans="1:19" ht="3" customHeight="1" thickBot="1" x14ac:dyDescent="0.25">
      <c r="B15" s="4"/>
      <c r="C15" s="5"/>
      <c r="D15" s="5"/>
      <c r="E15" s="5"/>
      <c r="F15" s="5"/>
      <c r="G15" s="5"/>
      <c r="H15" s="5"/>
      <c r="I15" s="5"/>
      <c r="J15" s="5"/>
      <c r="K15" s="5"/>
      <c r="L15" s="5"/>
      <c r="M15" s="5"/>
      <c r="N15" s="5"/>
      <c r="O15" s="5"/>
      <c r="P15" s="6"/>
    </row>
    <row r="16" spans="1:19" ht="30" customHeight="1" thickBot="1" x14ac:dyDescent="0.25">
      <c r="B16" s="7" t="s">
        <v>21</v>
      </c>
      <c r="C16" s="310" t="s">
        <v>153</v>
      </c>
      <c r="D16" s="311"/>
      <c r="E16" s="311"/>
      <c r="F16" s="311"/>
      <c r="G16" s="311"/>
      <c r="H16" s="311"/>
      <c r="I16" s="311"/>
      <c r="J16" s="311"/>
      <c r="K16" s="311"/>
      <c r="L16" s="311"/>
      <c r="M16" s="311"/>
      <c r="N16" s="311"/>
      <c r="O16" s="311"/>
      <c r="P16" s="312"/>
    </row>
    <row r="17" spans="1:16" ht="4.5" customHeight="1" thickBot="1" x14ac:dyDescent="0.25">
      <c r="B17" s="4"/>
      <c r="C17" s="5"/>
      <c r="D17" s="5"/>
      <c r="E17" s="5"/>
      <c r="F17" s="5"/>
      <c r="G17" s="5"/>
      <c r="H17" s="5"/>
      <c r="I17" s="5"/>
      <c r="J17" s="5"/>
      <c r="K17" s="5"/>
      <c r="L17" s="5"/>
      <c r="M17" s="5"/>
      <c r="N17" s="5"/>
      <c r="O17" s="5"/>
      <c r="P17" s="6"/>
    </row>
    <row r="18" spans="1:16" ht="30" customHeight="1" thickBot="1" x14ac:dyDescent="0.25">
      <c r="B18" s="7" t="s">
        <v>9</v>
      </c>
      <c r="C18" s="241" t="s">
        <v>87</v>
      </c>
      <c r="D18" s="242"/>
      <c r="E18" s="242"/>
      <c r="F18" s="242"/>
      <c r="G18" s="242"/>
      <c r="H18" s="242"/>
      <c r="I18" s="242"/>
      <c r="J18" s="242"/>
      <c r="K18" s="242"/>
      <c r="L18" s="242"/>
      <c r="M18" s="242"/>
      <c r="N18" s="242"/>
      <c r="O18" s="242"/>
      <c r="P18" s="243"/>
    </row>
    <row r="19" spans="1:16" ht="3" customHeight="1" thickBot="1" x14ac:dyDescent="0.25">
      <c r="A19" s="8"/>
      <c r="B19" s="4"/>
      <c r="C19" s="5"/>
      <c r="D19" s="5"/>
      <c r="E19" s="5"/>
      <c r="F19" s="5"/>
      <c r="G19" s="5"/>
      <c r="H19" s="5"/>
      <c r="I19" s="5"/>
      <c r="J19" s="5"/>
      <c r="K19" s="5"/>
      <c r="L19" s="5"/>
      <c r="M19" s="5"/>
      <c r="N19" s="5"/>
      <c r="O19" s="5"/>
      <c r="P19" s="6"/>
    </row>
    <row r="20" spans="1:16" ht="16.5" customHeight="1" thickBot="1" x14ac:dyDescent="0.25">
      <c r="B20" s="187" t="s">
        <v>22</v>
      </c>
      <c r="C20" s="188"/>
      <c r="D20" s="188"/>
      <c r="E20" s="188"/>
      <c r="F20" s="188"/>
      <c r="G20" s="188"/>
      <c r="H20" s="188"/>
      <c r="I20" s="188"/>
      <c r="J20" s="188"/>
      <c r="K20" s="188"/>
      <c r="L20" s="188"/>
      <c r="M20" s="188"/>
      <c r="N20" s="188"/>
      <c r="O20" s="188"/>
      <c r="P20" s="189"/>
    </row>
    <row r="21" spans="1:16" ht="3" customHeight="1" thickBot="1" x14ac:dyDescent="0.25">
      <c r="B21" s="4"/>
      <c r="C21" s="5"/>
      <c r="D21" s="5"/>
      <c r="E21" s="5"/>
      <c r="F21" s="5"/>
      <c r="G21" s="5"/>
      <c r="H21" s="5"/>
      <c r="I21" s="5"/>
      <c r="J21" s="5"/>
      <c r="K21" s="5"/>
      <c r="L21" s="5"/>
      <c r="M21" s="5"/>
      <c r="N21" s="5"/>
      <c r="O21" s="5"/>
      <c r="P21" s="6"/>
    </row>
    <row r="22" spans="1:16" ht="99" customHeight="1" thickBot="1" x14ac:dyDescent="0.25">
      <c r="B22" s="7" t="s">
        <v>3</v>
      </c>
      <c r="C22" s="232" t="s">
        <v>154</v>
      </c>
      <c r="D22" s="233"/>
      <c r="E22" s="233"/>
      <c r="F22" s="233"/>
      <c r="G22" s="233"/>
      <c r="H22" s="233"/>
      <c r="I22" s="233"/>
      <c r="J22" s="233"/>
      <c r="K22" s="233"/>
      <c r="L22" s="233"/>
      <c r="M22" s="233"/>
      <c r="N22" s="233"/>
      <c r="O22" s="233"/>
      <c r="P22" s="234"/>
    </row>
    <row r="23" spans="1:16" ht="3" customHeight="1" thickBot="1" x14ac:dyDescent="0.25">
      <c r="B23" s="4"/>
      <c r="C23" s="5"/>
      <c r="D23" s="5"/>
      <c r="E23" s="5"/>
      <c r="F23" s="5"/>
      <c r="G23" s="5"/>
      <c r="H23" s="5"/>
      <c r="I23" s="5"/>
      <c r="J23" s="5"/>
      <c r="K23" s="5"/>
      <c r="L23" s="5"/>
      <c r="M23" s="5"/>
      <c r="N23" s="5"/>
      <c r="O23" s="5"/>
      <c r="P23" s="6"/>
    </row>
    <row r="24" spans="1:16" ht="111.75" customHeight="1" thickBot="1" x14ac:dyDescent="0.25">
      <c r="B24" s="31" t="s">
        <v>10</v>
      </c>
      <c r="C24" s="235" t="s">
        <v>155</v>
      </c>
      <c r="D24" s="236"/>
      <c r="E24" s="236"/>
      <c r="F24" s="236"/>
      <c r="G24" s="236"/>
      <c r="H24" s="236"/>
      <c r="I24" s="236"/>
      <c r="J24" s="236"/>
      <c r="K24" s="236"/>
      <c r="L24" s="236"/>
      <c r="M24" s="236"/>
      <c r="N24" s="236"/>
      <c r="O24" s="236"/>
      <c r="P24" s="237"/>
    </row>
    <row r="25" spans="1:16" ht="3" customHeight="1" thickBot="1" x14ac:dyDescent="0.25">
      <c r="B25" s="15"/>
      <c r="C25" s="41"/>
      <c r="D25" s="41"/>
      <c r="E25" s="41"/>
      <c r="F25" s="41"/>
      <c r="G25" s="41"/>
      <c r="H25" s="41"/>
      <c r="I25" s="41"/>
      <c r="J25" s="41"/>
      <c r="K25" s="41"/>
      <c r="L25" s="41"/>
      <c r="M25" s="41"/>
      <c r="N25" s="41"/>
      <c r="O25" s="41"/>
      <c r="P25" s="42"/>
    </row>
    <row r="26" spans="1:16" ht="13.5" customHeight="1" thickBot="1" x14ac:dyDescent="0.25">
      <c r="B26" s="342" t="s">
        <v>2</v>
      </c>
      <c r="C26" s="383" t="s">
        <v>157</v>
      </c>
      <c r="D26" s="384"/>
      <c r="E26" s="384"/>
      <c r="F26" s="384"/>
      <c r="G26" s="384"/>
      <c r="H26" s="384"/>
      <c r="I26" s="92">
        <v>0.04</v>
      </c>
      <c r="J26" s="90"/>
      <c r="K26" s="90"/>
      <c r="L26" s="90"/>
      <c r="M26" s="90"/>
      <c r="N26" s="90"/>
      <c r="O26" s="90"/>
      <c r="P26" s="91"/>
    </row>
    <row r="27" spans="1:16" s="89" customFormat="1" x14ac:dyDescent="0.2">
      <c r="B27" s="343"/>
      <c r="C27" s="392" t="s">
        <v>140</v>
      </c>
      <c r="D27" s="393"/>
      <c r="E27" s="393"/>
      <c r="F27" s="393"/>
      <c r="G27" s="393"/>
      <c r="H27" s="393"/>
      <c r="I27" s="394">
        <v>0.02</v>
      </c>
      <c r="J27" s="394"/>
      <c r="K27" s="394"/>
      <c r="L27" s="394"/>
      <c r="M27" s="394"/>
      <c r="N27" s="394"/>
      <c r="O27" s="394"/>
      <c r="P27" s="395"/>
    </row>
    <row r="28" spans="1:16" s="89" customFormat="1" x14ac:dyDescent="0.2">
      <c r="B28" s="343"/>
      <c r="C28" s="396" t="s">
        <v>143</v>
      </c>
      <c r="D28" s="397"/>
      <c r="E28" s="397"/>
      <c r="F28" s="397"/>
      <c r="G28" s="397"/>
      <c r="H28" s="397"/>
      <c r="I28" s="398">
        <v>0.04</v>
      </c>
      <c r="J28" s="398"/>
      <c r="K28" s="398"/>
      <c r="L28" s="398"/>
      <c r="M28" s="398"/>
      <c r="N28" s="398"/>
      <c r="O28" s="398"/>
      <c r="P28" s="399"/>
    </row>
    <row r="29" spans="1:16" s="89" customFormat="1" x14ac:dyDescent="0.2">
      <c r="B29" s="343"/>
      <c r="C29" s="396" t="s">
        <v>146</v>
      </c>
      <c r="D29" s="397"/>
      <c r="E29" s="397"/>
      <c r="F29" s="397"/>
      <c r="G29" s="397"/>
      <c r="H29" s="397"/>
      <c r="I29" s="398">
        <v>0.08</v>
      </c>
      <c r="J29" s="398"/>
      <c r="K29" s="398"/>
      <c r="L29" s="398"/>
      <c r="M29" s="398"/>
      <c r="N29" s="398"/>
      <c r="O29" s="398"/>
      <c r="P29" s="399"/>
    </row>
    <row r="30" spans="1:16" s="89" customFormat="1" ht="13.5" thickBot="1" x14ac:dyDescent="0.25">
      <c r="B30" s="343"/>
      <c r="C30" s="400" t="s">
        <v>156</v>
      </c>
      <c r="D30" s="401"/>
      <c r="E30" s="401"/>
      <c r="F30" s="401"/>
      <c r="G30" s="401"/>
      <c r="H30" s="401"/>
      <c r="I30" s="402">
        <v>0.06</v>
      </c>
      <c r="J30" s="402"/>
      <c r="K30" s="402"/>
      <c r="L30" s="402"/>
      <c r="M30" s="402"/>
      <c r="N30" s="402"/>
      <c r="O30" s="402"/>
      <c r="P30" s="403"/>
    </row>
    <row r="31" spans="1:16" ht="3" customHeight="1" thickBot="1" x14ac:dyDescent="0.25">
      <c r="B31" s="38"/>
      <c r="C31" s="39"/>
      <c r="D31" s="39"/>
      <c r="E31" s="39"/>
      <c r="F31" s="39"/>
      <c r="G31" s="39"/>
      <c r="H31" s="39"/>
      <c r="I31" s="39"/>
      <c r="J31" s="39"/>
      <c r="K31" s="39"/>
      <c r="L31" s="39"/>
      <c r="M31" s="39"/>
      <c r="N31" s="39"/>
      <c r="O31" s="39"/>
      <c r="P31" s="40"/>
    </row>
    <row r="32" spans="1:16" ht="12.75" customHeight="1" x14ac:dyDescent="0.2">
      <c r="B32" s="190" t="s">
        <v>11</v>
      </c>
      <c r="C32" s="333" t="s">
        <v>12</v>
      </c>
      <c r="D32" s="98" t="s">
        <v>123</v>
      </c>
      <c r="E32" s="99" t="s">
        <v>158</v>
      </c>
      <c r="F32" s="100">
        <v>0.04</v>
      </c>
      <c r="G32" s="385" t="s">
        <v>13</v>
      </c>
      <c r="H32" s="98" t="s">
        <v>123</v>
      </c>
      <c r="I32" s="101" t="s">
        <v>159</v>
      </c>
      <c r="J32" s="102">
        <v>0.02</v>
      </c>
      <c r="K32" s="101" t="s">
        <v>160</v>
      </c>
      <c r="L32" s="103">
        <v>3.9E-2</v>
      </c>
      <c r="M32" s="388" t="s">
        <v>14</v>
      </c>
      <c r="N32" s="98" t="s">
        <v>123</v>
      </c>
      <c r="O32" s="104" t="s">
        <v>161</v>
      </c>
      <c r="P32" s="105">
        <v>0.02</v>
      </c>
    </row>
    <row r="33" spans="2:16" s="93" customFormat="1" ht="12.75" customHeight="1" x14ac:dyDescent="0.2">
      <c r="B33" s="191"/>
      <c r="C33" s="334"/>
      <c r="D33" s="96" t="s">
        <v>140</v>
      </c>
      <c r="E33" s="106" t="s">
        <v>158</v>
      </c>
      <c r="F33" s="107">
        <v>0.02</v>
      </c>
      <c r="G33" s="386"/>
      <c r="H33" s="94" t="s">
        <v>140</v>
      </c>
      <c r="I33" s="108" t="s">
        <v>159</v>
      </c>
      <c r="J33" s="109">
        <v>0.01</v>
      </c>
      <c r="K33" s="108" t="s">
        <v>160</v>
      </c>
      <c r="L33" s="110">
        <v>1.9E-2</v>
      </c>
      <c r="M33" s="389"/>
      <c r="N33" s="96" t="s">
        <v>140</v>
      </c>
      <c r="O33" s="111" t="s">
        <v>161</v>
      </c>
      <c r="P33" s="112">
        <v>0.01</v>
      </c>
    </row>
    <row r="34" spans="2:16" s="93" customFormat="1" ht="12.75" customHeight="1" x14ac:dyDescent="0.2">
      <c r="B34" s="191"/>
      <c r="C34" s="334"/>
      <c r="D34" s="96" t="s">
        <v>143</v>
      </c>
      <c r="E34" s="106" t="s">
        <v>158</v>
      </c>
      <c r="F34" s="107">
        <v>0.04</v>
      </c>
      <c r="G34" s="386"/>
      <c r="H34" s="94" t="s">
        <v>143</v>
      </c>
      <c r="I34" s="108" t="s">
        <v>159</v>
      </c>
      <c r="J34" s="109">
        <v>0.02</v>
      </c>
      <c r="K34" s="108" t="s">
        <v>160</v>
      </c>
      <c r="L34" s="110">
        <v>3.9E-2</v>
      </c>
      <c r="M34" s="389"/>
      <c r="N34" s="96" t="s">
        <v>143</v>
      </c>
      <c r="O34" s="111" t="s">
        <v>161</v>
      </c>
      <c r="P34" s="112">
        <v>0.02</v>
      </c>
    </row>
    <row r="35" spans="2:16" s="93" customFormat="1" ht="12.75" customHeight="1" x14ac:dyDescent="0.2">
      <c r="B35" s="191"/>
      <c r="C35" s="334"/>
      <c r="D35" s="96" t="s">
        <v>146</v>
      </c>
      <c r="E35" s="106" t="s">
        <v>158</v>
      </c>
      <c r="F35" s="107">
        <v>0.08</v>
      </c>
      <c r="G35" s="386"/>
      <c r="H35" s="94" t="s">
        <v>146</v>
      </c>
      <c r="I35" s="108" t="s">
        <v>159</v>
      </c>
      <c r="J35" s="109">
        <v>0.04</v>
      </c>
      <c r="K35" s="108" t="s">
        <v>160</v>
      </c>
      <c r="L35" s="110">
        <v>7.9000000000000001E-2</v>
      </c>
      <c r="M35" s="389"/>
      <c r="N35" s="96" t="s">
        <v>146</v>
      </c>
      <c r="O35" s="111" t="s">
        <v>161</v>
      </c>
      <c r="P35" s="112">
        <v>0.04</v>
      </c>
    </row>
    <row r="36" spans="2:16" s="93" customFormat="1" ht="12.75" customHeight="1" thickBot="1" x14ac:dyDescent="0.25">
      <c r="B36" s="391"/>
      <c r="C36" s="335"/>
      <c r="D36" s="97" t="s">
        <v>156</v>
      </c>
      <c r="E36" s="113" t="s">
        <v>158</v>
      </c>
      <c r="F36" s="114">
        <v>0.06</v>
      </c>
      <c r="G36" s="387"/>
      <c r="H36" s="95" t="s">
        <v>156</v>
      </c>
      <c r="I36" s="115" t="s">
        <v>159</v>
      </c>
      <c r="J36" s="116">
        <v>0.03</v>
      </c>
      <c r="K36" s="115" t="s">
        <v>160</v>
      </c>
      <c r="L36" s="117">
        <v>5.8999999999999997E-2</v>
      </c>
      <c r="M36" s="390"/>
      <c r="N36" s="97" t="s">
        <v>156</v>
      </c>
      <c r="O36" s="118" t="s">
        <v>161</v>
      </c>
      <c r="P36" s="119">
        <v>0.03</v>
      </c>
    </row>
    <row r="37" spans="2:16" ht="3" customHeight="1" thickBot="1" x14ac:dyDescent="0.25">
      <c r="B37" s="4"/>
      <c r="C37" s="5"/>
      <c r="D37" s="5"/>
      <c r="E37" s="5"/>
      <c r="F37" s="5"/>
      <c r="G37" s="5"/>
      <c r="H37" s="5"/>
      <c r="I37" s="5"/>
      <c r="J37" s="5"/>
      <c r="K37" s="5"/>
      <c r="L37" s="5"/>
      <c r="M37" s="5"/>
      <c r="N37" s="5"/>
      <c r="O37" s="5"/>
      <c r="P37" s="6"/>
    </row>
    <row r="38" spans="2:16" ht="13.5" thickBot="1" x14ac:dyDescent="0.25">
      <c r="B38" s="31" t="s">
        <v>6</v>
      </c>
      <c r="C38" s="217" t="s">
        <v>70</v>
      </c>
      <c r="D38" s="215"/>
      <c r="E38" s="215"/>
      <c r="F38" s="215"/>
      <c r="G38" s="215"/>
      <c r="H38" s="215"/>
      <c r="I38" s="215"/>
      <c r="J38" s="215"/>
      <c r="K38" s="215"/>
      <c r="L38" s="215"/>
      <c r="M38" s="215"/>
      <c r="N38" s="215"/>
      <c r="O38" s="215"/>
      <c r="P38" s="216"/>
    </row>
    <row r="39" spans="2:16" ht="3" customHeight="1" thickBot="1" x14ac:dyDescent="0.25">
      <c r="B39" s="35"/>
      <c r="C39" s="36"/>
      <c r="D39" s="36"/>
      <c r="E39" s="36"/>
      <c r="F39" s="36"/>
      <c r="G39" s="36"/>
      <c r="H39" s="36"/>
      <c r="I39" s="36"/>
      <c r="J39" s="36"/>
      <c r="K39" s="36"/>
      <c r="L39" s="36"/>
      <c r="M39" s="36"/>
      <c r="N39" s="36"/>
      <c r="O39" s="36"/>
      <c r="P39" s="37"/>
    </row>
    <row r="40" spans="2:16" ht="13.5" thickBot="1" x14ac:dyDescent="0.25">
      <c r="B40" s="31" t="s">
        <v>93</v>
      </c>
      <c r="C40" s="214" t="s">
        <v>44</v>
      </c>
      <c r="D40" s="215"/>
      <c r="E40" s="215"/>
      <c r="F40" s="215"/>
      <c r="G40" s="215"/>
      <c r="H40" s="215"/>
      <c r="I40" s="215"/>
      <c r="J40" s="215"/>
      <c r="K40" s="215"/>
      <c r="L40" s="215"/>
      <c r="M40" s="215"/>
      <c r="N40" s="215"/>
      <c r="O40" s="215"/>
      <c r="P40" s="216"/>
    </row>
    <row r="41" spans="2:16" ht="3" customHeight="1" thickBot="1" x14ac:dyDescent="0.25">
      <c r="B41" s="35"/>
      <c r="C41" s="36"/>
      <c r="D41" s="36"/>
      <c r="E41" s="36"/>
      <c r="F41" s="36"/>
      <c r="G41" s="36"/>
      <c r="H41" s="36"/>
      <c r="I41" s="36"/>
      <c r="J41" s="36"/>
      <c r="K41" s="36"/>
      <c r="L41" s="36"/>
      <c r="M41" s="36"/>
      <c r="N41" s="36"/>
      <c r="O41" s="36"/>
      <c r="P41" s="37"/>
    </row>
    <row r="42" spans="2:16" ht="26.25" thickBot="1" x14ac:dyDescent="0.25">
      <c r="B42" s="31" t="s">
        <v>20</v>
      </c>
      <c r="C42" s="214" t="s">
        <v>44</v>
      </c>
      <c r="D42" s="215"/>
      <c r="E42" s="215"/>
      <c r="F42" s="215"/>
      <c r="G42" s="215"/>
      <c r="H42" s="215"/>
      <c r="I42" s="215"/>
      <c r="J42" s="215"/>
      <c r="K42" s="215"/>
      <c r="L42" s="215"/>
      <c r="M42" s="215"/>
      <c r="N42" s="215"/>
      <c r="O42" s="215"/>
      <c r="P42" s="216"/>
    </row>
    <row r="43" spans="2:16" ht="3" customHeight="1" thickBot="1" x14ac:dyDescent="0.25">
      <c r="B43" s="32"/>
      <c r="C43" s="33"/>
      <c r="D43" s="33"/>
      <c r="E43" s="33"/>
      <c r="F43" s="33"/>
      <c r="G43" s="33"/>
      <c r="H43" s="33"/>
      <c r="I43" s="33"/>
      <c r="J43" s="33"/>
      <c r="K43" s="33"/>
      <c r="L43" s="33"/>
      <c r="M43" s="33"/>
      <c r="N43" s="33"/>
      <c r="O43" s="33"/>
      <c r="P43" s="34"/>
    </row>
    <row r="44" spans="2:16" ht="16.5" customHeight="1" thickBot="1" x14ac:dyDescent="0.25">
      <c r="B44" s="31" t="s">
        <v>94</v>
      </c>
      <c r="C44" s="217" t="s">
        <v>44</v>
      </c>
      <c r="D44" s="215"/>
      <c r="E44" s="215"/>
      <c r="F44" s="215"/>
      <c r="G44" s="215"/>
      <c r="H44" s="215"/>
      <c r="I44" s="215"/>
      <c r="J44" s="215"/>
      <c r="K44" s="215"/>
      <c r="L44" s="215"/>
      <c r="M44" s="215"/>
      <c r="N44" s="215"/>
      <c r="O44" s="215"/>
      <c r="P44" s="216"/>
    </row>
    <row r="45" spans="2:16" ht="3" customHeight="1" thickBot="1" x14ac:dyDescent="0.25">
      <c r="B45" s="10"/>
      <c r="C45" s="10"/>
      <c r="D45" s="10"/>
      <c r="E45" s="10"/>
      <c r="F45" s="10"/>
      <c r="G45" s="10"/>
      <c r="H45" s="10"/>
      <c r="I45" s="10"/>
      <c r="J45" s="10"/>
      <c r="K45" s="10"/>
      <c r="L45" s="10"/>
      <c r="M45" s="10"/>
      <c r="N45" s="10"/>
      <c r="O45" s="10"/>
      <c r="P45" s="10"/>
    </row>
    <row r="46" spans="2:16" x14ac:dyDescent="0.2">
      <c r="B46" s="218" t="s">
        <v>15</v>
      </c>
      <c r="C46" s="219"/>
      <c r="D46" s="219"/>
      <c r="E46" s="219"/>
      <c r="F46" s="219"/>
      <c r="G46" s="219"/>
      <c r="H46" s="219"/>
      <c r="I46" s="219"/>
      <c r="J46" s="219"/>
      <c r="K46" s="219"/>
      <c r="L46" s="219"/>
      <c r="M46" s="219"/>
      <c r="N46" s="219"/>
      <c r="O46" s="219"/>
      <c r="P46" s="220"/>
    </row>
    <row r="47" spans="2:16" ht="24.75" customHeight="1" thickBot="1" x14ac:dyDescent="0.25">
      <c r="B47" s="43" t="s">
        <v>19</v>
      </c>
      <c r="C47" s="221" t="s">
        <v>16</v>
      </c>
      <c r="D47" s="221"/>
      <c r="E47" s="221"/>
      <c r="F47" s="221"/>
      <c r="G47" s="221"/>
      <c r="H47" s="221" t="s">
        <v>6</v>
      </c>
      <c r="I47" s="221"/>
      <c r="J47" s="221"/>
      <c r="K47" s="221"/>
      <c r="L47" s="221"/>
      <c r="M47" s="221" t="s">
        <v>17</v>
      </c>
      <c r="N47" s="221"/>
      <c r="O47" s="221"/>
      <c r="P47" s="222"/>
    </row>
    <row r="48" spans="2:16" ht="111" customHeight="1" x14ac:dyDescent="0.2">
      <c r="B48" s="44" t="s">
        <v>162</v>
      </c>
      <c r="C48" s="198" t="s">
        <v>164</v>
      </c>
      <c r="D48" s="199"/>
      <c r="E48" s="199"/>
      <c r="F48" s="199"/>
      <c r="G48" s="200"/>
      <c r="H48" s="201" t="s">
        <v>105</v>
      </c>
      <c r="I48" s="202"/>
      <c r="J48" s="202"/>
      <c r="K48" s="202"/>
      <c r="L48" s="203"/>
      <c r="M48" s="204" t="s">
        <v>106</v>
      </c>
      <c r="N48" s="205"/>
      <c r="O48" s="205"/>
      <c r="P48" s="206"/>
    </row>
    <row r="49" spans="2:16" ht="102.75" customHeight="1" x14ac:dyDescent="0.2">
      <c r="B49" s="46" t="s">
        <v>163</v>
      </c>
      <c r="C49" s="207" t="s">
        <v>164</v>
      </c>
      <c r="D49" s="208"/>
      <c r="E49" s="208"/>
      <c r="F49" s="208"/>
      <c r="G49" s="209"/>
      <c r="H49" s="210" t="s">
        <v>105</v>
      </c>
      <c r="I49" s="208"/>
      <c r="J49" s="208"/>
      <c r="K49" s="208"/>
      <c r="L49" s="209"/>
      <c r="M49" s="211" t="s">
        <v>109</v>
      </c>
      <c r="N49" s="212"/>
      <c r="O49" s="212"/>
      <c r="P49" s="213"/>
    </row>
    <row r="50" spans="2:16" ht="11.25" customHeight="1" thickBot="1" x14ac:dyDescent="0.25">
      <c r="B50" s="45"/>
      <c r="C50" s="185"/>
      <c r="D50" s="185"/>
      <c r="E50" s="185"/>
      <c r="F50" s="185"/>
      <c r="G50" s="185"/>
      <c r="H50" s="185"/>
      <c r="I50" s="185"/>
      <c r="J50" s="185"/>
      <c r="K50" s="185"/>
      <c r="L50" s="185"/>
      <c r="M50" s="185"/>
      <c r="N50" s="185"/>
      <c r="O50" s="185"/>
      <c r="P50" s="186"/>
    </row>
    <row r="51" spans="2:16" ht="3" customHeight="1" thickBot="1" x14ac:dyDescent="0.25">
      <c r="B51" s="11"/>
      <c r="C51" s="11"/>
      <c r="D51" s="11"/>
      <c r="E51" s="11"/>
      <c r="F51" s="11"/>
      <c r="G51" s="11"/>
      <c r="H51" s="11"/>
      <c r="I51" s="11"/>
      <c r="J51" s="11"/>
      <c r="K51" s="11"/>
      <c r="L51" s="11"/>
      <c r="M51" s="11"/>
      <c r="N51" s="11"/>
      <c r="O51" s="11"/>
      <c r="P51" s="11"/>
    </row>
    <row r="52" spans="2:16" ht="13.5" customHeight="1" thickBot="1" x14ac:dyDescent="0.25">
      <c r="B52" s="187" t="s">
        <v>7</v>
      </c>
      <c r="C52" s="188"/>
      <c r="D52" s="188"/>
      <c r="E52" s="188"/>
      <c r="F52" s="188"/>
      <c r="G52" s="188"/>
      <c r="H52" s="188"/>
      <c r="I52" s="188"/>
      <c r="J52" s="188"/>
      <c r="K52" s="188"/>
      <c r="L52" s="188"/>
      <c r="M52" s="188"/>
      <c r="N52" s="188"/>
      <c r="O52" s="188"/>
      <c r="P52" s="189"/>
    </row>
    <row r="53" spans="2:16" ht="3" customHeight="1" thickBot="1" x14ac:dyDescent="0.25">
      <c r="B53" s="12"/>
      <c r="C53" s="13"/>
      <c r="D53" s="13"/>
      <c r="E53" s="13"/>
      <c r="F53" s="13"/>
      <c r="G53" s="13"/>
      <c r="H53" s="13"/>
      <c r="I53" s="13"/>
      <c r="J53" s="13"/>
      <c r="K53" s="13"/>
      <c r="L53" s="13"/>
      <c r="M53" s="13"/>
      <c r="N53" s="13"/>
      <c r="O53" s="13"/>
      <c r="P53" s="14"/>
    </row>
    <row r="54" spans="2:16" ht="20.100000000000001" customHeight="1" x14ac:dyDescent="0.2">
      <c r="B54" s="190" t="s">
        <v>18</v>
      </c>
      <c r="C54" s="50" t="s">
        <v>110</v>
      </c>
      <c r="D54" s="80" t="s">
        <v>114</v>
      </c>
      <c r="E54" s="81"/>
      <c r="F54" s="81"/>
      <c r="G54" s="82"/>
      <c r="H54" s="80" t="s">
        <v>111</v>
      </c>
      <c r="I54" s="81"/>
      <c r="J54" s="81"/>
      <c r="K54" s="82"/>
      <c r="L54" s="80" t="s">
        <v>112</v>
      </c>
      <c r="M54" s="81"/>
      <c r="N54" s="81"/>
      <c r="O54" s="82"/>
      <c r="P54" s="47" t="s">
        <v>113</v>
      </c>
    </row>
    <row r="55" spans="2:16" ht="20.100000000000001" customHeight="1" x14ac:dyDescent="0.2">
      <c r="B55" s="191"/>
      <c r="C55" s="51" t="s">
        <v>8</v>
      </c>
      <c r="D55" s="74">
        <f>+'4.1. Registro engagement-seguid'!D10</f>
        <v>0.16928975559321061</v>
      </c>
      <c r="E55" s="75"/>
      <c r="F55" s="75"/>
      <c r="G55" s="76"/>
      <c r="H55" s="74">
        <f>+'4.1. Registro engagement-seguid'!F10</f>
        <v>0.20928052330704111</v>
      </c>
      <c r="I55" s="75"/>
      <c r="J55" s="75"/>
      <c r="K55" s="76"/>
      <c r="L55" s="74">
        <f>+'4.1. Registro engagement-seguid'!H10</f>
        <v>0.1391843262694922</v>
      </c>
      <c r="M55" s="75"/>
      <c r="N55" s="75"/>
      <c r="O55" s="76"/>
      <c r="P55" s="72">
        <f>+'4.1. Registro engagement-seguid'!J10</f>
        <v>0.17197004659058496</v>
      </c>
    </row>
    <row r="56" spans="2:16" ht="20.100000000000001" customHeight="1" thickBot="1" x14ac:dyDescent="0.25">
      <c r="B56" s="191"/>
      <c r="C56" s="52" t="s">
        <v>2</v>
      </c>
      <c r="D56" s="77">
        <f>+$I$26</f>
        <v>0.04</v>
      </c>
      <c r="E56" s="78"/>
      <c r="F56" s="78"/>
      <c r="G56" s="79"/>
      <c r="H56" s="77">
        <f>+$I$26</f>
        <v>0.04</v>
      </c>
      <c r="I56" s="78"/>
      <c r="J56" s="78"/>
      <c r="K56" s="79"/>
      <c r="L56" s="77">
        <f>+$I$26</f>
        <v>0.04</v>
      </c>
      <c r="M56" s="78"/>
      <c r="N56" s="78"/>
      <c r="O56" s="79"/>
      <c r="P56" s="73">
        <f>+$I$26</f>
        <v>0.04</v>
      </c>
    </row>
    <row r="57" spans="2:16" ht="3" customHeight="1" thickBot="1" x14ac:dyDescent="0.25">
      <c r="B57" s="15">
        <v>0.9</v>
      </c>
      <c r="C57" s="48"/>
      <c r="D57" s="48"/>
      <c r="E57" s="48"/>
      <c r="F57" s="49"/>
      <c r="G57" s="48"/>
      <c r="H57" s="48"/>
      <c r="I57" s="49"/>
      <c r="J57" s="48"/>
      <c r="K57" s="48"/>
      <c r="L57" s="49"/>
      <c r="M57" s="48"/>
      <c r="N57" s="48"/>
      <c r="O57" s="49"/>
      <c r="P57" s="49" t="str">
        <f>+$C$26</f>
        <v>TOTAL REDES SOCIALES</v>
      </c>
    </row>
    <row r="58" spans="2:16" ht="22.5" customHeight="1" thickBot="1" x14ac:dyDescent="0.25">
      <c r="B58" s="192" t="s">
        <v>92</v>
      </c>
      <c r="C58" s="193"/>
      <c r="D58" s="193"/>
      <c r="E58" s="193"/>
      <c r="F58" s="193"/>
      <c r="G58" s="193"/>
      <c r="H58" s="193"/>
      <c r="I58" s="193"/>
      <c r="J58" s="193"/>
      <c r="K58" s="193"/>
      <c r="L58" s="193"/>
      <c r="M58" s="193"/>
      <c r="N58" s="193"/>
      <c r="O58" s="193"/>
      <c r="P58" s="194"/>
    </row>
    <row r="59" spans="2:16" x14ac:dyDescent="0.2">
      <c r="B59" s="175"/>
      <c r="C59" s="176"/>
      <c r="D59" s="176"/>
      <c r="E59" s="176"/>
      <c r="F59" s="176"/>
      <c r="G59" s="176"/>
      <c r="H59" s="176"/>
      <c r="I59" s="176"/>
      <c r="J59" s="176"/>
      <c r="K59" s="176"/>
      <c r="L59" s="176"/>
      <c r="M59" s="176"/>
      <c r="N59" s="176"/>
      <c r="O59" s="176"/>
      <c r="P59" s="177"/>
    </row>
    <row r="60" spans="2:16" x14ac:dyDescent="0.2">
      <c r="B60" s="178"/>
      <c r="C60" s="179"/>
      <c r="D60" s="179"/>
      <c r="E60" s="179"/>
      <c r="F60" s="179"/>
      <c r="G60" s="179"/>
      <c r="H60" s="179"/>
      <c r="I60" s="179"/>
      <c r="J60" s="179"/>
      <c r="K60" s="179"/>
      <c r="L60" s="179"/>
      <c r="M60" s="179"/>
      <c r="N60" s="179"/>
      <c r="O60" s="179"/>
      <c r="P60" s="180"/>
    </row>
    <row r="61" spans="2:16" x14ac:dyDescent="0.2">
      <c r="B61" s="178"/>
      <c r="C61" s="179"/>
      <c r="D61" s="179"/>
      <c r="E61" s="179"/>
      <c r="F61" s="179"/>
      <c r="G61" s="179"/>
      <c r="H61" s="179"/>
      <c r="I61" s="179"/>
      <c r="J61" s="179"/>
      <c r="K61" s="179"/>
      <c r="L61" s="179"/>
      <c r="M61" s="179"/>
      <c r="N61" s="179"/>
      <c r="O61" s="179"/>
      <c r="P61" s="180"/>
    </row>
    <row r="62" spans="2:16" x14ac:dyDescent="0.2">
      <c r="B62" s="178"/>
      <c r="C62" s="179"/>
      <c r="D62" s="179"/>
      <c r="E62" s="179"/>
      <c r="F62" s="179"/>
      <c r="G62" s="179"/>
      <c r="H62" s="179"/>
      <c r="I62" s="179"/>
      <c r="J62" s="179"/>
      <c r="K62" s="179"/>
      <c r="L62" s="179"/>
      <c r="M62" s="179"/>
      <c r="N62" s="179"/>
      <c r="O62" s="179"/>
      <c r="P62" s="180"/>
    </row>
    <row r="63" spans="2:16" x14ac:dyDescent="0.2">
      <c r="B63" s="178"/>
      <c r="C63" s="179"/>
      <c r="D63" s="179"/>
      <c r="E63" s="179"/>
      <c r="F63" s="179"/>
      <c r="G63" s="179"/>
      <c r="H63" s="179"/>
      <c r="I63" s="179"/>
      <c r="J63" s="179"/>
      <c r="K63" s="179"/>
      <c r="L63" s="179"/>
      <c r="M63" s="179"/>
      <c r="N63" s="179"/>
      <c r="O63" s="179"/>
      <c r="P63" s="180"/>
    </row>
    <row r="64" spans="2:16" x14ac:dyDescent="0.2">
      <c r="B64" s="178"/>
      <c r="C64" s="179"/>
      <c r="D64" s="179"/>
      <c r="E64" s="179"/>
      <c r="F64" s="179"/>
      <c r="G64" s="179"/>
      <c r="H64" s="179"/>
      <c r="I64" s="179"/>
      <c r="J64" s="179"/>
      <c r="K64" s="179"/>
      <c r="L64" s="179"/>
      <c r="M64" s="179"/>
      <c r="N64" s="179"/>
      <c r="O64" s="179"/>
      <c r="P64" s="180"/>
    </row>
    <row r="65" spans="1:19" x14ac:dyDescent="0.2">
      <c r="B65" s="178"/>
      <c r="C65" s="179"/>
      <c r="D65" s="179"/>
      <c r="E65" s="179"/>
      <c r="F65" s="179"/>
      <c r="G65" s="179"/>
      <c r="H65" s="179"/>
      <c r="I65" s="179"/>
      <c r="J65" s="179"/>
      <c r="K65" s="179"/>
      <c r="L65" s="179"/>
      <c r="M65" s="179"/>
      <c r="N65" s="179"/>
      <c r="O65" s="179"/>
      <c r="P65" s="180"/>
    </row>
    <row r="66" spans="1:19" x14ac:dyDescent="0.2">
      <c r="B66" s="178"/>
      <c r="C66" s="179"/>
      <c r="D66" s="179"/>
      <c r="E66" s="179"/>
      <c r="F66" s="179"/>
      <c r="G66" s="179"/>
      <c r="H66" s="179"/>
      <c r="I66" s="179"/>
      <c r="J66" s="179"/>
      <c r="K66" s="179"/>
      <c r="L66" s="179"/>
      <c r="M66" s="179"/>
      <c r="N66" s="179"/>
      <c r="O66" s="179"/>
      <c r="P66" s="180"/>
    </row>
    <row r="67" spans="1:19" x14ac:dyDescent="0.2">
      <c r="B67" s="178"/>
      <c r="C67" s="179"/>
      <c r="D67" s="179"/>
      <c r="E67" s="179"/>
      <c r="F67" s="179"/>
      <c r="G67" s="179"/>
      <c r="H67" s="179"/>
      <c r="I67" s="179"/>
      <c r="J67" s="179"/>
      <c r="K67" s="179"/>
      <c r="L67" s="179"/>
      <c r="M67" s="179"/>
      <c r="N67" s="179"/>
      <c r="O67" s="179"/>
      <c r="P67" s="180"/>
    </row>
    <row r="68" spans="1:19" x14ac:dyDescent="0.2">
      <c r="B68" s="178"/>
      <c r="C68" s="179"/>
      <c r="D68" s="179"/>
      <c r="E68" s="179"/>
      <c r="F68" s="179"/>
      <c r="G68" s="179"/>
      <c r="H68" s="179"/>
      <c r="I68" s="179"/>
      <c r="J68" s="179"/>
      <c r="K68" s="179"/>
      <c r="L68" s="179"/>
      <c r="M68" s="179"/>
      <c r="N68" s="179"/>
      <c r="O68" s="179"/>
      <c r="P68" s="180"/>
    </row>
    <row r="69" spans="1:19" x14ac:dyDescent="0.2">
      <c r="B69" s="178"/>
      <c r="C69" s="179"/>
      <c r="D69" s="179"/>
      <c r="E69" s="179"/>
      <c r="F69" s="179"/>
      <c r="G69" s="179"/>
      <c r="H69" s="179"/>
      <c r="I69" s="179"/>
      <c r="J69" s="179"/>
      <c r="K69" s="179"/>
      <c r="L69" s="179"/>
      <c r="M69" s="179"/>
      <c r="N69" s="179"/>
      <c r="O69" s="179"/>
      <c r="P69" s="180"/>
    </row>
    <row r="70" spans="1:19" x14ac:dyDescent="0.2">
      <c r="B70" s="178"/>
      <c r="C70" s="179"/>
      <c r="D70" s="179"/>
      <c r="E70" s="179"/>
      <c r="F70" s="179"/>
      <c r="G70" s="179"/>
      <c r="H70" s="179"/>
      <c r="I70" s="179"/>
      <c r="J70" s="179"/>
      <c r="K70" s="179"/>
      <c r="L70" s="179"/>
      <c r="M70" s="179"/>
      <c r="N70" s="179"/>
      <c r="O70" s="179"/>
      <c r="P70" s="180"/>
    </row>
    <row r="71" spans="1:19" x14ac:dyDescent="0.2">
      <c r="B71" s="178"/>
      <c r="C71" s="179"/>
      <c r="D71" s="179"/>
      <c r="E71" s="179"/>
      <c r="F71" s="179"/>
      <c r="G71" s="179"/>
      <c r="H71" s="179"/>
      <c r="I71" s="179"/>
      <c r="J71" s="179"/>
      <c r="K71" s="179"/>
      <c r="L71" s="179"/>
      <c r="M71" s="179"/>
      <c r="N71" s="179"/>
      <c r="O71" s="179"/>
      <c r="P71" s="180"/>
    </row>
    <row r="72" spans="1:19" x14ac:dyDescent="0.2">
      <c r="B72" s="178"/>
      <c r="C72" s="179"/>
      <c r="D72" s="179"/>
      <c r="E72" s="179"/>
      <c r="F72" s="179"/>
      <c r="G72" s="179"/>
      <c r="H72" s="179"/>
      <c r="I72" s="179"/>
      <c r="J72" s="179"/>
      <c r="K72" s="179"/>
      <c r="L72" s="179"/>
      <c r="M72" s="179"/>
      <c r="N72" s="179"/>
      <c r="O72" s="179"/>
      <c r="P72" s="180"/>
    </row>
    <row r="73" spans="1:19" x14ac:dyDescent="0.2">
      <c r="B73" s="178"/>
      <c r="C73" s="179"/>
      <c r="D73" s="179"/>
      <c r="E73" s="179"/>
      <c r="F73" s="179"/>
      <c r="G73" s="179"/>
      <c r="H73" s="179"/>
      <c r="I73" s="179"/>
      <c r="J73" s="179"/>
      <c r="K73" s="179"/>
      <c r="L73" s="179"/>
      <c r="M73" s="179"/>
      <c r="N73" s="179"/>
      <c r="O73" s="179"/>
      <c r="P73" s="180"/>
    </row>
    <row r="74" spans="1:19" ht="13.5" thickBot="1" x14ac:dyDescent="0.25">
      <c r="B74" s="181"/>
      <c r="C74" s="182"/>
      <c r="D74" s="182"/>
      <c r="E74" s="182"/>
      <c r="F74" s="182"/>
      <c r="G74" s="182"/>
      <c r="H74" s="182"/>
      <c r="I74" s="182"/>
      <c r="J74" s="182"/>
      <c r="K74" s="182"/>
      <c r="L74" s="182"/>
      <c r="M74" s="182"/>
      <c r="N74" s="182"/>
      <c r="O74" s="182"/>
      <c r="P74" s="183"/>
    </row>
    <row r="75" spans="1:19" s="8" customFormat="1" ht="3" customHeight="1" thickBot="1" x14ac:dyDescent="0.25">
      <c r="A75" s="184"/>
      <c r="B75" s="184"/>
      <c r="C75" s="184"/>
      <c r="D75" s="184"/>
      <c r="E75" s="184"/>
      <c r="F75" s="184"/>
      <c r="G75" s="184"/>
      <c r="H75" s="184"/>
      <c r="I75" s="184"/>
      <c r="J75" s="184"/>
      <c r="K75" s="184"/>
      <c r="L75" s="184"/>
      <c r="M75" s="184"/>
      <c r="N75" s="184"/>
      <c r="O75" s="184"/>
      <c r="P75" s="184"/>
      <c r="Q75" s="184"/>
      <c r="S75" s="16"/>
    </row>
    <row r="76" spans="1:19" ht="15" customHeight="1" x14ac:dyDescent="0.2">
      <c r="B76" s="173" t="s">
        <v>4</v>
      </c>
      <c r="C76" s="195" t="s">
        <v>127</v>
      </c>
      <c r="D76" s="196"/>
      <c r="E76" s="196"/>
      <c r="F76" s="196"/>
      <c r="G76" s="196"/>
      <c r="H76" s="196"/>
      <c r="I76" s="196"/>
      <c r="J76" s="196"/>
      <c r="K76" s="196"/>
      <c r="L76" s="196"/>
      <c r="M76" s="196"/>
      <c r="N76" s="196"/>
      <c r="O76" s="196"/>
      <c r="P76" s="197"/>
    </row>
    <row r="77" spans="1:19" ht="49.5" customHeight="1" x14ac:dyDescent="0.2">
      <c r="B77" s="174"/>
      <c r="C77" s="165" t="s">
        <v>168</v>
      </c>
      <c r="D77" s="166"/>
      <c r="E77" s="166"/>
      <c r="F77" s="166"/>
      <c r="G77" s="166"/>
      <c r="H77" s="166"/>
      <c r="I77" s="166"/>
      <c r="J77" s="166"/>
      <c r="K77" s="166"/>
      <c r="L77" s="166"/>
      <c r="M77" s="166"/>
      <c r="N77" s="166"/>
      <c r="O77" s="166"/>
      <c r="P77" s="167"/>
    </row>
    <row r="78" spans="1:19" ht="15" customHeight="1" x14ac:dyDescent="0.2">
      <c r="B78" s="174"/>
      <c r="C78" s="168" t="s">
        <v>126</v>
      </c>
      <c r="D78" s="169"/>
      <c r="E78" s="169"/>
      <c r="F78" s="169"/>
      <c r="G78" s="169"/>
      <c r="H78" s="169"/>
      <c r="I78" s="169"/>
      <c r="J78" s="169"/>
      <c r="K78" s="169"/>
      <c r="L78" s="169"/>
      <c r="M78" s="169"/>
      <c r="N78" s="169"/>
      <c r="O78" s="169"/>
      <c r="P78" s="170"/>
    </row>
    <row r="79" spans="1:19" ht="49.5" customHeight="1" x14ac:dyDescent="0.2">
      <c r="B79" s="174"/>
      <c r="C79" s="165" t="s">
        <v>183</v>
      </c>
      <c r="D79" s="171"/>
      <c r="E79" s="171"/>
      <c r="F79" s="171"/>
      <c r="G79" s="171"/>
      <c r="H79" s="171"/>
      <c r="I79" s="171"/>
      <c r="J79" s="171"/>
      <c r="K79" s="171"/>
      <c r="L79" s="171"/>
      <c r="M79" s="171"/>
      <c r="N79" s="171"/>
      <c r="O79" s="171"/>
      <c r="P79" s="172"/>
    </row>
    <row r="80" spans="1:19" ht="18" customHeight="1" x14ac:dyDescent="0.2">
      <c r="B80" s="174"/>
      <c r="C80" s="168" t="s">
        <v>128</v>
      </c>
      <c r="D80" s="169"/>
      <c r="E80" s="169"/>
      <c r="F80" s="169"/>
      <c r="G80" s="169"/>
      <c r="H80" s="169"/>
      <c r="I80" s="169"/>
      <c r="J80" s="169"/>
      <c r="K80" s="169"/>
      <c r="L80" s="169"/>
      <c r="M80" s="169"/>
      <c r="N80" s="169"/>
      <c r="O80" s="169"/>
      <c r="P80" s="170"/>
    </row>
    <row r="81" spans="2:16" ht="49.5" customHeight="1" thickBot="1" x14ac:dyDescent="0.25">
      <c r="B81" s="174"/>
      <c r="C81" s="165" t="s">
        <v>193</v>
      </c>
      <c r="D81" s="166"/>
      <c r="E81" s="166"/>
      <c r="F81" s="166"/>
      <c r="G81" s="166"/>
      <c r="H81" s="166"/>
      <c r="I81" s="166"/>
      <c r="J81" s="166"/>
      <c r="K81" s="166"/>
      <c r="L81" s="166"/>
      <c r="M81" s="166"/>
      <c r="N81" s="166"/>
      <c r="O81" s="166"/>
      <c r="P81" s="167"/>
    </row>
    <row r="82" spans="2:16" ht="44.25" customHeight="1" thickBot="1" x14ac:dyDescent="0.25">
      <c r="B82" s="31" t="s">
        <v>37</v>
      </c>
      <c r="C82" s="163" t="s">
        <v>194</v>
      </c>
      <c r="D82" s="163"/>
      <c r="E82" s="163"/>
      <c r="F82" s="163"/>
      <c r="G82" s="163"/>
      <c r="H82" s="163"/>
      <c r="I82" s="163"/>
      <c r="J82" s="163"/>
      <c r="K82" s="163"/>
      <c r="L82" s="163"/>
      <c r="M82" s="163"/>
      <c r="N82" s="163"/>
      <c r="O82" s="163"/>
      <c r="P82" s="164"/>
    </row>
    <row r="83" spans="2:16" ht="27.75" customHeight="1" thickBot="1" x14ac:dyDescent="0.25">
      <c r="B83" s="31" t="s">
        <v>49</v>
      </c>
      <c r="C83" s="163" t="s">
        <v>50</v>
      </c>
      <c r="D83" s="163"/>
      <c r="E83" s="163"/>
      <c r="F83" s="163"/>
      <c r="G83" s="163"/>
      <c r="H83" s="163"/>
      <c r="I83" s="163"/>
      <c r="J83" s="163"/>
      <c r="K83" s="163"/>
      <c r="L83" s="163"/>
      <c r="M83" s="163"/>
      <c r="N83" s="163"/>
      <c r="O83" s="163"/>
      <c r="P83" s="164"/>
    </row>
    <row r="86" spans="2:16" x14ac:dyDescent="0.2">
      <c r="C86" s="17"/>
    </row>
    <row r="87" spans="2:16" hidden="1" x14ac:dyDescent="0.2">
      <c r="C87" s="1">
        <v>2018</v>
      </c>
    </row>
    <row r="88" spans="2:16" hidden="1" x14ac:dyDescent="0.2">
      <c r="C88" s="1">
        <v>2019</v>
      </c>
    </row>
    <row r="94" spans="2:16" s="2" customFormat="1" x14ac:dyDescent="0.2"/>
    <row r="95" spans="2:16" s="2" customFormat="1" x14ac:dyDescent="0.2">
      <c r="B95" s="18"/>
      <c r="C95" s="18"/>
      <c r="D95" s="18"/>
      <c r="E95" s="18"/>
      <c r="F95" s="18"/>
      <c r="G95" s="18"/>
      <c r="H95" s="18"/>
      <c r="I95" s="18"/>
      <c r="J95" s="18"/>
      <c r="K95" s="18"/>
      <c r="L95" s="18"/>
      <c r="M95" s="18"/>
      <c r="N95" s="18"/>
      <c r="O95" s="18"/>
    </row>
    <row r="96" spans="2:16" s="2" customFormat="1" x14ac:dyDescent="0.2">
      <c r="B96" s="18"/>
      <c r="C96" s="18"/>
      <c r="D96" s="18"/>
      <c r="E96" s="18"/>
      <c r="F96" s="18"/>
      <c r="G96" s="18"/>
      <c r="H96" s="18"/>
      <c r="I96" s="18"/>
      <c r="J96" s="18"/>
      <c r="K96" s="18"/>
      <c r="L96" s="18"/>
      <c r="M96" s="18"/>
      <c r="N96" s="18"/>
      <c r="O96" s="18"/>
    </row>
    <row r="97" spans="2:17" s="2" customFormat="1" x14ac:dyDescent="0.2">
      <c r="B97" s="18"/>
      <c r="C97" s="18"/>
      <c r="D97" s="18"/>
      <c r="E97" s="18"/>
      <c r="F97" s="18"/>
      <c r="G97" s="18"/>
      <c r="H97" s="18"/>
      <c r="I97" s="18"/>
      <c r="J97" s="18"/>
      <c r="K97" s="18"/>
      <c r="L97" s="18"/>
      <c r="M97" s="18"/>
      <c r="N97" s="18"/>
      <c r="O97" s="18"/>
    </row>
    <row r="98" spans="2:17" s="2" customFormat="1" x14ac:dyDescent="0.2">
      <c r="B98" s="18"/>
      <c r="C98" s="18"/>
      <c r="D98" s="18"/>
      <c r="E98" s="18"/>
      <c r="F98" s="18"/>
      <c r="G98" s="18"/>
      <c r="H98" s="18"/>
      <c r="I98" s="18"/>
      <c r="J98" s="18"/>
      <c r="K98" s="18"/>
      <c r="L98" s="18"/>
      <c r="M98" s="18"/>
      <c r="N98" s="18"/>
      <c r="O98" s="18"/>
    </row>
    <row r="99" spans="2:17" s="2" customFormat="1" x14ac:dyDescent="0.2">
      <c r="B99" s="19"/>
      <c r="C99" s="19"/>
      <c r="D99" s="19"/>
      <c r="E99" s="19"/>
      <c r="F99" s="19"/>
      <c r="G99" s="18"/>
      <c r="H99" s="18"/>
      <c r="I99" s="18"/>
      <c r="J99" s="18"/>
      <c r="K99" s="18"/>
      <c r="L99" s="18"/>
      <c r="M99" s="18"/>
      <c r="N99" s="18"/>
      <c r="O99" s="18"/>
    </row>
    <row r="100" spans="2:17" s="2" customFormat="1" x14ac:dyDescent="0.2">
      <c r="B100" s="19"/>
      <c r="C100" s="19"/>
      <c r="D100" s="19"/>
      <c r="E100" s="19"/>
      <c r="F100" s="19"/>
      <c r="G100" s="18"/>
      <c r="H100" s="18"/>
      <c r="I100" s="18"/>
      <c r="J100" s="18"/>
      <c r="K100" s="18"/>
      <c r="L100" s="18"/>
      <c r="M100" s="18"/>
      <c r="N100" s="18"/>
      <c r="O100" s="18"/>
    </row>
    <row r="101" spans="2:17" s="2" customFormat="1" x14ac:dyDescent="0.2">
      <c r="B101" s="19"/>
      <c r="C101" s="19"/>
      <c r="D101" s="19"/>
      <c r="E101" s="19"/>
      <c r="F101" s="19"/>
      <c r="G101" s="18"/>
      <c r="H101" s="18"/>
      <c r="I101" s="18"/>
      <c r="J101" s="18"/>
      <c r="K101" s="18"/>
      <c r="L101" s="18"/>
      <c r="M101" s="18"/>
      <c r="N101" s="18"/>
      <c r="O101" s="18"/>
    </row>
    <row r="102" spans="2:17" s="2" customFormat="1" x14ac:dyDescent="0.2">
      <c r="B102" s="19"/>
      <c r="C102" s="19"/>
      <c r="D102" s="19"/>
      <c r="E102" s="19"/>
      <c r="F102" s="19"/>
      <c r="G102" s="18"/>
      <c r="H102" s="18"/>
      <c r="I102" s="18"/>
      <c r="J102" s="18"/>
      <c r="K102" s="18"/>
      <c r="L102" s="18"/>
      <c r="M102" s="18"/>
      <c r="N102" s="18"/>
      <c r="O102" s="18"/>
    </row>
    <row r="103" spans="2:17" s="2" customFormat="1" x14ac:dyDescent="0.2">
      <c r="B103" s="19"/>
      <c r="C103" s="19"/>
      <c r="D103" s="19"/>
      <c r="E103" s="19"/>
      <c r="F103" s="19"/>
      <c r="G103" s="18"/>
      <c r="H103" s="18"/>
      <c r="I103" s="18"/>
      <c r="J103" s="18"/>
      <c r="K103" s="18"/>
      <c r="L103" s="18"/>
      <c r="M103" s="18"/>
      <c r="N103" s="18"/>
      <c r="O103" s="18"/>
    </row>
    <row r="104" spans="2:17" s="2" customFormat="1" x14ac:dyDescent="0.2">
      <c r="B104" s="19"/>
      <c r="C104" s="19"/>
      <c r="D104" s="19"/>
      <c r="E104" s="19"/>
      <c r="F104" s="19"/>
      <c r="G104" s="18"/>
      <c r="H104" s="18"/>
      <c r="I104" s="18"/>
      <c r="J104" s="18"/>
      <c r="K104" s="18"/>
      <c r="L104" s="18"/>
      <c r="M104" s="18"/>
      <c r="N104" s="18"/>
      <c r="O104" s="18"/>
    </row>
    <row r="105" spans="2:17" s="2" customFormat="1" x14ac:dyDescent="0.2">
      <c r="B105" s="19"/>
      <c r="C105" s="19"/>
      <c r="D105" s="19"/>
      <c r="E105" s="19"/>
      <c r="F105" s="19"/>
      <c r="G105" s="18"/>
      <c r="H105" s="18"/>
      <c r="I105" s="18"/>
      <c r="J105" s="18"/>
      <c r="K105" s="18"/>
      <c r="L105" s="18"/>
      <c r="M105" s="18"/>
      <c r="N105" s="18"/>
      <c r="O105" s="18"/>
      <c r="P105" s="20"/>
    </row>
    <row r="106" spans="2:17" s="2" customFormat="1" x14ac:dyDescent="0.2">
      <c r="B106" s="19"/>
      <c r="C106" s="19"/>
      <c r="D106" s="19"/>
      <c r="E106" s="19"/>
      <c r="F106" s="19"/>
      <c r="G106" s="18"/>
      <c r="H106" s="18"/>
      <c r="I106" s="18"/>
      <c r="J106" s="18"/>
      <c r="K106" s="18"/>
      <c r="L106" s="18"/>
      <c r="M106" s="18"/>
      <c r="N106" s="18"/>
      <c r="O106" s="18"/>
      <c r="P106" s="20"/>
    </row>
    <row r="107" spans="2:17" s="2" customFormat="1" x14ac:dyDescent="0.2">
      <c r="B107" s="19"/>
      <c r="C107" s="19"/>
      <c r="D107" s="19"/>
      <c r="E107" s="19"/>
      <c r="F107" s="19"/>
      <c r="G107" s="18"/>
      <c r="H107" s="18"/>
      <c r="I107" s="18"/>
      <c r="J107" s="18"/>
      <c r="K107" s="18"/>
      <c r="L107" s="18"/>
      <c r="M107" s="18"/>
      <c r="N107" s="18"/>
      <c r="O107" s="18"/>
      <c r="P107" s="20"/>
    </row>
    <row r="108" spans="2:17" s="2" customFormat="1" x14ac:dyDescent="0.2">
      <c r="B108" s="19"/>
      <c r="C108" s="19"/>
      <c r="D108" s="19"/>
      <c r="E108" s="19"/>
      <c r="F108" s="19"/>
      <c r="G108" s="18"/>
      <c r="H108" s="18"/>
      <c r="I108" s="18"/>
      <c r="J108" s="18"/>
      <c r="K108" s="18"/>
      <c r="L108" s="18"/>
      <c r="M108" s="18"/>
      <c r="N108" s="18"/>
      <c r="O108" s="18"/>
      <c r="P108" s="20"/>
      <c r="Q108" s="21" t="s">
        <v>41</v>
      </c>
    </row>
    <row r="109" spans="2:17" s="2" customFormat="1" x14ac:dyDescent="0.2">
      <c r="B109" s="22"/>
      <c r="C109" s="22"/>
      <c r="D109" s="19"/>
      <c r="E109" s="19"/>
      <c r="F109" s="19"/>
      <c r="G109" s="18"/>
      <c r="H109" s="18"/>
      <c r="I109" s="18"/>
      <c r="J109" s="18"/>
      <c r="K109" s="18"/>
      <c r="L109" s="18"/>
      <c r="M109" s="18"/>
      <c r="N109" s="18"/>
      <c r="O109" s="18"/>
      <c r="P109" s="20"/>
      <c r="Q109" s="21" t="s">
        <v>42</v>
      </c>
    </row>
    <row r="110" spans="2:17" s="2" customFormat="1" x14ac:dyDescent="0.2">
      <c r="B110" s="22"/>
      <c r="C110" s="22"/>
      <c r="D110" s="19"/>
      <c r="E110" s="19"/>
      <c r="F110" s="19"/>
      <c r="G110" s="18"/>
      <c r="H110" s="18"/>
      <c r="I110" s="18"/>
      <c r="J110" s="18"/>
      <c r="K110" s="18"/>
      <c r="L110" s="18"/>
      <c r="M110" s="18"/>
      <c r="N110" s="18"/>
      <c r="O110" s="18"/>
      <c r="P110" s="20"/>
      <c r="Q110" s="21" t="s">
        <v>44</v>
      </c>
    </row>
    <row r="111" spans="2:17" s="2" customFormat="1" x14ac:dyDescent="0.2">
      <c r="B111" s="22"/>
      <c r="C111" s="22"/>
      <c r="D111" s="19"/>
      <c r="E111" s="19"/>
      <c r="F111" s="19"/>
      <c r="G111" s="18"/>
      <c r="H111" s="18"/>
      <c r="I111" s="18"/>
      <c r="J111" s="18"/>
      <c r="K111" s="18"/>
      <c r="L111" s="18"/>
      <c r="M111" s="18"/>
      <c r="N111" s="18"/>
      <c r="O111" s="18"/>
      <c r="P111" s="20"/>
      <c r="Q111" s="21" t="s">
        <v>43</v>
      </c>
    </row>
    <row r="112" spans="2:17" s="2" customFormat="1" x14ac:dyDescent="0.2">
      <c r="B112" s="19"/>
      <c r="C112" s="22"/>
      <c r="D112" s="19"/>
      <c r="E112" s="19"/>
      <c r="F112" s="19"/>
      <c r="G112" s="18"/>
      <c r="H112" s="18"/>
      <c r="I112" s="18"/>
      <c r="J112" s="18"/>
      <c r="K112" s="18"/>
      <c r="L112" s="18"/>
      <c r="M112" s="23"/>
      <c r="N112" s="18"/>
      <c r="O112" s="18"/>
      <c r="P112" s="20"/>
      <c r="Q112" s="21" t="s">
        <v>45</v>
      </c>
    </row>
    <row r="113" spans="2:17" s="2" customFormat="1" x14ac:dyDescent="0.2">
      <c r="B113" s="19"/>
      <c r="C113" s="22"/>
      <c r="D113" s="19"/>
      <c r="E113" s="19"/>
      <c r="F113" s="19"/>
      <c r="G113" s="18"/>
      <c r="H113" s="18"/>
      <c r="I113" s="18"/>
      <c r="J113" s="18"/>
      <c r="K113" s="18"/>
      <c r="L113" s="18"/>
      <c r="M113" s="18"/>
      <c r="N113" s="18" t="s">
        <v>40</v>
      </c>
      <c r="O113" s="18"/>
      <c r="P113" s="20"/>
      <c r="Q113" s="21" t="s">
        <v>46</v>
      </c>
    </row>
    <row r="114" spans="2:17" s="2" customFormat="1" x14ac:dyDescent="0.2">
      <c r="B114" s="19"/>
      <c r="C114" s="22"/>
      <c r="D114" s="19"/>
      <c r="E114" s="19"/>
      <c r="F114" s="19"/>
      <c r="G114" s="18"/>
      <c r="H114" s="18"/>
      <c r="I114" s="18"/>
      <c r="J114" s="18"/>
      <c r="K114" s="18"/>
      <c r="L114" s="18"/>
      <c r="M114" s="18"/>
      <c r="N114" s="18"/>
      <c r="O114" s="18"/>
      <c r="P114" s="20"/>
    </row>
    <row r="115" spans="2:17" s="2" customFormat="1" x14ac:dyDescent="0.2">
      <c r="B115" s="19"/>
      <c r="C115" s="22"/>
      <c r="D115" s="19"/>
      <c r="E115" s="19"/>
      <c r="F115" s="19"/>
      <c r="G115" s="18"/>
      <c r="H115" s="18"/>
      <c r="I115" s="18"/>
      <c r="J115" s="18"/>
      <c r="K115" s="18"/>
      <c r="L115" s="18"/>
      <c r="M115" s="18"/>
      <c r="N115" s="18"/>
      <c r="O115" s="18"/>
      <c r="P115" s="20"/>
    </row>
    <row r="116" spans="2:17" s="2" customFormat="1" x14ac:dyDescent="0.2">
      <c r="B116" s="19"/>
      <c r="C116" s="19"/>
      <c r="D116" s="19"/>
      <c r="E116" s="19"/>
      <c r="F116" s="19"/>
      <c r="G116" s="18"/>
      <c r="H116" s="18"/>
      <c r="I116" s="18"/>
      <c r="J116" s="18"/>
      <c r="K116" s="18"/>
      <c r="L116" s="18"/>
      <c r="M116" s="18"/>
      <c r="N116" s="18"/>
      <c r="O116" s="18"/>
      <c r="P116" s="20"/>
    </row>
    <row r="117" spans="2:17" s="2" customFormat="1" x14ac:dyDescent="0.2">
      <c r="B117" s="19"/>
      <c r="C117" s="19"/>
      <c r="D117" s="19"/>
      <c r="E117" s="19"/>
      <c r="F117" s="19"/>
      <c r="G117" s="18"/>
      <c r="H117" s="18"/>
      <c r="I117" s="18"/>
      <c r="J117" s="18"/>
      <c r="K117" s="18"/>
      <c r="L117" s="18"/>
      <c r="M117" s="18"/>
      <c r="N117" s="18"/>
      <c r="O117" s="18"/>
      <c r="P117" s="20"/>
    </row>
    <row r="118" spans="2:17" s="2" customFormat="1" x14ac:dyDescent="0.2">
      <c r="B118" s="19"/>
      <c r="C118" s="19"/>
      <c r="D118" s="19"/>
      <c r="E118" s="19"/>
      <c r="F118" s="19"/>
      <c r="G118" s="18"/>
      <c r="H118" s="18"/>
      <c r="I118" s="18"/>
      <c r="J118" s="18"/>
      <c r="K118" s="18"/>
      <c r="L118" s="18"/>
      <c r="M118" s="18"/>
      <c r="N118" s="18"/>
      <c r="O118" s="18"/>
      <c r="P118" s="20"/>
      <c r="Q118" s="21">
        <v>2015</v>
      </c>
    </row>
    <row r="119" spans="2:17" s="2" customFormat="1" ht="12.75" customHeight="1" x14ac:dyDescent="0.2">
      <c r="B119" s="19"/>
      <c r="C119" s="19"/>
      <c r="D119" s="19"/>
      <c r="E119" s="19"/>
      <c r="F119" s="19"/>
      <c r="G119" s="18"/>
      <c r="H119" s="18"/>
      <c r="I119" s="18"/>
      <c r="J119" s="18"/>
      <c r="K119" s="18"/>
      <c r="L119" s="18"/>
      <c r="M119" s="18"/>
      <c r="N119" s="18"/>
      <c r="O119" s="18"/>
      <c r="Q119" s="21">
        <v>2016</v>
      </c>
    </row>
    <row r="120" spans="2:17" s="2" customFormat="1" x14ac:dyDescent="0.2">
      <c r="B120" s="19"/>
      <c r="C120" s="19"/>
      <c r="D120" s="19"/>
      <c r="E120" s="19"/>
      <c r="F120" s="19"/>
      <c r="G120" s="18"/>
      <c r="H120" s="18"/>
      <c r="I120" s="18"/>
      <c r="J120" s="18"/>
      <c r="K120" s="18"/>
      <c r="L120" s="18"/>
      <c r="M120" s="18"/>
      <c r="N120" s="18"/>
      <c r="O120" s="18"/>
      <c r="Q120" s="21">
        <v>2017</v>
      </c>
    </row>
    <row r="121" spans="2:17" s="2" customFormat="1" x14ac:dyDescent="0.2">
      <c r="B121" s="19"/>
      <c r="C121" s="19"/>
      <c r="D121" s="19"/>
      <c r="E121" s="19"/>
      <c r="F121" s="19"/>
      <c r="G121" s="18"/>
      <c r="H121" s="18"/>
      <c r="I121" s="18"/>
      <c r="J121" s="18"/>
      <c r="K121" s="18"/>
      <c r="L121" s="18"/>
      <c r="M121" s="18"/>
      <c r="N121" s="18"/>
      <c r="O121" s="18"/>
      <c r="Q121" s="21">
        <v>2018</v>
      </c>
    </row>
    <row r="122" spans="2:17" s="2" customFormat="1" x14ac:dyDescent="0.2">
      <c r="B122" s="19"/>
      <c r="C122" s="19"/>
      <c r="D122" s="19"/>
      <c r="E122" s="19"/>
      <c r="F122" s="19"/>
      <c r="G122" s="18"/>
      <c r="H122" s="18"/>
      <c r="I122" s="18"/>
      <c r="J122" s="18"/>
      <c r="K122" s="18"/>
      <c r="L122" s="18"/>
      <c r="M122" s="18"/>
      <c r="N122" s="18"/>
      <c r="O122" s="18"/>
    </row>
    <row r="123" spans="2:17" s="2" customFormat="1" x14ac:dyDescent="0.2">
      <c r="B123" s="19"/>
      <c r="C123" s="19"/>
      <c r="D123" s="19"/>
      <c r="E123" s="19"/>
      <c r="F123" s="19"/>
      <c r="G123" s="18"/>
      <c r="H123" s="18"/>
      <c r="I123" s="18"/>
      <c r="J123" s="18"/>
      <c r="K123" s="18"/>
      <c r="L123" s="18"/>
      <c r="M123" s="18"/>
      <c r="N123" s="18"/>
      <c r="O123" s="18"/>
    </row>
    <row r="124" spans="2:17" s="2" customFormat="1" x14ac:dyDescent="0.2">
      <c r="B124" s="24"/>
      <c r="C124" s="19"/>
      <c r="D124" s="19"/>
      <c r="E124" s="19"/>
      <c r="F124" s="19"/>
      <c r="G124" s="18"/>
      <c r="H124" s="18"/>
      <c r="I124" s="18"/>
      <c r="J124" s="18"/>
      <c r="K124" s="18"/>
      <c r="L124" s="18"/>
      <c r="M124" s="18"/>
      <c r="N124" s="18"/>
      <c r="O124" s="18"/>
    </row>
    <row r="125" spans="2:17" s="2" customFormat="1" x14ac:dyDescent="0.2">
      <c r="B125" s="24"/>
      <c r="C125" s="19"/>
      <c r="D125" s="19"/>
      <c r="E125" s="19"/>
      <c r="F125" s="19"/>
      <c r="G125" s="18"/>
      <c r="H125" s="18"/>
      <c r="I125" s="18"/>
      <c r="J125" s="18"/>
      <c r="K125" s="18"/>
      <c r="L125" s="18"/>
      <c r="M125" s="18"/>
      <c r="N125" s="18"/>
      <c r="O125" s="18"/>
    </row>
    <row r="126" spans="2:17" s="2" customFormat="1" x14ac:dyDescent="0.2">
      <c r="B126" s="24"/>
      <c r="C126" s="19"/>
      <c r="D126" s="19"/>
      <c r="E126" s="19"/>
      <c r="F126" s="19"/>
      <c r="G126" s="18"/>
      <c r="H126" s="18"/>
      <c r="I126" s="18"/>
      <c r="J126" s="18"/>
      <c r="K126" s="18"/>
      <c r="L126" s="18"/>
      <c r="M126" s="18"/>
      <c r="N126" s="18"/>
      <c r="O126" s="18"/>
    </row>
    <row r="127" spans="2:17" s="2" customFormat="1" x14ac:dyDescent="0.2">
      <c r="B127" s="24"/>
      <c r="C127" s="19"/>
      <c r="D127" s="19"/>
      <c r="E127" s="19"/>
      <c r="F127" s="19"/>
      <c r="G127" s="18"/>
      <c r="H127" s="18"/>
      <c r="I127" s="18"/>
      <c r="J127" s="18"/>
      <c r="K127" s="18"/>
      <c r="L127" s="18"/>
      <c r="M127" s="18"/>
      <c r="N127" s="18"/>
      <c r="O127" s="18"/>
    </row>
    <row r="128" spans="2:17" s="2" customFormat="1" x14ac:dyDescent="0.2">
      <c r="B128" s="24"/>
      <c r="C128" s="19"/>
      <c r="D128" s="19"/>
      <c r="E128" s="19"/>
      <c r="F128" s="19"/>
      <c r="G128" s="18"/>
      <c r="H128" s="18"/>
      <c r="I128" s="18"/>
      <c r="J128" s="18"/>
      <c r="K128" s="18"/>
      <c r="L128" s="18"/>
      <c r="M128" s="18"/>
      <c r="N128" s="18"/>
      <c r="O128" s="18"/>
    </row>
    <row r="129" spans="2:19" s="2" customFormat="1" x14ac:dyDescent="0.2">
      <c r="B129" s="24"/>
      <c r="C129" s="19"/>
      <c r="D129" s="19"/>
      <c r="E129" s="19"/>
      <c r="F129" s="19"/>
      <c r="G129" s="18"/>
      <c r="H129" s="18"/>
      <c r="I129" s="18"/>
      <c r="J129" s="18"/>
      <c r="K129" s="18"/>
      <c r="L129" s="18"/>
      <c r="M129" s="18"/>
      <c r="N129" s="18"/>
      <c r="O129" s="18"/>
    </row>
    <row r="130" spans="2:19" s="2" customFormat="1" x14ac:dyDescent="0.2">
      <c r="B130" s="24"/>
      <c r="C130" s="19"/>
      <c r="D130" s="19"/>
      <c r="E130" s="19"/>
      <c r="F130" s="19"/>
      <c r="G130" s="18"/>
      <c r="H130" s="18"/>
      <c r="I130" s="18"/>
      <c r="J130" s="18"/>
      <c r="K130" s="18"/>
      <c r="L130" s="18"/>
      <c r="M130" s="18"/>
      <c r="N130" s="18"/>
      <c r="O130" s="18"/>
    </row>
    <row r="131" spans="2:19" s="2" customFormat="1" x14ac:dyDescent="0.2">
      <c r="B131" s="25"/>
      <c r="C131" s="19"/>
      <c r="D131" s="19"/>
      <c r="E131" s="19"/>
      <c r="F131" s="19"/>
      <c r="G131" s="18"/>
      <c r="H131" s="18"/>
      <c r="I131" s="18"/>
      <c r="J131" s="18"/>
      <c r="K131" s="18"/>
      <c r="L131" s="18"/>
      <c r="M131" s="18"/>
      <c r="N131" s="18"/>
      <c r="O131" s="18"/>
    </row>
    <row r="132" spans="2:19" s="2" customFormat="1" x14ac:dyDescent="0.2">
      <c r="B132" s="25"/>
      <c r="C132" s="19"/>
      <c r="D132" s="19"/>
      <c r="E132" s="19"/>
      <c r="F132" s="19"/>
      <c r="G132" s="18"/>
      <c r="H132" s="18"/>
      <c r="I132" s="18"/>
      <c r="J132" s="18"/>
      <c r="K132" s="18"/>
      <c r="L132" s="18"/>
      <c r="M132" s="18"/>
      <c r="N132" s="18"/>
      <c r="O132" s="18"/>
    </row>
    <row r="133" spans="2:19" s="2" customFormat="1" x14ac:dyDescent="0.2">
      <c r="B133" s="19"/>
      <c r="C133" s="19"/>
      <c r="D133" s="19"/>
      <c r="E133" s="19"/>
      <c r="F133" s="19"/>
      <c r="G133" s="18"/>
      <c r="H133" s="18"/>
      <c r="I133" s="18"/>
      <c r="J133" s="18"/>
      <c r="K133" s="18"/>
      <c r="L133" s="18"/>
      <c r="M133" s="18"/>
      <c r="N133" s="18"/>
      <c r="O133" s="18"/>
    </row>
    <row r="134" spans="2:19" s="2" customFormat="1" x14ac:dyDescent="0.2">
      <c r="B134" s="26" t="s">
        <v>84</v>
      </c>
      <c r="C134" s="19"/>
      <c r="D134" s="19"/>
      <c r="E134" s="19"/>
      <c r="F134" s="19"/>
      <c r="G134" s="18"/>
      <c r="H134" s="18"/>
      <c r="I134" s="18"/>
      <c r="J134" s="18"/>
      <c r="K134" s="18"/>
      <c r="L134" s="18"/>
      <c r="M134" s="18"/>
      <c r="N134" s="18"/>
      <c r="O134" s="18"/>
    </row>
    <row r="135" spans="2:19" s="2" customFormat="1" x14ac:dyDescent="0.2">
      <c r="B135" s="26" t="s">
        <v>85</v>
      </c>
      <c r="C135" s="19"/>
      <c r="D135" s="19"/>
      <c r="E135" s="19"/>
      <c r="F135" s="19"/>
      <c r="G135" s="18"/>
      <c r="H135" s="18"/>
      <c r="I135" s="18"/>
      <c r="J135" s="18"/>
      <c r="K135" s="18"/>
      <c r="L135" s="18"/>
      <c r="M135" s="18"/>
      <c r="N135" s="18"/>
      <c r="O135" s="18"/>
    </row>
    <row r="136" spans="2:19" s="2" customFormat="1" x14ac:dyDescent="0.2">
      <c r="B136" s="26" t="s">
        <v>86</v>
      </c>
      <c r="C136" s="19"/>
      <c r="D136" s="19"/>
      <c r="E136" s="19"/>
      <c r="F136" s="19"/>
      <c r="G136" s="18"/>
      <c r="H136" s="18"/>
      <c r="I136" s="18"/>
      <c r="J136" s="18"/>
      <c r="K136" s="18"/>
      <c r="L136" s="18"/>
      <c r="M136" s="18"/>
      <c r="N136" s="18"/>
      <c r="O136" s="18"/>
    </row>
    <row r="137" spans="2:19" s="2" customFormat="1" x14ac:dyDescent="0.2">
      <c r="B137" s="26" t="s">
        <v>87</v>
      </c>
      <c r="C137" s="19"/>
      <c r="D137" s="19"/>
      <c r="E137" s="19"/>
      <c r="F137" s="19"/>
      <c r="G137" s="18"/>
      <c r="H137" s="18"/>
      <c r="I137" s="18"/>
      <c r="J137" s="18"/>
      <c r="K137" s="18"/>
      <c r="L137" s="18"/>
      <c r="M137" s="18"/>
      <c r="N137" s="18"/>
      <c r="O137" s="18"/>
    </row>
    <row r="138" spans="2:19" s="2" customFormat="1" x14ac:dyDescent="0.2">
      <c r="B138" s="26" t="s">
        <v>88</v>
      </c>
      <c r="C138" s="19"/>
      <c r="D138" s="19"/>
      <c r="E138" s="19"/>
      <c r="F138" s="19"/>
      <c r="G138" s="18"/>
      <c r="H138" s="18"/>
      <c r="I138" s="18"/>
      <c r="J138" s="18"/>
      <c r="K138" s="18"/>
      <c r="L138" s="18"/>
      <c r="M138" s="18"/>
      <c r="N138" s="18"/>
      <c r="O138" s="18"/>
    </row>
    <row r="139" spans="2:19" s="2" customFormat="1" x14ac:dyDescent="0.2">
      <c r="B139" s="26" t="s">
        <v>89</v>
      </c>
      <c r="C139" s="19"/>
      <c r="D139" s="19"/>
      <c r="E139" s="19"/>
      <c r="F139" s="19"/>
      <c r="G139" s="18"/>
      <c r="H139" s="18"/>
      <c r="I139" s="18"/>
      <c r="J139" s="18"/>
      <c r="K139" s="18"/>
      <c r="L139" s="18"/>
      <c r="M139" s="18"/>
      <c r="N139" s="18"/>
      <c r="O139" s="18"/>
    </row>
    <row r="140" spans="2:19" s="2" customFormat="1" x14ac:dyDescent="0.2">
      <c r="B140" s="26" t="s">
        <v>90</v>
      </c>
      <c r="C140" s="19"/>
      <c r="D140" s="19"/>
      <c r="E140" s="19"/>
      <c r="F140" s="19"/>
      <c r="G140" s="18"/>
      <c r="H140" s="18"/>
      <c r="I140" s="18"/>
      <c r="J140" s="18"/>
      <c r="K140" s="18"/>
      <c r="L140" s="18"/>
      <c r="M140" s="18"/>
      <c r="N140" s="18"/>
      <c r="O140" s="18"/>
    </row>
    <row r="141" spans="2:19" s="2" customFormat="1" x14ac:dyDescent="0.2">
      <c r="B141" s="27"/>
      <c r="C141" s="19"/>
      <c r="D141" s="19"/>
      <c r="E141" s="19"/>
      <c r="F141" s="19"/>
      <c r="G141" s="18"/>
      <c r="H141" s="18"/>
      <c r="I141" s="18"/>
      <c r="J141" s="18"/>
      <c r="K141" s="18"/>
      <c r="L141" s="18"/>
      <c r="M141" s="18"/>
      <c r="N141" s="18"/>
      <c r="O141" s="18"/>
    </row>
    <row r="142" spans="2:19" s="2" customFormat="1" x14ac:dyDescent="0.2">
      <c r="B142" s="24"/>
      <c r="C142" s="19"/>
      <c r="D142" s="19"/>
      <c r="E142" s="19"/>
      <c r="F142" s="19"/>
      <c r="G142" s="18"/>
      <c r="H142" s="18"/>
      <c r="I142" s="18"/>
      <c r="J142" s="18"/>
      <c r="K142" s="18"/>
      <c r="L142" s="18"/>
      <c r="M142" s="18"/>
      <c r="N142" s="18"/>
      <c r="O142" s="18"/>
    </row>
    <row r="143" spans="2:19" x14ac:dyDescent="0.2">
      <c r="B143" s="24"/>
      <c r="C143" s="19"/>
      <c r="D143" s="19"/>
      <c r="E143" s="19"/>
      <c r="F143" s="19"/>
      <c r="G143" s="18"/>
      <c r="H143" s="18"/>
      <c r="I143" s="18"/>
      <c r="J143" s="18"/>
      <c r="K143" s="18"/>
      <c r="L143" s="18"/>
      <c r="M143" s="18"/>
      <c r="N143" s="18"/>
      <c r="O143" s="18"/>
      <c r="P143" s="2"/>
      <c r="S143" s="1"/>
    </row>
    <row r="144" spans="2:19" hidden="1" x14ac:dyDescent="0.2">
      <c r="B144" s="19" t="s">
        <v>23</v>
      </c>
      <c r="C144" s="19"/>
      <c r="D144" s="19"/>
      <c r="E144" s="19"/>
      <c r="F144" s="19"/>
      <c r="G144" s="18"/>
      <c r="H144" s="18"/>
      <c r="I144" s="18"/>
      <c r="J144" s="18"/>
      <c r="K144" s="18"/>
      <c r="L144" s="18"/>
      <c r="M144" s="18"/>
      <c r="N144" s="18"/>
      <c r="O144" s="18"/>
      <c r="P144" s="2"/>
      <c r="S144" s="1"/>
    </row>
    <row r="145" spans="2:19" hidden="1" x14ac:dyDescent="0.2">
      <c r="B145" s="22" t="s">
        <v>31</v>
      </c>
      <c r="C145" s="19"/>
      <c r="D145" s="19"/>
      <c r="E145" s="19"/>
      <c r="F145" s="19"/>
      <c r="G145" s="18"/>
      <c r="H145" s="18"/>
      <c r="I145" s="18"/>
      <c r="J145" s="18"/>
      <c r="K145" s="18"/>
      <c r="L145" s="18"/>
      <c r="M145" s="18"/>
      <c r="N145" s="18"/>
      <c r="O145" s="18"/>
      <c r="P145" s="2"/>
      <c r="S145" s="1"/>
    </row>
    <row r="146" spans="2:19" hidden="1" x14ac:dyDescent="0.2">
      <c r="B146" s="22" t="s">
        <v>60</v>
      </c>
      <c r="C146" s="19"/>
      <c r="D146" s="19"/>
      <c r="E146" s="19"/>
      <c r="F146" s="19"/>
      <c r="G146" s="18"/>
      <c r="H146" s="18"/>
      <c r="I146" s="18"/>
      <c r="J146" s="18"/>
      <c r="K146" s="18"/>
      <c r="L146" s="18"/>
      <c r="M146" s="18"/>
      <c r="N146" s="18"/>
      <c r="O146" s="18"/>
      <c r="P146" s="2"/>
      <c r="S146" s="1"/>
    </row>
    <row r="147" spans="2:19" hidden="1" x14ac:dyDescent="0.2">
      <c r="B147" s="22" t="s">
        <v>24</v>
      </c>
      <c r="C147" s="19"/>
      <c r="D147" s="19"/>
      <c r="E147" s="19"/>
      <c r="F147" s="19"/>
      <c r="G147" s="18"/>
      <c r="H147" s="18"/>
      <c r="I147" s="18"/>
      <c r="J147" s="18"/>
      <c r="K147" s="18"/>
      <c r="L147" s="18"/>
      <c r="M147" s="18"/>
      <c r="N147" s="18"/>
      <c r="O147" s="18"/>
      <c r="P147" s="2"/>
      <c r="S147" s="1"/>
    </row>
    <row r="148" spans="2:19" hidden="1" x14ac:dyDescent="0.2">
      <c r="B148" s="22" t="s">
        <v>66</v>
      </c>
      <c r="C148" s="19"/>
      <c r="D148" s="19"/>
      <c r="E148" s="19"/>
      <c r="F148" s="19"/>
      <c r="G148" s="18"/>
      <c r="H148" s="18"/>
      <c r="I148" s="18"/>
      <c r="J148" s="18"/>
      <c r="K148" s="18"/>
      <c r="L148" s="18"/>
      <c r="M148" s="18"/>
      <c r="N148" s="18"/>
      <c r="O148" s="18"/>
      <c r="P148" s="2"/>
      <c r="S148" s="1"/>
    </row>
    <row r="149" spans="2:19" hidden="1" x14ac:dyDescent="0.2">
      <c r="B149" s="22" t="s">
        <v>81</v>
      </c>
      <c r="C149" s="19"/>
      <c r="D149" s="19"/>
      <c r="E149" s="19"/>
      <c r="F149" s="19"/>
      <c r="G149" s="18"/>
      <c r="H149" s="18"/>
      <c r="I149" s="18"/>
      <c r="J149" s="18"/>
      <c r="K149" s="18"/>
      <c r="L149" s="18"/>
      <c r="M149" s="18"/>
      <c r="N149" s="18"/>
      <c r="O149" s="18"/>
      <c r="P149" s="2"/>
      <c r="S149" s="1"/>
    </row>
    <row r="150" spans="2:19" hidden="1" x14ac:dyDescent="0.2">
      <c r="B150" s="22" t="s">
        <v>68</v>
      </c>
      <c r="C150" s="19"/>
      <c r="D150" s="19"/>
      <c r="E150" s="19"/>
      <c r="F150" s="19"/>
      <c r="G150" s="18"/>
      <c r="H150" s="18"/>
      <c r="I150" s="18"/>
      <c r="J150" s="18"/>
      <c r="K150" s="18"/>
      <c r="L150" s="18"/>
      <c r="M150" s="18"/>
      <c r="N150" s="18"/>
      <c r="O150" s="18"/>
      <c r="P150" s="2"/>
      <c r="S150" s="1"/>
    </row>
    <row r="151" spans="2:19" hidden="1" x14ac:dyDescent="0.2">
      <c r="B151" s="22" t="s">
        <v>29</v>
      </c>
      <c r="C151" s="19"/>
      <c r="D151" s="19"/>
      <c r="E151" s="19"/>
      <c r="F151" s="19"/>
      <c r="G151" s="18"/>
      <c r="H151" s="18"/>
      <c r="I151" s="18"/>
      <c r="J151" s="18"/>
      <c r="K151" s="18"/>
      <c r="L151" s="18"/>
      <c r="M151" s="18"/>
      <c r="N151" s="18"/>
      <c r="O151" s="18"/>
      <c r="P151" s="2"/>
      <c r="S151" s="1"/>
    </row>
    <row r="152" spans="2:19" hidden="1" x14ac:dyDescent="0.2">
      <c r="B152" s="22" t="s">
        <v>57</v>
      </c>
      <c r="C152" s="19"/>
      <c r="D152" s="19"/>
      <c r="E152" s="19"/>
      <c r="F152" s="19"/>
      <c r="G152" s="18"/>
      <c r="H152" s="18"/>
      <c r="I152" s="18"/>
      <c r="J152" s="18"/>
      <c r="K152" s="18"/>
      <c r="L152" s="18"/>
      <c r="M152" s="18"/>
      <c r="N152" s="18"/>
      <c r="O152" s="18"/>
      <c r="P152" s="2"/>
      <c r="S152" s="1"/>
    </row>
    <row r="153" spans="2:19" hidden="1" x14ac:dyDescent="0.2">
      <c r="B153" s="22" t="s">
        <v>61</v>
      </c>
      <c r="C153" s="19"/>
      <c r="D153" s="19"/>
      <c r="E153" s="19"/>
      <c r="F153" s="19"/>
      <c r="G153" s="18"/>
      <c r="H153" s="18"/>
      <c r="I153" s="18"/>
      <c r="J153" s="18"/>
      <c r="K153" s="18"/>
      <c r="L153" s="18"/>
      <c r="M153" s="18"/>
      <c r="N153" s="18"/>
      <c r="O153" s="18"/>
      <c r="P153" s="2"/>
      <c r="S153" s="1"/>
    </row>
    <row r="154" spans="2:19" ht="25.5" hidden="1" x14ac:dyDescent="0.2">
      <c r="B154" s="28" t="s">
        <v>78</v>
      </c>
      <c r="C154" s="19"/>
      <c r="D154" s="19"/>
      <c r="E154" s="19"/>
      <c r="F154" s="19"/>
      <c r="G154" s="18"/>
      <c r="H154" s="18"/>
      <c r="I154" s="18"/>
      <c r="J154" s="18"/>
      <c r="K154" s="18"/>
      <c r="L154" s="18"/>
      <c r="M154" s="18"/>
      <c r="N154" s="18"/>
      <c r="O154" s="18"/>
      <c r="P154" s="2"/>
    </row>
    <row r="155" spans="2:19" hidden="1" x14ac:dyDescent="0.2">
      <c r="B155" s="22" t="s">
        <v>59</v>
      </c>
      <c r="C155" s="19"/>
      <c r="D155" s="19"/>
      <c r="E155" s="19"/>
      <c r="F155" s="19"/>
      <c r="G155" s="18"/>
      <c r="H155" s="18"/>
      <c r="I155" s="18"/>
      <c r="J155" s="18"/>
      <c r="K155" s="18"/>
      <c r="L155" s="18"/>
      <c r="M155" s="18"/>
      <c r="N155" s="18"/>
      <c r="O155" s="18"/>
      <c r="P155" s="2"/>
    </row>
    <row r="156" spans="2:19" hidden="1" x14ac:dyDescent="0.2">
      <c r="B156" s="22" t="s">
        <v>64</v>
      </c>
      <c r="C156" s="19"/>
      <c r="D156" s="19"/>
      <c r="E156" s="19"/>
      <c r="F156" s="19"/>
      <c r="G156" s="18"/>
      <c r="H156" s="18"/>
      <c r="I156" s="18"/>
      <c r="J156" s="18"/>
      <c r="K156" s="18"/>
      <c r="L156" s="18"/>
      <c r="M156" s="18"/>
      <c r="N156" s="18"/>
      <c r="O156" s="18"/>
      <c r="P156" s="2"/>
    </row>
    <row r="157" spans="2:19" hidden="1" x14ac:dyDescent="0.2">
      <c r="B157" s="22" t="s">
        <v>67</v>
      </c>
      <c r="C157" s="19"/>
      <c r="D157" s="19"/>
      <c r="E157" s="19"/>
      <c r="F157" s="19"/>
      <c r="G157" s="18"/>
      <c r="H157" s="18"/>
      <c r="I157" s="18"/>
      <c r="J157" s="18"/>
      <c r="K157" s="18"/>
      <c r="L157" s="18"/>
      <c r="M157" s="18"/>
      <c r="N157" s="18"/>
      <c r="O157" s="18"/>
      <c r="P157" s="2"/>
    </row>
    <row r="158" spans="2:19" hidden="1" x14ac:dyDescent="0.2">
      <c r="B158" s="22" t="s">
        <v>65</v>
      </c>
      <c r="C158" s="19"/>
      <c r="D158" s="19"/>
      <c r="E158" s="19"/>
      <c r="F158" s="19"/>
      <c r="G158" s="18"/>
      <c r="H158" s="18"/>
      <c r="I158" s="18"/>
      <c r="J158" s="18"/>
      <c r="K158" s="18"/>
      <c r="L158" s="18"/>
      <c r="M158" s="18"/>
      <c r="N158" s="18"/>
      <c r="O158" s="18"/>
      <c r="P158" s="2"/>
    </row>
    <row r="159" spans="2:19" hidden="1" x14ac:dyDescent="0.2">
      <c r="B159" s="22" t="s">
        <v>62</v>
      </c>
      <c r="C159" s="19"/>
      <c r="D159" s="19"/>
      <c r="E159" s="19"/>
      <c r="F159" s="19"/>
      <c r="G159" s="18"/>
      <c r="H159" s="18"/>
      <c r="I159" s="18"/>
      <c r="J159" s="18"/>
      <c r="K159" s="18"/>
      <c r="L159" s="18"/>
      <c r="M159" s="18"/>
      <c r="N159" s="18"/>
      <c r="O159" s="18"/>
      <c r="P159" s="2"/>
    </row>
    <row r="160" spans="2:19" hidden="1" x14ac:dyDescent="0.2">
      <c r="B160" s="22" t="s">
        <v>55</v>
      </c>
      <c r="C160" s="19"/>
      <c r="D160" s="19"/>
      <c r="E160" s="19"/>
      <c r="F160" s="19"/>
      <c r="G160" s="18"/>
      <c r="H160" s="18"/>
      <c r="I160" s="18"/>
      <c r="J160" s="18"/>
      <c r="K160" s="18"/>
      <c r="L160" s="18"/>
      <c r="M160" s="18"/>
      <c r="N160" s="18"/>
      <c r="O160" s="18"/>
      <c r="P160" s="2"/>
    </row>
    <row r="161" spans="2:16" hidden="1" x14ac:dyDescent="0.2">
      <c r="B161" s="22" t="s">
        <v>63</v>
      </c>
      <c r="C161" s="19"/>
      <c r="D161" s="19"/>
      <c r="E161" s="19"/>
      <c r="F161" s="19"/>
      <c r="G161" s="18"/>
      <c r="H161" s="18"/>
      <c r="I161" s="18"/>
      <c r="J161" s="18"/>
      <c r="K161" s="18"/>
      <c r="L161" s="18"/>
      <c r="M161" s="18"/>
      <c r="N161" s="18"/>
      <c r="O161" s="18"/>
      <c r="P161" s="2"/>
    </row>
    <row r="162" spans="2:16" hidden="1" x14ac:dyDescent="0.2">
      <c r="B162" s="22" t="s">
        <v>56</v>
      </c>
      <c r="C162" s="19"/>
      <c r="D162" s="19"/>
      <c r="E162" s="19"/>
      <c r="F162" s="19"/>
      <c r="G162" s="18"/>
      <c r="H162" s="18"/>
      <c r="I162" s="18"/>
      <c r="J162" s="18"/>
      <c r="K162" s="18"/>
      <c r="L162" s="18"/>
      <c r="M162" s="18"/>
      <c r="N162" s="18"/>
      <c r="O162" s="18"/>
      <c r="P162" s="2"/>
    </row>
    <row r="163" spans="2:16" hidden="1" x14ac:dyDescent="0.2">
      <c r="B163" s="22" t="s">
        <v>58</v>
      </c>
      <c r="C163" s="19"/>
      <c r="D163" s="19"/>
      <c r="E163" s="19"/>
      <c r="F163" s="19"/>
      <c r="G163" s="18"/>
      <c r="H163" s="18"/>
      <c r="I163" s="18"/>
      <c r="J163" s="18"/>
      <c r="K163" s="18"/>
      <c r="L163" s="18"/>
      <c r="M163" s="18"/>
      <c r="N163" s="18"/>
      <c r="O163" s="18"/>
      <c r="P163" s="2"/>
    </row>
    <row r="164" spans="2:16" hidden="1" x14ac:dyDescent="0.2">
      <c r="B164" s="22" t="s">
        <v>27</v>
      </c>
      <c r="C164" s="19"/>
      <c r="D164" s="19"/>
      <c r="E164" s="19"/>
      <c r="F164" s="19"/>
      <c r="G164" s="18"/>
      <c r="H164" s="18"/>
      <c r="I164" s="18"/>
      <c r="J164" s="18"/>
      <c r="K164" s="18"/>
      <c r="L164" s="18"/>
      <c r="M164" s="18"/>
      <c r="N164" s="18"/>
      <c r="O164" s="18"/>
      <c r="P164" s="2"/>
    </row>
    <row r="165" spans="2:16" hidden="1" x14ac:dyDescent="0.2">
      <c r="B165" s="22" t="s">
        <v>30</v>
      </c>
      <c r="C165" s="19"/>
      <c r="D165" s="19"/>
      <c r="E165" s="19"/>
      <c r="F165" s="19"/>
      <c r="G165" s="18"/>
      <c r="H165" s="18"/>
      <c r="I165" s="18"/>
      <c r="J165" s="18"/>
      <c r="K165" s="18"/>
      <c r="L165" s="18"/>
      <c r="M165" s="18"/>
      <c r="N165" s="18"/>
      <c r="O165" s="18"/>
      <c r="P165" s="2"/>
    </row>
    <row r="166" spans="2:16" hidden="1" x14ac:dyDescent="0.2">
      <c r="B166" s="22" t="s">
        <v>26</v>
      </c>
      <c r="C166" s="19"/>
      <c r="D166" s="19"/>
      <c r="E166" s="19"/>
      <c r="F166" s="19"/>
      <c r="G166" s="18"/>
      <c r="H166" s="18"/>
      <c r="I166" s="18"/>
      <c r="J166" s="18"/>
      <c r="K166" s="18"/>
      <c r="L166" s="18"/>
      <c r="M166" s="18"/>
      <c r="N166" s="18"/>
      <c r="O166" s="18"/>
      <c r="P166" s="2"/>
    </row>
    <row r="167" spans="2:16" hidden="1" x14ac:dyDescent="0.2">
      <c r="B167" s="22" t="s">
        <v>28</v>
      </c>
      <c r="C167" s="19"/>
      <c r="D167" s="19"/>
      <c r="E167" s="19"/>
      <c r="F167" s="19"/>
      <c r="G167" s="18"/>
      <c r="H167" s="18"/>
      <c r="I167" s="18"/>
      <c r="J167" s="18"/>
      <c r="K167" s="18"/>
      <c r="L167" s="18"/>
      <c r="M167" s="18"/>
      <c r="N167" s="18"/>
      <c r="O167" s="18"/>
      <c r="P167" s="2"/>
    </row>
    <row r="168" spans="2:16" hidden="1" x14ac:dyDescent="0.2">
      <c r="B168" s="22" t="s">
        <v>53</v>
      </c>
      <c r="C168" s="19"/>
      <c r="D168" s="19"/>
      <c r="E168" s="19"/>
      <c r="F168" s="19"/>
      <c r="G168" s="18"/>
      <c r="H168" s="18"/>
      <c r="I168" s="18"/>
      <c r="J168" s="18"/>
      <c r="K168" s="18"/>
      <c r="L168" s="18"/>
      <c r="M168" s="18"/>
      <c r="N168" s="18"/>
      <c r="O168" s="18"/>
      <c r="P168" s="2"/>
    </row>
    <row r="169" spans="2:16" hidden="1" x14ac:dyDescent="0.2">
      <c r="B169" s="22" t="s">
        <v>52</v>
      </c>
      <c r="C169" s="19"/>
      <c r="D169" s="19"/>
      <c r="E169" s="19"/>
      <c r="F169" s="19"/>
      <c r="G169" s="18"/>
      <c r="H169" s="18"/>
      <c r="I169" s="18"/>
      <c r="J169" s="18"/>
      <c r="K169" s="18"/>
      <c r="L169" s="18"/>
      <c r="M169" s="18"/>
      <c r="N169" s="18"/>
      <c r="O169" s="18"/>
      <c r="P169" s="2"/>
    </row>
    <row r="170" spans="2:16" hidden="1" x14ac:dyDescent="0.2">
      <c r="B170" s="22" t="s">
        <v>25</v>
      </c>
      <c r="C170" s="19"/>
      <c r="D170" s="19"/>
      <c r="E170" s="19"/>
      <c r="F170" s="19"/>
      <c r="G170" s="18"/>
      <c r="H170" s="18"/>
      <c r="I170" s="18"/>
      <c r="J170" s="18"/>
      <c r="K170" s="18"/>
      <c r="L170" s="18"/>
      <c r="M170" s="18"/>
      <c r="N170" s="18"/>
      <c r="O170" s="18"/>
      <c r="P170" s="2"/>
    </row>
    <row r="171" spans="2:16" hidden="1" x14ac:dyDescent="0.2">
      <c r="B171" s="22" t="s">
        <v>51</v>
      </c>
      <c r="C171" s="19"/>
      <c r="D171" s="19"/>
      <c r="E171" s="19"/>
      <c r="F171" s="19"/>
      <c r="G171" s="18"/>
      <c r="H171" s="18"/>
      <c r="I171" s="18"/>
      <c r="J171" s="18"/>
      <c r="K171" s="18"/>
      <c r="L171" s="18"/>
      <c r="M171" s="18"/>
      <c r="N171" s="18"/>
      <c r="O171" s="18"/>
      <c r="P171" s="2"/>
    </row>
    <row r="172" spans="2:16" x14ac:dyDescent="0.2">
      <c r="B172" s="19"/>
      <c r="C172" s="19"/>
      <c r="D172" s="19"/>
      <c r="E172" s="19"/>
      <c r="F172" s="19"/>
      <c r="G172" s="18"/>
      <c r="H172" s="18"/>
      <c r="I172" s="18"/>
      <c r="J172" s="18"/>
      <c r="K172" s="18"/>
      <c r="L172" s="18"/>
      <c r="M172" s="18"/>
      <c r="N172" s="18"/>
      <c r="O172" s="18"/>
      <c r="P172" s="2"/>
    </row>
    <row r="173" spans="2:16" x14ac:dyDescent="0.2">
      <c r="B173" s="19"/>
      <c r="C173" s="19"/>
      <c r="D173" s="19"/>
      <c r="E173" s="19"/>
      <c r="F173" s="19"/>
      <c r="G173" s="18"/>
      <c r="H173" s="18"/>
      <c r="I173" s="18"/>
      <c r="J173" s="18"/>
      <c r="K173" s="18"/>
      <c r="L173" s="18"/>
      <c r="M173" s="18"/>
      <c r="N173" s="18"/>
      <c r="O173" s="18"/>
      <c r="P173" s="2"/>
    </row>
    <row r="174" spans="2:16" x14ac:dyDescent="0.2">
      <c r="B174" s="19"/>
      <c r="C174" s="19"/>
      <c r="D174" s="19"/>
      <c r="E174" s="19"/>
      <c r="F174" s="19"/>
      <c r="G174" s="18"/>
      <c r="H174" s="18"/>
      <c r="I174" s="18"/>
      <c r="J174" s="18"/>
      <c r="K174" s="18"/>
      <c r="L174" s="18"/>
      <c r="M174" s="18"/>
      <c r="N174" s="18"/>
      <c r="O174" s="18"/>
      <c r="P174" s="2"/>
    </row>
    <row r="175" spans="2:16" hidden="1" x14ac:dyDescent="0.2">
      <c r="B175" s="19" t="s">
        <v>79</v>
      </c>
      <c r="C175" s="19"/>
      <c r="D175" s="19"/>
      <c r="E175" s="19"/>
      <c r="F175" s="19"/>
      <c r="G175" s="18"/>
      <c r="H175" s="18"/>
      <c r="I175" s="18"/>
      <c r="J175" s="18"/>
      <c r="K175" s="18"/>
      <c r="L175" s="18"/>
      <c r="M175" s="18"/>
      <c r="N175" s="18"/>
      <c r="O175" s="18"/>
      <c r="P175" s="2"/>
    </row>
    <row r="176" spans="2:16" hidden="1" x14ac:dyDescent="0.2">
      <c r="B176" s="22" t="s">
        <v>39</v>
      </c>
      <c r="C176" s="19"/>
      <c r="D176" s="19"/>
      <c r="E176" s="19"/>
      <c r="F176" s="19"/>
      <c r="G176" s="18"/>
      <c r="H176" s="18"/>
      <c r="I176" s="18"/>
      <c r="J176" s="18"/>
      <c r="K176" s="18"/>
      <c r="L176" s="18"/>
      <c r="M176" s="18"/>
      <c r="N176" s="18"/>
      <c r="O176" s="18"/>
    </row>
    <row r="177" spans="2:15" hidden="1" x14ac:dyDescent="0.2">
      <c r="B177" s="22" t="s">
        <v>50</v>
      </c>
      <c r="C177" s="19"/>
      <c r="D177" s="19"/>
      <c r="E177" s="19"/>
      <c r="F177" s="19"/>
      <c r="G177" s="18"/>
      <c r="H177" s="18"/>
      <c r="I177" s="18"/>
      <c r="J177" s="18"/>
      <c r="K177" s="18"/>
      <c r="L177" s="18"/>
      <c r="M177" s="18"/>
      <c r="N177" s="18"/>
      <c r="O177" s="18"/>
    </row>
    <row r="178" spans="2:15" x14ac:dyDescent="0.2">
      <c r="B178" s="18"/>
      <c r="C178" s="19"/>
      <c r="D178" s="19"/>
      <c r="E178" s="19"/>
      <c r="F178" s="19"/>
      <c r="G178" s="18"/>
      <c r="H178" s="18"/>
      <c r="I178" s="18"/>
      <c r="J178" s="18"/>
      <c r="K178" s="18"/>
      <c r="L178" s="18"/>
      <c r="M178" s="18"/>
      <c r="N178" s="18"/>
      <c r="O178" s="18"/>
    </row>
    <row r="179" spans="2:15" x14ac:dyDescent="0.2">
      <c r="B179" s="29"/>
      <c r="C179" s="19"/>
      <c r="D179" s="19"/>
      <c r="E179" s="19"/>
      <c r="F179" s="19"/>
      <c r="G179" s="18"/>
      <c r="H179" s="18"/>
      <c r="I179" s="18"/>
      <c r="J179" s="18"/>
      <c r="K179" s="18"/>
      <c r="L179" s="18"/>
      <c r="M179" s="18"/>
      <c r="N179" s="18"/>
      <c r="O179" s="18"/>
    </row>
    <row r="180" spans="2:15" x14ac:dyDescent="0.2">
      <c r="B180" s="29"/>
      <c r="C180" s="19"/>
      <c r="D180" s="19"/>
      <c r="E180" s="19"/>
      <c r="F180" s="19"/>
      <c r="G180" s="18"/>
      <c r="H180" s="18"/>
      <c r="I180" s="18"/>
      <c r="J180" s="18"/>
      <c r="K180" s="18"/>
      <c r="L180" s="18"/>
      <c r="M180" s="18"/>
      <c r="N180" s="18"/>
      <c r="O180" s="18"/>
    </row>
    <row r="181" spans="2:15" x14ac:dyDescent="0.2">
      <c r="B181" s="29"/>
      <c r="C181" s="19"/>
      <c r="D181" s="19"/>
      <c r="E181" s="19"/>
      <c r="F181" s="19"/>
      <c r="G181" s="18"/>
      <c r="H181" s="18"/>
      <c r="I181" s="18"/>
      <c r="J181" s="18"/>
      <c r="K181" s="18"/>
      <c r="L181" s="18"/>
      <c r="M181" s="18"/>
      <c r="N181" s="18"/>
      <c r="O181" s="18"/>
    </row>
    <row r="182" spans="2:15" x14ac:dyDescent="0.2">
      <c r="B182" s="29"/>
      <c r="C182" s="19"/>
      <c r="D182" s="19"/>
      <c r="E182" s="19"/>
      <c r="F182" s="19"/>
      <c r="G182" s="18"/>
      <c r="H182" s="18"/>
      <c r="I182" s="18"/>
      <c r="J182" s="18"/>
      <c r="K182" s="18"/>
      <c r="L182" s="18"/>
      <c r="M182" s="18"/>
      <c r="N182" s="18"/>
      <c r="O182" s="18"/>
    </row>
    <row r="183" spans="2:15" x14ac:dyDescent="0.2">
      <c r="B183" s="29"/>
      <c r="C183" s="19"/>
      <c r="D183" s="19"/>
      <c r="E183" s="19"/>
      <c r="F183" s="19"/>
      <c r="G183" s="18"/>
      <c r="H183" s="18"/>
      <c r="I183" s="18"/>
      <c r="J183" s="18"/>
      <c r="K183" s="18"/>
      <c r="L183" s="18"/>
      <c r="M183" s="18"/>
      <c r="N183" s="18"/>
      <c r="O183" s="18"/>
    </row>
    <row r="184" spans="2:15" s="2" customFormat="1" ht="25.5" hidden="1" x14ac:dyDescent="0.2">
      <c r="B184" s="24" t="s">
        <v>83</v>
      </c>
      <c r="C184" s="19"/>
      <c r="D184" s="19"/>
      <c r="E184" s="19"/>
      <c r="F184" s="19"/>
      <c r="G184" s="19"/>
      <c r="H184" s="19"/>
      <c r="I184" s="19"/>
      <c r="J184" s="19"/>
      <c r="K184" s="19"/>
      <c r="L184" s="19"/>
      <c r="M184" s="19"/>
      <c r="N184" s="19"/>
      <c r="O184" s="19"/>
    </row>
    <row r="185" spans="2:15" s="2" customFormat="1" hidden="1" x14ac:dyDescent="0.2">
      <c r="B185" s="25" t="s">
        <v>82</v>
      </c>
      <c r="C185" s="19"/>
      <c r="D185" s="19"/>
      <c r="E185" s="19"/>
      <c r="F185" s="19"/>
      <c r="G185" s="19"/>
      <c r="H185" s="19"/>
      <c r="I185" s="19"/>
      <c r="J185" s="19"/>
      <c r="K185" s="19"/>
      <c r="L185" s="19"/>
      <c r="M185" s="19"/>
      <c r="N185" s="19"/>
      <c r="O185" s="19"/>
    </row>
    <row r="186" spans="2:15" s="2" customFormat="1" ht="38.25" hidden="1" x14ac:dyDescent="0.2">
      <c r="B186" s="30" t="s">
        <v>47</v>
      </c>
    </row>
    <row r="187" spans="2:15" s="2" customFormat="1" ht="51" hidden="1" x14ac:dyDescent="0.2">
      <c r="B187" s="30" t="s">
        <v>73</v>
      </c>
    </row>
    <row r="188" spans="2:15" s="2" customFormat="1" ht="51" hidden="1" x14ac:dyDescent="0.2">
      <c r="B188" s="30" t="s">
        <v>74</v>
      </c>
    </row>
    <row r="189" spans="2:15" s="2" customFormat="1" ht="76.5" hidden="1" x14ac:dyDescent="0.2">
      <c r="B189" s="30" t="s">
        <v>75</v>
      </c>
    </row>
    <row r="190" spans="2:15" s="2" customFormat="1" ht="51" hidden="1" x14ac:dyDescent="0.2">
      <c r="B190" s="30" t="s">
        <v>76</v>
      </c>
    </row>
    <row r="191" spans="2:15" s="2" customFormat="1" ht="38.25" hidden="1" x14ac:dyDescent="0.2">
      <c r="B191" s="30" t="s">
        <v>77</v>
      </c>
    </row>
    <row r="192" spans="2:15" s="2" customFormat="1" ht="38.25" hidden="1" x14ac:dyDescent="0.2">
      <c r="B192" s="30" t="s">
        <v>69</v>
      </c>
    </row>
    <row r="193" spans="2:2" s="2" customFormat="1" hidden="1" x14ac:dyDescent="0.2">
      <c r="B193" s="30" t="s">
        <v>54</v>
      </c>
    </row>
  </sheetData>
  <sheetProtection formatColumns="0" formatRows="0"/>
  <mergeCells count="65">
    <mergeCell ref="B32:B36"/>
    <mergeCell ref="C82:P82"/>
    <mergeCell ref="C83:P83"/>
    <mergeCell ref="C27:H27"/>
    <mergeCell ref="I27:P27"/>
    <mergeCell ref="C28:H28"/>
    <mergeCell ref="I28:P28"/>
    <mergeCell ref="C29:H29"/>
    <mergeCell ref="I29:P29"/>
    <mergeCell ref="C30:H30"/>
    <mergeCell ref="I30:P30"/>
    <mergeCell ref="B59:P74"/>
    <mergeCell ref="A75:Q75"/>
    <mergeCell ref="B76:B81"/>
    <mergeCell ref="C76:P76"/>
    <mergeCell ref="C77:P77"/>
    <mergeCell ref="C78:P78"/>
    <mergeCell ref="C79:P79"/>
    <mergeCell ref="C80:P80"/>
    <mergeCell ref="C81:P81"/>
    <mergeCell ref="C50:G50"/>
    <mergeCell ref="H50:L50"/>
    <mergeCell ref="M50:P50"/>
    <mergeCell ref="B52:P52"/>
    <mergeCell ref="B54:B56"/>
    <mergeCell ref="B58:P58"/>
    <mergeCell ref="C48:G48"/>
    <mergeCell ref="H48:L48"/>
    <mergeCell ref="M48:P48"/>
    <mergeCell ref="C49:G49"/>
    <mergeCell ref="H49:L49"/>
    <mergeCell ref="M49:P49"/>
    <mergeCell ref="C42:P42"/>
    <mergeCell ref="C44:P44"/>
    <mergeCell ref="B46:P46"/>
    <mergeCell ref="C47:G47"/>
    <mergeCell ref="H47:L47"/>
    <mergeCell ref="M47:P47"/>
    <mergeCell ref="C38:P38"/>
    <mergeCell ref="C40:P40"/>
    <mergeCell ref="C32:C36"/>
    <mergeCell ref="G32:G36"/>
    <mergeCell ref="M32:M36"/>
    <mergeCell ref="B26:B30"/>
    <mergeCell ref="C26:H26"/>
    <mergeCell ref="B7:P8"/>
    <mergeCell ref="C10:I10"/>
    <mergeCell ref="J10:M10"/>
    <mergeCell ref="N10:P10"/>
    <mergeCell ref="C12:P12"/>
    <mergeCell ref="C14:P14"/>
    <mergeCell ref="C16:P16"/>
    <mergeCell ref="C18:P18"/>
    <mergeCell ref="B20:P20"/>
    <mergeCell ref="C22:P22"/>
    <mergeCell ref="C24:P24"/>
    <mergeCell ref="B2:B5"/>
    <mergeCell ref="C2:M2"/>
    <mergeCell ref="N2:P2"/>
    <mergeCell ref="C3:M3"/>
    <mergeCell ref="N3:P3"/>
    <mergeCell ref="C4:M4"/>
    <mergeCell ref="N4:P4"/>
    <mergeCell ref="C5:M5"/>
    <mergeCell ref="N5:P5"/>
  </mergeCells>
  <conditionalFormatting sqref="P55">
    <cfRule type="cellIs" dxfId="67" priority="1" stopIfTrue="1" operator="equal">
      <formula>"0"</formula>
    </cfRule>
    <cfRule type="cellIs" dxfId="66" priority="2" stopIfTrue="1" operator="lessThanOrEqual">
      <formula>$S$5</formula>
    </cfRule>
    <cfRule type="cellIs" dxfId="65" priority="3" stopIfTrue="1" operator="greaterThanOrEqual">
      <formula>$S$2</formula>
    </cfRule>
    <cfRule type="cellIs" dxfId="64" priority="4" stopIfTrue="1" operator="between">
      <formula>$S$4</formula>
      <formula>$S$3</formula>
    </cfRule>
    <cfRule type="cellIs" dxfId="63" priority="5" stopIfTrue="1" operator="equal">
      <formula>"0"</formula>
    </cfRule>
    <cfRule type="cellIs" dxfId="62" priority="6" stopIfTrue="1" operator="lessThanOrEqual">
      <formula>$S$5</formula>
    </cfRule>
    <cfRule type="cellIs" dxfId="61" priority="7" stopIfTrue="1" operator="greaterThanOrEqual">
      <formula>$S$2</formula>
    </cfRule>
    <cfRule type="cellIs" dxfId="60" priority="8" stopIfTrue="1" operator="between">
      <formula>$S$4</formula>
      <formula>$S$3</formula>
    </cfRule>
  </conditionalFormatting>
  <dataValidations count="6">
    <dataValidation type="list" allowBlank="1" showInputMessage="1" showErrorMessage="1" sqref="C83:P83" xr:uid="{A1006AF4-FBA2-4583-8A0B-CC8274CB816F}">
      <formula1>$B$176:$B$177</formula1>
    </dataValidation>
    <dataValidation type="list" allowBlank="1" showInputMessage="1" showErrorMessage="1" sqref="C12:P12" xr:uid="{5D87D01B-9B15-43C0-992F-E19C16674786}">
      <formula1>$B$145:$B$171</formula1>
    </dataValidation>
    <dataValidation type="list" allowBlank="1" showInputMessage="1" showErrorMessage="1" sqref="C10:I10" xr:uid="{DB010227-96A8-43FF-BCBD-5E6C44D17845}">
      <formula1>"2024,2025,2026,2027,2028,2029"</formula1>
    </dataValidation>
    <dataValidation type="list" allowBlank="1" showInputMessage="1" showErrorMessage="1" sqref="N10:P10" xr:uid="{44ADFEBF-BA08-4AAF-B258-0C8DA6C000E7}">
      <formula1>"Economicos,Eficiencia,Eficacia, Efectividad,Calidad"</formula1>
    </dataValidation>
    <dataValidation type="list" allowBlank="1" showInputMessage="1" showErrorMessage="1" sqref="C40:P40 C42:P42 C44:P44" xr:uid="{E2365885-2054-4DCF-95C5-437AE7DDA0A5}">
      <formula1>$Q$108:$Q$113</formula1>
    </dataValidation>
    <dataValidation type="list" allowBlank="1" showInputMessage="1" showErrorMessage="1" sqref="C18:P18" xr:uid="{6987815F-EB8B-466E-A64F-A546C2F06258}">
      <formula1>$B$134:$B$140</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98E4-3019-4BAA-9159-4489DF6374AC}">
  <dimension ref="A1:T146"/>
  <sheetViews>
    <sheetView tabSelected="1" zoomScale="70" zoomScaleNormal="70" workbookViewId="0">
      <selection activeCell="A10" sqref="A10:A11"/>
    </sheetView>
  </sheetViews>
  <sheetFormatPr baseColWidth="10" defaultRowHeight="30" customHeight="1" x14ac:dyDescent="0.2"/>
  <cols>
    <col min="1" max="1" width="23.42578125" style="66" customWidth="1"/>
    <col min="2" max="2" width="35" style="8" customWidth="1"/>
    <col min="3" max="3" width="17.140625" style="8" bestFit="1" customWidth="1"/>
    <col min="4" max="4" width="15.7109375" style="8" customWidth="1"/>
    <col min="5" max="5" width="17.85546875" style="8" bestFit="1" customWidth="1"/>
    <col min="6" max="6" width="15.7109375" style="8" customWidth="1"/>
    <col min="7" max="7" width="18.5703125" style="8" customWidth="1"/>
    <col min="8" max="10" width="15.7109375" style="8" customWidth="1"/>
    <col min="11" max="11" width="5.28515625" style="8" customWidth="1"/>
    <col min="12" max="12" width="10.7109375" style="8" customWidth="1"/>
    <col min="13" max="13" width="27.5703125" style="8" bestFit="1" customWidth="1"/>
    <col min="14" max="16" width="11.42578125" style="8"/>
    <col min="17" max="17" width="11.42578125" style="2" hidden="1" customWidth="1"/>
    <col min="18" max="16384" width="11.42578125" style="8"/>
  </cols>
  <sheetData>
    <row r="1" spans="1:20" ht="20.100000000000001" customHeight="1" x14ac:dyDescent="0.25">
      <c r="A1" s="280"/>
      <c r="B1" s="281" t="s">
        <v>32</v>
      </c>
      <c r="C1" s="282"/>
      <c r="D1" s="282"/>
      <c r="E1" s="282"/>
      <c r="F1" s="282"/>
      <c r="G1" s="282"/>
      <c r="H1" s="282"/>
      <c r="I1" s="282"/>
      <c r="J1" s="282"/>
      <c r="K1" s="283"/>
      <c r="L1" s="284" t="s">
        <v>115</v>
      </c>
      <c r="M1" s="284"/>
      <c r="N1" s="53"/>
      <c r="O1" s="53"/>
      <c r="R1" s="53"/>
      <c r="S1" s="53"/>
      <c r="T1" s="53"/>
    </row>
    <row r="2" spans="1:20" ht="20.100000000000001" customHeight="1" x14ac:dyDescent="0.25">
      <c r="A2" s="280"/>
      <c r="B2" s="281" t="s">
        <v>116</v>
      </c>
      <c r="C2" s="282"/>
      <c r="D2" s="282"/>
      <c r="E2" s="282"/>
      <c r="F2" s="282"/>
      <c r="G2" s="282"/>
      <c r="H2" s="282"/>
      <c r="I2" s="282"/>
      <c r="J2" s="282"/>
      <c r="K2" s="283"/>
      <c r="L2" s="284" t="s">
        <v>80</v>
      </c>
      <c r="M2" s="284"/>
      <c r="N2" s="53"/>
      <c r="O2" s="53"/>
      <c r="Q2" s="3">
        <v>0.8</v>
      </c>
      <c r="R2" s="53"/>
      <c r="S2" s="53"/>
      <c r="T2" s="53"/>
    </row>
    <row r="3" spans="1:20" ht="20.100000000000001" customHeight="1" x14ac:dyDescent="0.25">
      <c r="A3" s="280"/>
      <c r="B3" s="281" t="s">
        <v>117</v>
      </c>
      <c r="C3" s="282"/>
      <c r="D3" s="282"/>
      <c r="E3" s="282"/>
      <c r="F3" s="282"/>
      <c r="G3" s="282"/>
      <c r="H3" s="282"/>
      <c r="I3" s="282"/>
      <c r="J3" s="282"/>
      <c r="K3" s="283"/>
      <c r="L3" s="284" t="s">
        <v>118</v>
      </c>
      <c r="M3" s="284"/>
      <c r="N3" s="53"/>
      <c r="O3" s="53"/>
      <c r="Q3" s="3">
        <v>0.79998999999999998</v>
      </c>
      <c r="R3" s="53"/>
      <c r="S3" s="53"/>
      <c r="T3" s="53"/>
    </row>
    <row r="4" spans="1:20" ht="20.100000000000001" customHeight="1" x14ac:dyDescent="0.25">
      <c r="A4" s="280"/>
      <c r="B4" s="281" t="s">
        <v>119</v>
      </c>
      <c r="C4" s="282"/>
      <c r="D4" s="282"/>
      <c r="E4" s="282"/>
      <c r="F4" s="282"/>
      <c r="G4" s="282"/>
      <c r="H4" s="282"/>
      <c r="I4" s="282"/>
      <c r="J4" s="282"/>
      <c r="K4" s="283"/>
      <c r="L4" s="284" t="s">
        <v>36</v>
      </c>
      <c r="M4" s="284"/>
      <c r="N4" s="54"/>
      <c r="O4" s="54"/>
      <c r="Q4" s="3">
        <v>0.65</v>
      </c>
      <c r="R4" s="54"/>
      <c r="S4" s="54"/>
      <c r="T4" s="54"/>
    </row>
    <row r="5" spans="1:20" ht="18" x14ac:dyDescent="0.25">
      <c r="A5" s="55"/>
      <c r="B5" s="56"/>
      <c r="C5" s="57"/>
      <c r="D5" s="57"/>
      <c r="E5" s="57"/>
      <c r="F5" s="57"/>
      <c r="G5" s="57"/>
      <c r="H5" s="57"/>
      <c r="I5" s="57"/>
      <c r="J5" s="57"/>
      <c r="K5" s="58"/>
      <c r="L5" s="58"/>
      <c r="M5" s="58"/>
      <c r="N5" s="54"/>
      <c r="O5" s="54"/>
      <c r="Q5" s="3">
        <v>0.64999899999999999</v>
      </c>
      <c r="R5" s="54"/>
      <c r="S5" s="54"/>
      <c r="T5" s="54"/>
    </row>
    <row r="6" spans="1:20" ht="21" customHeight="1" x14ac:dyDescent="0.2">
      <c r="A6" s="59" t="s">
        <v>0</v>
      </c>
      <c r="B6" s="289" t="str">
        <f>IF('[1]1. Solicitudes'!C12="","",'[1]1. Solicitudes'!C12)</f>
        <v>GESTION COMUNICACIONES</v>
      </c>
      <c r="C6" s="289"/>
      <c r="D6" s="289"/>
      <c r="E6" s="289"/>
      <c r="F6" s="289"/>
      <c r="G6" s="289"/>
      <c r="H6" s="289"/>
      <c r="I6" s="289"/>
      <c r="J6" s="289"/>
      <c r="K6" s="289"/>
      <c r="L6" s="289"/>
      <c r="M6" s="289"/>
      <c r="Q6" s="3"/>
    </row>
    <row r="7" spans="1:20" ht="11.25" customHeight="1" thickBot="1" x14ac:dyDescent="0.25">
      <c r="A7" s="55"/>
      <c r="B7" s="56"/>
      <c r="C7" s="56"/>
      <c r="D7" s="56"/>
      <c r="E7" s="56"/>
      <c r="F7" s="56"/>
      <c r="G7" s="56"/>
      <c r="H7" s="56"/>
      <c r="I7" s="56"/>
      <c r="J7" s="56"/>
      <c r="K7" s="56"/>
      <c r="L7" s="56"/>
      <c r="M7" s="56"/>
      <c r="Q7" s="3"/>
    </row>
    <row r="8" spans="1:20" s="60" customFormat="1" ht="30" customHeight="1" x14ac:dyDescent="0.2">
      <c r="A8" s="362" t="s">
        <v>120</v>
      </c>
      <c r="B8" s="298" t="s">
        <v>18</v>
      </c>
      <c r="C8" s="409" t="str">
        <f>+'4. Engagement-seguidores'!C14</f>
        <v xml:space="preserve">Seguidores que han interactuado en cada una de las redes sociales (X, Facebook, LinkedIn, Instagram). </v>
      </c>
      <c r="D8" s="409"/>
      <c r="E8" s="409"/>
      <c r="F8" s="409"/>
      <c r="G8" s="409"/>
      <c r="H8" s="409"/>
      <c r="I8" s="409"/>
      <c r="J8" s="409"/>
      <c r="K8" s="298" t="s">
        <v>121</v>
      </c>
      <c r="L8" s="298"/>
      <c r="M8" s="299"/>
      <c r="Q8" s="2"/>
    </row>
    <row r="9" spans="1:20" s="61" customFormat="1" ht="30" customHeight="1" thickBot="1" x14ac:dyDescent="0.25">
      <c r="A9" s="363"/>
      <c r="B9" s="301"/>
      <c r="C9" s="69" t="s">
        <v>122</v>
      </c>
      <c r="D9" s="69" t="s">
        <v>123</v>
      </c>
      <c r="E9" s="69" t="s">
        <v>124</v>
      </c>
      <c r="F9" s="69" t="s">
        <v>123</v>
      </c>
      <c r="G9" s="69" t="s">
        <v>125</v>
      </c>
      <c r="H9" s="69" t="s">
        <v>123</v>
      </c>
      <c r="I9" s="69" t="s">
        <v>8</v>
      </c>
      <c r="J9" s="69" t="s">
        <v>123</v>
      </c>
      <c r="K9" s="301"/>
      <c r="L9" s="301"/>
      <c r="M9" s="302"/>
      <c r="Q9" s="2"/>
    </row>
    <row r="10" spans="1:20" ht="137.25" customHeight="1" x14ac:dyDescent="0.2">
      <c r="A10" s="303" t="str">
        <f>+'4. Engagement-seguidores'!M48</f>
        <v xml:space="preserve">Coordinador Grupo de Comunicaciones 
</v>
      </c>
      <c r="B10" s="62" t="str">
        <f>+'4. Engagement-seguidores'!B48</f>
        <v>Promedio total de interacciones en cada red social  (reacciones, comentarios, compartidos)</v>
      </c>
      <c r="C10" s="155">
        <f>(C13+C15+C17+C19)/4</f>
        <v>5894.5</v>
      </c>
      <c r="D10" s="404">
        <f>IF(C10=0,"0",(C10/C11))</f>
        <v>0.16928975559321061</v>
      </c>
      <c r="E10" s="155">
        <f>(E13+E15+E17+E19)/4</f>
        <v>7422.5</v>
      </c>
      <c r="F10" s="404">
        <f>IF(E10=0,"0",(E10/E11))</f>
        <v>0.20928052330704111</v>
      </c>
      <c r="G10" s="155">
        <f>(G13+G15+G17+G19)/4</f>
        <v>5221.5</v>
      </c>
      <c r="H10" s="404">
        <f>IF(G10=0,"0",(G10/G11))</f>
        <v>0.1391843262694922</v>
      </c>
      <c r="I10" s="155">
        <f>(I13+I15+I17+I19)/4</f>
        <v>18538.5</v>
      </c>
      <c r="J10" s="404">
        <f>IF(I10=0,"0",(I10/I11))</f>
        <v>0.17197004659058496</v>
      </c>
      <c r="K10" s="285" t="s">
        <v>184</v>
      </c>
      <c r="L10" s="285"/>
      <c r="M10" s="286"/>
    </row>
    <row r="11" spans="1:20" ht="117.75" customHeight="1" thickBot="1" x14ac:dyDescent="0.25">
      <c r="A11" s="304"/>
      <c r="B11" s="64" t="str">
        <f>+'4. Engagement-seguidores'!B49</f>
        <v>Promedio número de seguidores de las redes sociales alcanzados por la Entidad.</v>
      </c>
      <c r="C11" s="120">
        <f>(C14+C16+C18+C20)/4</f>
        <v>34819</v>
      </c>
      <c r="D11" s="405"/>
      <c r="E11" s="120">
        <f>(E14+E16+E18+E20)/4</f>
        <v>35466.75</v>
      </c>
      <c r="F11" s="405"/>
      <c r="G11" s="120">
        <f>(G14+G16+G18+G20)/4</f>
        <v>37515</v>
      </c>
      <c r="H11" s="405"/>
      <c r="I11" s="120">
        <f>(I14+I16+I18+I20)/4</f>
        <v>107800.75</v>
      </c>
      <c r="J11" s="405"/>
      <c r="K11" s="313"/>
      <c r="L11" s="313"/>
      <c r="M11" s="314"/>
    </row>
    <row r="12" spans="1:20" ht="15.75" customHeight="1" thickBot="1" x14ac:dyDescent="0.25">
      <c r="A12" s="84"/>
      <c r="B12" s="18"/>
      <c r="C12" s="85"/>
      <c r="D12" s="85"/>
      <c r="E12" s="85"/>
      <c r="F12" s="85"/>
      <c r="G12" s="85"/>
      <c r="H12" s="85"/>
      <c r="I12" s="85"/>
      <c r="J12" s="85"/>
      <c r="K12" s="18"/>
      <c r="L12" s="18"/>
      <c r="M12" s="18"/>
    </row>
    <row r="13" spans="1:20" s="66" customFormat="1" ht="40.5" customHeight="1" x14ac:dyDescent="0.2">
      <c r="A13" s="410" t="s">
        <v>140</v>
      </c>
      <c r="B13" s="62" t="s">
        <v>169</v>
      </c>
      <c r="C13" s="124">
        <v>4188</v>
      </c>
      <c r="D13" s="412">
        <f>IF(C13=0,"0",(C13/C14))</f>
        <v>9.7122051900466133E-2</v>
      </c>
      <c r="E13" s="124">
        <v>5517</v>
      </c>
      <c r="F13" s="412">
        <f>IF(E13=0,"0",(E13/E14))</f>
        <v>0.12775860871176156</v>
      </c>
      <c r="G13" s="124">
        <v>4336</v>
      </c>
      <c r="H13" s="412">
        <f>IF(G13=0,"0",(G13/G14))</f>
        <v>9.9763016818903441E-2</v>
      </c>
      <c r="I13" s="126">
        <f>+C13+E13+G13</f>
        <v>14041</v>
      </c>
      <c r="J13" s="412">
        <f>IF(I13=0,"0",(I13/I14))</f>
        <v>0.10820162290875183</v>
      </c>
      <c r="K13" s="414"/>
      <c r="L13" s="414"/>
      <c r="M13" s="415"/>
      <c r="Q13" s="123"/>
    </row>
    <row r="14" spans="1:20" s="66" customFormat="1" ht="40.5" customHeight="1" x14ac:dyDescent="0.2">
      <c r="A14" s="411"/>
      <c r="B14" s="121" t="s">
        <v>142</v>
      </c>
      <c r="C14" s="122">
        <v>43121</v>
      </c>
      <c r="D14" s="413"/>
      <c r="E14" s="122">
        <v>43183</v>
      </c>
      <c r="F14" s="413"/>
      <c r="G14" s="122">
        <v>43463</v>
      </c>
      <c r="H14" s="413"/>
      <c r="I14" s="127">
        <f>+C14+E14+G14</f>
        <v>129767</v>
      </c>
      <c r="J14" s="413"/>
      <c r="K14" s="416"/>
      <c r="L14" s="416"/>
      <c r="M14" s="417"/>
      <c r="Q14" s="123"/>
    </row>
    <row r="15" spans="1:20" s="66" customFormat="1" ht="40.5" customHeight="1" x14ac:dyDescent="0.2">
      <c r="A15" s="411" t="s">
        <v>143</v>
      </c>
      <c r="B15" s="121" t="s">
        <v>170</v>
      </c>
      <c r="C15" s="122">
        <v>8341</v>
      </c>
      <c r="D15" s="406">
        <f>IF(C15=0,"0",(C15/C16))</f>
        <v>0.12388237041437695</v>
      </c>
      <c r="E15" s="122">
        <v>6005</v>
      </c>
      <c r="F15" s="406">
        <f>IF(E15=0,"0",(E15/E16))</f>
        <v>8.7685995064468558E-2</v>
      </c>
      <c r="G15" s="122">
        <v>3442</v>
      </c>
      <c r="H15" s="406">
        <f>IF(G15=0,"0",(G15/G16))</f>
        <v>4.832979963212064E-2</v>
      </c>
      <c r="I15" s="127">
        <f t="shared" ref="I15:I20" si="0">+C15+E15+G15</f>
        <v>17788</v>
      </c>
      <c r="J15" s="406">
        <f>IF(I15=0,"0",(I15/I16))</f>
        <v>8.5919084972371426E-2</v>
      </c>
      <c r="K15" s="407"/>
      <c r="L15" s="407"/>
      <c r="M15" s="408"/>
      <c r="Q15" s="123"/>
    </row>
    <row r="16" spans="1:20" s="66" customFormat="1" ht="40.5" customHeight="1" x14ac:dyDescent="0.2">
      <c r="A16" s="411"/>
      <c r="B16" s="121" t="s">
        <v>145</v>
      </c>
      <c r="C16" s="122">
        <v>67330</v>
      </c>
      <c r="D16" s="406"/>
      <c r="E16" s="122">
        <v>68483</v>
      </c>
      <c r="F16" s="406"/>
      <c r="G16" s="122">
        <v>71219</v>
      </c>
      <c r="H16" s="406"/>
      <c r="I16" s="127">
        <f t="shared" si="0"/>
        <v>207032</v>
      </c>
      <c r="J16" s="406"/>
      <c r="K16" s="407"/>
      <c r="L16" s="407"/>
      <c r="M16" s="408"/>
      <c r="Q16" s="123"/>
    </row>
    <row r="17" spans="1:17" s="66" customFormat="1" ht="40.5" customHeight="1" x14ac:dyDescent="0.2">
      <c r="A17" s="411" t="s">
        <v>146</v>
      </c>
      <c r="B17" s="121" t="s">
        <v>171</v>
      </c>
      <c r="C17" s="122">
        <v>4072</v>
      </c>
      <c r="D17" s="413">
        <f>IF(C17=0,"0",(C17/C18))</f>
        <v>0.25716811923708477</v>
      </c>
      <c r="E17" s="122">
        <v>5766</v>
      </c>
      <c r="F17" s="413">
        <f>IF(E17=0,"0",(E17/E18))</f>
        <v>0.33733107119873634</v>
      </c>
      <c r="G17" s="122">
        <v>3452</v>
      </c>
      <c r="H17" s="413">
        <f>IF(G17=0,"0",(G17/G18))</f>
        <v>0.15725218658892129</v>
      </c>
      <c r="I17" s="127">
        <f t="shared" si="0"/>
        <v>13290</v>
      </c>
      <c r="J17" s="413">
        <f>IF(I17=0,"0",(I17/I18))</f>
        <v>0.24216913573498058</v>
      </c>
      <c r="K17" s="407"/>
      <c r="L17" s="407"/>
      <c r="M17" s="408"/>
      <c r="Q17" s="123"/>
    </row>
    <row r="18" spans="1:17" s="66" customFormat="1" ht="40.5" customHeight="1" x14ac:dyDescent="0.2">
      <c r="A18" s="411"/>
      <c r="B18" s="121" t="s">
        <v>148</v>
      </c>
      <c r="C18" s="122">
        <v>15834</v>
      </c>
      <c r="D18" s="413"/>
      <c r="E18" s="122">
        <v>17093</v>
      </c>
      <c r="F18" s="413"/>
      <c r="G18" s="122">
        <v>21952</v>
      </c>
      <c r="H18" s="413"/>
      <c r="I18" s="127">
        <f t="shared" si="0"/>
        <v>54879</v>
      </c>
      <c r="J18" s="413"/>
      <c r="K18" s="407"/>
      <c r="L18" s="407"/>
      <c r="M18" s="408"/>
      <c r="Q18" s="123"/>
    </row>
    <row r="19" spans="1:17" s="66" customFormat="1" ht="40.5" customHeight="1" x14ac:dyDescent="0.2">
      <c r="A19" s="411" t="s">
        <v>149</v>
      </c>
      <c r="B19" s="121" t="s">
        <v>172</v>
      </c>
      <c r="C19" s="122">
        <v>6977</v>
      </c>
      <c r="D19" s="413">
        <f>IF(C19=0,"0",(C19/C20))</f>
        <v>0.53706412131475634</v>
      </c>
      <c r="E19" s="122">
        <v>12402</v>
      </c>
      <c r="F19" s="413">
        <f>IF(E19=0,"0",(E19/E20))</f>
        <v>0.94613976197741834</v>
      </c>
      <c r="G19" s="122">
        <v>9656</v>
      </c>
      <c r="H19" s="413">
        <f>IF(G19=0,"0",(G19/G20))</f>
        <v>0.71920154923283186</v>
      </c>
      <c r="I19" s="127">
        <f t="shared" si="0"/>
        <v>29035</v>
      </c>
      <c r="J19" s="413">
        <f>IF(I19=0,"0",(I19/I20))</f>
        <v>0.73459835547122077</v>
      </c>
      <c r="K19" s="407"/>
      <c r="L19" s="407"/>
      <c r="M19" s="408"/>
      <c r="Q19" s="123"/>
    </row>
    <row r="20" spans="1:17" s="66" customFormat="1" ht="40.5" customHeight="1" thickBot="1" x14ac:dyDescent="0.25">
      <c r="A20" s="420"/>
      <c r="B20" s="64" t="s">
        <v>151</v>
      </c>
      <c r="C20" s="125">
        <v>12991</v>
      </c>
      <c r="D20" s="421"/>
      <c r="E20" s="125">
        <v>13108</v>
      </c>
      <c r="F20" s="421"/>
      <c r="G20" s="125">
        <v>13426</v>
      </c>
      <c r="H20" s="421"/>
      <c r="I20" s="154">
        <f t="shared" si="0"/>
        <v>39525</v>
      </c>
      <c r="J20" s="421"/>
      <c r="K20" s="418"/>
      <c r="L20" s="418"/>
      <c r="M20" s="419"/>
      <c r="Q20" s="123"/>
    </row>
    <row r="66" spans="17:17" ht="30" customHeight="1" x14ac:dyDescent="0.2">
      <c r="Q66" s="16"/>
    </row>
    <row r="136" spans="17:17" ht="30" customHeight="1" x14ac:dyDescent="0.2">
      <c r="Q136" s="1"/>
    </row>
    <row r="137" spans="17:17" ht="30" customHeight="1" x14ac:dyDescent="0.2">
      <c r="Q137" s="1"/>
    </row>
    <row r="138" spans="17:17" ht="30" customHeight="1" x14ac:dyDescent="0.2">
      <c r="Q138" s="1"/>
    </row>
    <row r="139" spans="17:17" ht="30" customHeight="1" x14ac:dyDescent="0.2">
      <c r="Q139" s="1"/>
    </row>
    <row r="140" spans="17:17" ht="30" customHeight="1" x14ac:dyDescent="0.2">
      <c r="Q140" s="1"/>
    </row>
    <row r="141" spans="17:17" ht="30" customHeight="1" x14ac:dyDescent="0.2">
      <c r="Q141" s="1"/>
    </row>
    <row r="142" spans="17:17" ht="30" customHeight="1" x14ac:dyDescent="0.2">
      <c r="Q142" s="1"/>
    </row>
    <row r="143" spans="17:17" ht="30" customHeight="1" x14ac:dyDescent="0.2">
      <c r="Q143" s="1"/>
    </row>
    <row r="144" spans="17:17" ht="30" customHeight="1" x14ac:dyDescent="0.2">
      <c r="Q144" s="1"/>
    </row>
    <row r="145" spans="17:17" ht="30" customHeight="1" x14ac:dyDescent="0.2">
      <c r="Q145" s="1"/>
    </row>
    <row r="146" spans="17:17" ht="30" customHeight="1" x14ac:dyDescent="0.2">
      <c r="Q146" s="1"/>
    </row>
  </sheetData>
  <mergeCells count="45">
    <mergeCell ref="A15:A16"/>
    <mergeCell ref="K19:M20"/>
    <mergeCell ref="A17:A18"/>
    <mergeCell ref="D17:D18"/>
    <mergeCell ref="F17:F18"/>
    <mergeCell ref="H17:H18"/>
    <mergeCell ref="J17:J18"/>
    <mergeCell ref="K17:M18"/>
    <mergeCell ref="A19:A20"/>
    <mergeCell ref="D19:D20"/>
    <mergeCell ref="F19:F20"/>
    <mergeCell ref="H19:H20"/>
    <mergeCell ref="J19:J20"/>
    <mergeCell ref="F15:F16"/>
    <mergeCell ref="H15:H16"/>
    <mergeCell ref="J15:J16"/>
    <mergeCell ref="D15:D16"/>
    <mergeCell ref="K15:M16"/>
    <mergeCell ref="B6:M6"/>
    <mergeCell ref="A8:A9"/>
    <mergeCell ref="B8:B9"/>
    <mergeCell ref="C8:J8"/>
    <mergeCell ref="K8:M9"/>
    <mergeCell ref="K10:M10"/>
    <mergeCell ref="K11:M11"/>
    <mergeCell ref="A13:A14"/>
    <mergeCell ref="D13:D14"/>
    <mergeCell ref="F13:F14"/>
    <mergeCell ref="H13:H14"/>
    <mergeCell ref="J13:J14"/>
    <mergeCell ref="K13:M14"/>
    <mergeCell ref="A10:A11"/>
    <mergeCell ref="D10:D11"/>
    <mergeCell ref="F10:F11"/>
    <mergeCell ref="H10:H11"/>
    <mergeCell ref="J10:J11"/>
    <mergeCell ref="A1:A4"/>
    <mergeCell ref="B1:K1"/>
    <mergeCell ref="B4:K4"/>
    <mergeCell ref="L4:M4"/>
    <mergeCell ref="L1:M1"/>
    <mergeCell ref="B2:K2"/>
    <mergeCell ref="L2:M2"/>
    <mergeCell ref="B3:K3"/>
    <mergeCell ref="L3:M3"/>
  </mergeCells>
  <conditionalFormatting sqref="D10:D11">
    <cfRule type="cellIs" dxfId="59" priority="68" operator="between">
      <formula>0.021</formula>
      <formula>0.039</formula>
    </cfRule>
    <cfRule type="cellIs" dxfId="58" priority="67" operator="lessThanOrEqual">
      <formula>0.02</formula>
    </cfRule>
    <cfRule type="cellIs" dxfId="57" priority="69" operator="greaterThanOrEqual">
      <formula>0.04</formula>
    </cfRule>
  </conditionalFormatting>
  <conditionalFormatting sqref="D13:D14">
    <cfRule type="cellIs" dxfId="56" priority="55" operator="greaterThanOrEqual">
      <formula>0.02</formula>
    </cfRule>
    <cfRule type="cellIs" dxfId="55" priority="57" operator="between">
      <formula>0.011</formula>
      <formula>0.019</formula>
    </cfRule>
    <cfRule type="cellIs" dxfId="54" priority="56" operator="lessThanOrEqual">
      <formula>0.01</formula>
    </cfRule>
  </conditionalFormatting>
  <conditionalFormatting sqref="D15:D16">
    <cfRule type="cellIs" dxfId="53" priority="45" operator="between">
      <formula>0.021</formula>
      <formula>0.039</formula>
    </cfRule>
    <cfRule type="cellIs" dxfId="52" priority="44" operator="greaterThanOrEqual">
      <formula>0.04</formula>
    </cfRule>
    <cfRule type="cellIs" dxfId="51" priority="43" operator="lessThanOrEqual">
      <formula>0.02</formula>
    </cfRule>
  </conditionalFormatting>
  <conditionalFormatting sqref="D17:D18">
    <cfRule type="cellIs" dxfId="50" priority="31" operator="lessThanOrEqual">
      <formula>0.04</formula>
    </cfRule>
    <cfRule type="cellIs" dxfId="49" priority="32" operator="greaterThanOrEqual">
      <formula>0.08</formula>
    </cfRule>
    <cfRule type="cellIs" dxfId="48" priority="33" operator="between">
      <formula>0.041</formula>
      <formula>0.079</formula>
    </cfRule>
  </conditionalFormatting>
  <conditionalFormatting sqref="D19:D20">
    <cfRule type="cellIs" dxfId="47" priority="19" operator="lessThanOrEqual">
      <formula>0.03</formula>
    </cfRule>
    <cfRule type="cellIs" dxfId="46" priority="20" operator="between">
      <formula>0.031</formula>
      <formula>0.059</formula>
    </cfRule>
    <cfRule type="cellIs" dxfId="45" priority="21" operator="greaterThanOrEqual">
      <formula>0.06</formula>
    </cfRule>
  </conditionalFormatting>
  <conditionalFormatting sqref="F10:F11">
    <cfRule type="cellIs" dxfId="44" priority="66" operator="greaterThanOrEqual">
      <formula>0.04</formula>
    </cfRule>
    <cfRule type="cellIs" dxfId="43" priority="65" operator="between">
      <formula>0.021</formula>
      <formula>0.039</formula>
    </cfRule>
    <cfRule type="cellIs" dxfId="42" priority="64" operator="lessThanOrEqual">
      <formula>0.02</formula>
    </cfRule>
  </conditionalFormatting>
  <conditionalFormatting sqref="F13:F14">
    <cfRule type="cellIs" dxfId="41" priority="54" operator="between">
      <formula>0.011</formula>
      <formula>0.019</formula>
    </cfRule>
    <cfRule type="cellIs" dxfId="40" priority="53" operator="lessThanOrEqual">
      <formula>0.01</formula>
    </cfRule>
    <cfRule type="cellIs" dxfId="39" priority="52" operator="greaterThanOrEqual">
      <formula>0.02</formula>
    </cfRule>
  </conditionalFormatting>
  <conditionalFormatting sqref="F15:F16">
    <cfRule type="cellIs" dxfId="38" priority="40" operator="lessThanOrEqual">
      <formula>0.02</formula>
    </cfRule>
    <cfRule type="cellIs" dxfId="37" priority="41" operator="greaterThanOrEqual">
      <formula>0.04</formula>
    </cfRule>
    <cfRule type="cellIs" dxfId="36" priority="42" operator="between">
      <formula>0.021</formula>
      <formula>0.039</formula>
    </cfRule>
  </conditionalFormatting>
  <conditionalFormatting sqref="F17:F18">
    <cfRule type="cellIs" dxfId="35" priority="30" operator="between">
      <formula>0.041</formula>
      <formula>0.079</formula>
    </cfRule>
    <cfRule type="cellIs" dxfId="34" priority="28" operator="lessThanOrEqual">
      <formula>0.04</formula>
    </cfRule>
    <cfRule type="cellIs" dxfId="33" priority="29" operator="greaterThanOrEqual">
      <formula>0.08</formula>
    </cfRule>
  </conditionalFormatting>
  <conditionalFormatting sqref="F19:F20">
    <cfRule type="cellIs" dxfId="32" priority="8" operator="between">
      <formula>0.031</formula>
      <formula>0.059</formula>
    </cfRule>
    <cfRule type="cellIs" dxfId="31" priority="7" operator="lessThanOrEqual">
      <formula>0.03</formula>
    </cfRule>
    <cfRule type="cellIs" dxfId="30" priority="9" operator="greaterThanOrEqual">
      <formula>0.06</formula>
    </cfRule>
  </conditionalFormatting>
  <conditionalFormatting sqref="H10:H11">
    <cfRule type="cellIs" dxfId="29" priority="62" operator="between">
      <formula>0.021</formula>
      <formula>0.039</formula>
    </cfRule>
    <cfRule type="cellIs" dxfId="28" priority="61" operator="lessThanOrEqual">
      <formula>0.02</formula>
    </cfRule>
    <cfRule type="cellIs" dxfId="27" priority="63" operator="greaterThanOrEqual">
      <formula>0.04</formula>
    </cfRule>
  </conditionalFormatting>
  <conditionalFormatting sqref="H13:H14">
    <cfRule type="cellIs" dxfId="26" priority="51" operator="between">
      <formula>0.011</formula>
      <formula>0.019</formula>
    </cfRule>
    <cfRule type="cellIs" dxfId="25" priority="50" operator="lessThanOrEqual">
      <formula>0.01</formula>
    </cfRule>
    <cfRule type="cellIs" dxfId="24" priority="49" operator="greaterThanOrEqual">
      <formula>0.02</formula>
    </cfRule>
  </conditionalFormatting>
  <conditionalFormatting sqref="H15:H16">
    <cfRule type="cellIs" dxfId="23" priority="39" operator="between">
      <formula>0.021</formula>
      <formula>0.039</formula>
    </cfRule>
    <cfRule type="cellIs" dxfId="22" priority="38" operator="greaterThanOrEqual">
      <formula>0.04</formula>
    </cfRule>
    <cfRule type="cellIs" dxfId="21" priority="37" operator="lessThanOrEqual">
      <formula>0.02</formula>
    </cfRule>
  </conditionalFormatting>
  <conditionalFormatting sqref="H17:H18">
    <cfRule type="cellIs" dxfId="20" priority="27" operator="between">
      <formula>0.041</formula>
      <formula>0.079</formula>
    </cfRule>
    <cfRule type="cellIs" dxfId="19" priority="26" operator="greaterThanOrEqual">
      <formula>0.08</formula>
    </cfRule>
    <cfRule type="cellIs" dxfId="18" priority="25" operator="lessThanOrEqual">
      <formula>0.04</formula>
    </cfRule>
  </conditionalFormatting>
  <conditionalFormatting sqref="H19:H20">
    <cfRule type="cellIs" dxfId="17" priority="4" operator="lessThanOrEqual">
      <formula>0.03</formula>
    </cfRule>
    <cfRule type="cellIs" dxfId="16" priority="5" operator="between">
      <formula>0.031</formula>
      <formula>0.059</formula>
    </cfRule>
    <cfRule type="cellIs" dxfId="15" priority="6" operator="greaterThanOrEqual">
      <formula>0.06</formula>
    </cfRule>
  </conditionalFormatting>
  <conditionalFormatting sqref="J10:J11">
    <cfRule type="cellIs" dxfId="14" priority="58" operator="lessThanOrEqual">
      <formula>0.02</formula>
    </cfRule>
    <cfRule type="cellIs" dxfId="13" priority="59" operator="between">
      <formula>0.021</formula>
      <formula>0.039</formula>
    </cfRule>
    <cfRule type="cellIs" dxfId="12" priority="60" operator="greaterThanOrEqual">
      <formula>0.04</formula>
    </cfRule>
  </conditionalFormatting>
  <conditionalFormatting sqref="J13:J14">
    <cfRule type="cellIs" dxfId="11" priority="46" operator="greaterThanOrEqual">
      <formula>0.02</formula>
    </cfRule>
    <cfRule type="cellIs" dxfId="10" priority="47" operator="lessThanOrEqual">
      <formula>0.01</formula>
    </cfRule>
    <cfRule type="cellIs" dxfId="9" priority="48" operator="between">
      <formula>0.011</formula>
      <formula>0.019</formula>
    </cfRule>
  </conditionalFormatting>
  <conditionalFormatting sqref="J15:J16">
    <cfRule type="cellIs" dxfId="8" priority="35" operator="greaterThanOrEqual">
      <formula>0.04</formula>
    </cfRule>
    <cfRule type="cellIs" dxfId="7" priority="34" operator="lessThanOrEqual">
      <formula>0.02</formula>
    </cfRule>
    <cfRule type="cellIs" dxfId="6" priority="36" operator="between">
      <formula>0.021</formula>
      <formula>0.039</formula>
    </cfRule>
  </conditionalFormatting>
  <conditionalFormatting sqref="J17:J18">
    <cfRule type="cellIs" dxfId="5" priority="22" operator="lessThanOrEqual">
      <formula>0.04</formula>
    </cfRule>
    <cfRule type="cellIs" dxfId="4" priority="24" operator="between">
      <formula>0.041</formula>
      <formula>0.079</formula>
    </cfRule>
    <cfRule type="cellIs" dxfId="3" priority="23" operator="greaterThanOrEqual">
      <formula>0.08</formula>
    </cfRule>
  </conditionalFormatting>
  <conditionalFormatting sqref="J19:J20">
    <cfRule type="cellIs" dxfId="2" priority="2" operator="between">
      <formula>0.031</formula>
      <formula>0.059</formula>
    </cfRule>
    <cfRule type="cellIs" dxfId="1" priority="3" operator="greaterThanOrEqual">
      <formula>0.06</formula>
    </cfRule>
    <cfRule type="cellIs" dxfId="0" priority="1" operator="lessThanOrEqual">
      <formula>0.03</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LongProperties xmlns="http://schemas.microsoft.com/office/2006/metadata/long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9D415A-3918-4AD2-9D09-3D3A1E41566F}">
  <ds:schemaRefs>
    <ds:schemaRef ds:uri="http://schemas.openxmlformats.org/package/2006/metadata/core-properties"/>
    <ds:schemaRef ds:uri="http://purl.org/dc/terms/"/>
    <ds:schemaRef ds:uri="http://purl.org/dc/elements/1.1/"/>
    <ds:schemaRef ds:uri="http://schemas.microsoft.com/office/2006/metadata/properties"/>
    <ds:schemaRef ds:uri="ff8e3638-9d45-4162-afb4-6d390653d547"/>
    <ds:schemaRef ds:uri="http://schemas.microsoft.com/office/infopath/2007/PartnerControls"/>
    <ds:schemaRef ds:uri="http://schemas.microsoft.com/office/2006/documentManagement/types"/>
    <ds:schemaRef ds:uri="http://www.w3.org/XML/1998/namespace"/>
    <ds:schemaRef ds:uri="http://schemas.microsoft.com/sharepoint/v4"/>
    <ds:schemaRef ds:uri="http://schemas.microsoft.com/sharepoint/v3"/>
    <ds:schemaRef ds:uri="http://purl.org/dc/dcmitype/"/>
  </ds:schemaRefs>
</ds:datastoreItem>
</file>

<file path=customXml/itemProps2.xml><?xml version="1.0" encoding="utf-8"?>
<ds:datastoreItem xmlns:ds="http://schemas.openxmlformats.org/officeDocument/2006/customXml" ds:itemID="{6558E0E5-CD92-4FA9-ADFC-663643863312}">
  <ds:schemaRefs>
    <ds:schemaRef ds:uri="office.server.policy"/>
  </ds:schemaRefs>
</ds:datastoreItem>
</file>

<file path=customXml/itemProps3.xml><?xml version="1.0" encoding="utf-8"?>
<ds:datastoreItem xmlns:ds="http://schemas.openxmlformats.org/officeDocument/2006/customXml" ds:itemID="{3224B273-EBCD-4FEA-9102-51E376D63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AC6C13B-22C4-41C7-9901-3343DF6D2133}">
  <ds:schemaRefs>
    <ds:schemaRef ds:uri="http://schemas.microsoft.com/office/2006/metadata/customXsn"/>
  </ds:schemaRefs>
</ds:datastoreItem>
</file>

<file path=customXml/itemProps5.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6.xml><?xml version="1.0" encoding="utf-8"?>
<ds:datastoreItem xmlns:ds="http://schemas.openxmlformats.org/officeDocument/2006/customXml" ds:itemID="{78D5A314-06C7-4863-984B-5126C290E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 Solicitudes</vt:lpstr>
      <vt:lpstr>1.1. Registro Solicitudes</vt:lpstr>
      <vt:lpstr>2. Publicaciones</vt:lpstr>
      <vt:lpstr>2.1. Registro Publicaciones</vt:lpstr>
      <vt:lpstr>3. Seguidores</vt:lpstr>
      <vt:lpstr>3.1. Registro Seguidores</vt:lpstr>
      <vt:lpstr>4. Engagement-seguidores</vt:lpstr>
      <vt:lpstr>4.1. Registro engagement-seguid</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Bibiana Coy Paez</cp:lastModifiedBy>
  <cp:lastPrinted>2022-11-22T18:45:25Z</cp:lastPrinted>
  <dcterms:created xsi:type="dcterms:W3CDTF">2012-02-20T19:54:14Z</dcterms:created>
  <dcterms:modified xsi:type="dcterms:W3CDTF">2026-02-01T01:31:59Z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