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0" documentId="14_{18FFD260-DEAB-4370-BE6A-3C72C018028F}" xr6:coauthVersionLast="47" xr6:coauthVersionMax="47" xr10:uidLastSave="{00000000-0000-0000-0000-000000000000}"/>
  <bookViews>
    <workbookView xWindow="-120" yWindow="-120" windowWidth="20730" windowHeight="11040" tabRatio="803" xr2:uid="{00000000-000D-0000-FFFF-FFFF0000000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9">Alcance!$B$2:$P$8</definedName>
    <definedName name="_xlnm.Print_Area" localSheetId="10">'EDT- Actividades'!$C$2:$F$7</definedName>
    <definedName name="_xlnm.Print_Area" localSheetId="2">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3">'Recursos Financieros'!$B$2:$F$8</definedName>
    <definedName name="_xlnm.Print_Area" localSheetId="4">'Recursos Humanos'!$B$2:$G$15</definedName>
    <definedName name="_xlnm.Print_Area" localSheetId="8">Requerimientos!$B$2:$H$23</definedName>
    <definedName name="_xlnm.Print_Area" localSheetId="11">'Riesgos-Cronograma'!$B$2:$P$19</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1" l="1"/>
  <c r="AL11" i="11"/>
  <c r="AL12" i="11"/>
  <c r="AL13" i="11"/>
  <c r="AL14" i="11"/>
  <c r="AL15" i="11"/>
  <c r="AL16" i="11"/>
  <c r="AK17" i="11"/>
  <c r="AJ17" i="11"/>
  <c r="AI17" i="11"/>
  <c r="AH17" i="11"/>
  <c r="AG17" i="11"/>
  <c r="AF17" i="11"/>
  <c r="AE17" i="11"/>
  <c r="AD17" i="11"/>
  <c r="AC17" i="11"/>
  <c r="AB17" i="11"/>
  <c r="AA17" i="11"/>
  <c r="Z17" i="11"/>
  <c r="Y17" i="11"/>
  <c r="X17" i="11"/>
  <c r="W17" i="11"/>
  <c r="V17" i="11"/>
  <c r="U17" i="11"/>
  <c r="T17" i="11"/>
  <c r="S17" i="11"/>
  <c r="R17" i="11"/>
  <c r="Q17" i="11"/>
  <c r="P17" i="11"/>
  <c r="O17" i="11"/>
  <c r="N17" i="11"/>
  <c r="M11" i="11"/>
  <c r="M12" i="11"/>
  <c r="M13" i="11"/>
  <c r="M14" i="11"/>
  <c r="M16" i="11"/>
  <c r="M10" i="11"/>
  <c r="J16" i="11"/>
  <c r="J15" i="11"/>
  <c r="J14" i="11"/>
  <c r="J13" i="11"/>
  <c r="J12" i="11"/>
  <c r="J11" i="11"/>
  <c r="AL10" i="11"/>
  <c r="J10" i="11"/>
  <c r="M17" i="11" l="1"/>
  <c r="AL17" i="11"/>
  <c r="F17" i="11"/>
  <c r="C16" i="16" l="1"/>
  <c r="C17" i="16"/>
  <c r="C14" i="16"/>
  <c r="C15" i="16"/>
  <c r="B16" i="16"/>
  <c r="B17" i="16"/>
  <c r="B14" i="16"/>
  <c r="B15" i="16"/>
  <c r="D7" i="2"/>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E7" i="11" l="1"/>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9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A000000}">
      <text>
        <r>
          <rPr>
            <b/>
            <sz val="9"/>
            <color indexed="81"/>
            <rFont val="Tahoma"/>
            <family val="2"/>
          </rPr>
          <t>TIPO:</t>
        </r>
        <r>
          <rPr>
            <sz val="9"/>
            <color indexed="81"/>
            <rFont val="Tahoma"/>
            <family val="2"/>
          </rPr>
          <t xml:space="preserve">
Definir si el objetivo es general o específico</t>
        </r>
      </text>
    </comment>
    <comment ref="B25" authorId="0" shapeId="0" xr:uid="{3F194BEC-C689-423C-81A2-8AEF55A1F39F}">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2379E8A3-3602-4D3D-960D-02E3B5DF4D58}">
      <text>
        <r>
          <rPr>
            <b/>
            <sz val="9"/>
            <color indexed="81"/>
            <rFont val="Tahoma"/>
            <family val="2"/>
          </rPr>
          <t>TIPO:</t>
        </r>
        <r>
          <rPr>
            <sz val="9"/>
            <color indexed="81"/>
            <rFont val="Tahoma"/>
            <family val="2"/>
          </rPr>
          <t xml:space="preserve">
Definir si el objetivo es general o específico</t>
        </r>
      </text>
    </comment>
    <comment ref="B29" authorId="0" shapeId="0" xr:uid="{D35B668F-BA66-4971-9CFB-05CB56EC52A2}">
      <text>
        <r>
          <rPr>
            <b/>
            <sz val="9"/>
            <color indexed="81"/>
            <rFont val="Tahoma"/>
            <family val="2"/>
          </rPr>
          <t>OBJETIVOS DE PROYECTO:</t>
        </r>
        <r>
          <rPr>
            <sz val="9"/>
            <color indexed="81"/>
            <rFont val="Tahoma"/>
            <family val="2"/>
          </rPr>
          <t xml:space="preserve">
Incluir los objetivos que debe cumplir el proyecto
</t>
        </r>
      </text>
    </comment>
    <comment ref="D29" authorId="0" shapeId="0" xr:uid="{40137D1B-6359-4250-836E-2A97B1EC44C4}">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5000000}">
      <text>
        <r>
          <rPr>
            <b/>
            <sz val="9"/>
            <color indexed="81"/>
            <rFont val="Tahoma"/>
            <family val="2"/>
          </rPr>
          <t>VALOR COMPROMETIDO:</t>
        </r>
        <r>
          <rPr>
            <sz val="9"/>
            <color indexed="81"/>
            <rFont val="Tahoma"/>
            <family val="2"/>
          </rPr>
          <t xml:space="preserve">
XXXX</t>
        </r>
      </text>
    </comment>
    <comment ref="B20" authorId="0" shapeId="0" xr:uid="{00000000-0006-0000-0500-00000600000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<sst xmlns="http://schemas.openxmlformats.org/spreadsheetml/2006/main" count="420" uniqueCount="246">
  <si>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</si>
  <si>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</si>
  <si>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</si>
  <si>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</si>
  <si>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</si>
  <si>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</si>
  <si>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</si>
  <si>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</si>
  <si>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</si>
  <si>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</si>
  <si>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</si>
  <si>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</si>
  <si>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</si>
  <si>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</si>
  <si>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</si>
  <si>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</si>
  <si>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</si>
  <si>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</si>
  <si>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</si>
  <si>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</si>
  <si>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</si>
  <si>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</si>
  <si>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</si>
  <si>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</si>
  <si>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</si>
  <si>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</si>
  <si>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</si>
  <si>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</si>
  <si>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</si>
  <si>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</si>
  <si>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</si>
  <si>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</si>
  <si>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</si>
  <si>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</si>
  <si>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</si>
  <si>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</si>
  <si>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</si>
  <si>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</si>
  <si>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</si>
  <si>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</si>
  <si>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</si>
  <si>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</si>
  <si>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</si>
  <si>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</si>
  <si>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</si>
  <si>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</si>
  <si>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</si>
  <si>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</si>
  <si>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</si>
  <si>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</si>
  <si>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</si>
  <si>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</si>
  <si>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</si>
  <si>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</si>
  <si>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</si>
  <si>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</si>
  <si>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</si>
  <si>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</si>
  <si>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</si>
  <si>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</si>
  <si>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</si>
  <si>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</si>
  <si>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</si>
  <si>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</si>
  <si>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</si>
  <si>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</si>
  <si>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</si>
  <si>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</si>
  <si>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</si>
  <si>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</si>
  <si>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</si>
  <si>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</si>
  <si>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</si>
  <si>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</si>
  <si>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</si>
  <si>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</si>
  <si>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</si>
  <si>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</si>
  <si>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</si>
  <si>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</si>
  <si>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</si>
  <si>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</si>
  <si>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</si>
  <si>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</si>
  <si>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</si>
  <si>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</si>
  <si>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</si>
  <si>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</si>
  <si>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</si>
  <si>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</si>
  <si>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</si>
  <si>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</si>
  <si>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</si>
  <si>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</si>
  <si>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</si>
  <si>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</si>
  <si>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</si>
  <si>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</si>
  <si>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</si>
  <si>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</si>
  <si>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</si>
  <si>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</si>
  <si>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</si>
  <si>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</si>
  <si>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</si>
  <si>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</si>
  <si>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</si>
  <si>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</si>
  <si>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</si>
  <si>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</si>
  <si>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</si>
  <si>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</si>
  <si>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</si>
  <si>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</si>
  <si>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</si>
  <si>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</si>
  <si>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</si>
  <si>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</si>
  <si>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</si>
  <si>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</si>
  <si>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</si>
  <si>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</si>
  <si>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</si>
  <si>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</si>
  <si>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</si>
  <si>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</si>
  <si>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</si>
  <si>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</si>
  <si>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</si>
  <si>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</si>
  <si>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</si>
  <si>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</si>
  <si>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</si>
  <si>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</si>
  <si>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</si>
  <si>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</si>
  <si>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</si>
  <si>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</si>
  <si>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</si>
  <si>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</si>
  <si>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</si>
  <si>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Especifica las necesidades técnicas de la solución
Participa en el diseño de la solución
Participa en las pruebas de la solución
Verifica que la dependencia usuaria aprueba la solución</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</si>
  <si>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</si>
  <si>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t>
  </si>
  <si>
    <t>A ENERO</t>
  </si>
  <si>
    <t>A FEBRERO</t>
  </si>
  <si>
    <t>MARZO</t>
  </si>
  <si>
    <t>ABRIL</t>
  </si>
  <si>
    <t>MAYO</t>
  </si>
  <si>
    <t>JUNIO</t>
  </si>
  <si>
    <t>JULIO</t>
  </si>
  <si>
    <t>AGOSTO</t>
  </si>
  <si>
    <t>SEPTIEMBRE</t>
  </si>
  <si>
    <t>OCTUBRE</t>
  </si>
  <si>
    <t>NOVIEMBRE</t>
  </si>
  <si>
    <t>DICIEMBRE</t>
  </si>
  <si>
    <t>% programado</t>
  </si>
  <si>
    <t>% ejecutado</t>
  </si>
  <si>
    <t>%</t>
  </si>
  <si>
    <t>Cumplimiento del cronograma de actividades (Ver hoja "EDT - Actividades")</t>
  </si>
  <si>
    <t>El Patrocinador asignará un Gerente de proyecto, quien liderará el proyecto.</t>
  </si>
  <si>
    <t>No Aplica</t>
  </si>
  <si>
    <t>Los criterios de aceptación de los productos esta dado en términos de cumplimiento de los plazos previstos en el EDT y del cumplimiento de los atributos de calidad definidos por el Gerente del Proyecto durante su ejecución.</t>
  </si>
  <si>
    <t>Promover la adopción de prácticas empresariales, responsables y sostenibles que contribuyan al desarrollo social, ambiental y económico en las empresas y los diferentes grupos de interés</t>
  </si>
  <si>
    <t>Líder Técnico</t>
  </si>
  <si>
    <t>Elsa María López</t>
  </si>
  <si>
    <t>Delegada de Supervisión Societaria</t>
  </si>
  <si>
    <t>Estrategia de supervisión para Sociedades de Intermediación Financiera No Bancaria (SIFNB) - Fase III</t>
  </si>
  <si>
    <t>Liderazgo transformador (Linea Estratégica)
Responsabilidad social (Perspectiva Estratégica)</t>
  </si>
  <si>
    <t>Contar con una política de fortalecimiento empresarial para las sociedades que apuntan a la inclusión financiera, a través de la creación de mecanismos regulatorios para las sociedades de intermediación financiera no bancaria.</t>
  </si>
  <si>
    <t>Fortalecer el conocimiento del modelo de negocio de SIFNB a cargo de la  Delegatura de Intervención y Asuntos Financieros Especiales, con mesas de trabajo con asociaciones de los grupos supervisados y finalmente la realización de seminarios en Universidades e Instituciones Privadas sin fines de lucro como las cámaras de comercio, para dar a conocer este tipo de sociedades.</t>
  </si>
  <si>
    <t xml:space="preserve">Revisión y actualización de la normatividad y la inclusión de un nuevo capítulo en la Circular Básica Contable de las sociedades de Supervisión Especial a cargo de la Delegatura de Intervención y Asuntos Financieros Especiales.                                                                </t>
  </si>
  <si>
    <t>Delegada de Intervención y Asuntos Financieros Especiales
Ruby Ruth Ramirez Medina</t>
  </si>
  <si>
    <t>Director de Investigaciones Administrativas por Captación y Asuntos Financieros Especiales
Edgar Alberto Bernal Castillo</t>
  </si>
  <si>
    <t>Coordinador Grupo de Supervisión de Asuntos Financieros Especiales
Fabiano Ortíz</t>
  </si>
  <si>
    <t>Asesor Delegada de Intervención y Asuntos Financieros Especiales
Viviana Rodriguez Sepúlveda</t>
  </si>
  <si>
    <t>El Gerente de Proyecto liderará la ejecución y seguimiento del proyecto. Tomará decisiones respecto a la operación y ejecución del proyecto. Debe tener una comunicación asertiva y manejo eficiente del tiempo.</t>
  </si>
  <si>
    <t>Coordinará y ejecutará que las actividades programadas se realicen en los plazos definidos.</t>
  </si>
  <si>
    <t>Encargados de ejecutar las actividades programadas en los plazos definidos.</t>
  </si>
  <si>
    <t>Contratistas Grupo de Supervisión de Asuntos Financieros Especiales</t>
  </si>
  <si>
    <t>Desarrolladores de la actividad</t>
  </si>
  <si>
    <t>Billy Escobar Perez</t>
  </si>
  <si>
    <t>Superintendente de Sociedades</t>
  </si>
  <si>
    <t>BEscobar@SUPERSOCIEDADES.GOV.CO</t>
  </si>
  <si>
    <t>Ruby Ruth Ramirez Medina</t>
  </si>
  <si>
    <t>Delegada Intervención y
 Asuntos Financieros Especiales</t>
  </si>
  <si>
    <t>RURamirez@SUPERSOCIEDADES.GOV.CO</t>
  </si>
  <si>
    <t>Edgar Alberto Bernal Castillo</t>
  </si>
  <si>
    <t>Ditector Investigaciones Administrativas por
Captación y Asuntos Financieros Especiales</t>
  </si>
  <si>
    <t>EdgarB@SUPERSOCIEDADES.GOV.CO</t>
  </si>
  <si>
    <t>Viviana Rodriguez Sepúlveda</t>
  </si>
  <si>
    <t>Asesor Delegada de Intervención y Asuntos Financieros Especiales</t>
  </si>
  <si>
    <t>VivianaR@SUPERSOCIEDADES.GOV.CO</t>
  </si>
  <si>
    <t>Fabiano Ortíz</t>
  </si>
  <si>
    <t>Coordinador Grupo de Supervisión de Asuntos
 Financieros Especiales</t>
  </si>
  <si>
    <t>Contratistas Grupo de Supervisión de  Asuntos
 Financieros Especiales</t>
  </si>
  <si>
    <t>elsal@supersociedades.gov.co</t>
  </si>
  <si>
    <t>Mantener informado al directivo de los avances  o inconvenientes del desarrollo del proyecto.</t>
  </si>
  <si>
    <t>Delegada  Intervención y 
Asuntos Financieros Especiales</t>
  </si>
  <si>
    <t>Presentación Trimestral</t>
  </si>
  <si>
    <t>Informar los avances o inconvenientes para la toma de decisiones frente al proyecto.</t>
  </si>
  <si>
    <t>Director Investigaciones Administrativas por
Captación y Asuntos Financieros Especiales</t>
  </si>
  <si>
    <t>Reuniones teams
 Acta grupo primario</t>
  </si>
  <si>
    <t>Coordinador Grupo de Supervisión de Asuntos
 Financieros Especiales, Profesional Especializado Grupo de Supervisión de  Asuntos Financieros Especiales y Contratistras</t>
  </si>
  <si>
    <t>Asesor técnico  Delegada de Intervención y Asuntos Financieros Especiales</t>
  </si>
  <si>
    <t xml:space="preserve">El proyecto inicia desde la actualización de algunas caracterizaciones, la realización de mesas de trabajo con asociaciones de los supervisados, la revisión y actualización de la normatividad y la inclusión de un nuevo capítulo en la Circular Básica Contable, hasta la realización de seminarios en Universidades e Instituciones Privadas sin fines de lucro, como las cámaras de comecio. </t>
  </si>
  <si>
    <t>Solicitud y recepción de información de las SIFNB a cargo de la Delegatura de Supervisión Societaria o cualquiero otra dependencia.</t>
  </si>
  <si>
    <t>Demoras en la contratación, o no contratación del recurso humano requerido y cambios normativos.</t>
  </si>
  <si>
    <t>1. Prioridad otorgada al proyecto, 2. Contratación del personal, 3. Ningun cambio normativo de indole funcional.</t>
  </si>
  <si>
    <t xml:space="preserve">1. Caracterización de las sociedades que desarrollan la actividad Factoring, Libranza y SAPAC
2. Bases de datos con la información requerida y allegada por las SIFNB a cargo de esta Delegatura.                                                                                             </t>
  </si>
  <si>
    <t>Caracterizaciones actualizadas</t>
  </si>
  <si>
    <t>Director de Investigaciones Administrativas por Captación y Asuntos Financieros Especiales y coordinador GAFE.</t>
  </si>
  <si>
    <t>Listas de asistencias a las mesas de trabajo y documento con conclusiones</t>
  </si>
  <si>
    <t>Link de la página web de la Entidad con las publicaciones</t>
  </si>
  <si>
    <t>Listas de asistencias  y presentaciones</t>
  </si>
  <si>
    <t>Documento borrador  enviado a al Oficina Jurídica</t>
  </si>
  <si>
    <t>Coordinador GAFE, líder Técnico y Contratistas del Grupo de Supervisión de Asuntos
 Financieros Especiales</t>
  </si>
  <si>
    <t>Documento borrador enviado a la Delegatura de Asuntos Económicos y Societarios</t>
  </si>
  <si>
    <t>Director de Investigaciones Administrativas por Captación y Asuntos Financieros Especiales</t>
  </si>
  <si>
    <t>Listas de asistencias a los eventos y presentaciones</t>
  </si>
  <si>
    <t>MULTINIVEL, SAPAC, FACTORING Y LIBRANZAS</t>
  </si>
  <si>
    <t>Cambios en los patrocinadores o lideres del proyecto</t>
  </si>
  <si>
    <t>Informar a los nuevos responsables los alcances del proyecto</t>
  </si>
  <si>
    <t>Director</t>
  </si>
  <si>
    <t>Cambios normativos con disposiciones contrarias que me impidan realizar el proyecto o alguna de sus actividades</t>
  </si>
  <si>
    <t>Revisión continua de los ajustes normativos</t>
  </si>
  <si>
    <t>Delegada Director y Coordinador</t>
  </si>
  <si>
    <t>Demora en la contratación del personal</t>
  </si>
  <si>
    <t>Comuncación permanente con las areas involucradas</t>
  </si>
  <si>
    <t xml:space="preserve">Cambio de los contratistas </t>
  </si>
  <si>
    <t>Distribución de las funciones en el grupo de trabajo del proyecto y solicitar la contratación de nuevo personal</t>
  </si>
  <si>
    <t>Director y Coordinador</t>
  </si>
  <si>
    <t>1. Realizar la actualización Caracterizaciones Multinivel y SAPAC</t>
  </si>
  <si>
    <t>2. Ejecutar mesas de trabajo con asociaciones supervisados (ACOVEDI, ASOSAPAC, COLOMBIA FINTECH).</t>
  </si>
  <si>
    <t>3. Realizar la publicación caracterizaciones Multinivel, SAPAC, Factoring y Libranzas</t>
  </si>
  <si>
    <t xml:space="preserve">4. Realizar la socialización caracterizaciones con sociedades Régimenes Especiales </t>
  </si>
  <si>
    <t>5. Actualizar el capítulo IX  Régimens Especiales Circular Básica Jurídica - CBJ</t>
  </si>
  <si>
    <t>6. Elaborar el capítulo Régimenes Especiales Circular Básica Contable- CBC</t>
  </si>
  <si>
    <t>7. Realizar seminarios sociedades Régimenes Especiales</t>
  </si>
  <si>
    <r>
      <rPr>
        <b/>
        <sz val="11"/>
        <color theme="3"/>
        <rFont val="Verdana"/>
        <family val="2"/>
      </rPr>
      <t xml:space="preserve">Abril y Mayo: </t>
    </r>
    <r>
      <rPr>
        <sz val="11"/>
        <color theme="3"/>
        <rFont val="Verdana"/>
        <family val="2"/>
      </rPr>
      <t xml:space="preserve">Se realizó la publicación de las caracterizaciones correspondientes a los sectores Multinivel, SAPAC, Factoring y Libranzas.
</t>
    </r>
    <r>
      <rPr>
        <b/>
        <sz val="11"/>
        <color theme="3"/>
        <rFont val="Verdana"/>
        <family val="2"/>
      </rPr>
      <t xml:space="preserve">Evidencia: </t>
    </r>
    <r>
      <rPr>
        <sz val="11"/>
        <color theme="3"/>
        <rFont val="Verdana"/>
        <family val="2"/>
      </rPr>
      <t>Link de publicación</t>
    </r>
  </si>
  <si>
    <r>
      <rPr>
        <b/>
        <sz val="11"/>
        <color theme="3"/>
        <rFont val="Verdana"/>
        <family val="2"/>
      </rPr>
      <t>Febrero:</t>
    </r>
    <r>
      <rPr>
        <sz val="11"/>
        <color theme="3"/>
        <rFont val="Verdana"/>
        <family val="2"/>
      </rPr>
      <t xml:space="preserve">
Se realizó el día 27 de febrero de 2025, una mesa de trabajo con ASOSAPAC .
</t>
    </r>
    <r>
      <rPr>
        <b/>
        <sz val="11"/>
        <color theme="3"/>
        <rFont val="Verdana"/>
        <family val="2"/>
      </rPr>
      <t>Evidencia</t>
    </r>
    <r>
      <rPr>
        <sz val="11"/>
        <color theme="3"/>
        <rFont val="Verdana"/>
        <family val="2"/>
      </rPr>
      <t xml:space="preserve">: Planilla asistencia a la mesa de trabajo.
</t>
    </r>
    <r>
      <rPr>
        <b/>
        <sz val="11"/>
        <color theme="3"/>
        <rFont val="Verdana"/>
        <family val="2"/>
      </rPr>
      <t>Marzo</t>
    </r>
    <r>
      <rPr>
        <sz val="11"/>
        <color theme="3"/>
        <rFont val="Verdana"/>
        <family val="2"/>
      </rPr>
      <t xml:space="preserve">: Se realizaron dos mesas de trabajo con las asociaciones Colombia Fintech y ACOVEDI los dias 21 y 27 marzo respectivamente.
</t>
    </r>
    <r>
      <rPr>
        <b/>
        <sz val="11"/>
        <color theme="3"/>
        <rFont val="Verdana"/>
        <family val="2"/>
      </rPr>
      <t>Evidencia:</t>
    </r>
    <r>
      <rPr>
        <sz val="11"/>
        <color theme="3"/>
        <rFont val="Verdana"/>
        <family val="2"/>
      </rPr>
      <t xml:space="preserve"> Planillas asistencia a las mesas de trabajo.
</t>
    </r>
    <r>
      <rPr>
        <b/>
        <sz val="11"/>
        <color theme="3"/>
        <rFont val="Verdana"/>
        <family val="2"/>
      </rPr>
      <t>Abril</t>
    </r>
    <r>
      <rPr>
        <sz val="11"/>
        <color theme="3"/>
        <rFont val="Verdana"/>
        <family val="2"/>
      </rPr>
      <t xml:space="preserve">:
El 24 de abril se adelantó mesa de trabajo con la asociación ASOSAPAC, con el fin de dar a conocer la caracterización del sector.
</t>
    </r>
    <r>
      <rPr>
        <b/>
        <sz val="11"/>
        <color theme="3"/>
        <rFont val="Verdana"/>
        <family val="2"/>
      </rPr>
      <t xml:space="preserve">Evidencia: </t>
    </r>
    <r>
      <rPr>
        <sz val="11"/>
        <color theme="3"/>
        <rFont val="Verdana"/>
        <family val="2"/>
      </rPr>
      <t>Planilla de asistencia</t>
    </r>
  </si>
  <si>
    <r>
      <rPr>
        <b/>
        <sz val="11"/>
        <color theme="3"/>
        <rFont val="Verdana"/>
        <family val="2"/>
      </rPr>
      <t>Febrero:</t>
    </r>
    <r>
      <rPr>
        <sz val="11"/>
        <color theme="3"/>
        <rFont val="Verdana"/>
        <family val="2"/>
      </rPr>
      <t xml:space="preserve">
Se actualizó la caracterización de las Compañías Multinivel, incluyendo su origen en Colombia, presencia en Latinoamérica, el entorno económico 2021-2023 y su situación financiera en esos años.
</t>
    </r>
    <r>
      <rPr>
        <b/>
        <sz val="11"/>
        <color theme="3"/>
        <rFont val="Verdana"/>
        <family val="2"/>
      </rPr>
      <t>Evidencia</t>
    </r>
    <r>
      <rPr>
        <sz val="11"/>
        <color theme="3"/>
        <rFont val="Verdana"/>
        <family val="2"/>
      </rPr>
      <t xml:space="preserve">: Correo enviado a la Delegada con la caracterización final.
Se actualizó la caracterización de las compañías SAPAC, incluyendo su origen en Colombia, presencia en Latinoamérica, el entorno económico 2020-2023.
</t>
    </r>
    <r>
      <rPr>
        <b/>
        <sz val="11"/>
        <color theme="3"/>
        <rFont val="Verdana"/>
        <family val="2"/>
      </rPr>
      <t>Evidencia</t>
    </r>
    <r>
      <rPr>
        <sz val="11"/>
        <color theme="3"/>
        <rFont val="Verdana"/>
        <family val="2"/>
      </rPr>
      <t xml:space="preserve">: Documento PDF con la Caracterización.
</t>
    </r>
  </si>
  <si>
    <r>
      <rPr>
        <b/>
        <sz val="11"/>
        <color theme="3"/>
        <rFont val="Verdana"/>
        <family val="2"/>
      </rPr>
      <t>Abril:</t>
    </r>
    <r>
      <rPr>
        <sz val="11"/>
        <color theme="3"/>
        <rFont val="Verdana"/>
        <family val="2"/>
      </rPr>
      <t xml:space="preserve">
Se envió invitación para el evento programado el 21 de mayo, con el fin de dar a conocer las caracterizaciones de las sociedades de régimen especial.
</t>
    </r>
    <r>
      <rPr>
        <b/>
        <sz val="11"/>
        <color theme="3"/>
        <rFont val="Verdana"/>
        <family val="2"/>
      </rPr>
      <t xml:space="preserve">Evidencia: </t>
    </r>
    <r>
      <rPr>
        <sz val="11"/>
        <color theme="3"/>
        <rFont val="Verdana"/>
        <family val="2"/>
      </rPr>
      <t xml:space="preserve">Invitación enviada el 30 de abril.
</t>
    </r>
    <r>
      <rPr>
        <b/>
        <sz val="11"/>
        <color theme="3"/>
        <rFont val="Verdana"/>
        <family val="2"/>
      </rPr>
      <t>Mayo</t>
    </r>
    <r>
      <rPr>
        <sz val="11"/>
        <color theme="3"/>
        <rFont val="Verdana"/>
        <family val="2"/>
      </rPr>
      <t xml:space="preserve">:
El 21 de mayo se realizó en el auditorio de la Entidad, la presentación del resultado sobre el análisis relacionado con la sociedades de supervisión y asuntos financieros especiales: Multinivel, Factoring, SAPAC y Libranzas.
</t>
    </r>
    <r>
      <rPr>
        <b/>
        <sz val="11"/>
        <color theme="3"/>
        <rFont val="Verdana"/>
        <family val="2"/>
      </rPr>
      <t xml:space="preserve">Evidencia:
</t>
    </r>
    <r>
      <rPr>
        <sz val="11"/>
        <color theme="3"/>
        <rFont val="Verdana"/>
        <family val="2"/>
      </rPr>
      <t>Link de Youtube con la grabación del evento, Documento en excel formato en forms del registro de asistencia y presentación en Power Ponit.</t>
    </r>
  </si>
  <si>
    <r>
      <rPr>
        <b/>
        <sz val="11"/>
        <color theme="3"/>
        <rFont val="Verdana"/>
        <family val="2"/>
      </rPr>
      <t>Febrero</t>
    </r>
    <r>
      <rPr>
        <sz val="11"/>
        <color theme="3"/>
        <rFont val="Verdana"/>
        <family val="2"/>
      </rPr>
      <t xml:space="preserve">:
Se envió a la Oficina Jurídica el documento con la propuesta de cambios en la Circular Básica Jurídica.
</t>
    </r>
    <r>
      <rPr>
        <b/>
        <sz val="11"/>
        <color theme="3"/>
        <rFont val="Verdana"/>
        <family val="2"/>
      </rPr>
      <t>Evidencia</t>
    </r>
    <r>
      <rPr>
        <sz val="11"/>
        <color theme="3"/>
        <rFont val="Verdana"/>
        <family val="2"/>
      </rPr>
      <t xml:space="preserve">: Correo enviado a la Oficina Jurídica.
</t>
    </r>
    <r>
      <rPr>
        <b/>
        <sz val="11"/>
        <color theme="3"/>
        <rFont val="Verdana"/>
        <family val="2"/>
      </rPr>
      <t xml:space="preserve">
Marzo</t>
    </r>
    <r>
      <rPr>
        <sz val="11"/>
        <color theme="3"/>
        <rFont val="Verdana"/>
        <family val="2"/>
      </rPr>
      <t xml:space="preserve">: Se realizó el dia 25 de marzo de 2025,  una mesa de trabajo para la revisión de la propuesta de cambios de la Circular Básica Jurídica.
</t>
    </r>
    <r>
      <rPr>
        <b/>
        <sz val="11"/>
        <color theme="3"/>
        <rFont val="Verdana"/>
        <family val="2"/>
      </rPr>
      <t>Evidencia:</t>
    </r>
    <r>
      <rPr>
        <sz val="11"/>
        <color theme="3"/>
        <rFont val="Verdana"/>
        <family val="2"/>
      </rPr>
      <t xml:space="preserve"> Planilla asistencia a la mesa de trabajo.
</t>
    </r>
    <r>
      <rPr>
        <b/>
        <sz val="11"/>
        <color theme="3"/>
        <rFont val="Verdana"/>
        <family val="2"/>
      </rPr>
      <t>Abril</t>
    </r>
    <r>
      <rPr>
        <sz val="11"/>
        <color theme="3"/>
        <rFont val="Verdana"/>
        <family val="2"/>
      </rPr>
      <t xml:space="preserve">:Se envió a la oficina jurídica el borrador de la propuesta de cambio del capítulo IX de la CBJ, preparado por el equipo de la Delegatura de Intervención y Asuntos Financieros Especiales.
</t>
    </r>
    <r>
      <rPr>
        <b/>
        <sz val="11"/>
        <color theme="3"/>
        <rFont val="Verdana"/>
        <family val="2"/>
      </rPr>
      <t xml:space="preserve">Evidencia: </t>
    </r>
    <r>
      <rPr>
        <sz val="11"/>
        <color theme="3"/>
        <rFont val="Verdana"/>
        <family val="2"/>
      </rPr>
      <t xml:space="preserve">Correo de envío.
</t>
    </r>
    <r>
      <rPr>
        <b/>
        <sz val="11"/>
        <color theme="3"/>
        <rFont val="Verdana"/>
        <family val="2"/>
      </rPr>
      <t>Mayo</t>
    </r>
    <r>
      <rPr>
        <sz val="11"/>
        <color theme="3"/>
        <rFont val="Verdana"/>
        <family val="2"/>
      </rPr>
      <t xml:space="preserve">: Se tuvo reunión con el equipo para definir los temas que se trasladarian de la CBJ a CBC.
</t>
    </r>
    <r>
      <rPr>
        <b/>
        <sz val="11"/>
        <color theme="3"/>
        <rFont val="Verdana"/>
        <family val="2"/>
      </rPr>
      <t xml:space="preserve">Evidencia: </t>
    </r>
    <r>
      <rPr>
        <sz val="11"/>
        <color theme="3"/>
        <rFont val="Verdana"/>
        <family val="2"/>
      </rPr>
      <t xml:space="preserve">Correo de citación a la reunión.
</t>
    </r>
    <r>
      <rPr>
        <b/>
        <sz val="11"/>
        <color theme="3"/>
        <rFont val="Verdana"/>
        <family val="2"/>
      </rPr>
      <t xml:space="preserve">
Junio: </t>
    </r>
    <r>
      <rPr>
        <sz val="11"/>
        <color theme="3"/>
        <rFont val="Verdana"/>
        <family val="2"/>
      </rPr>
      <t>Elaboración  y envío a la Oficina Jurídica del documento borrador del capítulo IX de la CBJ con los ajustes sugeridos.</t>
    </r>
    <r>
      <rPr>
        <b/>
        <sz val="11"/>
        <color theme="3"/>
        <rFont val="Verdana"/>
        <family val="2"/>
      </rPr>
      <t xml:space="preserve">
Evidencia: </t>
    </r>
    <r>
      <rPr>
        <sz val="11"/>
        <color theme="3"/>
        <rFont val="Verdana"/>
        <family val="2"/>
      </rPr>
      <t>Correo envíado a la Oficina Asesora Jurídica por parte de la Delegada .</t>
    </r>
  </si>
  <si>
    <r>
      <rPr>
        <b/>
        <sz val="11"/>
        <color theme="3"/>
        <rFont val="Verdana"/>
        <family val="2"/>
      </rPr>
      <t>Febrero</t>
    </r>
    <r>
      <rPr>
        <sz val="11"/>
        <color theme="3"/>
        <rFont val="Verdana"/>
        <family val="2"/>
      </rPr>
      <t xml:space="preserve">:
Se realizaron mesas de trabajo los días 12, 24 y 26 febrero, entre las Delegaturas de IAFE y AES, donde se trazó el cronograma y los entregables.
</t>
    </r>
    <r>
      <rPr>
        <b/>
        <sz val="11"/>
        <color theme="3"/>
        <rFont val="Verdana"/>
        <family val="2"/>
      </rPr>
      <t>Evidencia</t>
    </r>
    <r>
      <rPr>
        <sz val="11"/>
        <color theme="3"/>
        <rFont val="Verdana"/>
        <family val="2"/>
      </rPr>
      <t xml:space="preserve">: Programación  en Outlook de las Reuniones.
</t>
    </r>
    <r>
      <rPr>
        <b/>
        <sz val="11"/>
        <color theme="3"/>
        <rFont val="Verdana"/>
        <family val="2"/>
      </rPr>
      <t>Marzo</t>
    </r>
    <r>
      <rPr>
        <sz val="11"/>
        <color theme="3"/>
        <rFont val="Verdana"/>
        <family val="2"/>
      </rPr>
      <t xml:space="preserve">: Se envío a la Delegatura de AES el link  del archivo que contiene el inventario de los contenidos temáticos Factoring, Libranzas, SAPAC y Multinivel (carpetas con circulares, guías, infografías, doctrina CTCP, orientaciones, entre otros).
</t>
    </r>
    <r>
      <rPr>
        <b/>
        <sz val="11"/>
        <color theme="3"/>
        <rFont val="Verdana"/>
        <family val="2"/>
      </rPr>
      <t>Evidencia:</t>
    </r>
    <r>
      <rPr>
        <sz val="11"/>
        <color theme="3"/>
        <rFont val="Verdana"/>
        <family val="2"/>
      </rPr>
      <t xml:space="preserve"> Correo enviado a Mauricio Español Coordinador del G. Análisis y Regulación Contable.
</t>
    </r>
    <r>
      <rPr>
        <b/>
        <sz val="11"/>
        <color theme="3"/>
        <rFont val="Verdana"/>
        <family val="2"/>
      </rPr>
      <t xml:space="preserve">Abril: </t>
    </r>
    <r>
      <rPr>
        <sz val="11"/>
        <color theme="3"/>
        <rFont val="Verdana"/>
        <family val="2"/>
      </rPr>
      <t>Se realizaron mesas de trabajo entre los equipos de IAFE y AES para avanzar en el contenido del capítulo V de la CBClos días 3 y 4 de abril. El 30 de abril, se llevó a cabo una mesa de trabajo en la que se presentó el avance alcanzado por ambos grupos, además de la propuesta de crear una circular específica para régimenes especiales (CRICE).</t>
    </r>
    <r>
      <rPr>
        <b/>
        <sz val="11"/>
        <color theme="3"/>
        <rFont val="Verdana"/>
        <family val="2"/>
      </rPr>
      <t xml:space="preserve"> </t>
    </r>
    <r>
      <rPr>
        <sz val="11"/>
        <color theme="3"/>
        <rFont val="Verdana"/>
        <family val="2"/>
      </rPr>
      <t xml:space="preserve">
</t>
    </r>
    <r>
      <rPr>
        <b/>
        <sz val="11"/>
        <color theme="3"/>
        <rFont val="Verdana"/>
        <family val="2"/>
      </rPr>
      <t xml:space="preserve">Evidencia: </t>
    </r>
    <r>
      <rPr>
        <sz val="11"/>
        <color theme="3"/>
        <rFont val="Verdana"/>
        <family val="2"/>
      </rPr>
      <t xml:space="preserve">Documento estructura Capítulo V  y planillas de asistencia.
</t>
    </r>
    <r>
      <rPr>
        <b/>
        <sz val="11"/>
        <color theme="3"/>
        <rFont val="Verdana"/>
        <family val="2"/>
      </rPr>
      <t>Mayo</t>
    </r>
    <r>
      <rPr>
        <sz val="11"/>
        <color theme="3"/>
        <rFont val="Verdana"/>
        <family val="2"/>
      </rPr>
      <t xml:space="preserve">:  Se tuvo reunión con el equipo donde se revisaron los formatos 07, 54 y 56 correspondiente a solicitud de información a los supervisados Factoring, Multinivel, SAPAC y Libranzas.
</t>
    </r>
    <r>
      <rPr>
        <b/>
        <sz val="11"/>
        <color theme="3"/>
        <rFont val="Verdana"/>
        <family val="2"/>
      </rPr>
      <t>Evidencia:</t>
    </r>
    <r>
      <rPr>
        <sz val="11"/>
        <color theme="3"/>
        <rFont val="Verdana"/>
        <family val="2"/>
      </rPr>
      <t xml:space="preserve"> Acta de reunión.
</t>
    </r>
    <r>
      <rPr>
        <b/>
        <sz val="11"/>
        <color theme="3"/>
        <rFont val="Verdana"/>
        <family val="2"/>
      </rPr>
      <t xml:space="preserve">Junio: </t>
    </r>
    <r>
      <rPr>
        <sz val="11"/>
        <color theme="3"/>
        <rFont val="Verdana"/>
        <family val="2"/>
      </rPr>
      <t>Se elaboró la primera versión del borrador del Capítulo V sobre Régimenes Especiales para la Circular Básica Contable – CBC.</t>
    </r>
    <r>
      <rPr>
        <b/>
        <sz val="11"/>
        <color theme="3"/>
        <rFont val="Verdana"/>
        <family val="2"/>
      </rPr>
      <t xml:space="preserve">
Evidencia: </t>
    </r>
    <r>
      <rPr>
        <sz val="11"/>
        <color theme="3"/>
        <rFont val="Verdana"/>
        <family val="2"/>
      </rPr>
      <t xml:space="preserve">Documento PDF  con la primera versión Borrador Capítulo V régimenes especiales CBC 
</t>
    </r>
    <r>
      <rPr>
        <b/>
        <sz val="11"/>
        <color theme="3"/>
        <rFont val="Verdana"/>
        <family val="2"/>
      </rPr>
      <t>Julio:</t>
    </r>
    <r>
      <rPr>
        <sz val="11"/>
        <color theme="3"/>
        <rFont val="Verdana"/>
        <family val="2"/>
      </rPr>
      <t xml:space="preserve">Se realizaron observaciones sobre la primera versión del borrador del Capítulo V sobre Régimenes Especiales obteniendose una versión final para inciar las mesas de trabajo con los supervisados. Se realizaron mesas de trabajo con la Delegatura AES donde se definieron lineamientos a seguir derivados de la CBC. ( CRICE, Estructura nuevo informe único).
</t>
    </r>
    <r>
      <rPr>
        <b/>
        <sz val="11"/>
        <color theme="3"/>
        <rFont val="Verdana"/>
        <family val="2"/>
      </rPr>
      <t xml:space="preserve">Evidencia: </t>
    </r>
    <r>
      <rPr>
        <sz val="11"/>
        <color theme="3"/>
        <rFont val="Verdana"/>
        <family val="2"/>
      </rPr>
      <t xml:space="preserve">Correo del coodinador GAFE con observaciones. PDF con versión final del borrador y agendamiento citas.
</t>
    </r>
    <r>
      <rPr>
        <b/>
        <sz val="11"/>
        <color theme="3"/>
        <rFont val="Verdana"/>
        <family val="2"/>
      </rPr>
      <t xml:space="preserve">Agosto: </t>
    </r>
    <r>
      <rPr>
        <sz val="11"/>
        <color theme="3"/>
        <rFont val="Verdana"/>
        <family val="2"/>
      </rPr>
      <t>El 05 de agosto se realizó una reunión con la Delegatura AES para revisar las observaciones de los temas de Libranzas y Multinivel.</t>
    </r>
    <r>
      <rPr>
        <b/>
        <sz val="11"/>
        <color theme="3"/>
        <rFont val="Verdana"/>
        <family val="2"/>
      </rPr>
      <t xml:space="preserve">
Evidencia: </t>
    </r>
    <r>
      <rPr>
        <sz val="11"/>
        <color theme="3"/>
        <rFont val="Verdana"/>
        <family val="2"/>
      </rPr>
      <t>Citación a la reunión.</t>
    </r>
  </si>
  <si>
    <r>
      <t>Julio:</t>
    </r>
    <r>
      <rPr>
        <sz val="11"/>
        <color theme="3"/>
        <rFont val="Verdana"/>
        <family val="2"/>
      </rPr>
      <t xml:space="preserve">Se realizó una mesa de trabajo con la Delegada para definir el temario de los seminarios y se le elaboraron las presentaciones.                                           </t>
    </r>
    <r>
      <rPr>
        <b/>
        <sz val="11"/>
        <color theme="3"/>
        <rFont val="Verdana"/>
        <family val="2"/>
      </rPr>
      <t>Evidencia</t>
    </r>
    <r>
      <rPr>
        <sz val="11"/>
        <color theme="3"/>
        <rFont val="Verdana"/>
        <family val="2"/>
      </rPr>
      <t xml:space="preserve">: Correo enviado a la Delegada y presentaciones.
</t>
    </r>
    <r>
      <rPr>
        <b/>
        <sz val="11"/>
        <color theme="3"/>
        <rFont val="Verdana"/>
        <family val="2"/>
      </rPr>
      <t xml:space="preserve">
Agosto: </t>
    </r>
    <r>
      <rPr>
        <sz val="11"/>
        <color theme="3"/>
        <rFont val="Verdana"/>
        <family val="2"/>
      </rPr>
      <t xml:space="preserve">El 27 de agosto de 2025 se llevó a cabo el seminario “Supervisión Especial: Factores Clave para la Confianza Empresarial” en la Universidad Piloto de Colombia.
</t>
    </r>
    <r>
      <rPr>
        <b/>
        <sz val="11"/>
        <color theme="3"/>
        <rFont val="Verdana"/>
        <family val="2"/>
      </rPr>
      <t>Evidencia:</t>
    </r>
    <r>
      <rPr>
        <sz val="11"/>
        <color theme="3"/>
        <rFont val="Verdana"/>
        <family val="2"/>
      </rPr>
      <t xml:space="preserve"> Planillas de asistencia al seminario.</t>
    </r>
    <r>
      <rPr>
        <b/>
        <sz val="11"/>
        <color theme="3"/>
        <rFont val="Verdana"/>
        <family val="2"/>
      </rPr>
      <t xml:space="preserve">
Septiembre: </t>
    </r>
    <r>
      <rPr>
        <sz val="11"/>
        <color theme="3"/>
        <rFont val="Verdana"/>
        <family val="2"/>
      </rPr>
      <t xml:space="preserve">El 12 de septiembre de 2025 se llevó a cabo el seminario “Supervisión Especial: Factores Claves para la Confianza Empresarial”, realizado en alianza con la Universidad del Norte (Barranquilla). La jornada se desarrolló de manera virtual y estuvo dirigida a los funcionarios de la Superintendencia y a la comunidad educativa. En virtud de lo anterior, y teniendo en cuenta que la sesión quedó grabada y publicada en el canal oficial de YouTube de la Superintendencia, se da por finalizada la actividad en el mes de septiembre.
</t>
    </r>
    <r>
      <rPr>
        <b/>
        <sz val="11"/>
        <color theme="3"/>
        <rFont val="Verdana"/>
        <family val="2"/>
      </rPr>
      <t>Evidencia:</t>
    </r>
    <r>
      <rPr>
        <sz val="11"/>
        <color theme="3"/>
        <rFont val="Verdana"/>
        <family val="2"/>
      </rPr>
      <t xml:space="preserve">  Link de Youtube con número de vistas de más de 340 personas.</t>
    </r>
    <r>
      <rPr>
        <b/>
        <sz val="11"/>
        <color theme="3"/>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</si>
</sst>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240A]#,##0"/>
    <numFmt numFmtId="166" formatCode="dd\-mm\-yy"/>
  </numFmts>
  <fonts count="4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b/>
      <sz val="9"/>
      <color indexed="9"/>
      <name val="Verdana"/>
      <family val="2"/>
    </font>
    <font>
      <b/>
      <sz val="8"/>
      <color theme="0"/>
      <name val="Verdana"/>
      <family val="2"/>
    </font>
    <font>
      <b/>
      <sz val="8"/>
      <color indexed="9"/>
      <name val="Verdana"/>
      <family val="2"/>
    </font>
    <font>
      <sz val="8"/>
      <name val="Verdana"/>
      <family val="2"/>
    </font>
    <font>
      <b/>
      <sz val="11"/>
      <color theme="3"/>
      <name val="Verdana"/>
      <family val="2"/>
    </font>
    <font>
      <sz val="9"/>
      <color theme="3"/>
      <name val="Verdana"/>
      <family val="2"/>
    </font>
    <font>
      <sz val="11"/>
      <color theme="0"/>
      <name val="Verdana"/>
      <family val="2"/>
    </font>
    <font>
      <sz val="11"/>
      <name val="Arial"/>
      <family val="2"/>
    </font>
    <font>
      <b/>
      <sz val="11"/>
      <color theme="0"/>
      <name val="Verdana"/>
      <family val="2"/>
    </font>
    <font>
      <sz val="10"/>
      <color theme="0"/>
      <name val="Verdana"/>
      <family val="2"/>
    </font>
    <font>
      <u/>
      <sz val="11"/>
      <color theme="10"/>
      <name val="Verdana"/>
      <family val="2"/>
    </font>
    <font>
      <sz val="11"/>
      <color theme="3"/>
      <name val="Verdana"/>
      <family val="2"/>
    </font>
    <font>
      <u/>
      <sz val="11"/>
      <color theme="10"/>
      <name val="Arial"/>
      <family val="2"/>
    </font>
    <font>
      <sz val="10"/>
      <color theme="3"/>
      <name val="Verdana"/>
      <family val="2"/>
    </font>
    <font>
      <b/>
      <sz val="12"/>
      <color theme="3"/>
      <name val="Verdana"/>
      <family val="2"/>
    </font>
    <font>
      <b/>
      <sz val="15"/>
      <color theme="3"/>
      <name val="Verdana"/>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9" fontId="2" fillId="0" borderId="0" applyFont="0" applyFill="0" applyBorder="0" applyAlignment="0" applyProtection="0"/>
  </cellStyleXfs>
  <cellXfs count="341">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xf numFmtId="0" fontId="11" fillId="0" borderId="35" xfId="0" applyFont="1" applyBorder="1" applyAlignment="1">
      <alignment vertical="center"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2" fillId="0" borderId="0" xfId="2" applyFont="1" applyAlignment="1">
      <alignment horizontal="center" vertical="center"/>
    </xf>
    <xf numFmtId="0" fontId="13" fillId="5" borderId="2" xfId="0" applyFont="1" applyFill="1" applyBorder="1" applyAlignment="1">
      <alignment horizontal="left" vertical="center"/>
    </xf>
    <xf numFmtId="0" fontId="11" fillId="3" borderId="0" xfId="0" applyFont="1" applyFill="1" applyAlignment="1">
      <alignment horizontal="left" vertical="center" wrapText="1"/>
    </xf>
    <xf numFmtId="0" fontId="12" fillId="3" borderId="0" xfId="0" applyFont="1" applyFill="1" applyAlignment="1">
      <alignment horizontal="center" vertical="center" wrapText="1"/>
    </xf>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1" fillId="0" borderId="2" xfId="0" applyFont="1" applyBorder="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5" fillId="0" borderId="0" xfId="0" applyFont="1"/>
    <xf numFmtId="0" fontId="11" fillId="3" borderId="2" xfId="0" applyFont="1" applyFill="1" applyBorder="1" applyAlignment="1">
      <alignment horizontal="left" vertical="center" wrapText="1"/>
    </xf>
    <xf numFmtId="0" fontId="11" fillId="3" borderId="0" xfId="0" applyFont="1" applyFill="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6" fillId="5" borderId="6" xfId="4" applyFont="1" applyFill="1" applyBorder="1" applyAlignment="1">
      <alignment horizontal="center" vertical="center"/>
    </xf>
    <xf numFmtId="0" fontId="11" fillId="6" borderId="0" xfId="0" applyFont="1" applyFill="1" applyAlignment="1">
      <alignment horizontal="center" vertical="center" wrapText="1"/>
    </xf>
    <xf numFmtId="0" fontId="11" fillId="6" borderId="1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6" fillId="5" borderId="6" xfId="4" applyFont="1" applyFill="1" applyBorder="1" applyAlignment="1">
      <alignment horizontal="center" vertical="center" wrapText="1"/>
    </xf>
    <xf numFmtId="0" fontId="11" fillId="0" borderId="10"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2" xfId="0" applyFont="1" applyBorder="1" applyAlignment="1">
      <alignment horizontal="center" vertical="center" wrapText="1"/>
    </xf>
    <xf numFmtId="0" fontId="15" fillId="3" borderId="0" xfId="0" applyFont="1" applyFill="1"/>
    <xf numFmtId="0" fontId="11" fillId="3" borderId="10" xfId="0" applyFont="1" applyFill="1" applyBorder="1" applyAlignment="1">
      <alignment vertical="center" wrapText="1"/>
    </xf>
    <xf numFmtId="0" fontId="11" fillId="3" borderId="13" xfId="0" applyFont="1" applyFill="1" applyBorder="1" applyAlignment="1">
      <alignment vertical="center" wrapText="1"/>
    </xf>
    <xf numFmtId="0" fontId="11" fillId="3" borderId="15" xfId="0" applyFont="1" applyFill="1" applyBorder="1" applyAlignment="1">
      <alignment vertical="center" wrapText="1"/>
    </xf>
    <xf numFmtId="0" fontId="18" fillId="3" borderId="0" xfId="0" applyFont="1" applyFill="1" applyAlignment="1">
      <alignment horizontal="center" vertical="center"/>
    </xf>
    <xf numFmtId="0" fontId="15" fillId="3" borderId="2" xfId="0" applyFont="1" applyFill="1" applyBorder="1"/>
    <xf numFmtId="0" fontId="17" fillId="5" borderId="2" xfId="0" applyFont="1" applyFill="1" applyBorder="1" applyAlignment="1">
      <alignment horizontal="center" vertical="center"/>
    </xf>
    <xf numFmtId="2" fontId="11" fillId="0" borderId="2" xfId="0" applyNumberFormat="1" applyFont="1" applyBorder="1" applyAlignment="1">
      <alignment horizontal="center" vertical="center" wrapText="1"/>
    </xf>
    <xf numFmtId="165" fontId="11" fillId="0" borderId="2" xfId="0" applyNumberFormat="1" applyFont="1" applyBorder="1" applyAlignment="1">
      <alignment horizontal="center" vertical="center" wrapText="1"/>
    </xf>
    <xf numFmtId="0" fontId="13" fillId="5" borderId="2" xfId="0" applyFont="1" applyFill="1" applyBorder="1" applyAlignment="1">
      <alignment horizontal="left" vertical="center" wrapText="1"/>
    </xf>
    <xf numFmtId="0" fontId="11" fillId="3" borderId="0" xfId="0" applyFont="1" applyFill="1" applyAlignment="1">
      <alignment vertical="center" wrapText="1"/>
    </xf>
    <xf numFmtId="0" fontId="11" fillId="0" borderId="3" xfId="0" applyFont="1" applyBorder="1" applyAlignment="1">
      <alignment horizontal="center" vertical="center" wrapText="1"/>
    </xf>
    <xf numFmtId="0" fontId="13" fillId="5" borderId="0" xfId="0" applyFont="1" applyFill="1" applyAlignment="1">
      <alignment horizontal="center" vertical="center" wrapText="1"/>
    </xf>
    <xf numFmtId="0" fontId="13" fillId="5" borderId="7" xfId="0" applyFont="1" applyFill="1" applyBorder="1" applyAlignment="1">
      <alignment horizontal="center" vertical="center" wrapText="1"/>
    </xf>
    <xf numFmtId="0" fontId="11" fillId="3" borderId="29" xfId="0" applyFont="1" applyFill="1" applyBorder="1" applyAlignment="1">
      <alignment vertical="center" wrapText="1"/>
    </xf>
    <xf numFmtId="0" fontId="11" fillId="3" borderId="36" xfId="0" applyFont="1" applyFill="1" applyBorder="1" applyAlignment="1">
      <alignment vertical="center" wrapText="1"/>
    </xf>
    <xf numFmtId="0" fontId="11" fillId="3" borderId="41" xfId="0" applyFont="1" applyFill="1" applyBorder="1" applyAlignment="1">
      <alignment vertical="center" wrapText="1"/>
    </xf>
    <xf numFmtId="0" fontId="11" fillId="3" borderId="37" xfId="0" applyFont="1" applyFill="1" applyBorder="1" applyAlignment="1">
      <alignment vertical="center" wrapText="1"/>
    </xf>
    <xf numFmtId="0" fontId="11" fillId="3" borderId="35" xfId="0" applyFont="1" applyFill="1" applyBorder="1" applyAlignment="1">
      <alignment vertical="center" wrapText="1"/>
    </xf>
    <xf numFmtId="0" fontId="21" fillId="3"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0" xfId="0" applyFont="1" applyFill="1" applyAlignment="1">
      <alignment horizontal="center" vertical="center" wrapText="1"/>
    </xf>
    <xf numFmtId="165" fontId="24" fillId="0" borderId="2" xfId="0" applyNumberFormat="1" applyFont="1" applyBorder="1" applyAlignment="1">
      <alignment horizontal="center" vertical="center" wrapText="1"/>
    </xf>
    <xf numFmtId="0" fontId="13" fillId="5" borderId="2" xfId="0" applyFont="1" applyFill="1" applyBorder="1" applyAlignment="1">
      <alignment vertical="center"/>
    </xf>
    <xf numFmtId="164" fontId="21" fillId="3" borderId="2"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164" fontId="11" fillId="3" borderId="2" xfId="0" applyNumberFormat="1" applyFont="1" applyFill="1" applyBorder="1" applyAlignment="1">
      <alignment horizontal="center" vertical="center" wrapText="1"/>
    </xf>
    <xf numFmtId="0" fontId="15" fillId="3" borderId="0" xfId="0" applyFont="1" applyFill="1" applyAlignment="1" applyProtection="1">
      <alignment horizontal="center" vertical="center" wrapText="1"/>
      <protection locked="0"/>
    </xf>
    <xf numFmtId="0" fontId="26" fillId="7" borderId="2" xfId="0" applyFont="1" applyFill="1" applyBorder="1" applyAlignment="1">
      <alignment horizontal="center" vertical="center" wrapText="1"/>
    </xf>
    <xf numFmtId="9" fontId="26" fillId="7" borderId="2" xfId="0" applyNumberFormat="1" applyFont="1" applyFill="1" applyBorder="1" applyAlignment="1">
      <alignment horizontal="center" vertical="center" wrapText="1"/>
    </xf>
    <xf numFmtId="166" fontId="26" fillId="7" borderId="2" xfId="0" applyNumberFormat="1" applyFont="1" applyFill="1" applyBorder="1" applyAlignment="1">
      <alignment horizontal="center" vertical="center" wrapText="1"/>
    </xf>
    <xf numFmtId="0" fontId="26" fillId="5" borderId="2" xfId="0" applyFont="1" applyFill="1" applyBorder="1" applyAlignment="1">
      <alignment horizontal="center" vertical="center" wrapText="1"/>
    </xf>
    <xf numFmtId="0" fontId="27" fillId="5" borderId="2" xfId="0" applyFont="1" applyFill="1" applyBorder="1" applyAlignment="1" applyProtection="1">
      <alignment horizontal="center" vertical="center" wrapText="1"/>
      <protection locked="0"/>
    </xf>
    <xf numFmtId="0" fontId="28" fillId="5" borderId="2" xfId="0" applyFont="1" applyFill="1" applyBorder="1" applyAlignment="1">
      <alignment horizontal="center" vertical="center" wrapText="1"/>
    </xf>
    <xf numFmtId="0" fontId="29" fillId="3" borderId="0" xfId="0" applyFont="1" applyFill="1" applyAlignment="1" applyProtection="1">
      <alignment horizontal="center" vertical="center" wrapText="1"/>
      <protection locked="0"/>
    </xf>
    <xf numFmtId="0" fontId="29" fillId="0" borderId="0" xfId="0" applyFont="1" applyAlignment="1">
      <alignment horizontal="center" vertical="center" wrapText="1"/>
    </xf>
    <xf numFmtId="0" fontId="31" fillId="0" borderId="0" xfId="0" applyFont="1" applyAlignment="1">
      <alignment horizontal="center" vertical="center" wrapText="1"/>
    </xf>
    <xf numFmtId="0" fontId="31" fillId="0" borderId="0" xfId="0" applyFont="1"/>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applyFont="1"/>
    <xf numFmtId="0" fontId="15" fillId="0" borderId="2" xfId="0" applyFont="1" applyBorder="1" applyAlignment="1">
      <alignment horizontal="left" vertical="center" wrapText="1"/>
    </xf>
    <xf numFmtId="0" fontId="21" fillId="0" borderId="0" xfId="0" applyFont="1" applyAlignment="1">
      <alignment horizontal="justify" vertical="center" wrapText="1"/>
    </xf>
    <xf numFmtId="0" fontId="11" fillId="0" borderId="0" xfId="0" applyFont="1" applyAlignment="1">
      <alignment horizontal="justify" vertical="center" wrapText="1"/>
    </xf>
    <xf numFmtId="0" fontId="33" fillId="3" borderId="2" xfId="0" applyFont="1" applyFill="1" applyBorder="1" applyAlignment="1">
      <alignment horizontal="center" vertical="center" wrapText="1"/>
    </xf>
    <xf numFmtId="9" fontId="33" fillId="3" borderId="2" xfId="0" applyNumberFormat="1" applyFont="1" applyFill="1" applyBorder="1" applyAlignment="1">
      <alignment horizontal="center" vertical="center" wrapText="1"/>
    </xf>
    <xf numFmtId="0" fontId="23" fillId="0" borderId="11" xfId="2" applyFont="1" applyBorder="1" applyAlignment="1">
      <alignment vertical="center"/>
    </xf>
    <xf numFmtId="0" fontId="32" fillId="0" borderId="0" xfId="0" applyFont="1" applyAlignment="1">
      <alignment horizontal="center" vertical="center"/>
    </xf>
    <xf numFmtId="0" fontId="23" fillId="0" borderId="0" xfId="2" applyFont="1" applyAlignment="1">
      <alignment vertical="center"/>
    </xf>
    <xf numFmtId="0" fontId="23" fillId="0" borderId="16" xfId="2" applyFont="1" applyBorder="1" applyAlignment="1">
      <alignment vertical="center"/>
    </xf>
    <xf numFmtId="0" fontId="23" fillId="0" borderId="0" xfId="2"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34" fillId="5" borderId="2" xfId="0" applyFont="1" applyFill="1" applyBorder="1" applyAlignment="1">
      <alignment horizontal="center" vertical="center" wrapText="1"/>
    </xf>
    <xf numFmtId="0" fontId="34" fillId="5" borderId="2" xfId="0" applyFont="1" applyFill="1" applyBorder="1" applyAlignment="1">
      <alignment vertical="center" wrapText="1"/>
    </xf>
    <xf numFmtId="0" fontId="20"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0" xfId="0" applyFont="1" applyAlignment="1">
      <alignment horizontal="center" vertical="center" wrapText="1"/>
    </xf>
    <xf numFmtId="0" fontId="35" fillId="0" borderId="0" xfId="0" applyFont="1" applyAlignment="1">
      <alignment horizontal="center" vertical="center" wrapText="1"/>
    </xf>
    <xf numFmtId="0" fontId="36" fillId="0" borderId="2" xfId="4" applyFont="1" applyFill="1" applyBorder="1" applyAlignment="1">
      <alignment horizontal="center" vertical="center" wrapText="1"/>
    </xf>
    <xf numFmtId="0" fontId="37" fillId="0" borderId="0" xfId="0" applyFont="1" applyAlignment="1">
      <alignment horizontal="center" vertical="center" wrapText="1"/>
    </xf>
    <xf numFmtId="9" fontId="30" fillId="9" borderId="2" xfId="0" applyNumberFormat="1" applyFont="1" applyFill="1" applyBorder="1" applyAlignment="1">
      <alignment horizontal="center" vertical="center" wrapText="1"/>
    </xf>
    <xf numFmtId="0" fontId="21" fillId="3" borderId="0" xfId="0" applyFont="1" applyFill="1" applyAlignment="1">
      <alignment horizontal="justify" vertical="center"/>
    </xf>
    <xf numFmtId="0" fontId="21" fillId="3" borderId="0" xfId="0" applyFont="1" applyFill="1" applyAlignment="1">
      <alignment horizontal="justify" vertical="center" wrapText="1"/>
    </xf>
    <xf numFmtId="165" fontId="25" fillId="0" borderId="2" xfId="0" applyNumberFormat="1" applyFont="1" applyBorder="1" applyAlignment="1">
      <alignment horizontal="center" vertical="center" wrapText="1"/>
    </xf>
    <xf numFmtId="0" fontId="20" fillId="3" borderId="2" xfId="0" quotePrefix="1" applyFont="1" applyFill="1" applyBorder="1" applyAlignment="1">
      <alignment horizontal="center" vertical="center" wrapText="1"/>
    </xf>
    <xf numFmtId="0" fontId="36" fillId="3" borderId="2" xfId="4"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0" borderId="0" xfId="0" applyFont="1" applyAlignment="1">
      <alignment wrapText="1"/>
    </xf>
    <xf numFmtId="0" fontId="38" fillId="0" borderId="2" xfId="4" applyFont="1" applyFill="1" applyBorder="1" applyAlignment="1">
      <alignment horizontal="center" vertical="center" wrapText="1"/>
    </xf>
    <xf numFmtId="0" fontId="20" fillId="3" borderId="2" xfId="0" applyFont="1" applyFill="1" applyBorder="1" applyAlignment="1">
      <alignment horizontal="center" vertical="center"/>
    </xf>
    <xf numFmtId="0" fontId="20" fillId="0" borderId="2" xfId="0" applyFont="1" applyBorder="1" applyAlignment="1">
      <alignment vertical="center"/>
    </xf>
    <xf numFmtId="0" fontId="20" fillId="0" borderId="0" xfId="0" applyFont="1" applyAlignment="1">
      <alignment horizontal="justify" vertical="center" wrapText="1"/>
    </xf>
    <xf numFmtId="0" fontId="20" fillId="9" borderId="0" xfId="0" applyFont="1" applyFill="1" applyAlignment="1">
      <alignment horizontal="justify" vertical="center" wrapText="1"/>
    </xf>
    <xf numFmtId="0" fontId="20" fillId="0" borderId="0" xfId="0" applyFont="1" applyAlignment="1">
      <alignment horizontal="justify" vertical="center"/>
    </xf>
    <xf numFmtId="9" fontId="30" fillId="6" borderId="2" xfId="0"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21" fillId="0" borderId="2" xfId="0" applyFont="1" applyBorder="1" applyAlignment="1">
      <alignment vertical="center" wrapText="1"/>
    </xf>
    <xf numFmtId="0" fontId="37" fillId="0" borderId="2" xfId="0" applyFont="1" applyBorder="1" applyAlignment="1">
      <alignment horizontal="justify" vertical="center" wrapText="1"/>
    </xf>
    <xf numFmtId="0" fontId="37" fillId="0" borderId="2" xfId="0" applyFont="1" applyBorder="1" applyAlignment="1">
      <alignment horizontal="center" vertical="center" wrapText="1"/>
    </xf>
    <xf numFmtId="9" fontId="37" fillId="0" borderId="2" xfId="6" applyFont="1" applyFill="1" applyBorder="1" applyAlignment="1">
      <alignment horizontal="center" vertical="center" wrapText="1"/>
    </xf>
    <xf numFmtId="14" fontId="37" fillId="0" borderId="2" xfId="0" applyNumberFormat="1" applyFont="1" applyBorder="1" applyAlignment="1">
      <alignment horizontal="center" vertical="center"/>
    </xf>
    <xf numFmtId="1" fontId="37" fillId="0" borderId="2" xfId="0" applyNumberFormat="1" applyFont="1" applyBorder="1" applyAlignment="1">
      <alignment horizontal="center" vertical="center"/>
    </xf>
    <xf numFmtId="0" fontId="37" fillId="0" borderId="2" xfId="0" applyFont="1" applyBorder="1" applyAlignment="1" applyProtection="1">
      <alignment horizontal="justify" vertical="center" wrapText="1"/>
      <protection locked="0"/>
    </xf>
    <xf numFmtId="14" fontId="37" fillId="0" borderId="2" xfId="0" applyNumberFormat="1" applyFont="1" applyBorder="1" applyAlignment="1" applyProtection="1">
      <alignment horizontal="center" vertical="center"/>
      <protection locked="0"/>
    </xf>
    <xf numFmtId="10" fontId="39" fillId="8" borderId="2" xfId="6" applyNumberFormat="1" applyFont="1" applyFill="1" applyBorder="1" applyAlignment="1" applyProtection="1">
      <alignment horizontal="center" vertical="center" wrapText="1"/>
    </xf>
    <xf numFmtId="10" fontId="39" fillId="0" borderId="2" xfId="6" applyNumberFormat="1" applyFont="1" applyFill="1" applyBorder="1" applyAlignment="1" applyProtection="1">
      <alignment horizontal="left" vertical="center" wrapText="1"/>
      <protection locked="0"/>
    </xf>
    <xf numFmtId="10" fontId="39" fillId="0" borderId="2" xfId="6" applyNumberFormat="1" applyFont="1" applyFill="1" applyBorder="1" applyAlignment="1" applyProtection="1">
      <alignment horizontal="center" vertical="center" wrapText="1"/>
      <protection locked="0"/>
    </xf>
    <xf numFmtId="10" fontId="31" fillId="0" borderId="0" xfId="0" applyNumberFormat="1" applyFont="1" applyAlignment="1">
      <alignment horizontal="center" vertical="center" wrapText="1"/>
    </xf>
    <xf numFmtId="14" fontId="37" fillId="0" borderId="2" xfId="0" applyNumberFormat="1" applyFont="1" applyBorder="1" applyAlignment="1">
      <alignment horizontal="center" vertical="center" wrapText="1"/>
    </xf>
    <xf numFmtId="10" fontId="40" fillId="6" borderId="2" xfId="0" applyNumberFormat="1" applyFont="1" applyFill="1" applyBorder="1" applyAlignment="1">
      <alignment horizontal="center" vertical="center"/>
    </xf>
    <xf numFmtId="10" fontId="41" fillId="9" borderId="2" xfId="0" applyNumberFormat="1" applyFont="1" applyFill="1" applyBorder="1" applyAlignment="1">
      <alignment horizontal="center" vertical="center" wrapText="1"/>
    </xf>
    <xf numFmtId="0" fontId="30" fillId="0" borderId="2" xfId="0" applyFont="1" applyBorder="1" applyAlignment="1" applyProtection="1">
      <alignment horizontal="justify" vertical="center" wrapText="1"/>
      <protection locked="0"/>
    </xf>
    <xf numFmtId="14" fontId="30" fillId="0" borderId="2" xfId="0" applyNumberFormat="1" applyFont="1" applyBorder="1" applyAlignment="1" applyProtection="1">
      <alignment horizontal="center" vertical="center"/>
      <protection locked="0"/>
    </xf>
    <xf numFmtId="0" fontId="13" fillId="5" borderId="2" xfId="0" applyFont="1" applyFill="1" applyBorder="1" applyAlignment="1">
      <alignment horizontal="left" vertical="center"/>
    </xf>
    <xf numFmtId="0" fontId="22" fillId="0" borderId="2" xfId="0" applyFont="1" applyBorder="1" applyAlignment="1">
      <alignment horizontal="left" vertical="center" wrapText="1"/>
    </xf>
    <xf numFmtId="0" fontId="11" fillId="0" borderId="18"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8" xfId="2" applyFont="1" applyBorder="1" applyAlignment="1">
      <alignment horizontal="center" vertical="center"/>
    </xf>
    <xf numFmtId="0" fontId="12" fillId="0" borderId="19" xfId="2" applyFont="1" applyBorder="1" applyAlignment="1">
      <alignment horizontal="center" vertical="center"/>
    </xf>
    <xf numFmtId="0" fontId="12" fillId="0" borderId="26" xfId="2" applyFont="1" applyBorder="1" applyAlignment="1">
      <alignment horizontal="center" vertical="center"/>
    </xf>
    <xf numFmtId="0" fontId="12" fillId="0" borderId="21" xfId="2" applyFont="1" applyBorder="1" applyAlignment="1">
      <alignment horizontal="center" vertical="center"/>
    </xf>
    <xf numFmtId="0" fontId="12" fillId="0" borderId="2" xfId="2" applyFont="1" applyBorder="1" applyAlignment="1">
      <alignment horizontal="center" vertical="center"/>
    </xf>
    <xf numFmtId="0" fontId="12" fillId="0" borderId="5" xfId="2"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27" xfId="2" applyFont="1" applyBorder="1" applyAlignment="1">
      <alignment horizontal="center" vertical="center"/>
    </xf>
    <xf numFmtId="0" fontId="13" fillId="5" borderId="9" xfId="0" applyFont="1" applyFill="1" applyBorder="1" applyAlignment="1">
      <alignment horizontal="left" vertical="center" wrapText="1"/>
    </xf>
    <xf numFmtId="0" fontId="13" fillId="5" borderId="0" xfId="0" applyFont="1" applyFill="1" applyAlignment="1">
      <alignment horizontal="left" vertical="center" wrapText="1"/>
    </xf>
    <xf numFmtId="0" fontId="21" fillId="0" borderId="2" xfId="0" applyFont="1" applyBorder="1" applyAlignment="1">
      <alignment horizontal="justify"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21" xfId="0" applyFont="1" applyBorder="1" applyAlignment="1">
      <alignment horizontal="left" vertical="center" wrapText="1"/>
    </xf>
    <xf numFmtId="0" fontId="15" fillId="0" borderId="2" xfId="0" applyFont="1" applyBorder="1" applyAlignment="1">
      <alignment horizontal="left" vertical="center" wrapText="1"/>
    </xf>
    <xf numFmtId="0" fontId="15" fillId="0" borderId="22"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9" fillId="0" borderId="2" xfId="0" applyFont="1" applyBorder="1" applyAlignment="1">
      <alignment horizontal="left" vertic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0" fontId="18" fillId="0" borderId="26" xfId="2" applyFont="1" applyBorder="1" applyAlignment="1">
      <alignment horizontal="center" vertical="center"/>
    </xf>
    <xf numFmtId="0" fontId="15" fillId="0" borderId="18" xfId="0" applyFont="1" applyBorder="1" applyAlignment="1">
      <alignment horizontal="left" vertical="center" wrapText="1"/>
    </xf>
    <xf numFmtId="0" fontId="15" fillId="0" borderId="26" xfId="0" applyFont="1" applyBorder="1" applyAlignment="1">
      <alignment horizontal="left" vertical="center" wrapText="1"/>
    </xf>
    <xf numFmtId="0" fontId="18" fillId="0" borderId="21" xfId="2" applyFont="1" applyBorder="1" applyAlignment="1">
      <alignment horizontal="center" vertical="center"/>
    </xf>
    <xf numFmtId="0" fontId="18" fillId="0" borderId="2" xfId="2" applyFont="1" applyBorder="1" applyAlignment="1">
      <alignment horizontal="center" vertical="center"/>
    </xf>
    <xf numFmtId="0" fontId="18" fillId="0" borderId="5" xfId="2" applyFont="1" applyBorder="1" applyAlignment="1">
      <alignment horizontal="center" vertical="center"/>
    </xf>
    <xf numFmtId="0" fontId="15" fillId="0" borderId="5" xfId="0" applyFont="1" applyBorder="1" applyAlignment="1">
      <alignment horizontal="left" vertical="center" wrapText="1"/>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7" xfId="2" applyFont="1" applyBorder="1" applyAlignment="1">
      <alignment horizontal="center" vertical="center"/>
    </xf>
    <xf numFmtId="0" fontId="15" fillId="0" borderId="23" xfId="0" applyFont="1" applyBorder="1" applyAlignment="1">
      <alignment horizontal="left" vertical="center" wrapText="1"/>
    </xf>
    <xf numFmtId="0" fontId="15" fillId="0" borderId="27" xfId="0" applyFont="1" applyBorder="1" applyAlignment="1">
      <alignment horizontal="left" vertical="center" wrapText="1"/>
    </xf>
    <xf numFmtId="0" fontId="21" fillId="0" borderId="5" xfId="0" applyFont="1" applyBorder="1" applyAlignment="1">
      <alignment horizontal="justify" vertical="center" wrapText="1"/>
    </xf>
    <xf numFmtId="0" fontId="21" fillId="0" borderId="4" xfId="0" applyFont="1" applyBorder="1" applyAlignment="1">
      <alignment horizontal="justify" vertical="center"/>
    </xf>
    <xf numFmtId="0" fontId="21" fillId="0" borderId="3" xfId="0" applyFont="1" applyBorder="1" applyAlignment="1">
      <alignment horizontal="justify" vertical="center"/>
    </xf>
    <xf numFmtId="0" fontId="21" fillId="3" borderId="5" xfId="0" applyFont="1" applyFill="1" applyBorder="1" applyAlignment="1">
      <alignment horizontal="justify" vertical="center" wrapText="1"/>
    </xf>
    <xf numFmtId="0" fontId="21" fillId="3" borderId="4" xfId="0" applyFont="1" applyFill="1" applyBorder="1" applyAlignment="1">
      <alignment horizontal="justify" vertical="center"/>
    </xf>
    <xf numFmtId="0" fontId="21" fillId="3" borderId="3" xfId="0" applyFont="1" applyFill="1" applyBorder="1" applyAlignment="1">
      <alignment horizontal="justify" vertical="center"/>
    </xf>
    <xf numFmtId="0" fontId="13" fillId="5" borderId="5"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2" fillId="0" borderId="28" xfId="2" applyFont="1" applyBorder="1" applyAlignment="1">
      <alignment horizontal="center" vertical="center"/>
    </xf>
    <xf numFmtId="0" fontId="12" fillId="0" borderId="30" xfId="2" applyFont="1" applyBorder="1" applyAlignment="1">
      <alignment horizontal="center" vertical="center"/>
    </xf>
    <xf numFmtId="0" fontId="12" fillId="0" borderId="29" xfId="2" applyFont="1" applyBorder="1" applyAlignment="1">
      <alignment horizontal="center" vertical="center"/>
    </xf>
    <xf numFmtId="0" fontId="12" fillId="0" borderId="40" xfId="2" applyFont="1" applyBorder="1" applyAlignment="1">
      <alignment horizontal="center" vertical="center"/>
    </xf>
    <xf numFmtId="0" fontId="12" fillId="0" borderId="4" xfId="2" applyFont="1" applyBorder="1" applyAlignment="1">
      <alignment horizontal="center" vertical="center"/>
    </xf>
    <xf numFmtId="0" fontId="12" fillId="0" borderId="41" xfId="2" applyFont="1" applyBorder="1" applyAlignment="1">
      <alignment horizontal="center" vertical="center"/>
    </xf>
    <xf numFmtId="0" fontId="12" fillId="0" borderId="42" xfId="2" applyFont="1" applyBorder="1" applyAlignment="1">
      <alignment horizontal="center" vertical="center"/>
    </xf>
    <xf numFmtId="0" fontId="12" fillId="0" borderId="34" xfId="2" applyFont="1" applyBorder="1" applyAlignment="1">
      <alignment horizontal="center" vertical="center"/>
    </xf>
    <xf numFmtId="0" fontId="12" fillId="0" borderId="43" xfId="2" applyFont="1" applyBorder="1" applyAlignment="1">
      <alignment horizontal="center" vertical="center"/>
    </xf>
    <xf numFmtId="0" fontId="13" fillId="5"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13" fillId="5" borderId="2" xfId="0" applyFont="1" applyFill="1" applyBorder="1" applyAlignment="1">
      <alignment horizontal="center" vertical="center"/>
    </xf>
    <xf numFmtId="0" fontId="23" fillId="3" borderId="2" xfId="0" applyFont="1" applyFill="1" applyBorder="1" applyAlignment="1">
      <alignment horizontal="center" vertical="center" wrapText="1"/>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25" xfId="0" applyFont="1" applyFill="1" applyBorder="1" applyAlignment="1">
      <alignment horizontal="left" vertical="center" wrapText="1"/>
    </xf>
    <xf numFmtId="0" fontId="18" fillId="0" borderId="2" xfId="0" applyFont="1" applyBorder="1" applyAlignment="1">
      <alignment horizontal="left" vertical="center" wrapText="1"/>
    </xf>
    <xf numFmtId="0" fontId="12" fillId="3" borderId="28" xfId="2" applyFont="1" applyFill="1" applyBorder="1" applyAlignment="1">
      <alignment horizontal="center" vertical="center"/>
    </xf>
    <xf numFmtId="0" fontId="12" fillId="3" borderId="30" xfId="2" applyFont="1" applyFill="1" applyBorder="1" applyAlignment="1">
      <alignment horizontal="center" vertical="center"/>
    </xf>
    <xf numFmtId="0" fontId="12" fillId="3" borderId="40"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42" xfId="2" applyFont="1" applyFill="1" applyBorder="1" applyAlignment="1">
      <alignment horizontal="center" vertical="center"/>
    </xf>
    <xf numFmtId="0" fontId="12" fillId="3" borderId="34" xfId="2" applyFont="1" applyFill="1" applyBorder="1" applyAlignment="1">
      <alignment horizontal="center" vertical="center"/>
    </xf>
    <xf numFmtId="0" fontId="15" fillId="0" borderId="2" xfId="0" applyFont="1" applyBorder="1" applyAlignment="1">
      <alignment horizontal="justify" vertical="center" wrapText="1"/>
    </xf>
    <xf numFmtId="0" fontId="15" fillId="3" borderId="2" xfId="0" applyFont="1" applyFill="1" applyBorder="1" applyAlignment="1">
      <alignment horizontal="justify" vertical="center" wrapText="1"/>
    </xf>
    <xf numFmtId="0" fontId="17" fillId="5" borderId="8" xfId="0" applyFont="1" applyFill="1" applyBorder="1" applyAlignment="1">
      <alignment horizontal="center" vertical="center"/>
    </xf>
    <xf numFmtId="0" fontId="17" fillId="5" borderId="0" xfId="0" applyFont="1" applyFill="1" applyAlignment="1">
      <alignment horizontal="center"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left" vertical="center"/>
    </xf>
    <xf numFmtId="0" fontId="17" fillId="5" borderId="5" xfId="0" applyFont="1" applyFill="1" applyBorder="1" applyAlignment="1">
      <alignment horizontal="center" vertical="center"/>
    </xf>
    <xf numFmtId="0" fontId="17" fillId="5" borderId="3" xfId="0" applyFont="1" applyFill="1" applyBorder="1" applyAlignment="1">
      <alignment horizontal="center" vertical="center"/>
    </xf>
    <xf numFmtId="0" fontId="12" fillId="3" borderId="29" xfId="2" applyFont="1" applyFill="1" applyBorder="1" applyAlignment="1">
      <alignment horizontal="center" vertical="center"/>
    </xf>
    <xf numFmtId="0" fontId="12" fillId="3" borderId="41" xfId="2" applyFont="1" applyFill="1" applyBorder="1" applyAlignment="1">
      <alignment horizontal="center" vertical="center"/>
    </xf>
    <xf numFmtId="0" fontId="12" fillId="3" borderId="43" xfId="2" applyFont="1" applyFill="1" applyBorder="1" applyAlignment="1">
      <alignment horizontal="center" vertical="center"/>
    </xf>
    <xf numFmtId="0" fontId="13" fillId="5" borderId="8" xfId="0" applyFont="1" applyFill="1" applyBorder="1" applyAlignment="1">
      <alignment horizontal="center" vertical="center"/>
    </xf>
    <xf numFmtId="0" fontId="13" fillId="5" borderId="0" xfId="0" applyFont="1" applyFill="1" applyAlignment="1">
      <alignment horizontal="center" vertical="center"/>
    </xf>
    <xf numFmtId="0" fontId="20" fillId="0" borderId="5" xfId="0" applyFont="1" applyBorder="1" applyAlignment="1">
      <alignment horizontal="center" vertical="center"/>
    </xf>
    <xf numFmtId="0" fontId="20" fillId="0" borderId="3" xfId="0" applyFont="1" applyBorder="1" applyAlignment="1">
      <alignment horizontal="center" vertical="center"/>
    </xf>
    <xf numFmtId="0" fontId="20" fillId="3" borderId="5" xfId="0"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3" xfId="0" applyFont="1" applyFill="1" applyBorder="1" applyAlignment="1">
      <alignment horizontal="center" vertical="center" wrapText="1"/>
    </xf>
    <xf numFmtId="0" fontId="11" fillId="3" borderId="0" xfId="0" applyFont="1" applyFill="1" applyAlignment="1">
      <alignment horizontal="center" vertical="center" wrapText="1"/>
    </xf>
    <xf numFmtId="0" fontId="12" fillId="3" borderId="18"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20" xfId="2" applyFont="1" applyFill="1" applyBorder="1" applyAlignment="1">
      <alignment horizontal="center" vertical="center"/>
    </xf>
    <xf numFmtId="0" fontId="12" fillId="3" borderId="21"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23" xfId="2" applyFont="1" applyFill="1" applyBorder="1" applyAlignment="1">
      <alignment horizontal="center" vertical="center"/>
    </xf>
    <xf numFmtId="0" fontId="12" fillId="3" borderId="24" xfId="2" applyFont="1" applyFill="1" applyBorder="1" applyAlignment="1">
      <alignment horizontal="center" vertical="center"/>
    </xf>
    <xf numFmtId="0" fontId="12" fillId="3" borderId="25" xfId="2" applyFont="1" applyFill="1" applyBorder="1" applyAlignment="1">
      <alignment horizontal="center" vertical="center"/>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3" xfId="0" applyFont="1" applyFill="1" applyBorder="1" applyAlignment="1">
      <alignment horizontal="center" vertical="center"/>
    </xf>
    <xf numFmtId="0" fontId="22" fillId="0" borderId="4" xfId="0" applyFont="1" applyBorder="1" applyAlignment="1">
      <alignment horizontal="left" vertical="center"/>
    </xf>
    <xf numFmtId="0" fontId="21" fillId="3"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5" fillId="5" borderId="2" xfId="0" applyFont="1" applyFill="1" applyBorder="1" applyAlignment="1">
      <alignment horizontal="left" vertical="center"/>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20" fillId="0" borderId="2" xfId="0" applyFont="1" applyBorder="1" applyAlignment="1">
      <alignment horizontal="justify" vertical="center" wrapText="1"/>
    </xf>
    <xf numFmtId="0" fontId="20" fillId="0" borderId="2" xfId="0" applyFont="1" applyBorder="1" applyAlignment="1">
      <alignment horizontal="justify" vertical="center"/>
    </xf>
    <xf numFmtId="0" fontId="18" fillId="3" borderId="2" xfId="0" applyFont="1" applyFill="1" applyBorder="1" applyAlignment="1" applyProtection="1">
      <alignment horizontal="center"/>
      <protection locked="0"/>
    </xf>
    <xf numFmtId="0" fontId="30" fillId="0" borderId="45"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46" xfId="0" applyFont="1" applyBorder="1" applyAlignment="1">
      <alignment horizontal="center" vertical="center" wrapText="1"/>
    </xf>
    <xf numFmtId="0" fontId="23" fillId="0" borderId="2" xfId="0" applyFont="1" applyBorder="1" applyAlignment="1">
      <alignment horizontal="left"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4" fillId="5" borderId="2" xfId="0" applyFont="1" applyFill="1" applyBorder="1" applyAlignment="1">
      <alignment horizontal="center" vertical="center"/>
    </xf>
    <xf numFmtId="0" fontId="20" fillId="0" borderId="2" xfId="0" applyFont="1" applyBorder="1" applyAlignment="1">
      <alignment horizontal="left" vertical="center" wrapText="1"/>
    </xf>
    <xf numFmtId="0" fontId="34" fillId="5" borderId="2" xfId="0" applyFont="1" applyFill="1" applyBorder="1" applyAlignment="1">
      <alignment horizontal="left" vertical="center"/>
    </xf>
    <xf numFmtId="0" fontId="34" fillId="5" borderId="2" xfId="0" applyFont="1" applyFill="1" applyBorder="1" applyAlignment="1">
      <alignment horizontal="center"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3" fillId="3" borderId="38" xfId="2" applyFont="1" applyFill="1" applyBorder="1" applyAlignment="1">
      <alignment horizontal="center" vertical="center"/>
    </xf>
    <xf numFmtId="0" fontId="23" fillId="3" borderId="19" xfId="2" applyFont="1" applyFill="1" applyBorder="1" applyAlignment="1">
      <alignment horizontal="center" vertical="center"/>
    </xf>
    <xf numFmtId="0" fontId="23" fillId="3" borderId="3" xfId="2" applyFont="1" applyFill="1" applyBorder="1" applyAlignment="1">
      <alignment horizontal="center" vertical="center"/>
    </xf>
    <xf numFmtId="0" fontId="23" fillId="3" borderId="2" xfId="2" applyFont="1" applyFill="1" applyBorder="1" applyAlignment="1">
      <alignment horizontal="center" vertical="center"/>
    </xf>
    <xf numFmtId="0" fontId="23" fillId="3" borderId="39" xfId="2" applyFont="1" applyFill="1" applyBorder="1" applyAlignment="1">
      <alignment horizontal="center" vertical="center"/>
    </xf>
    <xf numFmtId="0" fontId="23" fillId="3" borderId="24" xfId="2" applyFont="1" applyFill="1" applyBorder="1" applyAlignment="1">
      <alignment horizontal="center" vertical="center"/>
    </xf>
    <xf numFmtId="0" fontId="20" fillId="3" borderId="18"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20" fillId="3" borderId="20" xfId="0" applyFont="1" applyFill="1" applyBorder="1" applyAlignment="1">
      <alignment horizontal="left" vertical="center" wrapText="1"/>
    </xf>
    <xf numFmtId="0" fontId="20" fillId="3" borderId="2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22" xfId="0" applyFont="1" applyFill="1" applyBorder="1" applyAlignment="1">
      <alignment horizontal="left" vertical="center" wrapText="1"/>
    </xf>
    <xf numFmtId="0" fontId="20" fillId="3" borderId="23"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20" fillId="3" borderId="25" xfId="0" applyFont="1" applyFill="1" applyBorder="1" applyAlignment="1">
      <alignment horizontal="left" vertical="center" wrapText="1"/>
    </xf>
  </cellXfs>
  <cellStyles count="7">
    <cellStyle name="Hipervínculo" xfId="4" builtinId="8"/>
    <cellStyle name="Hyperlink" xfId="5" xr:uid="{F10DA470-AA34-4F67-810D-1E4D13575D66}"/>
    <cellStyle name="Neutral" xfId="1" builtinId="28" customBuiltin="1"/>
    <cellStyle name="Normal" xfId="0" builtinId="0"/>
    <cellStyle name="Normal 2" xfId="2" xr:uid="{00000000-0005-0000-0000-000003000000}"/>
    <cellStyle name="Porcentaje 2" xfId="6" xr:uid="{999F5C45-FCCA-4E64-A829-B41983EA9A59}"/>
    <cellStyle name="Total" xfId="3"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310242</xdr:colOff>
      <xdr:row>1</xdr:row>
      <xdr:rowOff>185058</xdr:rowOff>
    </xdr:from>
    <xdr:to>
      <xdr:col>15</xdr:col>
      <xdr:colOff>49306</xdr:colOff>
      <xdr:row>6</xdr:row>
      <xdr:rowOff>86687</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7674317" y="346983"/>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361950</xdr:colOff>
      <xdr:row>1</xdr:row>
      <xdr:rowOff>47625</xdr:rowOff>
    </xdr:from>
    <xdr:to>
      <xdr:col>2</xdr:col>
      <xdr:colOff>2098862</xdr:colOff>
      <xdr:row>4</xdr:row>
      <xdr:rowOff>105526</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2095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1133662</xdr:colOff>
      <xdr:row>4</xdr:row>
      <xdr:rowOff>112935</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VivianaR@SUPERSOCIEDADES.GOV.CO" TargetMode="External"/><Relationship Id="rId7" Type="http://schemas.openxmlformats.org/officeDocument/2006/relationships/vmlDrawing" Target="../drawings/vmlDrawing6.vml"/><Relationship Id="rId2" Type="http://schemas.openxmlformats.org/officeDocument/2006/relationships/hyperlink" Target="mailto:EdgarB@SUPERSOCIEDADES.GOV.CO" TargetMode="External"/><Relationship Id="rId1" Type="http://schemas.openxmlformats.org/officeDocument/2006/relationships/hyperlink" Target="mailto:RURamirez@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lsal@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tabSelected="1" zoomScale="85" zoomScaleNormal="85" workbookViewId="0">
      <selection activeCell="E7" sqref="E7:K7"/>
    </sheetView>
  </sheetViews>
  <sheetFormatPr baseColWidth="10" defaultColWidth="11.42578125" defaultRowHeight="11.25" x14ac:dyDescent="0.15"/>
  <cols>
    <col min="1" max="1" width="11.42578125" style="16"/>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37.5" customHeight="1" thickBot="1" x14ac:dyDescent="0.2"/>
    <row r="2" spans="2:19" ht="26.25" customHeight="1" x14ac:dyDescent="0.15">
      <c r="B2" s="161"/>
      <c r="C2" s="162"/>
      <c r="D2" s="163" t="s">
        <v>124</v>
      </c>
      <c r="E2" s="164"/>
      <c r="F2" s="164"/>
      <c r="G2" s="164"/>
      <c r="H2" s="164"/>
      <c r="I2" s="164"/>
      <c r="J2" s="165"/>
      <c r="K2" s="151" t="s">
        <v>125</v>
      </c>
      <c r="L2" s="152"/>
    </row>
    <row r="3" spans="2:19" ht="23.25" customHeight="1" x14ac:dyDescent="0.15">
      <c r="B3" s="157"/>
      <c r="C3" s="158"/>
      <c r="D3" s="166" t="s">
        <v>126</v>
      </c>
      <c r="E3" s="167"/>
      <c r="F3" s="167"/>
      <c r="G3" s="167"/>
      <c r="H3" s="167"/>
      <c r="I3" s="167"/>
      <c r="J3" s="168"/>
      <c r="K3" s="153" t="s">
        <v>131</v>
      </c>
      <c r="L3" s="154"/>
    </row>
    <row r="4" spans="2:19" ht="24" customHeight="1" x14ac:dyDescent="0.15">
      <c r="B4" s="157"/>
      <c r="C4" s="158"/>
      <c r="D4" s="166" t="s">
        <v>127</v>
      </c>
      <c r="E4" s="167"/>
      <c r="F4" s="167"/>
      <c r="G4" s="167"/>
      <c r="H4" s="167"/>
      <c r="I4" s="167"/>
      <c r="J4" s="168"/>
      <c r="K4" s="153" t="s">
        <v>128</v>
      </c>
      <c r="L4" s="154"/>
    </row>
    <row r="5" spans="2:19" ht="22.5" customHeight="1" thickBot="1" x14ac:dyDescent="0.2">
      <c r="B5" s="159"/>
      <c r="C5" s="160"/>
      <c r="D5" s="169" t="s">
        <v>129</v>
      </c>
      <c r="E5" s="170"/>
      <c r="F5" s="170"/>
      <c r="G5" s="170"/>
      <c r="H5" s="170"/>
      <c r="I5" s="170"/>
      <c r="J5" s="171"/>
      <c r="K5" s="155" t="s">
        <v>130</v>
      </c>
      <c r="L5" s="156"/>
    </row>
    <row r="6" spans="2:19" ht="5.25" customHeight="1" x14ac:dyDescent="0.15">
      <c r="C6" s="22"/>
      <c r="D6" s="22"/>
      <c r="E6" s="22"/>
      <c r="F6" s="22"/>
      <c r="G6" s="22"/>
      <c r="H6" s="22"/>
      <c r="I6" s="22"/>
    </row>
    <row r="7" spans="2:19" ht="40.5" customHeight="1" x14ac:dyDescent="0.2">
      <c r="C7" s="149" t="s">
        <v>0</v>
      </c>
      <c r="D7" s="149"/>
      <c r="E7" s="150" t="s">
        <v>167</v>
      </c>
      <c r="F7" s="150"/>
      <c r="G7" s="150"/>
      <c r="H7" s="150"/>
      <c r="I7" s="150"/>
      <c r="J7" s="150"/>
      <c r="K7" s="150"/>
      <c r="S7" s="16"/>
    </row>
    <row r="8" spans="2:19" ht="6.75" customHeight="1" x14ac:dyDescent="0.2">
      <c r="C8" s="32"/>
      <c r="D8" s="32"/>
      <c r="E8" s="33"/>
      <c r="F8" s="33"/>
      <c r="G8" s="33"/>
      <c r="H8" s="33"/>
      <c r="I8" s="33"/>
      <c r="S8" s="16"/>
    </row>
    <row r="9" spans="2:19" ht="6.75" customHeight="1" thickBot="1" x14ac:dyDescent="0.25">
      <c r="C9" s="32"/>
      <c r="D9" s="32"/>
      <c r="E9" s="33"/>
      <c r="F9" s="33"/>
      <c r="G9" s="33"/>
      <c r="H9" s="33"/>
      <c r="I9" s="33"/>
      <c r="S9" s="16"/>
    </row>
    <row r="10" spans="2:19" ht="12" thickBot="1" x14ac:dyDescent="0.2">
      <c r="B10" s="37"/>
      <c r="C10" s="38"/>
      <c r="D10" s="38"/>
      <c r="E10" s="38"/>
      <c r="F10" s="38"/>
      <c r="G10" s="38"/>
      <c r="H10" s="38"/>
      <c r="I10" s="38"/>
      <c r="J10" s="38"/>
      <c r="K10" s="38"/>
      <c r="L10" s="39"/>
    </row>
    <row r="11" spans="2:19" ht="39.950000000000003" customHeight="1" thickBot="1" x14ac:dyDescent="0.2">
      <c r="B11" s="40"/>
      <c r="C11" s="47" t="s">
        <v>35</v>
      </c>
      <c r="D11" s="42"/>
      <c r="E11" s="41" t="s">
        <v>36</v>
      </c>
      <c r="F11" s="42"/>
      <c r="G11" s="41" t="s">
        <v>49</v>
      </c>
      <c r="H11" s="42"/>
      <c r="I11" s="47" t="s">
        <v>72</v>
      </c>
      <c r="J11" s="42"/>
      <c r="K11" s="47" t="s">
        <v>50</v>
      </c>
      <c r="L11" s="43"/>
    </row>
    <row r="12" spans="2:19" ht="15" customHeight="1" thickBot="1" x14ac:dyDescent="0.2">
      <c r="B12" s="40"/>
      <c r="C12" s="42"/>
      <c r="D12" s="42"/>
      <c r="E12" s="42"/>
      <c r="F12" s="42"/>
      <c r="G12" s="42"/>
      <c r="H12" s="42"/>
      <c r="I12" s="42"/>
      <c r="J12" s="42"/>
      <c r="K12" s="42"/>
      <c r="L12" s="43"/>
    </row>
    <row r="13" spans="2:19" ht="39.950000000000003" customHeight="1" thickBot="1" x14ac:dyDescent="0.2">
      <c r="B13" s="40"/>
      <c r="C13" s="41" t="s">
        <v>37</v>
      </c>
      <c r="D13" s="42"/>
      <c r="E13" s="41" t="s">
        <v>38</v>
      </c>
      <c r="F13" s="42"/>
      <c r="G13" s="41" t="s">
        <v>39</v>
      </c>
      <c r="H13" s="42"/>
      <c r="I13" s="41" t="s">
        <v>51</v>
      </c>
      <c r="J13" s="42"/>
      <c r="K13" s="47" t="s">
        <v>40</v>
      </c>
      <c r="L13" s="43"/>
    </row>
    <row r="14" spans="2:19" ht="15" customHeight="1" thickBot="1" x14ac:dyDescent="0.2">
      <c r="B14" s="40"/>
      <c r="C14" s="42"/>
      <c r="D14" s="42"/>
      <c r="E14" s="42"/>
      <c r="F14" s="42"/>
      <c r="G14" s="42"/>
      <c r="H14" s="42"/>
      <c r="I14" s="42"/>
      <c r="J14" s="42"/>
      <c r="K14" s="42"/>
      <c r="L14" s="43"/>
    </row>
    <row r="15" spans="2:19" ht="37.5" customHeight="1" thickBot="1" x14ac:dyDescent="0.2">
      <c r="B15" s="40"/>
      <c r="C15" s="42"/>
      <c r="D15" s="42"/>
      <c r="E15" s="42"/>
      <c r="F15" s="42"/>
      <c r="G15" s="47" t="s">
        <v>41</v>
      </c>
      <c r="H15" s="42"/>
      <c r="I15" s="42"/>
      <c r="J15" s="42"/>
      <c r="K15" s="42"/>
      <c r="L15" s="43"/>
    </row>
    <row r="16" spans="2:19" ht="12" thickBot="1" x14ac:dyDescent="0.2">
      <c r="B16" s="44"/>
      <c r="C16" s="45"/>
      <c r="D16" s="45"/>
      <c r="E16" s="45"/>
      <c r="F16" s="45"/>
      <c r="G16" s="45"/>
      <c r="H16" s="45"/>
      <c r="I16" s="45"/>
      <c r="J16" s="45"/>
      <c r="K16" s="45"/>
      <c r="L16" s="46"/>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0"/>
  <sheetViews>
    <sheetView showGridLines="0" topLeftCell="A8" zoomScale="90" zoomScaleNormal="90" workbookViewId="0">
      <selection activeCell="D18" sqref="D18:P18"/>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87"/>
      <c r="C2" s="288"/>
      <c r="D2" s="293" t="s">
        <v>124</v>
      </c>
      <c r="E2" s="294"/>
      <c r="F2" s="294"/>
      <c r="G2" s="294"/>
      <c r="H2" s="294"/>
      <c r="I2" s="294"/>
      <c r="J2" s="295"/>
      <c r="K2" s="14"/>
      <c r="L2" s="12"/>
      <c r="M2" s="281" t="str">
        <f>Proyecto!K2</f>
        <v>Codigo: GC-F-015</v>
      </c>
      <c r="N2" s="281"/>
      <c r="O2" s="281"/>
      <c r="P2" s="282"/>
      <c r="S2" s="4"/>
      <c r="T2" s="4"/>
      <c r="U2" s="7"/>
    </row>
    <row r="3" spans="2:31" ht="23.25" customHeight="1" x14ac:dyDescent="0.2">
      <c r="B3" s="289"/>
      <c r="C3" s="290"/>
      <c r="D3" s="296" t="s">
        <v>126</v>
      </c>
      <c r="E3" s="297"/>
      <c r="F3" s="297"/>
      <c r="G3" s="297"/>
      <c r="H3" s="297"/>
      <c r="I3" s="297"/>
      <c r="J3" s="298"/>
      <c r="K3" s="10"/>
      <c r="L3" s="11"/>
      <c r="M3" s="283" t="str">
        <f>Proyecto!K3</f>
        <v>Fecha: 17 de septiembre de 2014</v>
      </c>
      <c r="N3" s="283"/>
      <c r="O3" s="283"/>
      <c r="P3" s="284"/>
      <c r="S3" s="4"/>
      <c r="T3" s="4"/>
      <c r="U3" s="7"/>
    </row>
    <row r="4" spans="2:31" ht="24" customHeight="1" x14ac:dyDescent="0.2">
      <c r="B4" s="289"/>
      <c r="C4" s="290"/>
      <c r="D4" s="296" t="s">
        <v>127</v>
      </c>
      <c r="E4" s="297"/>
      <c r="F4" s="297"/>
      <c r="G4" s="297"/>
      <c r="H4" s="297"/>
      <c r="I4" s="297"/>
      <c r="J4" s="298"/>
      <c r="K4" s="10"/>
      <c r="L4" s="11"/>
      <c r="M4" s="283" t="str">
        <f>Proyecto!K4</f>
        <v>Version 001</v>
      </c>
      <c r="N4" s="283"/>
      <c r="O4" s="283"/>
      <c r="P4" s="284"/>
      <c r="U4" s="7"/>
    </row>
    <row r="5" spans="2:31" ht="22.5" customHeight="1" thickBot="1" x14ac:dyDescent="0.25">
      <c r="B5" s="291"/>
      <c r="C5" s="292"/>
      <c r="D5" s="299" t="s">
        <v>129</v>
      </c>
      <c r="E5" s="300"/>
      <c r="F5" s="300"/>
      <c r="G5" s="300"/>
      <c r="H5" s="300"/>
      <c r="I5" s="300"/>
      <c r="J5" s="301"/>
      <c r="K5" s="15"/>
      <c r="L5" s="13"/>
      <c r="M5" s="285" t="s">
        <v>130</v>
      </c>
      <c r="N5" s="285"/>
      <c r="O5" s="285"/>
      <c r="P5" s="286"/>
    </row>
    <row r="6" spans="2:31" ht="5.25" customHeight="1" x14ac:dyDescent="0.2">
      <c r="B6" s="3"/>
      <c r="C6" s="3"/>
      <c r="D6" s="3"/>
      <c r="E6" s="3"/>
      <c r="F6" s="3"/>
      <c r="G6" s="3"/>
      <c r="H6" s="3"/>
      <c r="I6" s="3"/>
      <c r="J6" s="3"/>
      <c r="K6" s="3"/>
      <c r="L6" s="3"/>
      <c r="M6" s="3"/>
      <c r="N6" s="3"/>
      <c r="O6" s="3"/>
      <c r="P6" s="3"/>
    </row>
    <row r="7" spans="2:31" ht="29.25" customHeight="1" x14ac:dyDescent="0.2">
      <c r="B7" s="280" t="s">
        <v>0</v>
      </c>
      <c r="C7" s="280"/>
      <c r="D7" s="184" t="str">
        <f>Proyecto!$E$7</f>
        <v>Estrategia de supervisión para Sociedades de Intermediación Financiera No Bancaria (SIFNB) - Fase III</v>
      </c>
      <c r="E7" s="184"/>
      <c r="F7" s="184"/>
      <c r="G7" s="184"/>
      <c r="H7" s="184"/>
      <c r="I7" s="184"/>
      <c r="J7" s="184"/>
      <c r="K7" s="184"/>
      <c r="L7" s="184"/>
      <c r="M7" s="184"/>
      <c r="N7" s="184"/>
      <c r="O7" s="184"/>
      <c r="P7" s="184"/>
      <c r="AE7" s="1"/>
    </row>
    <row r="8" spans="2:31" ht="6.75" customHeight="1" x14ac:dyDescent="0.2">
      <c r="B8" s="5"/>
      <c r="C8" s="5"/>
      <c r="D8" s="6"/>
      <c r="E8" s="6"/>
      <c r="F8" s="6"/>
      <c r="G8" s="6"/>
      <c r="H8" s="6"/>
      <c r="I8" s="6"/>
      <c r="J8" s="6"/>
      <c r="K8" s="6"/>
      <c r="L8" s="6"/>
      <c r="M8" s="6"/>
      <c r="N8" s="6"/>
      <c r="O8" s="6"/>
      <c r="P8" s="6"/>
      <c r="AE8" s="1"/>
    </row>
    <row r="10" spans="2:31" ht="54" customHeight="1" x14ac:dyDescent="0.2">
      <c r="B10" s="280" t="s">
        <v>29</v>
      </c>
      <c r="C10" s="280"/>
      <c r="D10" s="302" t="s">
        <v>205</v>
      </c>
      <c r="E10" s="303"/>
      <c r="F10" s="303"/>
      <c r="G10" s="303"/>
      <c r="H10" s="303"/>
      <c r="I10" s="303"/>
      <c r="J10" s="303"/>
      <c r="K10" s="303"/>
      <c r="L10" s="303"/>
      <c r="M10" s="303"/>
      <c r="N10" s="303"/>
      <c r="O10" s="303"/>
      <c r="P10" s="303"/>
      <c r="AE10" s="1"/>
    </row>
    <row r="11" spans="2:31" ht="14.25" x14ac:dyDescent="0.2">
      <c r="D11" s="127"/>
      <c r="E11" s="127"/>
      <c r="F11" s="127"/>
      <c r="G11" s="127"/>
      <c r="H11" s="127"/>
      <c r="I11" s="127"/>
      <c r="J11" s="127"/>
      <c r="K11" s="128"/>
      <c r="L11" s="128"/>
      <c r="M11" s="127"/>
      <c r="N11" s="127"/>
      <c r="O11" s="127"/>
      <c r="P11" s="127"/>
    </row>
    <row r="12" spans="2:31" ht="30" customHeight="1" x14ac:dyDescent="0.2">
      <c r="B12" s="280" t="s">
        <v>30</v>
      </c>
      <c r="C12" s="280"/>
      <c r="D12" s="302" t="s">
        <v>206</v>
      </c>
      <c r="E12" s="302"/>
      <c r="F12" s="302"/>
      <c r="G12" s="302"/>
      <c r="H12" s="302"/>
      <c r="I12" s="302"/>
      <c r="J12" s="302"/>
      <c r="K12" s="302"/>
      <c r="L12" s="302"/>
      <c r="M12" s="302"/>
      <c r="N12" s="302"/>
      <c r="O12" s="302"/>
      <c r="P12" s="302"/>
    </row>
    <row r="13" spans="2:31" ht="6.75" customHeight="1" x14ac:dyDescent="0.2">
      <c r="B13" s="5"/>
      <c r="C13" s="5"/>
      <c r="D13" s="129"/>
      <c r="E13" s="129"/>
      <c r="F13" s="129"/>
      <c r="G13" s="129"/>
      <c r="H13" s="129"/>
      <c r="I13" s="129"/>
      <c r="J13" s="129"/>
      <c r="K13" s="129"/>
      <c r="L13" s="129"/>
      <c r="M13" s="129"/>
      <c r="N13" s="129"/>
      <c r="O13" s="129"/>
      <c r="P13" s="129"/>
      <c r="AE13" s="1"/>
    </row>
    <row r="14" spans="2:31" ht="30" customHeight="1" x14ac:dyDescent="0.2">
      <c r="B14" s="280" t="s">
        <v>31</v>
      </c>
      <c r="C14" s="280"/>
      <c r="D14" s="302" t="s">
        <v>207</v>
      </c>
      <c r="E14" s="302"/>
      <c r="F14" s="302"/>
      <c r="G14" s="302"/>
      <c r="H14" s="302"/>
      <c r="I14" s="302"/>
      <c r="J14" s="302"/>
      <c r="K14" s="302"/>
      <c r="L14" s="302"/>
      <c r="M14" s="302"/>
      <c r="N14" s="302"/>
      <c r="O14" s="302"/>
      <c r="P14" s="302"/>
    </row>
    <row r="15" spans="2:31" ht="6.75" customHeight="1" x14ac:dyDescent="0.2">
      <c r="B15" s="5"/>
      <c r="C15" s="5"/>
      <c r="D15" s="129"/>
      <c r="E15" s="129"/>
      <c r="F15" s="129"/>
      <c r="G15" s="129"/>
      <c r="H15" s="129"/>
      <c r="I15" s="129"/>
      <c r="J15" s="129"/>
      <c r="K15" s="129"/>
      <c r="L15" s="129"/>
      <c r="M15" s="129"/>
      <c r="N15" s="129"/>
      <c r="O15" s="129"/>
      <c r="P15" s="129"/>
      <c r="AE15" s="1"/>
    </row>
    <row r="16" spans="2:31" ht="34.5" customHeight="1" x14ac:dyDescent="0.2">
      <c r="B16" s="280" t="s">
        <v>32</v>
      </c>
      <c r="C16" s="280"/>
      <c r="D16" s="302" t="s">
        <v>208</v>
      </c>
      <c r="E16" s="302"/>
      <c r="F16" s="302"/>
      <c r="G16" s="302"/>
      <c r="H16" s="302"/>
      <c r="I16" s="302"/>
      <c r="J16" s="302"/>
      <c r="K16" s="302"/>
      <c r="L16" s="302"/>
      <c r="M16" s="302"/>
      <c r="N16" s="302"/>
      <c r="O16" s="302"/>
      <c r="P16" s="302"/>
    </row>
    <row r="17" spans="2:31" ht="6.75" customHeight="1" x14ac:dyDescent="0.2">
      <c r="B17" s="5"/>
      <c r="C17" s="5"/>
      <c r="D17" s="129"/>
      <c r="E17" s="129"/>
      <c r="F17" s="129"/>
      <c r="G17" s="129"/>
      <c r="H17" s="129"/>
      <c r="I17" s="129"/>
      <c r="J17" s="129"/>
      <c r="K17" s="129"/>
      <c r="L17" s="129"/>
      <c r="M17" s="129"/>
      <c r="N17" s="129"/>
      <c r="O17" s="129"/>
      <c r="P17" s="129"/>
      <c r="AE17" s="1"/>
    </row>
    <row r="18" spans="2:31" ht="45.75" customHeight="1" x14ac:dyDescent="0.2">
      <c r="B18" s="280" t="s">
        <v>33</v>
      </c>
      <c r="C18" s="280"/>
      <c r="D18" s="302" t="s">
        <v>209</v>
      </c>
      <c r="E18" s="302"/>
      <c r="F18" s="302"/>
      <c r="G18" s="302"/>
      <c r="H18" s="302"/>
      <c r="I18" s="302"/>
      <c r="J18" s="302"/>
      <c r="K18" s="302"/>
      <c r="L18" s="302"/>
      <c r="M18" s="302"/>
      <c r="N18" s="302"/>
      <c r="O18" s="302"/>
      <c r="P18" s="302"/>
    </row>
    <row r="19" spans="2:31" ht="6.75" customHeight="1" x14ac:dyDescent="0.2">
      <c r="B19" s="5"/>
      <c r="C19" s="5"/>
      <c r="D19" s="129"/>
      <c r="E19" s="129"/>
      <c r="F19" s="129"/>
      <c r="G19" s="129"/>
      <c r="H19" s="129"/>
      <c r="I19" s="129"/>
      <c r="J19" s="129"/>
      <c r="K19" s="129"/>
      <c r="L19" s="129"/>
      <c r="M19" s="129"/>
      <c r="N19" s="129"/>
      <c r="O19" s="129"/>
      <c r="P19" s="129"/>
      <c r="AE19" s="1"/>
    </row>
    <row r="20" spans="2:31" ht="40.5" customHeight="1" x14ac:dyDescent="0.2">
      <c r="B20" s="280" t="s">
        <v>34</v>
      </c>
      <c r="C20" s="280"/>
      <c r="D20" s="302" t="s">
        <v>162</v>
      </c>
      <c r="E20" s="302"/>
      <c r="F20" s="302"/>
      <c r="G20" s="302"/>
      <c r="H20" s="302"/>
      <c r="I20" s="302"/>
      <c r="J20" s="302"/>
      <c r="K20" s="302"/>
      <c r="L20" s="302"/>
      <c r="M20" s="302"/>
      <c r="N20" s="302"/>
      <c r="O20" s="302"/>
      <c r="P20" s="302"/>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Q11:U12 O9:U9 G9:M9 W9:AC9 W18:AC18 O18:U18 W14:AC14 G20:M65492 W20:AC65492 W16:AC16 W11:AC12 O14:U14 O20:U65492 O16:U16 O11:P11 G11:M11 G14:M14 G16:M16 G18:M18"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A1:AS23"/>
  <sheetViews>
    <sheetView showGridLines="0" topLeftCell="A7" zoomScale="70" zoomScaleNormal="70" workbookViewId="0">
      <pane xSplit="6" ySplit="3" topLeftCell="I16" activePane="bottomRight" state="frozen"/>
      <selection activeCell="A7" sqref="A7"/>
      <selection pane="topRight" activeCell="F7" sqref="F7"/>
      <selection pane="bottomLeft" activeCell="A10" sqref="A10"/>
      <selection pane="bottomRight" activeCell="M16" sqref="M16"/>
    </sheetView>
  </sheetViews>
  <sheetFormatPr baseColWidth="10" defaultColWidth="11.42578125" defaultRowHeight="11.25" x14ac:dyDescent="0.15"/>
  <cols>
    <col min="1" max="1" width="1.5703125" style="16" customWidth="1"/>
    <col min="2" max="2" width="3.140625" style="16" customWidth="1"/>
    <col min="3" max="3" width="52" style="16" customWidth="1"/>
    <col min="4" max="4" width="33.85546875" style="16" customWidth="1"/>
    <col min="5" max="5" width="9.140625" style="16" customWidth="1"/>
    <col min="6" max="6" width="10.85546875" style="16" customWidth="1"/>
    <col min="7" max="7" width="26.7109375" style="16" customWidth="1"/>
    <col min="8" max="9" width="17.5703125" style="16" customWidth="1"/>
    <col min="10" max="10" width="16.85546875" style="16" customWidth="1"/>
    <col min="11" max="11" width="75.140625" style="16" customWidth="1"/>
    <col min="12" max="12" width="19.85546875" style="16" customWidth="1"/>
    <col min="13" max="13" width="20.7109375" style="16" customWidth="1"/>
    <col min="14" max="14" width="9.140625" style="18" hidden="1" customWidth="1"/>
    <col min="15" max="38" width="9.140625" style="16" hidden="1" customWidth="1"/>
    <col min="39" max="235" width="9.140625" style="16" customWidth="1"/>
    <col min="236" max="16384" width="11.42578125" style="16"/>
  </cols>
  <sheetData>
    <row r="1" spans="1:45" ht="12" thickBot="1" x14ac:dyDescent="0.2"/>
    <row r="2" spans="1:45" ht="26.25" customHeight="1" x14ac:dyDescent="0.2">
      <c r="C2" s="310"/>
      <c r="D2" s="236" t="s">
        <v>124</v>
      </c>
      <c r="E2" s="236"/>
      <c r="F2" s="236"/>
      <c r="G2" s="236"/>
      <c r="H2" s="236"/>
      <c r="I2" s="236"/>
      <c r="J2" s="236"/>
      <c r="K2" s="236"/>
      <c r="L2" s="225" t="str">
        <f>Proyecto!K2</f>
        <v>Codigo: GC-F-015</v>
      </c>
      <c r="M2" s="227"/>
      <c r="N2" s="62"/>
      <c r="O2" s="62"/>
    </row>
    <row r="3" spans="1:45" ht="23.25" customHeight="1" x14ac:dyDescent="0.2">
      <c r="C3" s="311"/>
      <c r="D3" s="238" t="s">
        <v>126</v>
      </c>
      <c r="E3" s="238"/>
      <c r="F3" s="238"/>
      <c r="G3" s="238"/>
      <c r="H3" s="238"/>
      <c r="I3" s="238"/>
      <c r="J3" s="238"/>
      <c r="K3" s="238"/>
      <c r="L3" s="228" t="str">
        <f>Proyecto!K3</f>
        <v>Fecha: 17 de septiembre de 2014</v>
      </c>
      <c r="M3" s="230"/>
      <c r="N3" s="62"/>
      <c r="O3" s="62"/>
    </row>
    <row r="4" spans="1:45" ht="24" customHeight="1" x14ac:dyDescent="0.2">
      <c r="C4" s="311"/>
      <c r="D4" s="238" t="s">
        <v>127</v>
      </c>
      <c r="E4" s="238"/>
      <c r="F4" s="238"/>
      <c r="G4" s="238"/>
      <c r="H4" s="238"/>
      <c r="I4" s="238"/>
      <c r="J4" s="238"/>
      <c r="K4" s="238"/>
      <c r="L4" s="228" t="str">
        <f>Proyecto!K4</f>
        <v>Version 001</v>
      </c>
      <c r="M4" s="230"/>
      <c r="N4" s="62"/>
      <c r="O4" s="62"/>
    </row>
    <row r="5" spans="1:45" ht="22.5" customHeight="1" thickBot="1" x14ac:dyDescent="0.25">
      <c r="C5" s="312"/>
      <c r="D5" s="240" t="s">
        <v>129</v>
      </c>
      <c r="E5" s="240"/>
      <c r="F5" s="240"/>
      <c r="G5" s="240"/>
      <c r="H5" s="240"/>
      <c r="I5" s="240"/>
      <c r="J5" s="240"/>
      <c r="K5" s="240"/>
      <c r="L5" s="231" t="s">
        <v>130</v>
      </c>
      <c r="M5" s="233"/>
      <c r="N5" s="62"/>
      <c r="O5" s="62"/>
    </row>
    <row r="6" spans="1:45" ht="5.25" customHeight="1" x14ac:dyDescent="0.15">
      <c r="C6" s="22"/>
      <c r="D6" s="22"/>
      <c r="E6" s="22"/>
      <c r="F6" s="22"/>
    </row>
    <row r="7" spans="1:45" ht="29.25" customHeight="1" x14ac:dyDescent="0.2">
      <c r="C7" s="149" t="s">
        <v>0</v>
      </c>
      <c r="D7" s="149"/>
      <c r="E7" s="309" t="str">
        <f>Proyecto!$E$7</f>
        <v>Estrategia de supervisión para Sociedades de Intermediación Financiera No Bancaria (SIFNB) - Fase III</v>
      </c>
      <c r="F7" s="309"/>
      <c r="G7" s="309"/>
      <c r="H7" s="309"/>
      <c r="I7" s="309"/>
      <c r="J7" s="309"/>
      <c r="K7" s="309"/>
      <c r="L7" s="309"/>
      <c r="M7" s="309"/>
      <c r="N7" s="16"/>
    </row>
    <row r="8" spans="1:45" ht="12.75" x14ac:dyDescent="0.2">
      <c r="N8" s="304" t="s">
        <v>144</v>
      </c>
      <c r="O8" s="304"/>
      <c r="P8" s="304" t="s">
        <v>145</v>
      </c>
      <c r="Q8" s="304"/>
      <c r="R8" s="304" t="s">
        <v>146</v>
      </c>
      <c r="S8" s="304"/>
      <c r="T8" s="304" t="s">
        <v>147</v>
      </c>
      <c r="U8" s="304"/>
      <c r="V8" s="304" t="s">
        <v>148</v>
      </c>
      <c r="W8" s="304"/>
      <c r="X8" s="304" t="s">
        <v>149</v>
      </c>
      <c r="Y8" s="304"/>
      <c r="Z8" s="304" t="s">
        <v>150</v>
      </c>
      <c r="AA8" s="304"/>
      <c r="AB8" s="304" t="s">
        <v>151</v>
      </c>
      <c r="AC8" s="304"/>
      <c r="AD8" s="304" t="s">
        <v>152</v>
      </c>
      <c r="AE8" s="304"/>
      <c r="AF8" s="304" t="s">
        <v>153</v>
      </c>
      <c r="AG8" s="304"/>
      <c r="AH8" s="304" t="s">
        <v>154</v>
      </c>
      <c r="AI8" s="304"/>
      <c r="AJ8" s="304" t="s">
        <v>155</v>
      </c>
      <c r="AK8" s="304"/>
      <c r="AL8" s="80"/>
    </row>
    <row r="9" spans="1:45" ht="51.75" customHeight="1" x14ac:dyDescent="0.2">
      <c r="C9" s="81" t="s">
        <v>79</v>
      </c>
      <c r="D9" s="81" t="s">
        <v>80</v>
      </c>
      <c r="E9" s="81" t="s">
        <v>81</v>
      </c>
      <c r="F9" s="82" t="s">
        <v>82</v>
      </c>
      <c r="G9" s="81" t="s">
        <v>83</v>
      </c>
      <c r="H9" s="83" t="s">
        <v>92</v>
      </c>
      <c r="I9" s="83" t="s">
        <v>93</v>
      </c>
      <c r="J9" s="83" t="s">
        <v>94</v>
      </c>
      <c r="K9" s="82" t="s">
        <v>84</v>
      </c>
      <c r="L9" s="84" t="s">
        <v>85</v>
      </c>
      <c r="M9" s="84" t="s">
        <v>86</v>
      </c>
      <c r="N9" s="86" t="s">
        <v>156</v>
      </c>
      <c r="O9" s="85" t="s">
        <v>157</v>
      </c>
      <c r="P9" s="85" t="s">
        <v>156</v>
      </c>
      <c r="Q9" s="85" t="s">
        <v>157</v>
      </c>
      <c r="R9" s="85" t="s">
        <v>156</v>
      </c>
      <c r="S9" s="85" t="s">
        <v>157</v>
      </c>
      <c r="T9" s="85" t="s">
        <v>156</v>
      </c>
      <c r="U9" s="85" t="s">
        <v>157</v>
      </c>
      <c r="V9" s="85" t="s">
        <v>156</v>
      </c>
      <c r="W9" s="85" t="s">
        <v>157</v>
      </c>
      <c r="X9" s="85" t="s">
        <v>156</v>
      </c>
      <c r="Y9" s="85" t="s">
        <v>157</v>
      </c>
      <c r="Z9" s="85" t="s">
        <v>156</v>
      </c>
      <c r="AA9" s="85" t="s">
        <v>157</v>
      </c>
      <c r="AB9" s="85" t="s">
        <v>156</v>
      </c>
      <c r="AC9" s="85" t="s">
        <v>157</v>
      </c>
      <c r="AD9" s="85" t="s">
        <v>156</v>
      </c>
      <c r="AE9" s="85" t="s">
        <v>157</v>
      </c>
      <c r="AF9" s="85" t="s">
        <v>156</v>
      </c>
      <c r="AG9" s="85" t="s">
        <v>157</v>
      </c>
      <c r="AH9" s="85" t="s">
        <v>156</v>
      </c>
      <c r="AI9" s="85" t="s">
        <v>157</v>
      </c>
      <c r="AJ9" s="85" t="s">
        <v>156</v>
      </c>
      <c r="AK9" s="85" t="s">
        <v>157</v>
      </c>
      <c r="AL9" s="87"/>
      <c r="AM9" s="88"/>
      <c r="AN9" s="88"/>
      <c r="AO9" s="88"/>
      <c r="AP9" s="88"/>
      <c r="AQ9" s="88"/>
      <c r="AR9" s="88"/>
      <c r="AS9" s="88"/>
    </row>
    <row r="10" spans="1:45" s="89" customFormat="1" ht="126.75" customHeight="1" x14ac:dyDescent="0.2">
      <c r="A10" s="305" t="s">
        <v>220</v>
      </c>
      <c r="B10" s="306"/>
      <c r="C10" s="133" t="s">
        <v>232</v>
      </c>
      <c r="D10" s="134" t="s">
        <v>210</v>
      </c>
      <c r="E10" s="134">
        <v>1</v>
      </c>
      <c r="F10" s="135">
        <v>0.1</v>
      </c>
      <c r="G10" s="134" t="s">
        <v>211</v>
      </c>
      <c r="H10" s="136">
        <v>45691</v>
      </c>
      <c r="I10" s="136">
        <v>45716</v>
      </c>
      <c r="J10" s="137">
        <f>+(I10-H10)/7</f>
        <v>3.5714285714285716</v>
      </c>
      <c r="K10" s="138" t="s">
        <v>241</v>
      </c>
      <c r="L10" s="148">
        <v>45716</v>
      </c>
      <c r="M10" s="145">
        <f>+O10+S10+U10+W10+Y10+AA10+AC10+AE10+AG10+AI10+AK10+Q10</f>
        <v>0.1</v>
      </c>
      <c r="N10" s="140"/>
      <c r="O10" s="141"/>
      <c r="P10" s="140">
        <v>0.1</v>
      </c>
      <c r="Q10" s="142">
        <v>0.1</v>
      </c>
      <c r="R10" s="140"/>
      <c r="S10" s="142"/>
      <c r="T10" s="140"/>
      <c r="U10" s="142"/>
      <c r="V10" s="140"/>
      <c r="W10" s="142"/>
      <c r="X10" s="140"/>
      <c r="Y10" s="142"/>
      <c r="Z10" s="140"/>
      <c r="AA10" s="142"/>
      <c r="AB10" s="140"/>
      <c r="AC10" s="142"/>
      <c r="AD10" s="140"/>
      <c r="AE10" s="142"/>
      <c r="AF10" s="140"/>
      <c r="AG10" s="142"/>
      <c r="AH10" s="140"/>
      <c r="AI10" s="142"/>
      <c r="AJ10" s="140"/>
      <c r="AK10" s="141"/>
      <c r="AL10" s="143">
        <f>+AJ10+AH10+AF10+AD10+AB10+Z10+X10+V10+T10+R10+N10+P10</f>
        <v>0.1</v>
      </c>
    </row>
    <row r="11" spans="1:45" s="89" customFormat="1" ht="256.5" customHeight="1" x14ac:dyDescent="0.2">
      <c r="A11" s="307"/>
      <c r="B11" s="308"/>
      <c r="C11" s="133" t="s">
        <v>233</v>
      </c>
      <c r="D11" s="134" t="s">
        <v>212</v>
      </c>
      <c r="E11" s="134">
        <v>1</v>
      </c>
      <c r="F11" s="135">
        <v>0.1</v>
      </c>
      <c r="G11" s="134" t="s">
        <v>211</v>
      </c>
      <c r="H11" s="136">
        <v>45719</v>
      </c>
      <c r="I11" s="136">
        <v>45775</v>
      </c>
      <c r="J11" s="137">
        <f>+(I11-H11)/7</f>
        <v>8</v>
      </c>
      <c r="K11" s="138" t="s">
        <v>240</v>
      </c>
      <c r="L11" s="139">
        <v>45775</v>
      </c>
      <c r="M11" s="145">
        <f t="shared" ref="M11:M16" si="0">+O11+S11+U11+W11+Y11+AA11+AC11+AE11+AG11+AI11+AK11</f>
        <v>0.1</v>
      </c>
      <c r="N11" s="140"/>
      <c r="O11" s="141"/>
      <c r="P11" s="140"/>
      <c r="Q11" s="142"/>
      <c r="R11" s="140">
        <v>0.05</v>
      </c>
      <c r="S11" s="142">
        <v>0.05</v>
      </c>
      <c r="T11" s="140">
        <v>0.05</v>
      </c>
      <c r="U11" s="142">
        <v>0.05</v>
      </c>
      <c r="V11" s="140"/>
      <c r="W11" s="142"/>
      <c r="X11" s="140"/>
      <c r="Y11" s="142"/>
      <c r="Z11" s="140"/>
      <c r="AA11" s="142"/>
      <c r="AB11" s="140"/>
      <c r="AC11" s="142"/>
      <c r="AD11" s="140"/>
      <c r="AE11" s="142"/>
      <c r="AF11" s="140"/>
      <c r="AG11" s="142"/>
      <c r="AH11" s="140"/>
      <c r="AI11" s="142"/>
      <c r="AJ11" s="140"/>
      <c r="AK11" s="141"/>
      <c r="AL11" s="143">
        <f t="shared" ref="AL11:AL16" si="1">+AJ11+AH11+AF11+AD11+AB11+Z11+X11+V11+T11+R11+N11+P11</f>
        <v>0.1</v>
      </c>
    </row>
    <row r="12" spans="1:45" s="89" customFormat="1" ht="69.75" customHeight="1" x14ac:dyDescent="0.2">
      <c r="A12" s="307"/>
      <c r="B12" s="308"/>
      <c r="C12" s="133" t="s">
        <v>234</v>
      </c>
      <c r="D12" s="134" t="s">
        <v>213</v>
      </c>
      <c r="E12" s="134">
        <v>1</v>
      </c>
      <c r="F12" s="135">
        <v>0.05</v>
      </c>
      <c r="G12" s="135" t="s">
        <v>211</v>
      </c>
      <c r="H12" s="136">
        <v>45777</v>
      </c>
      <c r="I12" s="136">
        <v>45786</v>
      </c>
      <c r="J12" s="137">
        <f>+(I12-H12)/7</f>
        <v>1.2857142857142858</v>
      </c>
      <c r="K12" s="138" t="s">
        <v>239</v>
      </c>
      <c r="L12" s="139">
        <v>45786</v>
      </c>
      <c r="M12" s="145">
        <f t="shared" si="0"/>
        <v>0.05</v>
      </c>
      <c r="N12" s="140"/>
      <c r="O12" s="142"/>
      <c r="P12" s="140"/>
      <c r="Q12" s="142"/>
      <c r="R12" s="140"/>
      <c r="S12" s="142"/>
      <c r="T12" s="140">
        <v>0.05</v>
      </c>
      <c r="U12" s="142">
        <v>0.05</v>
      </c>
      <c r="V12" s="140"/>
      <c r="W12" s="142"/>
      <c r="X12" s="140"/>
      <c r="Y12" s="142"/>
      <c r="Z12" s="140"/>
      <c r="AA12" s="142"/>
      <c r="AB12" s="140"/>
      <c r="AC12" s="142"/>
      <c r="AD12" s="140"/>
      <c r="AE12" s="142"/>
      <c r="AF12" s="140"/>
      <c r="AG12" s="142"/>
      <c r="AH12" s="140"/>
      <c r="AI12" s="142"/>
      <c r="AJ12" s="140"/>
      <c r="AK12" s="141"/>
      <c r="AL12" s="143">
        <f t="shared" si="1"/>
        <v>0.05</v>
      </c>
    </row>
    <row r="13" spans="1:45" s="89" customFormat="1" ht="192" customHeight="1" x14ac:dyDescent="0.2">
      <c r="A13" s="307"/>
      <c r="B13" s="308"/>
      <c r="C13" s="133" t="s">
        <v>235</v>
      </c>
      <c r="D13" s="134" t="s">
        <v>214</v>
      </c>
      <c r="E13" s="134">
        <v>1</v>
      </c>
      <c r="F13" s="135">
        <v>0.15</v>
      </c>
      <c r="G13" s="135" t="s">
        <v>211</v>
      </c>
      <c r="H13" s="136">
        <v>45777</v>
      </c>
      <c r="I13" s="144">
        <v>45786</v>
      </c>
      <c r="J13" s="137">
        <f>+(I13-H13)/7</f>
        <v>1.2857142857142858</v>
      </c>
      <c r="K13" s="138" t="s">
        <v>242</v>
      </c>
      <c r="L13" s="139">
        <v>45786</v>
      </c>
      <c r="M13" s="145">
        <f t="shared" si="0"/>
        <v>0.15000000000000002</v>
      </c>
      <c r="N13" s="140"/>
      <c r="O13" s="141"/>
      <c r="P13" s="140"/>
      <c r="Q13" s="142"/>
      <c r="R13" s="140"/>
      <c r="S13" s="142"/>
      <c r="T13" s="140">
        <v>0.05</v>
      </c>
      <c r="U13" s="142">
        <v>0.05</v>
      </c>
      <c r="V13" s="140">
        <v>0.1</v>
      </c>
      <c r="W13" s="142">
        <v>0.1</v>
      </c>
      <c r="X13" s="140"/>
      <c r="Y13" s="142"/>
      <c r="Z13" s="140"/>
      <c r="AA13" s="142"/>
      <c r="AB13" s="140"/>
      <c r="AC13" s="142"/>
      <c r="AD13" s="140"/>
      <c r="AE13" s="142"/>
      <c r="AF13" s="140"/>
      <c r="AG13" s="142"/>
      <c r="AH13" s="140"/>
      <c r="AI13" s="142"/>
      <c r="AJ13" s="140"/>
      <c r="AK13" s="141"/>
      <c r="AL13" s="143">
        <f t="shared" si="1"/>
        <v>0.15000000000000002</v>
      </c>
    </row>
    <row r="14" spans="1:45" s="89" customFormat="1" ht="335.25" customHeight="1" x14ac:dyDescent="0.2">
      <c r="A14" s="307"/>
      <c r="B14" s="308"/>
      <c r="C14" s="133" t="s">
        <v>236</v>
      </c>
      <c r="D14" s="134" t="s">
        <v>215</v>
      </c>
      <c r="E14" s="134">
        <v>1</v>
      </c>
      <c r="F14" s="135">
        <v>0.15</v>
      </c>
      <c r="G14" s="135" t="s">
        <v>216</v>
      </c>
      <c r="H14" s="136">
        <v>45692</v>
      </c>
      <c r="I14" s="144">
        <v>45839</v>
      </c>
      <c r="J14" s="137">
        <f>+(I14-H14)/7</f>
        <v>21</v>
      </c>
      <c r="K14" s="138" t="s">
        <v>243</v>
      </c>
      <c r="L14" s="139">
        <v>45839</v>
      </c>
      <c r="M14" s="145">
        <f>+O14+S14+U14+W14+Y14+AA14+AC14+AE14+AG14+AI14+AK14+Q14</f>
        <v>0.15</v>
      </c>
      <c r="N14" s="140"/>
      <c r="O14" s="141"/>
      <c r="P14" s="140">
        <v>0.03</v>
      </c>
      <c r="Q14" s="142">
        <v>0.03</v>
      </c>
      <c r="R14" s="140">
        <v>0.03</v>
      </c>
      <c r="S14" s="142">
        <v>0.03</v>
      </c>
      <c r="T14" s="140">
        <v>0.03</v>
      </c>
      <c r="U14" s="142">
        <v>0.03</v>
      </c>
      <c r="V14" s="140">
        <v>0.03</v>
      </c>
      <c r="W14" s="142">
        <v>0.03</v>
      </c>
      <c r="X14" s="140">
        <v>0.03</v>
      </c>
      <c r="Y14" s="142">
        <v>0.03</v>
      </c>
      <c r="Z14" s="140"/>
      <c r="AA14" s="142"/>
      <c r="AB14" s="140"/>
      <c r="AC14" s="142"/>
      <c r="AD14" s="140"/>
      <c r="AE14" s="142"/>
      <c r="AF14" s="140"/>
      <c r="AG14" s="142"/>
      <c r="AH14" s="140"/>
      <c r="AI14" s="142"/>
      <c r="AJ14" s="140"/>
      <c r="AK14" s="141"/>
      <c r="AL14" s="143">
        <f t="shared" si="1"/>
        <v>0.15</v>
      </c>
    </row>
    <row r="15" spans="1:45" s="89" customFormat="1" ht="409.5" customHeight="1" x14ac:dyDescent="0.2">
      <c r="A15" s="307"/>
      <c r="B15" s="308"/>
      <c r="C15" s="133" t="s">
        <v>237</v>
      </c>
      <c r="D15" s="134" t="s">
        <v>217</v>
      </c>
      <c r="E15" s="134">
        <v>1</v>
      </c>
      <c r="F15" s="135">
        <v>0.25</v>
      </c>
      <c r="G15" s="135" t="s">
        <v>218</v>
      </c>
      <c r="H15" s="136">
        <v>45691</v>
      </c>
      <c r="I15" s="144">
        <v>45898</v>
      </c>
      <c r="J15" s="137">
        <f t="shared" ref="J15:J16" si="2">+(I15-H15)/7</f>
        <v>29.571428571428573</v>
      </c>
      <c r="K15" s="138" t="s">
        <v>244</v>
      </c>
      <c r="L15" s="139">
        <v>45898</v>
      </c>
      <c r="M15" s="145">
        <f>+O15+Q15+S15+U15+W15+Y15+AA15+AC15+AE15+AG15+AI15+AK15</f>
        <v>0.25</v>
      </c>
      <c r="N15" s="140"/>
      <c r="O15" s="141"/>
      <c r="P15" s="140">
        <v>0.04</v>
      </c>
      <c r="Q15" s="142">
        <v>0.04</v>
      </c>
      <c r="R15" s="140">
        <v>0.04</v>
      </c>
      <c r="S15" s="142">
        <v>0.04</v>
      </c>
      <c r="T15" s="140">
        <v>0.04</v>
      </c>
      <c r="U15" s="142">
        <v>0.04</v>
      </c>
      <c r="V15" s="140">
        <v>0.04</v>
      </c>
      <c r="W15" s="142">
        <v>0.04</v>
      </c>
      <c r="X15" s="140">
        <v>0.04</v>
      </c>
      <c r="Y15" s="142">
        <v>0.04</v>
      </c>
      <c r="Z15" s="140">
        <v>0.03</v>
      </c>
      <c r="AA15" s="142">
        <v>0.03</v>
      </c>
      <c r="AB15" s="140">
        <v>0.02</v>
      </c>
      <c r="AC15" s="142">
        <v>0.02</v>
      </c>
      <c r="AD15" s="140"/>
      <c r="AE15" s="142"/>
      <c r="AF15" s="140"/>
      <c r="AG15" s="142"/>
      <c r="AH15" s="140"/>
      <c r="AI15" s="142"/>
      <c r="AJ15" s="140"/>
      <c r="AK15" s="141"/>
      <c r="AL15" s="143">
        <f t="shared" si="1"/>
        <v>0.25</v>
      </c>
    </row>
    <row r="16" spans="1:45" s="89" customFormat="1" ht="265.5" customHeight="1" x14ac:dyDescent="0.2">
      <c r="A16" s="307"/>
      <c r="B16" s="308"/>
      <c r="C16" s="133" t="s">
        <v>238</v>
      </c>
      <c r="D16" s="134" t="s">
        <v>219</v>
      </c>
      <c r="E16" s="134">
        <v>1</v>
      </c>
      <c r="F16" s="135">
        <v>0.2</v>
      </c>
      <c r="G16" s="135" t="s">
        <v>218</v>
      </c>
      <c r="H16" s="136">
        <v>45839</v>
      </c>
      <c r="I16" s="144">
        <v>45975</v>
      </c>
      <c r="J16" s="137">
        <f t="shared" si="2"/>
        <v>19.428571428571427</v>
      </c>
      <c r="K16" s="147" t="s">
        <v>245</v>
      </c>
      <c r="L16" s="139">
        <v>45930</v>
      </c>
      <c r="M16" s="145">
        <f t="shared" si="0"/>
        <v>0.2</v>
      </c>
      <c r="N16" s="140"/>
      <c r="O16" s="141"/>
      <c r="P16" s="140"/>
      <c r="Q16" s="142"/>
      <c r="R16" s="140"/>
      <c r="S16" s="142"/>
      <c r="T16" s="140"/>
      <c r="U16" s="142"/>
      <c r="V16" s="140"/>
      <c r="W16" s="142"/>
      <c r="X16" s="140"/>
      <c r="Y16" s="142"/>
      <c r="Z16" s="140"/>
      <c r="AA16" s="142"/>
      <c r="AB16" s="140">
        <v>0.05</v>
      </c>
      <c r="AC16" s="142">
        <v>0.05</v>
      </c>
      <c r="AD16" s="140">
        <v>0.05</v>
      </c>
      <c r="AE16" s="142">
        <v>0.05</v>
      </c>
      <c r="AF16" s="140">
        <v>0.05</v>
      </c>
      <c r="AG16" s="142">
        <v>0.05</v>
      </c>
      <c r="AH16" s="140">
        <v>0.05</v>
      </c>
      <c r="AI16" s="142">
        <v>0.05</v>
      </c>
      <c r="AJ16" s="140"/>
      <c r="AK16" s="141"/>
      <c r="AL16" s="143">
        <f t="shared" si="1"/>
        <v>0.2</v>
      </c>
    </row>
    <row r="17" spans="6:38" s="115" customFormat="1" ht="36.75" customHeight="1" x14ac:dyDescent="0.2">
      <c r="F17" s="116">
        <f>+SUM(F10:F16)</f>
        <v>1</v>
      </c>
      <c r="M17" s="146">
        <f t="shared" ref="M17:AL17" si="3">+SUM(M10:M16)</f>
        <v>1</v>
      </c>
      <c r="N17" s="130">
        <f t="shared" si="3"/>
        <v>0</v>
      </c>
      <c r="O17" s="130">
        <f t="shared" si="3"/>
        <v>0</v>
      </c>
      <c r="P17" s="130">
        <f t="shared" si="3"/>
        <v>0.17</v>
      </c>
      <c r="Q17" s="130">
        <f t="shared" si="3"/>
        <v>0.17</v>
      </c>
      <c r="R17" s="130">
        <f t="shared" si="3"/>
        <v>0.12</v>
      </c>
      <c r="S17" s="130">
        <f t="shared" si="3"/>
        <v>0.12</v>
      </c>
      <c r="T17" s="130">
        <f t="shared" si="3"/>
        <v>0.22000000000000003</v>
      </c>
      <c r="U17" s="130">
        <f t="shared" si="3"/>
        <v>0.22000000000000003</v>
      </c>
      <c r="V17" s="130">
        <f t="shared" si="3"/>
        <v>0.17</v>
      </c>
      <c r="W17" s="130">
        <f t="shared" si="3"/>
        <v>0.17</v>
      </c>
      <c r="X17" s="130">
        <f t="shared" si="3"/>
        <v>7.0000000000000007E-2</v>
      </c>
      <c r="Y17" s="130">
        <f t="shared" si="3"/>
        <v>7.0000000000000007E-2</v>
      </c>
      <c r="Z17" s="130">
        <f t="shared" si="3"/>
        <v>0.03</v>
      </c>
      <c r="AA17" s="130">
        <f t="shared" si="3"/>
        <v>0.03</v>
      </c>
      <c r="AB17" s="130">
        <f t="shared" si="3"/>
        <v>7.0000000000000007E-2</v>
      </c>
      <c r="AC17" s="130">
        <f t="shared" si="3"/>
        <v>7.0000000000000007E-2</v>
      </c>
      <c r="AD17" s="130">
        <f t="shared" si="3"/>
        <v>0.05</v>
      </c>
      <c r="AE17" s="130">
        <f t="shared" si="3"/>
        <v>0.05</v>
      </c>
      <c r="AF17" s="130">
        <f t="shared" si="3"/>
        <v>0.05</v>
      </c>
      <c r="AG17" s="130">
        <f t="shared" si="3"/>
        <v>0.05</v>
      </c>
      <c r="AH17" s="130">
        <f t="shared" si="3"/>
        <v>0.05</v>
      </c>
      <c r="AI17" s="130">
        <f t="shared" si="3"/>
        <v>0.05</v>
      </c>
      <c r="AJ17" s="130">
        <f t="shared" si="3"/>
        <v>0</v>
      </c>
      <c r="AK17" s="130">
        <f t="shared" si="3"/>
        <v>0</v>
      </c>
      <c r="AL17" s="130">
        <f t="shared" si="3"/>
        <v>1</v>
      </c>
    </row>
    <row r="18" spans="6:38" s="89" customFormat="1" hidden="1" x14ac:dyDescent="0.15">
      <c r="N18" s="90"/>
    </row>
    <row r="19" spans="6:38" hidden="1" x14ac:dyDescent="0.15"/>
    <row r="20" spans="6:38" hidden="1" x14ac:dyDescent="0.15"/>
    <row r="21" spans="6:38" hidden="1" x14ac:dyDescent="0.15"/>
    <row r="22" spans="6:38" hidden="1" x14ac:dyDescent="0.15"/>
    <row r="23" spans="6:38" hidden="1" x14ac:dyDescent="0.15"/>
  </sheetData>
  <sheetProtection algorithmName="SHA-512" hashValue="06COq9+enOPsFQTVzuIYY0zNUfuSakOic2gUQ2ZgU/kH6wWtxsAVfqwWDr6wIKjpopOQsnO1h/2/HS1U6vwhsA==" saltValue="us2GfuZOfxhlEiuv4XpWgQ==" spinCount="100000" sheet="1" objects="1" scenarios="1" formatCells="0" formatColumns="0" formatRows="0"/>
  <mergeCells count="24">
    <mergeCell ref="A10:B16"/>
    <mergeCell ref="C7:D7"/>
    <mergeCell ref="E7:M7"/>
    <mergeCell ref="D2:K2"/>
    <mergeCell ref="C2:C5"/>
    <mergeCell ref="D3:K3"/>
    <mergeCell ref="D4:K4"/>
    <mergeCell ref="D5:K5"/>
    <mergeCell ref="L2:M2"/>
    <mergeCell ref="L3:M3"/>
    <mergeCell ref="L4:M4"/>
    <mergeCell ref="L5:M5"/>
    <mergeCell ref="N8:O8"/>
    <mergeCell ref="P8:Q8"/>
    <mergeCell ref="R8:S8"/>
    <mergeCell ref="T8:U8"/>
    <mergeCell ref="V8:W8"/>
    <mergeCell ref="X8:Y8"/>
    <mergeCell ref="AJ8:AK8"/>
    <mergeCell ref="Z8:AA8"/>
    <mergeCell ref="AB8:AC8"/>
    <mergeCell ref="AD8:AE8"/>
    <mergeCell ref="AF8:AG8"/>
    <mergeCell ref="AH8:AI8"/>
  </mergeCells>
  <dataValidations count="1">
    <dataValidation type="whole" allowBlank="1" showInputMessage="1" showErrorMessage="1" sqref="G8:L8 G17:L65449" xr:uid="{00000000-0002-0000-0A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8"/>
  <sheetViews>
    <sheetView showGridLines="0" topLeftCell="A10" zoomScale="90" zoomScaleNormal="90" workbookViewId="0">
      <selection activeCell="A10" sqref="A10"/>
    </sheetView>
  </sheetViews>
  <sheetFormatPr baseColWidth="10" defaultColWidth="11.42578125" defaultRowHeight="14.25" x14ac:dyDescent="0.2"/>
  <cols>
    <col min="1" max="1" width="2.42578125" style="92" customWidth="1"/>
    <col min="2" max="2" width="14.5703125" style="92" customWidth="1"/>
    <col min="3" max="3" width="14.140625" style="92" customWidth="1"/>
    <col min="4" max="4" width="18.28515625" style="92" customWidth="1"/>
    <col min="5" max="5" width="17.140625" style="92" customWidth="1"/>
    <col min="6" max="6" width="23.140625" style="92" customWidth="1"/>
    <col min="7" max="8" width="20.28515625" style="92" customWidth="1"/>
    <col min="9" max="10" width="5.7109375" style="92" customWidth="1"/>
    <col min="11" max="11" width="5.7109375" style="92" hidden="1" customWidth="1"/>
    <col min="12" max="12" width="8.7109375" style="92" hidden="1" customWidth="1"/>
    <col min="13" max="13" width="14.5703125" style="92" customWidth="1"/>
    <col min="14" max="14" width="17.7109375" style="92" bestFit="1" customWidth="1"/>
    <col min="15" max="15" width="2.5703125" style="92" customWidth="1"/>
    <col min="16" max="16" width="2.42578125" style="92" customWidth="1"/>
    <col min="17" max="17" width="7.7109375" style="92" customWidth="1"/>
    <col min="18" max="18" width="0.7109375" style="93" customWidth="1"/>
    <col min="19" max="19" width="1" style="92" customWidth="1"/>
    <col min="20" max="20" width="1.5703125" style="92" customWidth="1"/>
    <col min="21" max="21" width="1.140625" style="93" customWidth="1"/>
    <col min="22" max="22" width="20.7109375" style="92" customWidth="1"/>
    <col min="23" max="26" width="7.7109375" style="92" customWidth="1"/>
    <col min="27" max="28" width="5.7109375" style="92" hidden="1" customWidth="1"/>
    <col min="29" max="29" width="10.7109375" style="92" customWidth="1"/>
    <col min="30" max="30" width="20.7109375" style="92" customWidth="1"/>
    <col min="31" max="31" width="9.140625" style="94" customWidth="1"/>
    <col min="32" max="252" width="9.140625" style="92" customWidth="1"/>
    <col min="253" max="16384" width="11.42578125" style="92"/>
  </cols>
  <sheetData>
    <row r="1" spans="2:31" ht="15" thickBot="1" x14ac:dyDescent="0.25"/>
    <row r="2" spans="2:31" ht="26.25" customHeight="1" x14ac:dyDescent="0.2">
      <c r="B2" s="326"/>
      <c r="C2" s="327"/>
      <c r="D2" s="320" t="s">
        <v>124</v>
      </c>
      <c r="E2" s="321"/>
      <c r="F2" s="321"/>
      <c r="G2" s="321"/>
      <c r="H2" s="321"/>
      <c r="I2" s="321"/>
      <c r="J2" s="321"/>
      <c r="K2" s="100"/>
      <c r="L2" s="100"/>
      <c r="M2" s="332" t="str">
        <f>Proyecto!K2</f>
        <v>Codigo: GC-F-015</v>
      </c>
      <c r="N2" s="333"/>
      <c r="O2" s="333"/>
      <c r="P2" s="334"/>
      <c r="S2" s="93"/>
      <c r="T2" s="93" t="s">
        <v>136</v>
      </c>
      <c r="U2" s="101"/>
    </row>
    <row r="3" spans="2:31" ht="23.25" customHeight="1" x14ac:dyDescent="0.2">
      <c r="B3" s="328"/>
      <c r="C3" s="329"/>
      <c r="D3" s="322" t="s">
        <v>126</v>
      </c>
      <c r="E3" s="323"/>
      <c r="F3" s="323"/>
      <c r="G3" s="323"/>
      <c r="H3" s="323"/>
      <c r="I3" s="323"/>
      <c r="J3" s="323"/>
      <c r="K3" s="102"/>
      <c r="L3" s="102"/>
      <c r="M3" s="335" t="str">
        <f>Proyecto!K3</f>
        <v>Fecha: 17 de septiembre de 2014</v>
      </c>
      <c r="N3" s="336"/>
      <c r="O3" s="336"/>
      <c r="P3" s="337"/>
      <c r="S3" s="93"/>
      <c r="T3" s="93" t="s">
        <v>137</v>
      </c>
      <c r="U3" s="101"/>
    </row>
    <row r="4" spans="2:31" ht="24" customHeight="1" x14ac:dyDescent="0.2">
      <c r="B4" s="328"/>
      <c r="C4" s="329"/>
      <c r="D4" s="322" t="s">
        <v>127</v>
      </c>
      <c r="E4" s="323"/>
      <c r="F4" s="323"/>
      <c r="G4" s="323"/>
      <c r="H4" s="323"/>
      <c r="I4" s="323"/>
      <c r="J4" s="323"/>
      <c r="K4" s="102"/>
      <c r="L4" s="102"/>
      <c r="M4" s="335" t="str">
        <f>Proyecto!K4</f>
        <v>Version 001</v>
      </c>
      <c r="N4" s="336"/>
      <c r="O4" s="336"/>
      <c r="P4" s="337"/>
      <c r="T4" s="93" t="s">
        <v>138</v>
      </c>
      <c r="U4" s="101"/>
    </row>
    <row r="5" spans="2:31" ht="22.5" customHeight="1" thickBot="1" x14ac:dyDescent="0.25">
      <c r="B5" s="330"/>
      <c r="C5" s="331"/>
      <c r="D5" s="324" t="s">
        <v>129</v>
      </c>
      <c r="E5" s="325"/>
      <c r="F5" s="325"/>
      <c r="G5" s="325"/>
      <c r="H5" s="325"/>
      <c r="I5" s="325"/>
      <c r="J5" s="325"/>
      <c r="K5" s="103"/>
      <c r="L5" s="103"/>
      <c r="M5" s="338" t="s">
        <v>130</v>
      </c>
      <c r="N5" s="339"/>
      <c r="O5" s="339"/>
      <c r="P5" s="340"/>
      <c r="T5" s="93" t="s">
        <v>139</v>
      </c>
    </row>
    <row r="6" spans="2:31" ht="5.25" customHeight="1" x14ac:dyDescent="0.2">
      <c r="B6" s="104"/>
      <c r="C6" s="104"/>
      <c r="D6" s="104"/>
      <c r="E6" s="104"/>
      <c r="F6" s="104"/>
      <c r="G6" s="104"/>
      <c r="H6" s="104"/>
      <c r="I6" s="104"/>
      <c r="J6" s="104"/>
      <c r="K6" s="104"/>
      <c r="L6" s="104"/>
      <c r="M6" s="104"/>
      <c r="N6" s="104"/>
      <c r="O6" s="104"/>
      <c r="P6" s="104"/>
      <c r="T6" s="93"/>
    </row>
    <row r="7" spans="2:31" ht="29.25" customHeight="1" x14ac:dyDescent="0.2">
      <c r="B7" s="315" t="s">
        <v>0</v>
      </c>
      <c r="C7" s="315"/>
      <c r="D7" s="309" t="str">
        <f>Proyecto!$E$7</f>
        <v>Estrategia de supervisión para Sociedades de Intermediación Financiera No Bancaria (SIFNB) - Fase III</v>
      </c>
      <c r="E7" s="309"/>
      <c r="F7" s="309"/>
      <c r="G7" s="309"/>
      <c r="H7" s="309"/>
      <c r="I7" s="309"/>
      <c r="J7" s="309"/>
      <c r="K7" s="309"/>
      <c r="L7" s="309"/>
      <c r="M7" s="309"/>
      <c r="N7" s="309"/>
      <c r="O7" s="309"/>
      <c r="P7" s="309"/>
      <c r="AE7" s="92"/>
    </row>
    <row r="8" spans="2:31" ht="6.75" customHeight="1" x14ac:dyDescent="0.2">
      <c r="B8" s="105"/>
      <c r="C8" s="105"/>
      <c r="D8" s="106"/>
      <c r="E8" s="106"/>
      <c r="F8" s="106"/>
      <c r="G8" s="106"/>
      <c r="H8" s="106"/>
      <c r="I8" s="106"/>
      <c r="J8" s="106"/>
      <c r="K8" s="106"/>
      <c r="L8" s="106"/>
      <c r="M8" s="106"/>
      <c r="N8" s="106"/>
      <c r="O8" s="106"/>
      <c r="P8" s="106"/>
      <c r="AE8" s="92"/>
    </row>
    <row r="10" spans="2:31" ht="21.95" customHeight="1" x14ac:dyDescent="0.2">
      <c r="B10" s="313" t="s">
        <v>22</v>
      </c>
      <c r="C10" s="313"/>
      <c r="D10" s="313"/>
      <c r="E10" s="313"/>
      <c r="F10" s="313"/>
      <c r="G10" s="313"/>
      <c r="H10" s="313"/>
      <c r="I10" s="313"/>
      <c r="J10" s="313"/>
      <c r="K10" s="313"/>
      <c r="L10" s="313"/>
      <c r="M10" s="313"/>
      <c r="N10" s="313"/>
      <c r="O10" s="313"/>
      <c r="P10" s="313"/>
    </row>
    <row r="11" spans="2:31" ht="21.95" customHeight="1" x14ac:dyDescent="0.2">
      <c r="B11" s="316" t="s">
        <v>132</v>
      </c>
      <c r="C11" s="316"/>
      <c r="D11" s="316"/>
      <c r="E11" s="316"/>
      <c r="F11" s="107" t="s">
        <v>133</v>
      </c>
      <c r="G11" s="316" t="s">
        <v>134</v>
      </c>
      <c r="H11" s="316"/>
      <c r="I11" s="316"/>
      <c r="J11" s="316"/>
      <c r="K11" s="108"/>
      <c r="L11" s="108"/>
      <c r="M11" s="316" t="s">
        <v>135</v>
      </c>
      <c r="N11" s="316"/>
      <c r="O11" s="316"/>
      <c r="P11" s="316"/>
    </row>
    <row r="12" spans="2:31" ht="77.25" customHeight="1" x14ac:dyDescent="0.2">
      <c r="B12" s="279" t="s">
        <v>221</v>
      </c>
      <c r="C12" s="279"/>
      <c r="D12" s="279"/>
      <c r="E12" s="279"/>
      <c r="F12" s="131" t="s">
        <v>138</v>
      </c>
      <c r="G12" s="317" t="s">
        <v>222</v>
      </c>
      <c r="H12" s="318"/>
      <c r="I12" s="318"/>
      <c r="J12" s="319"/>
      <c r="K12" s="132"/>
      <c r="L12" s="132"/>
      <c r="M12" s="317" t="s">
        <v>223</v>
      </c>
      <c r="N12" s="318"/>
      <c r="O12" s="318"/>
      <c r="P12" s="319"/>
    </row>
    <row r="13" spans="2:31" ht="77.25" customHeight="1" x14ac:dyDescent="0.2">
      <c r="B13" s="317" t="s">
        <v>224</v>
      </c>
      <c r="C13" s="318"/>
      <c r="D13" s="318"/>
      <c r="E13" s="319"/>
      <c r="F13" s="131" t="s">
        <v>137</v>
      </c>
      <c r="G13" s="317" t="s">
        <v>225</v>
      </c>
      <c r="H13" s="318"/>
      <c r="I13" s="318"/>
      <c r="J13" s="319"/>
      <c r="K13" s="132"/>
      <c r="L13" s="132"/>
      <c r="M13" s="317" t="s">
        <v>226</v>
      </c>
      <c r="N13" s="318"/>
      <c r="O13" s="318"/>
      <c r="P13" s="319"/>
    </row>
    <row r="14" spans="2:31" ht="77.25" customHeight="1" x14ac:dyDescent="0.2">
      <c r="B14" s="317" t="s">
        <v>227</v>
      </c>
      <c r="C14" s="318"/>
      <c r="D14" s="318"/>
      <c r="E14" s="319"/>
      <c r="F14" s="131" t="s">
        <v>138</v>
      </c>
      <c r="G14" s="317" t="s">
        <v>228</v>
      </c>
      <c r="H14" s="318"/>
      <c r="I14" s="318"/>
      <c r="J14" s="319"/>
      <c r="K14" s="132"/>
      <c r="L14" s="132"/>
      <c r="M14" s="317" t="s">
        <v>223</v>
      </c>
      <c r="N14" s="318"/>
      <c r="O14" s="318"/>
      <c r="P14" s="319"/>
    </row>
    <row r="15" spans="2:31" ht="83.25" customHeight="1" x14ac:dyDescent="0.2">
      <c r="B15" s="317" t="s">
        <v>229</v>
      </c>
      <c r="C15" s="318"/>
      <c r="D15" s="318"/>
      <c r="E15" s="319"/>
      <c r="F15" s="131" t="s">
        <v>138</v>
      </c>
      <c r="G15" s="317" t="s">
        <v>230</v>
      </c>
      <c r="H15" s="318"/>
      <c r="I15" s="318"/>
      <c r="J15" s="319"/>
      <c r="K15" s="132"/>
      <c r="L15" s="132"/>
      <c r="M15" s="317" t="s">
        <v>231</v>
      </c>
      <c r="N15" s="318"/>
      <c r="O15" s="318"/>
      <c r="P15" s="319"/>
    </row>
    <row r="17" spans="2:16" ht="21.95" customHeight="1" x14ac:dyDescent="0.2">
      <c r="B17" s="313" t="s">
        <v>23</v>
      </c>
      <c r="C17" s="313"/>
      <c r="D17" s="313"/>
      <c r="E17" s="313"/>
      <c r="F17" s="313"/>
      <c r="G17" s="313"/>
      <c r="H17" s="313"/>
      <c r="I17" s="313"/>
      <c r="J17" s="313"/>
      <c r="K17" s="313"/>
      <c r="L17" s="313"/>
      <c r="M17" s="313"/>
      <c r="N17" s="313"/>
      <c r="O17" s="313"/>
      <c r="P17" s="313"/>
    </row>
    <row r="18" spans="2:16" ht="21.95" customHeight="1" x14ac:dyDescent="0.2">
      <c r="B18" s="314" t="s">
        <v>24</v>
      </c>
      <c r="C18" s="314"/>
      <c r="D18" s="314"/>
      <c r="E18" s="314"/>
      <c r="F18" s="314"/>
      <c r="G18" s="314"/>
      <c r="H18" s="314"/>
      <c r="I18" s="314"/>
      <c r="J18" s="314"/>
      <c r="K18" s="314"/>
      <c r="L18" s="314"/>
      <c r="M18" s="314"/>
      <c r="N18" s="314"/>
      <c r="O18" s="314"/>
      <c r="P18" s="314"/>
    </row>
  </sheetData>
  <mergeCells count="29">
    <mergeCell ref="B13:E13"/>
    <mergeCell ref="G13:J13"/>
    <mergeCell ref="M13:P13"/>
    <mergeCell ref="D2:J2"/>
    <mergeCell ref="D3:J3"/>
    <mergeCell ref="D4:J4"/>
    <mergeCell ref="D5:J5"/>
    <mergeCell ref="B10:P10"/>
    <mergeCell ref="B2:C5"/>
    <mergeCell ref="M2:P2"/>
    <mergeCell ref="M3:P3"/>
    <mergeCell ref="M4:P4"/>
    <mergeCell ref="M5:P5"/>
    <mergeCell ref="B17:P17"/>
    <mergeCell ref="B18:P18"/>
    <mergeCell ref="B7:C7"/>
    <mergeCell ref="D7:P7"/>
    <mergeCell ref="B11:E11"/>
    <mergeCell ref="G11:J11"/>
    <mergeCell ref="M11:P11"/>
    <mergeCell ref="B12:E12"/>
    <mergeCell ref="G12:J12"/>
    <mergeCell ref="M12:P12"/>
    <mergeCell ref="B15:E15"/>
    <mergeCell ref="G15:J15"/>
    <mergeCell ref="M15:P15"/>
    <mergeCell ref="B14:E14"/>
    <mergeCell ref="G14:J14"/>
    <mergeCell ref="M14:P14"/>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6:P16 G16:M16 G19:M65505 G9:M9 Q9:U65505 W9:AC65505" xr:uid="{00000000-0002-0000-0B00-000000000000}">
      <formula1>1</formula1>
      <formula2>5</formula2>
    </dataValidation>
    <dataValidation type="list" allowBlank="1" showInputMessage="1" showErrorMessage="1" sqref="F12:F15" xr:uid="{4D82EEC7-1785-4105-81E5-7DD45C320317}">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107</v>
      </c>
      <c r="C4" s="9" t="s">
        <v>57</v>
      </c>
      <c r="E4" s="9" t="s">
        <v>58</v>
      </c>
      <c r="G4" s="9" t="s">
        <v>59</v>
      </c>
      <c r="I4" s="9" t="s">
        <v>66</v>
      </c>
      <c r="K4" s="9" t="s">
        <v>67</v>
      </c>
      <c r="M4" s="9"/>
      <c r="O4" s="9" t="s">
        <v>99</v>
      </c>
      <c r="Q4" s="9" t="s">
        <v>110</v>
      </c>
    </row>
    <row r="5" spans="1:17" x14ac:dyDescent="0.2">
      <c r="A5" t="s">
        <v>108</v>
      </c>
      <c r="C5" s="8" t="s">
        <v>52</v>
      </c>
      <c r="E5" s="8" t="s">
        <v>53</v>
      </c>
      <c r="G5" s="8" t="s">
        <v>60</v>
      </c>
      <c r="I5" s="8" t="s">
        <v>96</v>
      </c>
      <c r="K5" s="8" t="s">
        <v>68</v>
      </c>
      <c r="M5" t="s">
        <v>87</v>
      </c>
      <c r="O5" s="8" t="s">
        <v>100</v>
      </c>
      <c r="Q5" t="s">
        <v>113</v>
      </c>
    </row>
    <row r="6" spans="1:17" x14ac:dyDescent="0.2">
      <c r="A6" t="s">
        <v>109</v>
      </c>
      <c r="C6" s="8" t="s">
        <v>55</v>
      </c>
      <c r="E6" s="8" t="s">
        <v>56</v>
      </c>
      <c r="G6" s="8" t="s">
        <v>61</v>
      </c>
      <c r="I6" s="8" t="s">
        <v>97</v>
      </c>
      <c r="K6" s="8" t="s">
        <v>69</v>
      </c>
      <c r="M6" t="s">
        <v>95</v>
      </c>
      <c r="O6" s="8" t="s">
        <v>101</v>
      </c>
      <c r="Q6" t="s">
        <v>114</v>
      </c>
    </row>
    <row r="7" spans="1:17" x14ac:dyDescent="0.2">
      <c r="C7" s="8" t="s">
        <v>54</v>
      </c>
      <c r="G7" s="8" t="s">
        <v>62</v>
      </c>
      <c r="K7" s="8" t="s">
        <v>70</v>
      </c>
      <c r="O7" s="8" t="s">
        <v>102</v>
      </c>
      <c r="Q7" t="s">
        <v>115</v>
      </c>
    </row>
    <row r="8" spans="1:17" x14ac:dyDescent="0.2">
      <c r="O8" s="8" t="s">
        <v>103</v>
      </c>
      <c r="Q8" t="s">
        <v>116</v>
      </c>
    </row>
    <row r="9" spans="1:17" x14ac:dyDescent="0.2">
      <c r="O9" s="8" t="s">
        <v>104</v>
      </c>
      <c r="Q9" t="s">
        <v>117</v>
      </c>
    </row>
    <row r="10" spans="1:17" x14ac:dyDescent="0.2">
      <c r="O10" s="8" t="s">
        <v>105</v>
      </c>
      <c r="Q10" t="s">
        <v>118</v>
      </c>
    </row>
    <row r="11" spans="1:17" x14ac:dyDescent="0.2">
      <c r="O11" s="8" t="s">
        <v>78</v>
      </c>
      <c r="Q11" t="s">
        <v>119</v>
      </c>
    </row>
    <row r="12" spans="1:17" x14ac:dyDescent="0.2">
      <c r="Q12" t="s">
        <v>120</v>
      </c>
    </row>
    <row r="14" spans="1:17" x14ac:dyDescent="0.2">
      <c r="Q14" s="9"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8"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30"/>
  <sheetViews>
    <sheetView showGridLines="0" topLeftCell="A10" zoomScale="80" zoomScaleNormal="80" workbookViewId="0">
      <selection activeCell="E27" sqref="E27"/>
    </sheetView>
  </sheetViews>
  <sheetFormatPr baseColWidth="10" defaultColWidth="11.42578125" defaultRowHeight="11.25" x14ac:dyDescent="0.15"/>
  <cols>
    <col min="1" max="1" width="2.28515625" style="16" customWidth="1"/>
    <col min="2" max="2" width="14.5703125" style="16" customWidth="1"/>
    <col min="3" max="3" width="14.140625" style="16" customWidth="1"/>
    <col min="4" max="4" width="14.42578125"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9" customWidth="1"/>
    <col min="19" max="19" width="1" style="16" customWidth="1"/>
    <col min="20" max="20" width="1.5703125" style="16" customWidth="1"/>
    <col min="21" max="21" width="1.140625" style="29"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161"/>
      <c r="C2" s="162"/>
      <c r="D2" s="185" t="s">
        <v>124</v>
      </c>
      <c r="E2" s="186"/>
      <c r="F2" s="186"/>
      <c r="G2" s="186"/>
      <c r="H2" s="186"/>
      <c r="I2" s="186"/>
      <c r="J2" s="187"/>
      <c r="K2" s="188" t="s">
        <v>125</v>
      </c>
      <c r="L2" s="189"/>
      <c r="M2" s="188" t="str">
        <f>Proyecto!K2</f>
        <v>Codigo: GC-F-015</v>
      </c>
      <c r="N2" s="207"/>
      <c r="O2" s="207"/>
      <c r="P2" s="208"/>
      <c r="S2" s="29"/>
      <c r="T2" s="29"/>
      <c r="U2" s="30"/>
    </row>
    <row r="3" spans="2:31" ht="23.25" customHeight="1" x14ac:dyDescent="0.15">
      <c r="B3" s="157"/>
      <c r="C3" s="158"/>
      <c r="D3" s="190" t="s">
        <v>126</v>
      </c>
      <c r="E3" s="191"/>
      <c r="F3" s="191"/>
      <c r="G3" s="191"/>
      <c r="H3" s="191"/>
      <c r="I3" s="191"/>
      <c r="J3" s="192"/>
      <c r="K3" s="178" t="s">
        <v>131</v>
      </c>
      <c r="L3" s="193"/>
      <c r="M3" s="175" t="str">
        <f>Proyecto!K3</f>
        <v>Fecha: 17 de septiembre de 2014</v>
      </c>
      <c r="N3" s="176"/>
      <c r="O3" s="176"/>
      <c r="P3" s="177"/>
      <c r="S3" s="29"/>
      <c r="T3" s="29"/>
      <c r="U3" s="30"/>
    </row>
    <row r="4" spans="2:31" ht="24" customHeight="1" x14ac:dyDescent="0.15">
      <c r="B4" s="157"/>
      <c r="C4" s="158"/>
      <c r="D4" s="190" t="s">
        <v>127</v>
      </c>
      <c r="E4" s="191"/>
      <c r="F4" s="191"/>
      <c r="G4" s="191"/>
      <c r="H4" s="191"/>
      <c r="I4" s="191"/>
      <c r="J4" s="192"/>
      <c r="K4" s="178" t="s">
        <v>128</v>
      </c>
      <c r="L4" s="193"/>
      <c r="M4" s="178" t="str">
        <f>Proyecto!K4</f>
        <v>Version 001</v>
      </c>
      <c r="N4" s="179"/>
      <c r="O4" s="179"/>
      <c r="P4" s="180"/>
      <c r="U4" s="30"/>
    </row>
    <row r="5" spans="2:31" ht="22.5" customHeight="1" thickBot="1" x14ac:dyDescent="0.2">
      <c r="B5" s="159"/>
      <c r="C5" s="160"/>
      <c r="D5" s="194" t="s">
        <v>129</v>
      </c>
      <c r="E5" s="195"/>
      <c r="F5" s="195"/>
      <c r="G5" s="195"/>
      <c r="H5" s="195"/>
      <c r="I5" s="195"/>
      <c r="J5" s="196"/>
      <c r="K5" s="197" t="s">
        <v>130</v>
      </c>
      <c r="L5" s="198"/>
      <c r="M5" s="181" t="s">
        <v>130</v>
      </c>
      <c r="N5" s="182"/>
      <c r="O5" s="182"/>
      <c r="P5" s="183"/>
    </row>
    <row r="6" spans="2:31" ht="5.25" customHeight="1" x14ac:dyDescent="0.15">
      <c r="B6" s="22"/>
      <c r="C6" s="22"/>
      <c r="D6" s="22"/>
      <c r="E6" s="22"/>
      <c r="F6" s="22"/>
      <c r="G6" s="22"/>
      <c r="H6" s="22"/>
      <c r="I6" s="22"/>
      <c r="J6" s="22"/>
      <c r="K6" s="22"/>
      <c r="L6" s="22"/>
      <c r="M6" s="22"/>
      <c r="N6" s="22"/>
      <c r="O6" s="22"/>
      <c r="P6" s="22"/>
    </row>
    <row r="7" spans="2:31" ht="29.25" customHeight="1" x14ac:dyDescent="0.2">
      <c r="B7" s="149" t="s">
        <v>0</v>
      </c>
      <c r="C7" s="149"/>
      <c r="D7" s="184" t="str">
        <f>Proyecto!$E$7</f>
        <v>Estrategia de supervisión para Sociedades de Intermediación Financiera No Bancaria (SIFNB) - Fase III</v>
      </c>
      <c r="E7" s="184"/>
      <c r="F7" s="184"/>
      <c r="G7" s="184"/>
      <c r="H7" s="184"/>
      <c r="I7" s="184"/>
      <c r="J7" s="184"/>
      <c r="K7" s="184"/>
      <c r="L7" s="184"/>
      <c r="M7" s="184"/>
      <c r="N7" s="184"/>
      <c r="O7" s="184"/>
      <c r="P7" s="184"/>
      <c r="AE7" s="16"/>
    </row>
    <row r="8" spans="2:31" ht="6.75" customHeight="1" x14ac:dyDescent="0.2">
      <c r="B8" s="32"/>
      <c r="C8" s="32"/>
      <c r="D8" s="33"/>
      <c r="E8" s="33"/>
      <c r="F8" s="33"/>
      <c r="G8" s="33"/>
      <c r="H8" s="33"/>
      <c r="I8" s="33"/>
      <c r="J8" s="33"/>
      <c r="K8" s="33"/>
      <c r="L8" s="33"/>
      <c r="M8" s="33"/>
      <c r="N8" s="33"/>
      <c r="O8" s="33"/>
      <c r="P8" s="33"/>
      <c r="AE8" s="16"/>
    </row>
    <row r="9" spans="2:31" ht="36" customHeight="1" x14ac:dyDescent="0.2">
      <c r="B9" s="205" t="s">
        <v>25</v>
      </c>
      <c r="C9" s="206"/>
      <c r="D9" s="202" t="s">
        <v>163</v>
      </c>
      <c r="E9" s="203"/>
      <c r="F9" s="203"/>
      <c r="G9" s="203"/>
      <c r="H9" s="203"/>
      <c r="I9" s="203"/>
      <c r="J9" s="203"/>
      <c r="K9" s="203"/>
      <c r="L9" s="203"/>
      <c r="M9" s="203"/>
      <c r="N9" s="203"/>
      <c r="O9" s="203"/>
      <c r="P9" s="204"/>
      <c r="AE9" s="16"/>
    </row>
    <row r="10" spans="2:31" s="34" customFormat="1" ht="7.5" customHeight="1" x14ac:dyDescent="0.2">
      <c r="D10" s="117"/>
      <c r="E10" s="117"/>
      <c r="F10" s="117"/>
      <c r="G10" s="117"/>
      <c r="H10" s="117"/>
      <c r="I10" s="117"/>
      <c r="J10" s="117"/>
      <c r="K10" s="117"/>
      <c r="L10" s="117"/>
      <c r="M10" s="117"/>
      <c r="N10" s="117"/>
      <c r="O10" s="117"/>
      <c r="P10" s="117"/>
    </row>
    <row r="11" spans="2:31" ht="39.75" customHeight="1" x14ac:dyDescent="0.2">
      <c r="B11" s="205" t="s">
        <v>26</v>
      </c>
      <c r="C11" s="206"/>
      <c r="D11" s="199" t="s">
        <v>168</v>
      </c>
      <c r="E11" s="200"/>
      <c r="F11" s="200"/>
      <c r="G11" s="200"/>
      <c r="H11" s="200"/>
      <c r="I11" s="200"/>
      <c r="J11" s="200"/>
      <c r="K11" s="200"/>
      <c r="L11" s="200"/>
      <c r="M11" s="200"/>
      <c r="N11" s="200"/>
      <c r="O11" s="200"/>
      <c r="P11" s="201"/>
      <c r="AE11" s="16"/>
    </row>
    <row r="12" spans="2:31" ht="5.25" customHeight="1" x14ac:dyDescent="0.2">
      <c r="B12" s="24"/>
      <c r="C12" s="24"/>
      <c r="D12" s="36"/>
      <c r="E12" s="36"/>
      <c r="F12" s="36"/>
      <c r="G12" s="36"/>
      <c r="H12" s="36"/>
      <c r="I12" s="36"/>
      <c r="J12" s="36"/>
      <c r="K12" s="36"/>
      <c r="L12" s="36"/>
      <c r="M12" s="36"/>
      <c r="N12" s="36"/>
      <c r="O12" s="36"/>
      <c r="P12" s="36"/>
      <c r="AE12" s="16"/>
    </row>
    <row r="13" spans="2:31" ht="26.25" customHeight="1" x14ac:dyDescent="0.2">
      <c r="B13" s="172" t="s">
        <v>106</v>
      </c>
      <c r="C13" s="172"/>
      <c r="D13" s="72" t="s">
        <v>1</v>
      </c>
      <c r="E13" s="174" t="s">
        <v>169</v>
      </c>
      <c r="F13" s="174"/>
      <c r="G13" s="174"/>
      <c r="H13" s="174"/>
      <c r="I13" s="174"/>
      <c r="J13" s="174"/>
      <c r="K13" s="174"/>
      <c r="L13" s="174"/>
      <c r="M13" s="174"/>
      <c r="N13" s="174"/>
      <c r="O13" s="174"/>
      <c r="P13" s="174"/>
      <c r="AE13" s="16"/>
    </row>
    <row r="14" spans="2:31" ht="39" customHeight="1" x14ac:dyDescent="0.2">
      <c r="B14" s="173"/>
      <c r="C14" s="173"/>
      <c r="D14" s="73" t="s">
        <v>108</v>
      </c>
      <c r="E14" s="174"/>
      <c r="F14" s="174"/>
      <c r="G14" s="174"/>
      <c r="H14" s="174"/>
      <c r="I14" s="174"/>
      <c r="J14" s="174"/>
      <c r="K14" s="174"/>
      <c r="L14" s="174"/>
      <c r="M14" s="174"/>
      <c r="N14" s="174"/>
      <c r="O14" s="174"/>
      <c r="P14" s="174"/>
      <c r="AE14" s="16"/>
    </row>
    <row r="15" spans="2:31" ht="5.25" customHeight="1" x14ac:dyDescent="0.2">
      <c r="B15" s="24"/>
      <c r="C15" s="24"/>
      <c r="D15" s="74"/>
      <c r="E15" s="118"/>
      <c r="F15" s="118"/>
      <c r="G15" s="118"/>
      <c r="H15" s="118"/>
      <c r="I15" s="118"/>
      <c r="J15" s="118"/>
      <c r="K15" s="118"/>
      <c r="L15" s="118"/>
      <c r="M15" s="118"/>
      <c r="N15" s="118"/>
      <c r="O15" s="118"/>
      <c r="P15" s="118"/>
      <c r="AE15" s="16"/>
    </row>
    <row r="16" spans="2:31" ht="22.5" customHeight="1" x14ac:dyDescent="0.2">
      <c r="B16" s="172" t="s">
        <v>106</v>
      </c>
      <c r="C16" s="172"/>
      <c r="D16" s="72" t="s">
        <v>1</v>
      </c>
      <c r="E16" s="174" t="s">
        <v>171</v>
      </c>
      <c r="F16" s="174"/>
      <c r="G16" s="174"/>
      <c r="H16" s="174"/>
      <c r="I16" s="174"/>
      <c r="J16" s="174"/>
      <c r="K16" s="174"/>
      <c r="L16" s="174"/>
      <c r="M16" s="174"/>
      <c r="N16" s="174"/>
      <c r="O16" s="174"/>
      <c r="P16" s="174"/>
      <c r="AE16" s="16"/>
    </row>
    <row r="17" spans="2:31" ht="39.75" customHeight="1" x14ac:dyDescent="0.2">
      <c r="B17" s="173"/>
      <c r="C17" s="173"/>
      <c r="D17" s="73" t="s">
        <v>109</v>
      </c>
      <c r="E17" s="174"/>
      <c r="F17" s="174"/>
      <c r="G17" s="174"/>
      <c r="H17" s="174"/>
      <c r="I17" s="174"/>
      <c r="J17" s="174"/>
      <c r="K17" s="174"/>
      <c r="L17" s="174"/>
      <c r="M17" s="174"/>
      <c r="N17" s="174"/>
      <c r="O17" s="174"/>
      <c r="P17" s="174"/>
      <c r="AE17" s="16"/>
    </row>
    <row r="18" spans="2:31" ht="5.25" customHeight="1" x14ac:dyDescent="0.2">
      <c r="B18" s="24"/>
      <c r="C18" s="24"/>
      <c r="D18" s="74"/>
      <c r="E18" s="118"/>
      <c r="F18" s="118"/>
      <c r="G18" s="118"/>
      <c r="H18" s="118"/>
      <c r="I18" s="118"/>
      <c r="J18" s="118"/>
      <c r="K18" s="118"/>
      <c r="L18" s="118"/>
      <c r="M18" s="118"/>
      <c r="N18" s="118"/>
      <c r="O18" s="118"/>
      <c r="P18" s="118"/>
      <c r="AE18" s="16"/>
    </row>
    <row r="19" spans="2:31" ht="22.5" customHeight="1" x14ac:dyDescent="0.2">
      <c r="B19" s="172" t="s">
        <v>106</v>
      </c>
      <c r="C19" s="172"/>
      <c r="D19" s="72" t="s">
        <v>1</v>
      </c>
      <c r="E19" s="174" t="s">
        <v>170</v>
      </c>
      <c r="F19" s="174"/>
      <c r="G19" s="174"/>
      <c r="H19" s="174"/>
      <c r="I19" s="174"/>
      <c r="J19" s="174"/>
      <c r="K19" s="174"/>
      <c r="L19" s="174"/>
      <c r="M19" s="174"/>
      <c r="N19" s="174"/>
      <c r="O19" s="174"/>
      <c r="P19" s="174"/>
      <c r="AE19" s="16"/>
    </row>
    <row r="20" spans="2:31" ht="41.25" customHeight="1" x14ac:dyDescent="0.2">
      <c r="B20" s="173"/>
      <c r="C20" s="173"/>
      <c r="D20" s="73" t="s">
        <v>109</v>
      </c>
      <c r="E20" s="174"/>
      <c r="F20" s="174"/>
      <c r="G20" s="174"/>
      <c r="H20" s="174"/>
      <c r="I20" s="174"/>
      <c r="J20" s="174"/>
      <c r="K20" s="174"/>
      <c r="L20" s="174"/>
      <c r="M20" s="174"/>
      <c r="N20" s="174"/>
      <c r="O20" s="174"/>
      <c r="P20" s="174"/>
      <c r="AE20" s="16"/>
    </row>
    <row r="21" spans="2:31" ht="5.25" customHeight="1" x14ac:dyDescent="0.2">
      <c r="B21" s="24"/>
      <c r="C21" s="24"/>
      <c r="D21" s="74"/>
      <c r="E21" s="97"/>
      <c r="F21" s="97"/>
      <c r="G21" s="97"/>
      <c r="H21" s="97"/>
      <c r="I21" s="97"/>
      <c r="J21" s="97"/>
      <c r="K21" s="97"/>
      <c r="L21" s="97"/>
      <c r="M21" s="97"/>
      <c r="N21" s="97"/>
      <c r="O21" s="97"/>
      <c r="P21" s="97"/>
      <c r="AE21" s="16"/>
    </row>
    <row r="22" spans="2:31" ht="22.5" customHeight="1" x14ac:dyDescent="0.2">
      <c r="B22" s="172" t="s">
        <v>106</v>
      </c>
      <c r="C22" s="172"/>
      <c r="D22" s="72" t="s">
        <v>1</v>
      </c>
      <c r="E22" s="174"/>
      <c r="F22" s="174"/>
      <c r="G22" s="174"/>
      <c r="H22" s="174"/>
      <c r="I22" s="174"/>
      <c r="J22" s="174"/>
      <c r="K22" s="174"/>
      <c r="L22" s="174"/>
      <c r="M22" s="174"/>
      <c r="N22" s="174"/>
      <c r="O22" s="174"/>
      <c r="P22" s="174"/>
      <c r="AE22" s="16"/>
    </row>
    <row r="23" spans="2:31" ht="21" customHeight="1" x14ac:dyDescent="0.2">
      <c r="B23" s="173"/>
      <c r="C23" s="173"/>
      <c r="D23" s="73" t="s">
        <v>109</v>
      </c>
      <c r="E23" s="174"/>
      <c r="F23" s="174"/>
      <c r="G23" s="174"/>
      <c r="H23" s="174"/>
      <c r="I23" s="174"/>
      <c r="J23" s="174"/>
      <c r="K23" s="174"/>
      <c r="L23" s="174"/>
      <c r="M23" s="174"/>
      <c r="N23" s="174"/>
      <c r="O23" s="174"/>
      <c r="P23" s="174"/>
      <c r="AE23" s="16"/>
    </row>
    <row r="24" spans="2:31" ht="5.25" customHeight="1" x14ac:dyDescent="0.2">
      <c r="B24" s="24"/>
      <c r="C24" s="24"/>
      <c r="D24" s="74"/>
      <c r="E24" s="96"/>
      <c r="F24" s="96"/>
      <c r="G24" s="96"/>
      <c r="H24" s="96"/>
      <c r="I24" s="96"/>
      <c r="J24" s="96"/>
      <c r="K24" s="96"/>
      <c r="L24" s="96"/>
      <c r="M24" s="96"/>
      <c r="N24" s="96"/>
      <c r="O24" s="96"/>
      <c r="P24" s="96"/>
      <c r="AE24" s="16"/>
    </row>
    <row r="25" spans="2:31" ht="22.5" customHeight="1" x14ac:dyDescent="0.2">
      <c r="B25" s="172" t="s">
        <v>106</v>
      </c>
      <c r="C25" s="172"/>
      <c r="D25" s="72" t="s">
        <v>1</v>
      </c>
      <c r="E25" s="174"/>
      <c r="F25" s="174"/>
      <c r="G25" s="174"/>
      <c r="H25" s="174"/>
      <c r="I25" s="174"/>
      <c r="J25" s="174"/>
      <c r="K25" s="174"/>
      <c r="L25" s="174"/>
      <c r="M25" s="174"/>
      <c r="N25" s="174"/>
      <c r="O25" s="174"/>
      <c r="P25" s="174"/>
      <c r="AE25" s="16"/>
    </row>
    <row r="26" spans="2:31" ht="21" customHeight="1" x14ac:dyDescent="0.2">
      <c r="B26" s="173"/>
      <c r="C26" s="173"/>
      <c r="D26" s="73" t="s">
        <v>109</v>
      </c>
      <c r="E26" s="174"/>
      <c r="F26" s="174"/>
      <c r="G26" s="174"/>
      <c r="H26" s="174"/>
      <c r="I26" s="174"/>
      <c r="J26" s="174"/>
      <c r="K26" s="174"/>
      <c r="L26" s="174"/>
      <c r="M26" s="174"/>
      <c r="N26" s="174"/>
      <c r="O26" s="174"/>
      <c r="P26" s="174"/>
      <c r="AE26" s="16"/>
    </row>
    <row r="27" spans="2:31" ht="5.25" customHeight="1" x14ac:dyDescent="0.2">
      <c r="B27" s="24"/>
      <c r="C27" s="24"/>
      <c r="D27" s="74"/>
      <c r="E27" s="96"/>
      <c r="F27" s="96"/>
      <c r="G27" s="96"/>
      <c r="H27" s="96"/>
      <c r="I27" s="96"/>
      <c r="J27" s="96"/>
      <c r="K27" s="96"/>
      <c r="L27" s="96"/>
      <c r="M27" s="96"/>
      <c r="N27" s="96"/>
      <c r="O27" s="96"/>
      <c r="P27" s="96"/>
      <c r="AE27" s="16"/>
    </row>
    <row r="28" spans="2:31" ht="5.25" customHeight="1" x14ac:dyDescent="0.2">
      <c r="B28" s="24"/>
      <c r="C28" s="24"/>
      <c r="D28" s="74"/>
      <c r="E28" s="96"/>
      <c r="F28" s="96"/>
      <c r="G28" s="96"/>
      <c r="H28" s="96"/>
      <c r="I28" s="96"/>
      <c r="J28" s="96"/>
      <c r="K28" s="96"/>
      <c r="L28" s="96"/>
      <c r="M28" s="96"/>
      <c r="N28" s="96"/>
      <c r="O28" s="96"/>
      <c r="P28" s="96"/>
      <c r="AE28" s="16"/>
    </row>
    <row r="29" spans="2:31" ht="22.5" customHeight="1" x14ac:dyDescent="0.2">
      <c r="B29" s="172" t="s">
        <v>106</v>
      </c>
      <c r="C29" s="172"/>
      <c r="D29" s="72" t="s">
        <v>1</v>
      </c>
      <c r="E29" s="174"/>
      <c r="F29" s="174"/>
      <c r="G29" s="174"/>
      <c r="H29" s="174"/>
      <c r="I29" s="174"/>
      <c r="J29" s="174"/>
      <c r="K29" s="174"/>
      <c r="L29" s="174"/>
      <c r="M29" s="174"/>
      <c r="N29" s="174"/>
      <c r="O29" s="174"/>
      <c r="P29" s="174"/>
      <c r="AE29" s="16"/>
    </row>
    <row r="30" spans="2:31" ht="21" customHeight="1" x14ac:dyDescent="0.2">
      <c r="B30" s="173"/>
      <c r="C30" s="173"/>
      <c r="D30" s="73" t="s">
        <v>109</v>
      </c>
      <c r="E30" s="174"/>
      <c r="F30" s="174"/>
      <c r="G30" s="174"/>
      <c r="H30" s="174"/>
      <c r="I30" s="174"/>
      <c r="J30" s="174"/>
      <c r="K30" s="174"/>
      <c r="L30" s="174"/>
      <c r="M30" s="174"/>
      <c r="N30" s="174"/>
      <c r="O30" s="174"/>
      <c r="P30" s="174"/>
      <c r="AE30" s="16"/>
    </row>
  </sheetData>
  <mergeCells count="34">
    <mergeCell ref="B2:C2"/>
    <mergeCell ref="B3:C3"/>
    <mergeCell ref="B4:C4"/>
    <mergeCell ref="E29:P30"/>
    <mergeCell ref="D5:J5"/>
    <mergeCell ref="K5:L5"/>
    <mergeCell ref="D11:P11"/>
    <mergeCell ref="D9:P9"/>
    <mergeCell ref="B5:C5"/>
    <mergeCell ref="E13:P14"/>
    <mergeCell ref="B16:C17"/>
    <mergeCell ref="E16:P17"/>
    <mergeCell ref="B7:C7"/>
    <mergeCell ref="B11:C11"/>
    <mergeCell ref="B9:C9"/>
    <mergeCell ref="M2:P2"/>
    <mergeCell ref="M3:P3"/>
    <mergeCell ref="M4:P4"/>
    <mergeCell ref="M5:P5"/>
    <mergeCell ref="D7:P7"/>
    <mergeCell ref="D2:J2"/>
    <mergeCell ref="K2:L2"/>
    <mergeCell ref="D3:J3"/>
    <mergeCell ref="K3:L3"/>
    <mergeCell ref="D4:J4"/>
    <mergeCell ref="K4:L4"/>
    <mergeCell ref="B19:C20"/>
    <mergeCell ref="E19:P20"/>
    <mergeCell ref="B13:C14"/>
    <mergeCell ref="B25:C26"/>
    <mergeCell ref="B29:C30"/>
    <mergeCell ref="E22:P23"/>
    <mergeCell ref="E25:P26"/>
    <mergeCell ref="B22:C23"/>
  </mergeCells>
  <dataValidations count="1">
    <dataValidation type="whole" allowBlank="1" showInputMessage="1" showErrorMessage="1" sqref="O31:P65480 G31:M65480 G21:M21 O21:P21 Q31:U65482 W31:AC65482 G15:M15 O15:P15 G18:M18 O18:P18"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D14 D17 D26 D20 D23 D30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3"/>
  <sheetViews>
    <sheetView showGridLines="0" zoomScale="90" zoomScaleNormal="90" workbookViewId="0">
      <selection activeCell="D1" sqref="D1"/>
    </sheetView>
  </sheetViews>
  <sheetFormatPr baseColWidth="10" defaultColWidth="11.42578125"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161"/>
      <c r="C2" s="162"/>
      <c r="D2" s="209" t="s">
        <v>124</v>
      </c>
      <c r="E2" s="210"/>
      <c r="F2" s="210"/>
      <c r="G2" s="210"/>
      <c r="H2" s="211"/>
      <c r="I2" s="19" t="str">
        <f>Proyecto!K2</f>
        <v>Codigo: GC-F-015</v>
      </c>
      <c r="J2" s="17"/>
      <c r="K2" s="17"/>
      <c r="L2" s="17"/>
      <c r="N2" s="16"/>
      <c r="T2" s="18"/>
      <c r="X2" s="16"/>
    </row>
    <row r="3" spans="2:24" ht="23.25" customHeight="1" x14ac:dyDescent="0.15">
      <c r="B3" s="157"/>
      <c r="C3" s="158"/>
      <c r="D3" s="212" t="s">
        <v>126</v>
      </c>
      <c r="E3" s="213"/>
      <c r="F3" s="213"/>
      <c r="G3" s="213"/>
      <c r="H3" s="214"/>
      <c r="I3" s="20" t="str">
        <f>Proyecto!K3</f>
        <v>Fecha: 17 de septiembre de 2014</v>
      </c>
      <c r="J3" s="17"/>
      <c r="K3" s="17"/>
      <c r="L3" s="17"/>
      <c r="N3" s="16"/>
      <c r="T3" s="18"/>
      <c r="X3" s="16"/>
    </row>
    <row r="4" spans="2:24" ht="24" customHeight="1" x14ac:dyDescent="0.15">
      <c r="B4" s="157"/>
      <c r="C4" s="158"/>
      <c r="D4" s="212" t="s">
        <v>127</v>
      </c>
      <c r="E4" s="213"/>
      <c r="F4" s="213"/>
      <c r="G4" s="213"/>
      <c r="H4" s="214"/>
      <c r="I4" s="20" t="str">
        <f>Proyecto!K4</f>
        <v>Version 001</v>
      </c>
      <c r="J4" s="17"/>
      <c r="K4" s="17"/>
      <c r="L4" s="17"/>
      <c r="N4" s="16"/>
      <c r="T4" s="18"/>
      <c r="X4" s="16"/>
    </row>
    <row r="5" spans="2:24" ht="22.5" customHeight="1" thickBot="1" x14ac:dyDescent="0.2">
      <c r="B5" s="159"/>
      <c r="C5" s="160"/>
      <c r="D5" s="215" t="s">
        <v>129</v>
      </c>
      <c r="E5" s="216"/>
      <c r="F5" s="216"/>
      <c r="G5" s="216"/>
      <c r="H5" s="217"/>
      <c r="I5" s="21" t="s">
        <v>130</v>
      </c>
      <c r="J5" s="17"/>
      <c r="K5" s="17"/>
      <c r="L5" s="17"/>
      <c r="N5" s="16"/>
      <c r="T5" s="18"/>
      <c r="X5" s="16"/>
    </row>
    <row r="6" spans="2:24" ht="5.25" customHeight="1" x14ac:dyDescent="0.15">
      <c r="B6" s="22"/>
      <c r="C6" s="22"/>
      <c r="D6" s="22"/>
      <c r="E6" s="22"/>
      <c r="F6" s="22"/>
      <c r="G6" s="22"/>
      <c r="H6" s="22"/>
      <c r="I6" s="22"/>
    </row>
    <row r="7" spans="2:24" ht="29.25" customHeight="1" x14ac:dyDescent="0.2">
      <c r="B7" s="149" t="s">
        <v>0</v>
      </c>
      <c r="C7" s="149"/>
      <c r="D7" s="184" t="str">
        <f>Proyecto!$E$7</f>
        <v>Estrategia de supervisión para Sociedades de Intermediación Financiera No Bancaria (SIFNB) - Fase III</v>
      </c>
      <c r="E7" s="184"/>
      <c r="F7" s="184"/>
      <c r="G7" s="184"/>
      <c r="H7" s="184"/>
      <c r="I7" s="184"/>
      <c r="X7" s="16"/>
    </row>
    <row r="8" spans="2:24" ht="10.5" customHeight="1" x14ac:dyDescent="0.2">
      <c r="B8" s="24"/>
      <c r="C8" s="24"/>
      <c r="D8" s="25"/>
      <c r="E8" s="25"/>
      <c r="F8" s="25"/>
      <c r="G8" s="25"/>
      <c r="H8" s="25"/>
      <c r="I8" s="25"/>
      <c r="X8" s="16"/>
    </row>
    <row r="9" spans="2:24" ht="18.75" customHeight="1" x14ac:dyDescent="0.2">
      <c r="B9" s="223" t="s">
        <v>112</v>
      </c>
      <c r="C9" s="223"/>
      <c r="D9" s="223"/>
      <c r="E9" s="223"/>
      <c r="F9" s="223"/>
      <c r="G9" s="223"/>
      <c r="H9" s="223"/>
      <c r="I9" s="223"/>
      <c r="X9" s="16"/>
    </row>
    <row r="10" spans="2:24" ht="28.5" customHeight="1" x14ac:dyDescent="0.2">
      <c r="B10" s="218" t="s">
        <v>27</v>
      </c>
      <c r="C10" s="218"/>
      <c r="D10" s="224" t="s">
        <v>159</v>
      </c>
      <c r="E10" s="224"/>
      <c r="F10" s="224"/>
      <c r="G10" s="224"/>
      <c r="H10" s="224"/>
      <c r="I10" s="224"/>
      <c r="X10" s="16"/>
    </row>
    <row r="11" spans="2:24" ht="22.5" customHeight="1" x14ac:dyDescent="0.2">
      <c r="B11" s="218" t="s">
        <v>1</v>
      </c>
      <c r="C11" s="218"/>
      <c r="D11" s="218" t="s">
        <v>2</v>
      </c>
      <c r="E11" s="218"/>
      <c r="F11" s="27" t="s">
        <v>3</v>
      </c>
      <c r="G11" s="27" t="s">
        <v>110</v>
      </c>
      <c r="H11" s="27" t="s">
        <v>4</v>
      </c>
      <c r="I11" s="27" t="s">
        <v>111</v>
      </c>
      <c r="X11" s="16"/>
    </row>
    <row r="12" spans="2:24" ht="51" customHeight="1" x14ac:dyDescent="0.2">
      <c r="B12" s="222" t="s">
        <v>52</v>
      </c>
      <c r="C12" s="222"/>
      <c r="D12" s="222" t="s">
        <v>158</v>
      </c>
      <c r="E12" s="222"/>
      <c r="F12" s="99">
        <v>1</v>
      </c>
      <c r="G12" s="98" t="s">
        <v>116</v>
      </c>
      <c r="H12" s="98" t="s">
        <v>53</v>
      </c>
      <c r="I12" s="28"/>
      <c r="X12" s="16"/>
    </row>
    <row r="13" spans="2:24" ht="24.75" customHeight="1" x14ac:dyDescent="0.2">
      <c r="B13" s="218" t="s">
        <v>5</v>
      </c>
      <c r="C13" s="218"/>
      <c r="D13" s="219" t="s">
        <v>140</v>
      </c>
      <c r="E13" s="220"/>
      <c r="F13" s="220"/>
      <c r="G13" s="220"/>
      <c r="H13" s="220"/>
      <c r="I13" s="221"/>
      <c r="X13" s="16"/>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345 J14:N65345 H14:H65345"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zoomScale="90" zoomScaleNormal="90" workbookViewId="0">
      <selection activeCell="C7" sqref="C7:F7"/>
    </sheetView>
  </sheetViews>
  <sheetFormatPr baseColWidth="10" defaultColWidth="11.42578125"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9" customWidth="1"/>
    <col min="9" max="9" width="1" style="16" customWidth="1"/>
    <col min="10" max="10" width="1.5703125" style="16" customWidth="1"/>
    <col min="11" max="11" width="1.140625" style="29"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3"/>
      <c r="C2" s="235" t="s">
        <v>124</v>
      </c>
      <c r="D2" s="236"/>
      <c r="E2" s="236"/>
      <c r="F2" s="236"/>
      <c r="G2" s="225" t="str">
        <f>Proyecto!K2</f>
        <v>Codigo: GC-F-015</v>
      </c>
      <c r="H2" s="226"/>
      <c r="I2" s="226"/>
      <c r="J2" s="226"/>
      <c r="K2" s="226"/>
      <c r="L2" s="227"/>
    </row>
    <row r="3" spans="1:21" ht="23.25" customHeight="1" x14ac:dyDescent="0.15">
      <c r="B3" s="54"/>
      <c r="C3" s="237" t="s">
        <v>126</v>
      </c>
      <c r="D3" s="238"/>
      <c r="E3" s="238"/>
      <c r="F3" s="238"/>
      <c r="G3" s="228" t="str">
        <f>Proyecto!K3</f>
        <v>Fecha: 17 de septiembre de 2014</v>
      </c>
      <c r="H3" s="229"/>
      <c r="I3" s="229"/>
      <c r="J3" s="229"/>
      <c r="K3" s="229"/>
      <c r="L3" s="230"/>
    </row>
    <row r="4" spans="1:21" ht="24" customHeight="1" x14ac:dyDescent="0.15">
      <c r="B4" s="54"/>
      <c r="C4" s="237" t="s">
        <v>127</v>
      </c>
      <c r="D4" s="238"/>
      <c r="E4" s="238"/>
      <c r="F4" s="238"/>
      <c r="G4" s="228" t="str">
        <f>Proyecto!K4</f>
        <v>Version 001</v>
      </c>
      <c r="H4" s="229"/>
      <c r="I4" s="229"/>
      <c r="J4" s="229"/>
      <c r="K4" s="229"/>
      <c r="L4" s="230"/>
    </row>
    <row r="5" spans="1:21" ht="22.5" customHeight="1" thickBot="1" x14ac:dyDescent="0.2">
      <c r="B5" s="55"/>
      <c r="C5" s="239" t="s">
        <v>129</v>
      </c>
      <c r="D5" s="240"/>
      <c r="E5" s="240"/>
      <c r="F5" s="240"/>
      <c r="G5" s="231" t="s">
        <v>130</v>
      </c>
      <c r="H5" s="232"/>
      <c r="I5" s="232"/>
      <c r="J5" s="232"/>
      <c r="K5" s="232"/>
      <c r="L5" s="233"/>
    </row>
    <row r="6" spans="1:21" ht="5.25" customHeight="1" x14ac:dyDescent="0.15">
      <c r="A6" s="29" t="str">
        <f>Proyecto!$E$7</f>
        <v>Estrategia de supervisión para Sociedades de Intermediación Financiera No Bancaria (SIFNB) - Fase III</v>
      </c>
      <c r="B6" s="22"/>
      <c r="C6" s="22"/>
      <c r="D6" s="22"/>
      <c r="E6" s="22"/>
      <c r="F6" s="22"/>
    </row>
    <row r="7" spans="1:21" ht="29.25" customHeight="1" x14ac:dyDescent="0.2">
      <c r="B7" s="23" t="s">
        <v>0</v>
      </c>
      <c r="C7" s="234" t="str">
        <f>Proyecto!$E$7</f>
        <v>Estrategia de supervisión para Sociedades de Intermediación Financiera No Bancaria (SIFNB) - Fase III</v>
      </c>
      <c r="D7" s="234"/>
      <c r="E7" s="234"/>
      <c r="F7" s="234"/>
      <c r="U7" s="16"/>
    </row>
    <row r="10" spans="1:21" ht="24" customHeight="1" x14ac:dyDescent="0.15">
      <c r="B10" s="61" t="s">
        <v>88</v>
      </c>
      <c r="C10" s="59" t="s">
        <v>95</v>
      </c>
    </row>
    <row r="11" spans="1:21" ht="6" customHeight="1" x14ac:dyDescent="0.15"/>
    <row r="12" spans="1:21" ht="18" customHeight="1" x14ac:dyDescent="0.15">
      <c r="B12" s="23" t="s">
        <v>47</v>
      </c>
      <c r="C12" s="75"/>
    </row>
    <row r="13" spans="1:21" ht="6" customHeight="1" x14ac:dyDescent="0.15"/>
    <row r="14" spans="1:21" ht="18" customHeight="1" x14ac:dyDescent="0.15">
      <c r="B14" s="23" t="s">
        <v>48</v>
      </c>
      <c r="C14" s="59"/>
    </row>
    <row r="15" spans="1:21" ht="6" customHeight="1" x14ac:dyDescent="0.15"/>
    <row r="16" spans="1:21" ht="18" customHeight="1" x14ac:dyDescent="0.15">
      <c r="B16" s="23" t="s">
        <v>44</v>
      </c>
      <c r="C16" s="119">
        <v>206242080</v>
      </c>
    </row>
    <row r="17" spans="2:3" ht="6" customHeight="1" x14ac:dyDescent="0.15"/>
    <row r="18" spans="2:3" ht="18" customHeight="1" x14ac:dyDescent="0.15">
      <c r="B18" s="23" t="s">
        <v>45</v>
      </c>
      <c r="C18" s="60">
        <v>0</v>
      </c>
    </row>
    <row r="19" spans="2:3" ht="6" customHeight="1" x14ac:dyDescent="0.15"/>
    <row r="20" spans="2:3" ht="18" customHeight="1" x14ac:dyDescent="0.15">
      <c r="B20" s="23" t="s">
        <v>46</v>
      </c>
      <c r="C20" s="60">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5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5"/>
  <sheetViews>
    <sheetView showGridLines="0" topLeftCell="A14" zoomScale="90" zoomScaleNormal="90" workbookViewId="0">
      <selection activeCell="C16" sqref="C16"/>
    </sheetView>
  </sheetViews>
  <sheetFormatPr baseColWidth="10" defaultColWidth="11.42578125" defaultRowHeight="11.25" x14ac:dyDescent="0.15"/>
  <cols>
    <col min="1" max="1" width="2.42578125" style="16" customWidth="1"/>
    <col min="2" max="2" width="34.28515625" style="16" customWidth="1"/>
    <col min="3" max="4" width="39.42578125" style="16" customWidth="1"/>
    <col min="5" max="5" width="8.85546875" style="16" customWidth="1"/>
    <col min="6" max="6" width="5.7109375" style="16" customWidth="1"/>
    <col min="7" max="7" width="49.85546875" style="16" customWidth="1"/>
    <col min="8" max="8" width="7.7109375" style="16" customWidth="1"/>
    <col min="9" max="9" width="0.7109375" style="29" customWidth="1"/>
    <col min="10" max="10" width="1" style="16" customWidth="1"/>
    <col min="11" max="11" width="1.5703125" style="16" customWidth="1"/>
    <col min="12" max="12" width="1.140625" style="29"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8"/>
      <c r="C2" s="209" t="s">
        <v>124</v>
      </c>
      <c r="D2" s="210"/>
      <c r="E2" s="210"/>
      <c r="F2" s="211"/>
      <c r="G2" s="19" t="str">
        <f>Proyecto!K2</f>
        <v>Codigo: GC-F-015</v>
      </c>
      <c r="H2" s="29"/>
      <c r="J2" s="30"/>
      <c r="L2" s="16"/>
      <c r="T2" s="18"/>
      <c r="V2" s="16"/>
    </row>
    <row r="3" spans="2:22" ht="23.25" customHeight="1" x14ac:dyDescent="0.15">
      <c r="B3" s="49"/>
      <c r="C3" s="212" t="s">
        <v>126</v>
      </c>
      <c r="D3" s="213"/>
      <c r="E3" s="213"/>
      <c r="F3" s="214"/>
      <c r="G3" s="20" t="str">
        <f>Proyecto!K3</f>
        <v>Fecha: 17 de septiembre de 2014</v>
      </c>
      <c r="H3" s="29"/>
      <c r="J3" s="30"/>
      <c r="L3" s="16"/>
      <c r="T3" s="18"/>
      <c r="V3" s="16"/>
    </row>
    <row r="4" spans="2:22" ht="24" customHeight="1" x14ac:dyDescent="0.15">
      <c r="B4" s="49"/>
      <c r="C4" s="212" t="s">
        <v>127</v>
      </c>
      <c r="D4" s="213"/>
      <c r="E4" s="213"/>
      <c r="F4" s="214"/>
      <c r="G4" s="20" t="str">
        <f>Proyecto!K4</f>
        <v>Version 001</v>
      </c>
      <c r="I4" s="16"/>
      <c r="J4" s="30"/>
      <c r="L4" s="16"/>
      <c r="T4" s="18"/>
      <c r="V4" s="16"/>
    </row>
    <row r="5" spans="2:22" ht="22.5" customHeight="1" thickBot="1" x14ac:dyDescent="0.2">
      <c r="B5" s="50"/>
      <c r="C5" s="215" t="s">
        <v>129</v>
      </c>
      <c r="D5" s="216"/>
      <c r="E5" s="216"/>
      <c r="F5" s="217"/>
      <c r="G5" s="21" t="s">
        <v>130</v>
      </c>
      <c r="I5" s="16"/>
      <c r="J5" s="29"/>
      <c r="L5" s="16"/>
      <c r="T5" s="18"/>
      <c r="V5" s="16"/>
    </row>
    <row r="6" spans="2:22" ht="5.25" customHeight="1" x14ac:dyDescent="0.15">
      <c r="B6" s="22"/>
      <c r="C6" s="22"/>
      <c r="D6" s="22"/>
      <c r="E6" s="22"/>
      <c r="F6" s="22"/>
      <c r="G6" s="22"/>
    </row>
    <row r="7" spans="2:22" ht="29.25" customHeight="1" x14ac:dyDescent="0.2">
      <c r="B7" s="23" t="s">
        <v>0</v>
      </c>
      <c r="C7" s="184" t="str">
        <f>Proyecto!$E$7</f>
        <v>Estrategia de supervisión para Sociedades de Intermediación Financiera No Bancaria (SIFNB) - Fase III</v>
      </c>
      <c r="D7" s="184"/>
      <c r="E7" s="184"/>
      <c r="F7" s="184"/>
      <c r="G7" s="184"/>
      <c r="V7" s="16"/>
    </row>
    <row r="9" spans="2:22" ht="18" customHeight="1" x14ac:dyDescent="0.15">
      <c r="B9" s="223" t="s">
        <v>43</v>
      </c>
      <c r="C9" s="223"/>
      <c r="D9" s="223"/>
      <c r="E9" s="223"/>
      <c r="F9" s="223"/>
      <c r="G9" s="223"/>
    </row>
    <row r="10" spans="2:22" s="34" customFormat="1" ht="15" customHeight="1" x14ac:dyDescent="0.2"/>
    <row r="11" spans="2:22" ht="20.25" customHeight="1" x14ac:dyDescent="0.15">
      <c r="B11" s="27" t="s">
        <v>75</v>
      </c>
      <c r="C11" s="27" t="s">
        <v>6</v>
      </c>
      <c r="D11" s="27" t="s">
        <v>14</v>
      </c>
      <c r="E11" s="27" t="s">
        <v>42</v>
      </c>
      <c r="F11" s="223" t="s">
        <v>15</v>
      </c>
      <c r="G11" s="223"/>
    </row>
    <row r="12" spans="2:22" s="112" customFormat="1" ht="89.25" customHeight="1" x14ac:dyDescent="0.2">
      <c r="B12" s="110" t="s">
        <v>60</v>
      </c>
      <c r="C12" s="73" t="s">
        <v>172</v>
      </c>
      <c r="D12" s="95" t="s">
        <v>63</v>
      </c>
      <c r="E12" s="111" t="s">
        <v>96</v>
      </c>
      <c r="F12" s="241" t="s">
        <v>160</v>
      </c>
      <c r="G12" s="241"/>
      <c r="I12" s="113"/>
      <c r="L12" s="113"/>
      <c r="V12" s="34"/>
    </row>
    <row r="13" spans="2:22" s="112" customFormat="1" ht="191.25" customHeight="1" x14ac:dyDescent="0.2">
      <c r="B13" s="110" t="s">
        <v>61</v>
      </c>
      <c r="C13" s="73" t="s">
        <v>173</v>
      </c>
      <c r="D13" s="95" t="s">
        <v>64</v>
      </c>
      <c r="E13" s="111" t="s">
        <v>96</v>
      </c>
      <c r="F13" s="242" t="s">
        <v>176</v>
      </c>
      <c r="G13" s="242"/>
      <c r="I13" s="113"/>
      <c r="L13" s="113"/>
      <c r="V13" s="34"/>
    </row>
    <row r="14" spans="2:22" s="112" customFormat="1" ht="89.25" customHeight="1" x14ac:dyDescent="0.2">
      <c r="B14" s="110" t="s">
        <v>62</v>
      </c>
      <c r="C14" s="110" t="s">
        <v>174</v>
      </c>
      <c r="D14" s="95" t="s">
        <v>65</v>
      </c>
      <c r="E14" s="111" t="s">
        <v>96</v>
      </c>
      <c r="F14" s="242" t="s">
        <v>177</v>
      </c>
      <c r="G14" s="242"/>
      <c r="I14" s="113"/>
      <c r="L14" s="113"/>
      <c r="V14" s="34"/>
    </row>
    <row r="15" spans="2:22" s="112" customFormat="1" ht="85.5" customHeight="1" x14ac:dyDescent="0.2">
      <c r="B15" s="110" t="s">
        <v>164</v>
      </c>
      <c r="C15" s="73" t="s">
        <v>175</v>
      </c>
      <c r="D15" s="95" t="s">
        <v>141</v>
      </c>
      <c r="E15" s="111" t="s">
        <v>96</v>
      </c>
      <c r="F15" s="242" t="s">
        <v>178</v>
      </c>
      <c r="G15" s="242"/>
      <c r="I15" s="113"/>
      <c r="L15" s="113"/>
      <c r="V15" s="34"/>
    </row>
  </sheetData>
  <mergeCells count="11">
    <mergeCell ref="F12:G12"/>
    <mergeCell ref="F13:G13"/>
    <mergeCell ref="F14:G14"/>
    <mergeCell ref="F15:G15"/>
    <mergeCell ref="C2:F2"/>
    <mergeCell ref="C3:F3"/>
    <mergeCell ref="C4:F4"/>
    <mergeCell ref="C5:F5"/>
    <mergeCell ref="F11:G11"/>
    <mergeCell ref="C7:G7"/>
    <mergeCell ref="B9:G9"/>
  </mergeCells>
  <conditionalFormatting sqref="C15">
    <cfRule type="cellIs" dxfId="18" priority="1" stopIfTrue="1" operator="equal">
      <formula>"Alto"</formula>
    </cfRule>
    <cfRule type="cellIs" dxfId="17" priority="2" stopIfTrue="1" operator="equal">
      <formula>"Medio"</formula>
    </cfRule>
    <cfRule type="cellIs" dxfId="16" priority="3" stopIfTrue="1" operator="equal">
      <formula>"Bajo"</formula>
    </cfRule>
  </conditionalFormatting>
  <dataValidations count="1">
    <dataValidation type="whole" allowBlank="1" showInputMessage="1" showErrorMessage="1" sqref="E8:G8 H8:L15 E16:L65479 N8:T65479" xr:uid="{00000000-0002-0000-03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B12:B14</xm:sqref>
        </x14:dataValidation>
        <x14:dataValidation type="list" allowBlank="1" showInputMessage="1" showErrorMessage="1" xr:uid="{00000000-0002-0000-0300-000002000000}">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18"/>
  <sheetViews>
    <sheetView topLeftCell="A14" zoomScaleNormal="100" workbookViewId="0">
      <selection activeCell="A14" sqref="A14:XFD17"/>
    </sheetView>
  </sheetViews>
  <sheetFormatPr baseColWidth="10" defaultColWidth="11.42578125" defaultRowHeight="12.75" x14ac:dyDescent="0.2"/>
  <cols>
    <col min="1" max="1" width="5" style="52" customWidth="1"/>
    <col min="2" max="2" width="30.28515625" style="52" customWidth="1"/>
    <col min="3" max="3" width="25" style="52" customWidth="1"/>
    <col min="4" max="4" width="11.42578125" style="52"/>
    <col min="5" max="5" width="33" style="52" customWidth="1"/>
    <col min="6" max="6" width="20.7109375" style="52" customWidth="1"/>
    <col min="7" max="7" width="25.5703125" style="52" customWidth="1"/>
    <col min="8" max="8" width="15" style="52" customWidth="1"/>
    <col min="9" max="16384" width="11.42578125" style="52"/>
  </cols>
  <sheetData>
    <row r="1" spans="2:8" ht="13.5" thickBot="1" x14ac:dyDescent="0.25"/>
    <row r="2" spans="2:8" ht="18" customHeight="1" x14ac:dyDescent="0.2">
      <c r="B2" s="53"/>
      <c r="C2" s="235" t="s">
        <v>124</v>
      </c>
      <c r="D2" s="236"/>
      <c r="E2" s="236"/>
      <c r="F2" s="249"/>
      <c r="G2" s="225" t="str">
        <f>Proyecto!K2</f>
        <v>Codigo: GC-F-015</v>
      </c>
      <c r="H2" s="227"/>
    </row>
    <row r="3" spans="2:8" ht="19.5" customHeight="1" x14ac:dyDescent="0.2">
      <c r="B3" s="54"/>
      <c r="C3" s="237" t="s">
        <v>126</v>
      </c>
      <c r="D3" s="238"/>
      <c r="E3" s="238"/>
      <c r="F3" s="250"/>
      <c r="G3" s="228" t="str">
        <f>Proyecto!K3</f>
        <v>Fecha: 17 de septiembre de 2014</v>
      </c>
      <c r="H3" s="230"/>
    </row>
    <row r="4" spans="2:8" ht="19.5" customHeight="1" x14ac:dyDescent="0.2">
      <c r="B4" s="54"/>
      <c r="C4" s="237" t="s">
        <v>127</v>
      </c>
      <c r="D4" s="238"/>
      <c r="E4" s="238"/>
      <c r="F4" s="250"/>
      <c r="G4" s="228" t="str">
        <f>Proyecto!K4</f>
        <v>Version 001</v>
      </c>
      <c r="H4" s="230"/>
    </row>
    <row r="5" spans="2:8" ht="21.75" customHeight="1" thickBot="1" x14ac:dyDescent="0.25">
      <c r="B5" s="55"/>
      <c r="C5" s="239" t="s">
        <v>129</v>
      </c>
      <c r="D5" s="240"/>
      <c r="E5" s="240"/>
      <c r="F5" s="251"/>
      <c r="G5" s="231" t="s">
        <v>130</v>
      </c>
      <c r="H5" s="233"/>
    </row>
    <row r="6" spans="2:8" ht="21" customHeight="1" x14ac:dyDescent="0.2"/>
    <row r="7" spans="2:8" ht="22.5" customHeight="1" x14ac:dyDescent="0.2">
      <c r="B7" s="243" t="s">
        <v>77</v>
      </c>
      <c r="C7" s="244"/>
      <c r="D7" s="244"/>
      <c r="E7" s="244"/>
      <c r="F7" s="244"/>
      <c r="G7" s="244"/>
      <c r="H7" s="244"/>
    </row>
    <row r="8" spans="2:8" ht="103.5" customHeight="1" x14ac:dyDescent="0.2">
      <c r="B8" s="245" t="s">
        <v>142</v>
      </c>
      <c r="C8" s="246"/>
      <c r="D8" s="246"/>
      <c r="E8" s="246"/>
      <c r="F8" s="246"/>
      <c r="G8" s="246"/>
      <c r="H8" s="246"/>
    </row>
    <row r="11" spans="2:8" ht="22.5" customHeight="1" x14ac:dyDescent="0.2">
      <c r="B11" s="247" t="s">
        <v>74</v>
      </c>
      <c r="C11" s="248"/>
      <c r="E11" s="243" t="s">
        <v>76</v>
      </c>
      <c r="F11" s="244"/>
      <c r="G11" s="244"/>
      <c r="H11" s="244"/>
    </row>
    <row r="13" spans="2:8" ht="20.25" customHeight="1" x14ac:dyDescent="0.2">
      <c r="B13" s="58" t="s">
        <v>6</v>
      </c>
      <c r="C13" s="58" t="s">
        <v>75</v>
      </c>
      <c r="D13" s="56"/>
      <c r="E13" s="58" t="s">
        <v>6</v>
      </c>
      <c r="F13" s="58" t="s">
        <v>75</v>
      </c>
      <c r="G13" s="58" t="s">
        <v>73</v>
      </c>
      <c r="H13" s="58" t="s">
        <v>91</v>
      </c>
    </row>
    <row r="14" spans="2:8" ht="54" customHeight="1" x14ac:dyDescent="0.2">
      <c r="B14" s="73" t="str">
        <f>+'Recursos Humanos'!C12</f>
        <v>Delegada de Intervención y Asuntos Financieros Especiales
Ruby Ruth Ramirez Medina</v>
      </c>
      <c r="C14" s="73" t="str">
        <f>+'Recursos Humanos'!B12</f>
        <v>Patrocinador</v>
      </c>
      <c r="E14" s="73" t="s">
        <v>179</v>
      </c>
      <c r="F14" s="73" t="s">
        <v>180</v>
      </c>
      <c r="G14" s="57"/>
      <c r="H14" s="57"/>
    </row>
    <row r="15" spans="2:8" ht="64.5" customHeight="1" x14ac:dyDescent="0.2">
      <c r="B15" s="73" t="str">
        <f>+'Recursos Humanos'!C13</f>
        <v>Director de Investigaciones Administrativas por Captación y Asuntos Financieros Especiales
Edgar Alberto Bernal Castillo</v>
      </c>
      <c r="C15" s="73" t="str">
        <f>+'Recursos Humanos'!B13</f>
        <v>Gerente</v>
      </c>
      <c r="E15" s="57"/>
      <c r="F15" s="57"/>
      <c r="G15" s="57"/>
      <c r="H15" s="57"/>
    </row>
    <row r="16" spans="2:8" ht="54.75" customHeight="1" x14ac:dyDescent="0.2">
      <c r="B16" s="73" t="str">
        <f>+'Recursos Humanos'!C14</f>
        <v>Coordinador Grupo de Supervisión de Asuntos Financieros Especiales
Fabiano Ortíz</v>
      </c>
      <c r="C16" s="73" t="str">
        <f>+'Recursos Humanos'!B14</f>
        <v>Lider funcional</v>
      </c>
      <c r="E16" s="57"/>
      <c r="F16" s="57"/>
      <c r="G16" s="57"/>
      <c r="H16" s="57"/>
    </row>
    <row r="17" spans="2:8" ht="64.5" customHeight="1" x14ac:dyDescent="0.2">
      <c r="B17" s="73" t="str">
        <f>+'Recursos Humanos'!C15</f>
        <v>Asesor Delegada de Intervención y Asuntos Financieros Especiales
Viviana Rodriguez Sepúlveda</v>
      </c>
      <c r="C17" s="73" t="str">
        <f>+'Recursos Humanos'!B15</f>
        <v>Líder Técnico</v>
      </c>
      <c r="E17" s="57"/>
      <c r="F17" s="57"/>
      <c r="G17" s="57"/>
      <c r="H17" s="57"/>
    </row>
    <row r="18" spans="2:8" ht="54" customHeight="1" x14ac:dyDescent="0.2">
      <c r="B18" s="73"/>
      <c r="C18" s="71"/>
      <c r="E18" s="57"/>
      <c r="F18" s="57"/>
      <c r="G18" s="57"/>
      <c r="H18" s="5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20"/>
  <sheetViews>
    <sheetView showGridLines="0" topLeftCell="A10" zoomScale="60" zoomScaleNormal="60" workbookViewId="0">
      <selection activeCell="A12" sqref="A12:XFD18"/>
    </sheetView>
  </sheetViews>
  <sheetFormatPr baseColWidth="10" defaultColWidth="11.42578125" defaultRowHeight="11.25" x14ac:dyDescent="0.15"/>
  <cols>
    <col min="1" max="1" width="2.42578125" style="16" customWidth="1"/>
    <col min="2" max="2" width="14.5703125" style="16" customWidth="1"/>
    <col min="3" max="3" width="24.140625" style="16" customWidth="1"/>
    <col min="4" max="4" width="42" style="16" customWidth="1"/>
    <col min="5" max="5" width="17.140625" style="16" customWidth="1"/>
    <col min="6" max="6" width="55.140625" style="16"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269"/>
      <c r="C2" s="270"/>
      <c r="D2" s="260" t="s">
        <v>124</v>
      </c>
      <c r="E2" s="261"/>
      <c r="F2" s="261"/>
      <c r="G2" s="262"/>
      <c r="H2" s="66" t="str">
        <f>Proyecto!K2</f>
        <v>Codigo: GC-F-015</v>
      </c>
    </row>
    <row r="3" spans="2:16" ht="23.25" customHeight="1" x14ac:dyDescent="0.15">
      <c r="B3" s="271"/>
      <c r="C3" s="259"/>
      <c r="D3" s="263" t="s">
        <v>126</v>
      </c>
      <c r="E3" s="264"/>
      <c r="F3" s="264"/>
      <c r="G3" s="265"/>
      <c r="H3" s="67" t="str">
        <f>Proyecto!K3</f>
        <v>Fecha: 17 de septiembre de 2014</v>
      </c>
    </row>
    <row r="4" spans="2:16" ht="24" customHeight="1" x14ac:dyDescent="0.15">
      <c r="B4" s="271"/>
      <c r="C4" s="259"/>
      <c r="D4" s="263" t="s">
        <v>127</v>
      </c>
      <c r="E4" s="264"/>
      <c r="F4" s="264"/>
      <c r="G4" s="265"/>
      <c r="H4" s="68" t="str">
        <f>Proyecto!K4</f>
        <v>Version 001</v>
      </c>
    </row>
    <row r="5" spans="2:16" ht="22.5" customHeight="1" thickBot="1" x14ac:dyDescent="0.2">
      <c r="B5" s="272"/>
      <c r="C5" s="273"/>
      <c r="D5" s="266" t="s">
        <v>129</v>
      </c>
      <c r="E5" s="267"/>
      <c r="F5" s="267"/>
      <c r="G5" s="268"/>
      <c r="H5" s="69" t="s">
        <v>130</v>
      </c>
    </row>
    <row r="6" spans="2:16" ht="5.25" customHeight="1" x14ac:dyDescent="0.15">
      <c r="B6" s="22"/>
      <c r="C6" s="22"/>
      <c r="D6" s="22"/>
      <c r="E6" s="22"/>
      <c r="F6" s="22"/>
      <c r="G6" s="22"/>
      <c r="H6" s="22"/>
    </row>
    <row r="7" spans="2:16" ht="29.25" customHeight="1" x14ac:dyDescent="0.2">
      <c r="B7" s="149" t="s">
        <v>0</v>
      </c>
      <c r="C7" s="149"/>
      <c r="D7" s="184" t="str">
        <f>Proyecto!$E$7</f>
        <v>Estrategia de supervisión para Sociedades de Intermediación Financiera No Bancaria (SIFNB) - Fase III</v>
      </c>
      <c r="E7" s="184"/>
      <c r="F7" s="184"/>
      <c r="G7" s="184"/>
      <c r="H7" s="184"/>
      <c r="P7" s="16"/>
    </row>
    <row r="8" spans="2:16" s="34" customFormat="1" ht="19.5" customHeight="1" x14ac:dyDescent="0.2"/>
    <row r="9" spans="2:16" ht="30" customHeight="1" x14ac:dyDescent="0.15">
      <c r="B9" s="252" t="s">
        <v>37</v>
      </c>
      <c r="C9" s="253"/>
      <c r="D9" s="253"/>
      <c r="E9" s="253"/>
      <c r="F9" s="253"/>
      <c r="G9" s="253"/>
      <c r="H9" s="253"/>
    </row>
    <row r="10" spans="2:16" ht="9.75" customHeight="1" x14ac:dyDescent="0.2">
      <c r="B10" s="259"/>
      <c r="C10" s="259"/>
      <c r="D10" s="259"/>
      <c r="E10" s="259"/>
      <c r="F10" s="259"/>
      <c r="G10" s="259"/>
      <c r="H10" s="259"/>
      <c r="P10" s="16"/>
    </row>
    <row r="11" spans="2:16" ht="25.5" customHeight="1" x14ac:dyDescent="0.2">
      <c r="B11" s="218" t="s">
        <v>6</v>
      </c>
      <c r="C11" s="218"/>
      <c r="D11" s="27" t="s">
        <v>7</v>
      </c>
      <c r="E11" s="26" t="s">
        <v>71</v>
      </c>
      <c r="F11" s="27" t="s">
        <v>11</v>
      </c>
      <c r="G11" s="27" t="s">
        <v>98</v>
      </c>
      <c r="H11" s="27" t="s">
        <v>8</v>
      </c>
      <c r="P11" s="16"/>
    </row>
    <row r="12" spans="2:16" s="92" customFormat="1" ht="39.950000000000003" customHeight="1" x14ac:dyDescent="0.2">
      <c r="B12" s="256" t="s">
        <v>181</v>
      </c>
      <c r="C12" s="258"/>
      <c r="D12" s="120" t="s">
        <v>182</v>
      </c>
      <c r="E12" s="121">
        <v>2201000</v>
      </c>
      <c r="F12" s="121" t="s">
        <v>183</v>
      </c>
      <c r="G12" s="122" t="s">
        <v>96</v>
      </c>
      <c r="H12" s="122" t="s">
        <v>68</v>
      </c>
    </row>
    <row r="13" spans="2:16" s="92" customFormat="1" ht="73.5" customHeight="1" x14ac:dyDescent="0.2">
      <c r="B13" s="256" t="s">
        <v>184</v>
      </c>
      <c r="C13" s="257"/>
      <c r="D13" s="122" t="s">
        <v>185</v>
      </c>
      <c r="E13" s="121">
        <v>2201000</v>
      </c>
      <c r="F13" s="121" t="s">
        <v>186</v>
      </c>
      <c r="G13" s="122" t="s">
        <v>96</v>
      </c>
      <c r="H13" s="122" t="s">
        <v>68</v>
      </c>
    </row>
    <row r="14" spans="2:16" s="92" customFormat="1" ht="69.75" customHeight="1" x14ac:dyDescent="0.2">
      <c r="B14" s="254" t="s">
        <v>165</v>
      </c>
      <c r="C14" s="255"/>
      <c r="D14" s="91" t="s">
        <v>166</v>
      </c>
      <c r="E14" s="114">
        <v>6012201000</v>
      </c>
      <c r="F14" s="124" t="s">
        <v>196</v>
      </c>
      <c r="G14" s="91" t="s">
        <v>96</v>
      </c>
      <c r="H14" s="91" t="s">
        <v>68</v>
      </c>
    </row>
    <row r="15" spans="2:16" s="92" customFormat="1" ht="56.25" customHeight="1" x14ac:dyDescent="0.2">
      <c r="B15" s="256" t="s">
        <v>187</v>
      </c>
      <c r="C15" s="257"/>
      <c r="D15" s="122" t="s">
        <v>188</v>
      </c>
      <c r="E15" s="121">
        <v>2201000</v>
      </c>
      <c r="F15" s="121" t="s">
        <v>189</v>
      </c>
      <c r="G15" s="122" t="s">
        <v>96</v>
      </c>
      <c r="H15" s="122" t="s">
        <v>68</v>
      </c>
      <c r="O15" s="123"/>
    </row>
    <row r="16" spans="2:16" s="92" customFormat="1" ht="54.75" customHeight="1" x14ac:dyDescent="0.2">
      <c r="B16" s="256" t="s">
        <v>190</v>
      </c>
      <c r="C16" s="258"/>
      <c r="D16" s="122" t="s">
        <v>191</v>
      </c>
      <c r="E16" s="121">
        <v>2201000</v>
      </c>
      <c r="F16" s="121" t="s">
        <v>192</v>
      </c>
      <c r="G16" s="122" t="s">
        <v>96</v>
      </c>
      <c r="H16" s="122" t="s">
        <v>68</v>
      </c>
    </row>
    <row r="17" spans="2:16" s="92" customFormat="1" ht="39.950000000000003" customHeight="1" x14ac:dyDescent="0.2">
      <c r="B17" s="256" t="s">
        <v>193</v>
      </c>
      <c r="C17" s="257"/>
      <c r="D17" s="122" t="s">
        <v>194</v>
      </c>
      <c r="E17" s="121">
        <v>2201000</v>
      </c>
      <c r="F17" s="121"/>
      <c r="G17" s="122" t="s">
        <v>96</v>
      </c>
      <c r="H17" s="122" t="s">
        <v>68</v>
      </c>
      <c r="O17" s="123"/>
    </row>
    <row r="18" spans="2:16" s="92" customFormat="1" ht="60" customHeight="1" x14ac:dyDescent="0.2">
      <c r="B18" s="256" t="s">
        <v>195</v>
      </c>
      <c r="C18" s="257"/>
      <c r="D18" s="122" t="s">
        <v>195</v>
      </c>
      <c r="E18" s="121">
        <v>2201000</v>
      </c>
      <c r="F18" s="121"/>
      <c r="G18" s="122" t="s">
        <v>96</v>
      </c>
      <c r="H18" s="122" t="s">
        <v>68</v>
      </c>
    </row>
    <row r="19" spans="2:16" s="92" customFormat="1" ht="39.950000000000003" customHeight="1" x14ac:dyDescent="0.2">
      <c r="B19" s="254"/>
      <c r="C19" s="255"/>
      <c r="D19" s="91"/>
      <c r="E19" s="114"/>
      <c r="F19" s="114"/>
      <c r="G19" s="91"/>
      <c r="H19" s="91"/>
      <c r="O19" s="94"/>
    </row>
    <row r="20" spans="2:16" ht="39.950000000000003" customHeight="1" x14ac:dyDescent="0.2">
      <c r="B20" s="254"/>
      <c r="C20" s="255"/>
      <c r="D20" s="91"/>
      <c r="E20" s="114"/>
      <c r="F20" s="114"/>
      <c r="G20" s="91"/>
      <c r="H20" s="91"/>
      <c r="P20" s="16"/>
    </row>
  </sheetData>
  <mergeCells count="19">
    <mergeCell ref="D2:G2"/>
    <mergeCell ref="D3:G3"/>
    <mergeCell ref="D4:G4"/>
    <mergeCell ref="D5:G5"/>
    <mergeCell ref="B2:C5"/>
    <mergeCell ref="B7:C7"/>
    <mergeCell ref="D7:H7"/>
    <mergeCell ref="B9:H9"/>
    <mergeCell ref="B20:C20"/>
    <mergeCell ref="B14:C14"/>
    <mergeCell ref="B19:C19"/>
    <mergeCell ref="B17:C17"/>
    <mergeCell ref="B18:C18"/>
    <mergeCell ref="B11:C11"/>
    <mergeCell ref="B12:C12"/>
    <mergeCell ref="B10:H10"/>
    <mergeCell ref="B13:C13"/>
    <mergeCell ref="B16:C16"/>
    <mergeCell ref="B15:C15"/>
  </mergeCells>
  <conditionalFormatting sqref="D11:D12">
    <cfRule type="cellIs" dxfId="15" priority="4" stopIfTrue="1" operator="equal">
      <formula>"Alto"</formula>
    </cfRule>
    <cfRule type="cellIs" dxfId="14" priority="5" stopIfTrue="1" operator="equal">
      <formula>"Medio"</formula>
    </cfRule>
    <cfRule type="cellIs" dxfId="13" priority="6" stopIfTrue="1" operator="equal">
      <formula>"Bajo"</formula>
    </cfRule>
  </conditionalFormatting>
  <conditionalFormatting sqref="D14">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conditionalFormatting sqref="D19:D20">
    <cfRule type="cellIs" dxfId="9" priority="7" stopIfTrue="1" operator="equal">
      <formula>"Alto"</formula>
    </cfRule>
    <cfRule type="cellIs" dxfId="8" priority="8" stopIfTrue="1" operator="equal">
      <formula>"Medio"</formula>
    </cfRule>
    <cfRule type="cellIs" dxfId="7" priority="9" stopIfTrue="1" operator="equal">
      <formula>"Bajo"</formula>
    </cfRule>
  </conditionalFormatting>
  <dataValidations count="1">
    <dataValidation type="whole" allowBlank="1" showInputMessage="1" showErrorMessage="1" sqref="I9:N9 F21:N65480" xr:uid="{00000000-0002-0000-0600-000000000000}">
      <formula1>1</formula1>
      <formula2>5</formula2>
    </dataValidation>
  </dataValidations>
  <hyperlinks>
    <hyperlink ref="F13" r:id="rId1" xr:uid="{CB003A5F-3B10-4722-828C-CA1A45DCC937}"/>
    <hyperlink ref="F15" r:id="rId2" xr:uid="{41D5FC0C-340B-4B5E-8B88-0B2350CF6C34}"/>
    <hyperlink ref="F16" r:id="rId3" xr:uid="{B439FD2A-A8D7-452E-88D6-95B65DB9CAA4}"/>
    <hyperlink ref="F14" r:id="rId4" xr:uid="{530D12D3-B8E3-4018-BC53-BAB06F0F45DB}"/>
  </hyperlinks>
  <pageMargins left="0.39370078740157483" right="0.39370078740157483" top="0.74803149606299213" bottom="0.74803149606299213" header="0.31496062992125984" footer="0.31496062992125984"/>
  <pageSetup scale="70" fitToHeight="0" orientation="landscape"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topLeftCell="A12" zoomScale="90" zoomScaleNormal="90" workbookViewId="0">
      <selection activeCell="B13" sqref="B13:G17"/>
    </sheetView>
  </sheetViews>
  <sheetFormatPr baseColWidth="10" defaultColWidth="11.42578125"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3"/>
      <c r="C2" s="235" t="s">
        <v>124</v>
      </c>
      <c r="D2" s="236"/>
      <c r="E2" s="236"/>
      <c r="F2" s="236"/>
      <c r="G2" s="70" t="str">
        <f>Proyecto!K2</f>
        <v>Codigo: GC-F-015</v>
      </c>
      <c r="H2" s="62"/>
    </row>
    <row r="3" spans="2:16" ht="23.25" customHeight="1" x14ac:dyDescent="0.15">
      <c r="B3" s="54"/>
      <c r="C3" s="237" t="s">
        <v>126</v>
      </c>
      <c r="D3" s="238"/>
      <c r="E3" s="238"/>
      <c r="F3" s="238"/>
      <c r="G3" s="67" t="str">
        <f>Proyecto!K3</f>
        <v>Fecha: 17 de septiembre de 2014</v>
      </c>
      <c r="H3" s="62"/>
    </row>
    <row r="4" spans="2:16" ht="24" customHeight="1" x14ac:dyDescent="0.15">
      <c r="B4" s="54"/>
      <c r="C4" s="237" t="s">
        <v>127</v>
      </c>
      <c r="D4" s="238"/>
      <c r="E4" s="238"/>
      <c r="F4" s="238"/>
      <c r="G4" s="67" t="str">
        <f>Proyecto!K4</f>
        <v>Version 001</v>
      </c>
      <c r="H4" s="62"/>
    </row>
    <row r="5" spans="2:16" ht="22.5" customHeight="1" thickBot="1" x14ac:dyDescent="0.2">
      <c r="B5" s="55"/>
      <c r="C5" s="239" t="s">
        <v>129</v>
      </c>
      <c r="D5" s="240"/>
      <c r="E5" s="240"/>
      <c r="F5" s="240"/>
      <c r="G5" s="69" t="s">
        <v>130</v>
      </c>
      <c r="H5" s="62"/>
    </row>
    <row r="6" spans="2:16" ht="5.25" customHeight="1" x14ac:dyDescent="0.15">
      <c r="B6" s="22"/>
      <c r="C6" s="22"/>
      <c r="D6" s="22"/>
      <c r="E6" s="22"/>
      <c r="F6" s="22"/>
    </row>
    <row r="7" spans="2:16" ht="29.25" customHeight="1" x14ac:dyDescent="0.2">
      <c r="B7" s="23" t="s">
        <v>0</v>
      </c>
      <c r="C7" s="277" t="str">
        <f>Proyecto!$E$7</f>
        <v>Estrategia de supervisión para Sociedades de Intermediación Financiera No Bancaria (SIFNB) - Fase III</v>
      </c>
      <c r="D7" s="277"/>
      <c r="E7" s="277"/>
      <c r="F7" s="277"/>
      <c r="G7" s="63"/>
      <c r="P7" s="16"/>
    </row>
    <row r="8" spans="2:16" ht="6.75" customHeight="1" x14ac:dyDescent="0.2">
      <c r="B8" s="32"/>
      <c r="C8" s="33"/>
      <c r="D8" s="33"/>
      <c r="E8" s="33"/>
      <c r="F8" s="33"/>
      <c r="P8" s="16"/>
    </row>
    <row r="9" spans="2:16" x14ac:dyDescent="0.15">
      <c r="B9" s="158"/>
      <c r="C9" s="158"/>
    </row>
    <row r="10" spans="2:16" ht="20.25" customHeight="1" x14ac:dyDescent="0.15">
      <c r="B10" s="274" t="s">
        <v>16</v>
      </c>
      <c r="C10" s="275"/>
      <c r="D10" s="275"/>
      <c r="E10" s="275"/>
      <c r="F10" s="275"/>
      <c r="G10" s="276"/>
    </row>
    <row r="11" spans="2:16" s="34" customFormat="1" ht="15" customHeight="1" x14ac:dyDescent="0.2"/>
    <row r="12" spans="2:16" ht="24.75" customHeight="1" x14ac:dyDescent="0.15">
      <c r="B12" s="64" t="s">
        <v>89</v>
      </c>
      <c r="C12" s="65" t="s">
        <v>17</v>
      </c>
      <c r="D12" s="65" t="s">
        <v>18</v>
      </c>
      <c r="E12" s="65" t="s">
        <v>19</v>
      </c>
      <c r="F12" s="65" t="s">
        <v>20</v>
      </c>
      <c r="G12" s="65" t="s">
        <v>21</v>
      </c>
    </row>
    <row r="13" spans="2:16" ht="57" customHeight="1" x14ac:dyDescent="0.15">
      <c r="B13" s="125" t="s">
        <v>182</v>
      </c>
      <c r="C13" s="122" t="s">
        <v>103</v>
      </c>
      <c r="D13" s="122" t="s">
        <v>197</v>
      </c>
      <c r="E13" s="122" t="s">
        <v>118</v>
      </c>
      <c r="F13" s="122" t="s">
        <v>198</v>
      </c>
      <c r="G13" s="122" t="s">
        <v>199</v>
      </c>
    </row>
    <row r="14" spans="2:16" ht="54.75" customHeight="1" x14ac:dyDescent="0.15">
      <c r="B14" s="122" t="s">
        <v>198</v>
      </c>
      <c r="C14" s="122" t="s">
        <v>103</v>
      </c>
      <c r="D14" s="122" t="s">
        <v>200</v>
      </c>
      <c r="E14" s="122" t="s">
        <v>118</v>
      </c>
      <c r="F14" s="122" t="s">
        <v>201</v>
      </c>
      <c r="G14" s="122" t="s">
        <v>202</v>
      </c>
    </row>
    <row r="15" spans="2:16" ht="84.75" customHeight="1" x14ac:dyDescent="0.15">
      <c r="B15" s="122" t="s">
        <v>201</v>
      </c>
      <c r="C15" s="122" t="s">
        <v>103</v>
      </c>
      <c r="D15" s="122" t="s">
        <v>200</v>
      </c>
      <c r="E15" s="122" t="s">
        <v>116</v>
      </c>
      <c r="F15" s="122" t="s">
        <v>203</v>
      </c>
      <c r="G15" s="122" t="s">
        <v>202</v>
      </c>
    </row>
    <row r="16" spans="2:16" ht="52.5" customHeight="1" x14ac:dyDescent="0.15">
      <c r="B16" s="122" t="s">
        <v>194</v>
      </c>
      <c r="C16" s="122" t="s">
        <v>103</v>
      </c>
      <c r="D16" s="122" t="s">
        <v>200</v>
      </c>
      <c r="E16" s="122" t="s">
        <v>122</v>
      </c>
      <c r="F16" s="122" t="s">
        <v>204</v>
      </c>
      <c r="G16" s="122" t="s">
        <v>202</v>
      </c>
    </row>
    <row r="17" spans="1:7" ht="41.25" customHeight="1" x14ac:dyDescent="0.15">
      <c r="B17" s="126"/>
      <c r="C17" s="91"/>
      <c r="D17" s="91"/>
      <c r="E17" s="109"/>
      <c r="F17" s="109"/>
      <c r="G17" s="109"/>
    </row>
    <row r="18" spans="1:7" ht="21.95" customHeight="1" x14ac:dyDescent="0.15">
      <c r="B18" s="51"/>
      <c r="C18" s="31"/>
      <c r="D18" s="51"/>
      <c r="E18" s="51"/>
      <c r="F18" s="51"/>
      <c r="G18" s="51"/>
    </row>
    <row r="19" spans="1:7" ht="21.95" customHeight="1" x14ac:dyDescent="0.15">
      <c r="A19" s="16" t="s">
        <v>143</v>
      </c>
      <c r="B19" s="51"/>
      <c r="C19" s="31"/>
      <c r="D19" s="51"/>
      <c r="E19" s="51"/>
      <c r="F19" s="51"/>
      <c r="G19" s="51"/>
    </row>
    <row r="21" spans="1:7" ht="12.75" x14ac:dyDescent="0.2">
      <c r="C21" s="34"/>
    </row>
    <row r="22" spans="1:7" ht="12.75" x14ac:dyDescent="0.2">
      <c r="C22" s="34"/>
    </row>
    <row r="23" spans="1:7" ht="12.75" x14ac:dyDescent="0.2">
      <c r="C23" s="34"/>
    </row>
    <row r="24" spans="1:7" ht="12.75" x14ac:dyDescent="0.2">
      <c r="C24" s="34"/>
    </row>
    <row r="25" spans="1:7" ht="12.75" x14ac:dyDescent="0.2">
      <c r="C25" s="34"/>
    </row>
    <row r="26" spans="1:7" ht="12.75" x14ac:dyDescent="0.2">
      <c r="C26" s="34"/>
    </row>
    <row r="27" spans="1:7" ht="12.75" x14ac:dyDescent="0.2">
      <c r="C27" s="34"/>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xr:uid="{00000000-0002-0000-07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'No tocar'!$O$5:$O$11</xm:f>
          </x14:formula1>
          <xm:sqref>C18:C19</xm:sqref>
        </x14:dataValidation>
        <x14:dataValidation type="list" allowBlank="1" showInputMessage="1" showErrorMessage="1" xr:uid="{00000000-0002-0000-0700-000002000000}">
          <x14:formula1>
            <xm:f>'No tocar'!$Q$15:$Q$23</xm:f>
          </x14:formula1>
          <xm:sqref>E18:E19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topLeftCell="A7" zoomScale="90" zoomScaleNormal="90" workbookViewId="0">
      <selection activeCell="B13" sqref="B13:C13"/>
    </sheetView>
  </sheetViews>
  <sheetFormatPr baseColWidth="10" defaultColWidth="11.42578125"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21.42578125" style="16" customWidth="1"/>
    <col min="9" max="9" width="7.7109375" style="16" customWidth="1"/>
    <col min="10" max="10" width="0.7109375" style="29" customWidth="1"/>
    <col min="11" max="11" width="1" style="16" customWidth="1"/>
    <col min="12" max="12" width="1.5703125" style="16" customWidth="1"/>
    <col min="13" max="13" width="1.140625" style="29"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3"/>
      <c r="C2" s="235" t="s">
        <v>124</v>
      </c>
      <c r="D2" s="236"/>
      <c r="E2" s="236"/>
      <c r="F2" s="236"/>
      <c r="G2" s="225" t="str">
        <f>Proyecto!K2</f>
        <v>Codigo: GC-F-015</v>
      </c>
      <c r="H2" s="227"/>
      <c r="K2" s="29"/>
      <c r="L2" s="29"/>
      <c r="M2" s="30"/>
    </row>
    <row r="3" spans="2:23" ht="23.25" customHeight="1" x14ac:dyDescent="0.15">
      <c r="B3" s="54"/>
      <c r="C3" s="237" t="s">
        <v>126</v>
      </c>
      <c r="D3" s="238"/>
      <c r="E3" s="238"/>
      <c r="F3" s="238"/>
      <c r="G3" s="228" t="str">
        <f>Proyecto!K3</f>
        <v>Fecha: 17 de septiembre de 2014</v>
      </c>
      <c r="H3" s="230"/>
      <c r="K3" s="29"/>
      <c r="L3" s="29"/>
      <c r="M3" s="30"/>
    </row>
    <row r="4" spans="2:23" ht="24" customHeight="1" x14ac:dyDescent="0.15">
      <c r="B4" s="54"/>
      <c r="C4" s="237" t="s">
        <v>127</v>
      </c>
      <c r="D4" s="238"/>
      <c r="E4" s="238"/>
      <c r="F4" s="238"/>
      <c r="G4" s="228" t="str">
        <f>Proyecto!K4</f>
        <v>Version 001</v>
      </c>
      <c r="H4" s="230"/>
      <c r="M4" s="30"/>
    </row>
    <row r="5" spans="2:23" ht="22.5" customHeight="1" thickBot="1" x14ac:dyDescent="0.2">
      <c r="B5" s="55"/>
      <c r="C5" s="239" t="s">
        <v>129</v>
      </c>
      <c r="D5" s="240"/>
      <c r="E5" s="240"/>
      <c r="F5" s="240"/>
      <c r="G5" s="231" t="s">
        <v>130</v>
      </c>
      <c r="H5" s="233"/>
    </row>
    <row r="6" spans="2:23" ht="5.25" customHeight="1" x14ac:dyDescent="0.15">
      <c r="B6" s="22"/>
      <c r="C6" s="22"/>
      <c r="D6" s="22"/>
      <c r="E6" s="22"/>
      <c r="F6" s="22"/>
      <c r="G6" s="22"/>
      <c r="H6" s="22"/>
    </row>
    <row r="7" spans="2:23" ht="29.25" customHeight="1" x14ac:dyDescent="0.2">
      <c r="B7" s="76" t="s">
        <v>0</v>
      </c>
      <c r="C7" s="184" t="str">
        <f>Proyecto!$E$7</f>
        <v>Estrategia de supervisión para Sociedades de Intermediación Financiera No Bancaria (SIFNB) - Fase III</v>
      </c>
      <c r="D7" s="184"/>
      <c r="E7" s="184"/>
      <c r="F7" s="184"/>
      <c r="G7" s="184"/>
      <c r="H7" s="184"/>
      <c r="W7" s="16"/>
    </row>
    <row r="9" spans="2:23" ht="15" customHeight="1" x14ac:dyDescent="0.15">
      <c r="B9" s="223" t="s">
        <v>9</v>
      </c>
      <c r="C9" s="223"/>
      <c r="D9" s="223"/>
      <c r="E9" s="223"/>
      <c r="F9" s="223"/>
      <c r="G9" s="223"/>
      <c r="H9" s="223"/>
    </row>
    <row r="10" spans="2:23" s="34" customFormat="1" ht="15" customHeight="1" x14ac:dyDescent="0.2"/>
    <row r="11" spans="2:23" ht="33.75" customHeight="1" x14ac:dyDescent="0.15">
      <c r="B11" s="218" t="s">
        <v>90</v>
      </c>
      <c r="C11" s="218"/>
      <c r="D11" s="27" t="s">
        <v>28</v>
      </c>
      <c r="E11" s="27" t="s">
        <v>10</v>
      </c>
      <c r="F11" s="27" t="s">
        <v>12</v>
      </c>
      <c r="G11" s="27" t="s">
        <v>13</v>
      </c>
      <c r="H11" s="27" t="s">
        <v>123</v>
      </c>
    </row>
    <row r="12" spans="2:23" ht="50.1" customHeight="1" x14ac:dyDescent="0.15">
      <c r="B12" s="278" t="s">
        <v>161</v>
      </c>
      <c r="C12" s="278"/>
      <c r="D12" s="71"/>
      <c r="E12" s="71"/>
      <c r="F12" s="71"/>
      <c r="G12" s="77"/>
      <c r="H12" s="71"/>
    </row>
    <row r="13" spans="2:23" ht="66" customHeight="1" x14ac:dyDescent="0.15">
      <c r="B13" s="278"/>
      <c r="C13" s="278"/>
      <c r="D13" s="71"/>
      <c r="E13" s="71"/>
      <c r="F13" s="71"/>
      <c r="G13" s="77"/>
      <c r="H13" s="71"/>
    </row>
    <row r="14" spans="2:23" ht="50.1" customHeight="1" x14ac:dyDescent="0.15">
      <c r="B14" s="278"/>
      <c r="C14" s="278"/>
      <c r="D14" s="71"/>
      <c r="E14" s="71"/>
      <c r="F14" s="71"/>
      <c r="G14" s="77"/>
      <c r="H14" s="71"/>
    </row>
    <row r="15" spans="2:23" ht="50.1" customHeight="1" x14ac:dyDescent="0.15">
      <c r="B15" s="279"/>
      <c r="C15" s="279"/>
      <c r="D15" s="78"/>
      <c r="E15" s="78"/>
      <c r="F15" s="71"/>
      <c r="G15" s="77"/>
      <c r="H15" s="71"/>
    </row>
    <row r="16" spans="2:23" ht="18" customHeight="1" x14ac:dyDescent="0.15">
      <c r="B16" s="229"/>
      <c r="C16" s="229"/>
      <c r="D16" s="28"/>
      <c r="E16" s="28"/>
      <c r="F16" s="35"/>
      <c r="G16" s="79"/>
      <c r="H16" s="28"/>
    </row>
    <row r="17" spans="2:8" ht="18" customHeight="1" x14ac:dyDescent="0.15">
      <c r="B17" s="229"/>
      <c r="C17" s="229"/>
      <c r="D17" s="28"/>
      <c r="E17" s="28"/>
      <c r="F17" s="35"/>
      <c r="G17" s="79"/>
      <c r="H17" s="28"/>
    </row>
    <row r="18" spans="2:8" ht="18" customHeight="1" x14ac:dyDescent="0.15">
      <c r="B18" s="229"/>
      <c r="C18" s="229"/>
      <c r="D18" s="28"/>
      <c r="E18" s="28"/>
      <c r="F18" s="35"/>
      <c r="G18" s="79"/>
      <c r="H18" s="28"/>
    </row>
    <row r="19" spans="2:8" ht="18" customHeight="1" x14ac:dyDescent="0.15">
      <c r="B19" s="229"/>
      <c r="C19" s="229"/>
      <c r="D19" s="28"/>
      <c r="E19" s="28"/>
      <c r="F19" s="35"/>
      <c r="G19" s="79"/>
      <c r="H19" s="28"/>
    </row>
    <row r="20" spans="2:8" ht="18" customHeight="1" x14ac:dyDescent="0.15">
      <c r="B20" s="229"/>
      <c r="C20" s="229"/>
      <c r="D20" s="28"/>
      <c r="E20" s="28"/>
      <c r="F20" s="35"/>
      <c r="G20" s="79"/>
      <c r="H20" s="28"/>
    </row>
    <row r="21" spans="2:8" ht="18" customHeight="1" x14ac:dyDescent="0.15">
      <c r="B21" s="229"/>
      <c r="C21" s="229"/>
      <c r="D21" s="28"/>
      <c r="E21" s="28"/>
      <c r="F21" s="35"/>
      <c r="G21" s="79"/>
      <c r="H21" s="28"/>
    </row>
    <row r="22" spans="2:8" ht="18" customHeight="1" x14ac:dyDescent="0.15">
      <c r="B22" s="229"/>
      <c r="C22" s="229"/>
      <c r="D22" s="28"/>
      <c r="E22" s="28"/>
      <c r="F22" s="35"/>
      <c r="G22" s="79"/>
      <c r="H22" s="28"/>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76CD46FF-15CE-4B87-962F-49D7241576E1}">
  <ds:schemaRefs>
    <ds:schemaRef ds:uri="http://schemas.microsoft.com/sharepoint/v4"/>
    <ds:schemaRef ds:uri="http://schemas.microsoft.com/sharepoint/v3"/>
    <ds:schemaRef ds:uri="http://purl.org/dc/terms/"/>
    <ds:schemaRef ds:uri="http://schemas.microsoft.com/office/2006/documentManagement/types"/>
    <ds:schemaRef ds:uri="http://www.w3.org/XML/1998/namespace"/>
    <ds:schemaRef ds:uri="ff8e3638-9d45-4162-afb4-6d390653d547"/>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394C1681-14FB-4E89-8A41-FA3AD94B5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6FF426-458A-41AB-81E8-E5EE6D41EB63}">
  <ds:schemaRefs>
    <ds:schemaRef ds:uri="office.server.policy"/>
  </ds:schemaRefs>
</ds:datastoreItem>
</file>

<file path=customXml/itemProps5.xml><?xml version="1.0" encoding="utf-8"?>
<ds:datastoreItem xmlns:ds="http://schemas.openxmlformats.org/officeDocument/2006/customXml" ds:itemID="{26AD8F6E-7945-4B7D-9FCD-580BD8ACF0BF}">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2026-02-01T02:24:54Z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