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defaultThemeVersion="124226"/>
  <mc:AlternateContent xmlns:mc="http://schemas.openxmlformats.org/markup-compatibility/2006">
    <mc:Choice Requires="x15">
      <x15ac:absPath xmlns:x15ac="http://schemas.microsoft.com/office/spreadsheetml/2010/11/ac" url="https://supersociedades365-my.sharepoint.com/personal/francycp_supersociedades_gov_co/Documents/Documentos/2026/ITA/ProyectosEstrategicos2025/"/>
    </mc:Choice>
  </mc:AlternateContent>
  <xr:revisionPtr revIDLastSave="1" documentId="14_{908AAC0A-17DA-4906-A792-B709DD778D2D}" xr6:coauthVersionLast="47" xr6:coauthVersionMax="47" xr10:uidLastSave="{C061AF94-7709-4304-B3D0-C42BD133E5C5}"/>
  <bookViews>
    <workbookView xWindow="-120" yWindow="-120" windowWidth="20730" windowHeight="11040" tabRatio="803" xr2:uid="{00000000-000D-0000-FFFF-FFFF0000000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1" sheetId="11" state="hidden" r:id="rId11"/>
    <sheet name="EDT- Actividades" sheetId="17" r:id="rId12"/>
    <sheet name="Riesgos-Cronograma" sheetId="9" r:id="rId13"/>
    <sheet name="No tocar" sheetId="15" state="hidden" r:id="rId14"/>
  </sheets>
  <definedNames>
    <definedName name="Activos" localSheetId="10">#REF!</definedName>
    <definedName name="Activos" localSheetId="9">#REF!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2">#REF!</definedName>
    <definedName name="Activos">#REF!</definedName>
    <definedName name="ActivosP1" localSheetId="10">#REF!</definedName>
    <definedName name="ActivosP1" localSheetId="9">#REF!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2">#REF!</definedName>
    <definedName name="ActivosP1">#REF!</definedName>
    <definedName name="ActivosP10" localSheetId="10">#REF!</definedName>
    <definedName name="ActivosP10" localSheetId="9">#REF!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2">#REF!</definedName>
    <definedName name="ActivosP10">#REF!</definedName>
    <definedName name="ActivosP11" localSheetId="10">#REF!</definedName>
    <definedName name="ActivosP11" localSheetId="9">#REF!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2">#REF!</definedName>
    <definedName name="ActivosP11">#REF!</definedName>
    <definedName name="Activosp11000" localSheetId="10">#REF!</definedName>
    <definedName name="Activosp11000" localSheetId="9">#REF!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2">#REF!</definedName>
    <definedName name="Activosp11000">#REF!</definedName>
    <definedName name="ActivosP12" localSheetId="10">#REF!</definedName>
    <definedName name="ActivosP12" localSheetId="9">#REF!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2">#REF!</definedName>
    <definedName name="ActivosP12">#REF!</definedName>
    <definedName name="ActivosP2" localSheetId="10">#REF!</definedName>
    <definedName name="ActivosP2" localSheetId="9">#REF!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2">#REF!</definedName>
    <definedName name="ActivosP2">#REF!</definedName>
    <definedName name="ActivosP3" localSheetId="10">#REF!</definedName>
    <definedName name="ActivosP3" localSheetId="9">#REF!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2">#REF!</definedName>
    <definedName name="ActivosP3">#REF!</definedName>
    <definedName name="ActivosP4" localSheetId="10">#REF!</definedName>
    <definedName name="ActivosP4" localSheetId="9">#REF!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2">#REF!</definedName>
    <definedName name="ActivosP4">#REF!</definedName>
    <definedName name="ActivosP5" localSheetId="10">#REF!</definedName>
    <definedName name="ActivosP5" localSheetId="9">#REF!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2">#REF!</definedName>
    <definedName name="ActivosP5">#REF!</definedName>
    <definedName name="ActivosP6" localSheetId="10">#REF!</definedName>
    <definedName name="ActivosP6" localSheetId="9">#REF!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2">#REF!</definedName>
    <definedName name="ActivosP6">#REF!</definedName>
    <definedName name="ActivosP7" localSheetId="10">#REF!</definedName>
    <definedName name="ActivosP7" localSheetId="9">#REF!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2">#REF!</definedName>
    <definedName name="ActivosP7">#REF!</definedName>
    <definedName name="ActivosP8" localSheetId="10">#REF!</definedName>
    <definedName name="ActivosP8" localSheetId="9">#REF!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2">#REF!</definedName>
    <definedName name="ActivosP8">#REF!</definedName>
    <definedName name="ActivosP9" localSheetId="10">#REF!</definedName>
    <definedName name="ActivosP9" localSheetId="9">#REF!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2">#REF!</definedName>
    <definedName name="ActivosP9">#REF!</definedName>
    <definedName name="_xlnm.Print_Area" localSheetId="10">'1'!$B$2:$E$7</definedName>
    <definedName name="_xlnm.Print_Area" localSheetId="9">Alcance!$B$2:$P$8</definedName>
    <definedName name="_xlnm.Print_Area" localSheetId="2">Indicadores!$B$2:$I$13</definedName>
    <definedName name="_xlnm.Print_Area" localSheetId="6">Interesados!$B$2:$H$20</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3">'Recursos Financieros'!$B$2:$F$8</definedName>
    <definedName name="_xlnm.Print_Area" localSheetId="4">'Recursos Humanos'!$B$2:$G$15</definedName>
    <definedName name="_xlnm.Print_Area" localSheetId="8">Requerimientos!$B$2:$H$23</definedName>
    <definedName name="_xlnm.Print_Area" localSheetId="12">'Riesgos-Cronograma'!$B$2:$P$19</definedName>
    <definedName name="Consulta__L" localSheetId="10">#REF!</definedName>
    <definedName name="Consulta__L" localSheetId="9">#REF!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2">#REF!</definedName>
    <definedName name="Consulta__L">#REF!</definedName>
    <definedName name="gloria" localSheetId="10">#REF!</definedName>
    <definedName name="gloria" localSheetId="9">#REF!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2">#REF!</definedName>
    <definedName name="gloria">#REF!</definedName>
    <definedName name="pl" localSheetId="10">#REF!</definedName>
    <definedName name="pl" localSheetId="9">#REF!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2">#REF!</definedName>
    <definedName name="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1" i="17" l="1"/>
  <c r="L16" i="17"/>
  <c r="L15" i="17"/>
  <c r="L17" i="17" s="1"/>
  <c r="M14" i="17"/>
  <c r="L14" i="17"/>
  <c r="L13" i="17"/>
  <c r="L11" i="17"/>
  <c r="L10" i="17"/>
  <c r="AI12" i="17"/>
  <c r="AH12" i="17"/>
  <c r="AG12" i="17"/>
  <c r="AF12" i="17"/>
  <c r="AE12" i="17"/>
  <c r="AD12" i="17"/>
  <c r="AC12" i="17"/>
  <c r="AB12" i="17"/>
  <c r="AA12" i="17"/>
  <c r="Z12" i="17"/>
  <c r="Y12" i="17"/>
  <c r="X12" i="17"/>
  <c r="W12" i="17"/>
  <c r="V12" i="17"/>
  <c r="U12" i="17"/>
  <c r="T12" i="17"/>
  <c r="S12" i="17"/>
  <c r="R12" i="17"/>
  <c r="Q12" i="17"/>
  <c r="P12" i="17"/>
  <c r="O12" i="17"/>
  <c r="N12" i="17"/>
  <c r="M12" i="17"/>
  <c r="E12" i="17"/>
  <c r="I11" i="17"/>
  <c r="AK10" i="17"/>
  <c r="AK12" i="17" s="1"/>
  <c r="I10" i="17"/>
  <c r="D7" i="17"/>
  <c r="K4" i="17"/>
  <c r="K3" i="17"/>
  <c r="K2" i="17"/>
  <c r="AK12" i="11"/>
  <c r="AJ12" i="11"/>
  <c r="AI12" i="11"/>
  <c r="AH12" i="11"/>
  <c r="AG12" i="11"/>
  <c r="AF12" i="11"/>
  <c r="AE12" i="11"/>
  <c r="AD12" i="11"/>
  <c r="AC12" i="11"/>
  <c r="AB12" i="11"/>
  <c r="AA12" i="11"/>
  <c r="Z12" i="11"/>
  <c r="Y12" i="11"/>
  <c r="X12" i="11"/>
  <c r="W12" i="11"/>
  <c r="V12" i="11"/>
  <c r="U12" i="11"/>
  <c r="T12" i="11"/>
  <c r="S12" i="11"/>
  <c r="R12" i="11"/>
  <c r="Q12" i="11"/>
  <c r="P12" i="11"/>
  <c r="O12" i="11"/>
  <c r="N12" i="11"/>
  <c r="M12" i="11"/>
  <c r="L10" i="11"/>
  <c r="AK11" i="11"/>
  <c r="I11" i="11"/>
  <c r="AK10" i="11"/>
  <c r="I10" i="11"/>
  <c r="M13" i="17" l="1"/>
  <c r="M15" i="17"/>
  <c r="L12" i="17"/>
  <c r="L12" i="11"/>
  <c r="E12" i="11"/>
  <c r="C16" i="16" l="1"/>
  <c r="C17" i="16"/>
  <c r="C14" i="16"/>
  <c r="C15" i="16"/>
  <c r="B16" i="16"/>
  <c r="B17" i="16"/>
  <c r="B14" i="16"/>
  <c r="B15" i="16"/>
  <c r="D7" i="2"/>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 r="AJ12" i="17" l="1"/>
  <c r="M16"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100-00000100000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xr:uid="{00000000-0006-0000-0100-000002000000}">
      <text>
        <r>
          <rPr>
            <b/>
            <sz val="9"/>
            <color indexed="81"/>
            <rFont val="Tahoma"/>
            <family val="2"/>
          </rPr>
          <t xml:space="preserve">ESTRATEGIA:
</t>
        </r>
        <r>
          <rPr>
            <sz val="9"/>
            <color indexed="81"/>
            <rFont val="Tahoma"/>
            <family val="2"/>
          </rPr>
          <t>Incluir la estrategia en la que está incluido el proyecto</t>
        </r>
      </text>
    </comment>
    <comment ref="B13" authorId="0" shapeId="0" xr:uid="{00000000-0006-0000-0100-00000300000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xr:uid="{00000000-0006-0000-0100-000004000000}">
      <text>
        <r>
          <rPr>
            <b/>
            <sz val="9"/>
            <color indexed="81"/>
            <rFont val="Tahoma"/>
            <family val="2"/>
          </rPr>
          <t>TIPO:</t>
        </r>
        <r>
          <rPr>
            <sz val="9"/>
            <color indexed="81"/>
            <rFont val="Tahoma"/>
            <family val="2"/>
          </rPr>
          <t xml:space="preserve">
Definir si el objetivo es general o específico</t>
        </r>
      </text>
    </comment>
    <comment ref="B16" authorId="0" shapeId="0" xr:uid="{00000000-0006-0000-0100-00000500000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xr:uid="{00000000-0006-0000-0100-000006000000}">
      <text>
        <r>
          <rPr>
            <b/>
            <sz val="9"/>
            <color indexed="81"/>
            <rFont val="Tahoma"/>
            <family val="2"/>
          </rPr>
          <t>TIPO:</t>
        </r>
        <r>
          <rPr>
            <sz val="9"/>
            <color indexed="81"/>
            <rFont val="Tahoma"/>
            <family val="2"/>
          </rPr>
          <t xml:space="preserve">
Definir si el objetivo es general o específico</t>
        </r>
      </text>
    </comment>
    <comment ref="B19" authorId="0" shapeId="0" xr:uid="{00000000-0006-0000-0100-00000700000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xr:uid="{00000000-0006-0000-0100-00000800000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RONIN</author>
    <author>Juan Camilo Correa Jimenez</author>
  </authors>
  <commentList>
    <comment ref="B10" authorId="0" shapeId="0" xr:uid="{00000000-0006-0000-0200-000001000000}">
      <text>
        <r>
          <rPr>
            <b/>
            <sz val="9"/>
            <color indexed="81"/>
            <rFont val="Tahoma"/>
            <family val="2"/>
          </rPr>
          <t>DESCRIPCIÓN:</t>
        </r>
        <r>
          <rPr>
            <sz val="9"/>
            <color indexed="81"/>
            <rFont val="Tahoma"/>
            <family val="2"/>
          </rPr>
          <t xml:space="preserve">
Hacer una descripción de lo que se quiere medir</t>
        </r>
      </text>
    </comment>
    <comment ref="B11" authorId="0" shapeId="0" xr:uid="{00000000-0006-0000-0200-00000200000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xr:uid="{00000000-0006-0000-0200-00000300000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xr:uid="{00000000-0006-0000-0200-000004000000}">
      <text>
        <r>
          <rPr>
            <b/>
            <sz val="9"/>
            <color indexed="81"/>
            <rFont val="Tahoma"/>
            <family val="2"/>
          </rPr>
          <t>META:</t>
        </r>
        <r>
          <rPr>
            <sz val="9"/>
            <color indexed="81"/>
            <rFont val="Tahoma"/>
            <family val="2"/>
          </rPr>
          <t xml:space="preserve">
Valor que se quiere alcanzar (100%, 3 procesos, 5 unidades, 3 documentos)</t>
        </r>
      </text>
    </comment>
    <comment ref="G11" authorId="0" shapeId="0" xr:uid="{00000000-0006-0000-0200-00000500000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xr:uid="{00000000-0006-0000-0200-00000600000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xr:uid="{00000000-0006-0000-0200-00000700000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xr:uid="{00000000-0006-0000-0200-00000800000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500-00000100000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xr:uid="{00000000-0006-0000-0500-000002000000}">
      <text>
        <r>
          <rPr>
            <b/>
            <sz val="9"/>
            <color indexed="81"/>
            <rFont val="Tahoma"/>
            <family val="2"/>
          </rPr>
          <t>Nº DE CDP:</t>
        </r>
        <r>
          <rPr>
            <sz val="9"/>
            <color indexed="81"/>
            <rFont val="Tahoma"/>
            <family val="2"/>
          </rPr>
          <t xml:space="preserve">
xxxxx</t>
        </r>
      </text>
    </comment>
    <comment ref="B14" authorId="0" shapeId="0" xr:uid="{00000000-0006-0000-0500-000003000000}">
      <text>
        <r>
          <rPr>
            <b/>
            <sz val="9"/>
            <color indexed="81"/>
            <rFont val="Tahoma"/>
            <family val="2"/>
          </rPr>
          <t xml:space="preserve">NÚMERO DE OBLIGACIÓN:
</t>
        </r>
        <r>
          <rPr>
            <sz val="9"/>
            <color indexed="81"/>
            <rFont val="Tahoma"/>
            <family val="2"/>
          </rPr>
          <t xml:space="preserve">XXXX
</t>
        </r>
      </text>
    </comment>
    <comment ref="B16" authorId="0" shapeId="0" xr:uid="{00000000-0006-0000-0500-000004000000}">
      <text>
        <r>
          <rPr>
            <b/>
            <sz val="9"/>
            <color indexed="81"/>
            <rFont val="Tahoma"/>
            <family val="2"/>
          </rPr>
          <t>APROPIACIÓN INICIAL:</t>
        </r>
        <r>
          <rPr>
            <sz val="9"/>
            <color indexed="81"/>
            <rFont val="Tahoma"/>
            <family val="2"/>
          </rPr>
          <t xml:space="preserve">
XXX</t>
        </r>
      </text>
    </comment>
    <comment ref="B18" authorId="0" shapeId="0" xr:uid="{00000000-0006-0000-0500-000005000000}">
      <text>
        <r>
          <rPr>
            <b/>
            <sz val="9"/>
            <color indexed="81"/>
            <rFont val="Tahoma"/>
            <family val="2"/>
          </rPr>
          <t>VALOR COMPROMETIDO:</t>
        </r>
        <r>
          <rPr>
            <sz val="9"/>
            <color indexed="81"/>
            <rFont val="Tahoma"/>
            <family val="2"/>
          </rPr>
          <t xml:space="preserve">
XXXX</t>
        </r>
      </text>
    </comment>
    <comment ref="B20" authorId="0" shapeId="0" xr:uid="{00000000-0006-0000-0500-00000600000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300-00000100000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xr:uid="{00000000-0006-0000-0300-00000200000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xr:uid="{00000000-0006-0000-0300-00000300000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xr:uid="{00000000-0006-0000-0300-00000400000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400-00000100000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xr:uid="{00000000-0006-0000-0400-00000200000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xr:uid="{00000000-0006-0000-0400-00000300000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xr:uid="{00000000-0006-0000-0400-00000400000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600-000001000000}">
      <text>
        <r>
          <rPr>
            <b/>
            <sz val="9"/>
            <color indexed="81"/>
            <rFont val="Tahoma"/>
            <family val="2"/>
          </rPr>
          <t>INTERESADOS:</t>
        </r>
        <r>
          <rPr>
            <sz val="9"/>
            <color indexed="81"/>
            <rFont val="Tahoma"/>
            <family val="2"/>
          </rPr>
          <t xml:space="preserve">
Personas, grupos u organizaciones involucrados en el proyecto</t>
        </r>
      </text>
    </comment>
    <comment ref="D11" authorId="0" shapeId="0" xr:uid="{00000000-0006-0000-0600-000002000000}">
      <text>
        <r>
          <rPr>
            <b/>
            <sz val="9"/>
            <color indexed="81"/>
            <rFont val="Tahoma"/>
            <family val="2"/>
          </rPr>
          <t>CARGO:</t>
        </r>
        <r>
          <rPr>
            <sz val="9"/>
            <color indexed="81"/>
            <rFont val="Tahoma"/>
            <family val="2"/>
          </rPr>
          <t xml:space="preserve">
Cargo  de la persona dentro de la organización</t>
        </r>
      </text>
    </comment>
    <comment ref="G11" authorId="0" shapeId="0" xr:uid="{00000000-0006-0000-0600-00000300000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xr:uid="{00000000-0006-0000-0600-00000400000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C12" authorId="0" shapeId="0" xr:uid="{00000000-0006-0000-0700-00000100000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xr:uid="{00000000-0006-0000-0700-000002000000}">
      <text>
        <r>
          <rPr>
            <b/>
            <sz val="9"/>
            <color indexed="81"/>
            <rFont val="Tahoma"/>
            <family val="2"/>
          </rPr>
          <t>OBJETIVO:</t>
        </r>
        <r>
          <rPr>
            <sz val="9"/>
            <color indexed="81"/>
            <rFont val="Tahoma"/>
            <family val="2"/>
          </rPr>
          <t xml:space="preserve">
Indicar qué se pretende lograr con la comunicación</t>
        </r>
      </text>
    </comment>
    <comment ref="E12" authorId="0" shapeId="0" xr:uid="{00000000-0006-0000-0700-000003000000}">
      <text>
        <r>
          <rPr>
            <b/>
            <sz val="9"/>
            <color indexed="81"/>
            <rFont val="Tahoma"/>
            <family val="2"/>
          </rPr>
          <t>FRECUENCIA:</t>
        </r>
        <r>
          <rPr>
            <sz val="9"/>
            <color indexed="81"/>
            <rFont val="Tahoma"/>
            <family val="2"/>
          </rPr>
          <t xml:space="preserve">
Indicar cada cuanto se produce la comunicación</t>
        </r>
      </text>
    </comment>
    <comment ref="F12" authorId="0" shapeId="0" xr:uid="{00000000-0006-0000-0700-000004000000}">
      <text>
        <r>
          <rPr>
            <b/>
            <sz val="9"/>
            <color indexed="81"/>
            <rFont val="Tahoma"/>
            <family val="2"/>
          </rPr>
          <t>RESPONSABLE:</t>
        </r>
        <r>
          <rPr>
            <sz val="9"/>
            <color indexed="81"/>
            <rFont val="Tahoma"/>
            <family val="2"/>
          </rPr>
          <t xml:space="preserve">
Indicar quien debe realizar la comunicación</t>
        </r>
      </text>
    </comment>
    <comment ref="G12" authorId="0" shapeId="0" xr:uid="{00000000-0006-0000-0700-00000500000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800-00000100000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xr:uid="{00000000-0006-0000-0800-00000200000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xr:uid="{00000000-0006-0000-0800-00000300000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xr:uid="{00000000-0006-0000-0800-00000400000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xr:uid="{00000000-0006-0000-0800-00000500000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900-000001000000}">
      <text>
        <r>
          <rPr>
            <b/>
            <sz val="9"/>
            <color indexed="81"/>
            <rFont val="Tahoma"/>
            <family val="2"/>
          </rPr>
          <t>DESCRIPCIÓN DEL ALCANCE:</t>
        </r>
        <r>
          <rPr>
            <sz val="9"/>
            <color indexed="81"/>
            <rFont val="Tahoma"/>
            <family val="2"/>
          </rPr>
          <t xml:space="preserve">
Incluir la descripción del alcance del proyecto, tanto del producto como la forma de realizarlo</t>
        </r>
      </text>
    </comment>
    <comment ref="B12" authorId="0" shapeId="0" xr:uid="{00000000-0006-0000-0900-000002000000}">
      <text>
        <r>
          <rPr>
            <b/>
            <sz val="9"/>
            <color indexed="81"/>
            <rFont val="Tahoma"/>
            <family val="2"/>
          </rPr>
          <t>EXCLUSIONES DEL PROYECTO:</t>
        </r>
        <r>
          <rPr>
            <sz val="9"/>
            <color indexed="81"/>
            <rFont val="Tahoma"/>
            <family val="2"/>
          </rPr>
          <t xml:space="preserve">
Identificar lo que no incluye el proyecto</t>
        </r>
      </text>
    </comment>
    <comment ref="B14" authorId="0" shapeId="0" xr:uid="{00000000-0006-0000-0900-00000300000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xr:uid="{00000000-0006-0000-0900-00000400000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xr:uid="{00000000-0006-0000-0900-00000500000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xr:uid="{00000000-0006-0000-0900-00000600000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<sst xmlns="http://schemas.openxmlformats.org/spreadsheetml/2006/main" count="438" uniqueCount="231">
  <si>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</si>
  <si>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</si>
  <si>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</si>
  <si>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</si>
  <si>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</si>
  <si>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</si>
  <si>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</si>
  <si>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</si>
  <si>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</si>
  <si>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</si>
  <si>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</si>
  <si>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</si>
  <si>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</si>
  <si>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</si>
  <si>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</si>
  <si>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</si>
  <si>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</si>
  <si>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</si>
  <si>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</si>
  <si>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</si>
  <si>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</si>
  <si>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</si>
  <si>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</si>
  <si>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</si>
  <si>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</si>
  <si>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</si>
  <si>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</si>
  <si>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</si>
  <si>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</si>
  <si>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</si>
  <si>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</si>
  <si>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</si>
  <si>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</si>
  <si>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</si>
  <si>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</si>
  <si>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</si>
  <si>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</si>
  <si>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</si>
  <si>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</si>
  <si>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</si>
  <si>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</si>
  <si>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</si>
  <si>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</si>
  <si>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</si>
  <si>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</si>
  <si>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</si>
  <si>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</si>
  <si>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</si>
  <si>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</si>
  <si>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</si>
  <si>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</si>
  <si>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</si>
  <si>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</si>
  <si>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</si>
  <si>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</si>
  <si>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</si>
  <si>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</si>
  <si>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</si>
  <si>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</si>
  <si>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</si>
  <si>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</si>
  <si>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</si>
  <si>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</si>
  <si>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</si>
  <si>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</si>
  <si>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</si>
  <si>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</si>
  <si>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</si>
  <si>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</si>
  <si>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</si>
  <si>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</si>
  <si>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</si>
  <si>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</si>
  <si>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</si>
  <si>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</si>
  <si>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</si>
  <si>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</si>
  <si>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</si>
  <si>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</si>
  <si>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</si>
  <si>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</si>
  <si>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</si>
  <si>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</si>
  <si>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</si>
  <si>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</si>
  <si>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</si>
  <si>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</si>
  <si>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</si>
  <si>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</si>
  <si>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</si>
  <si>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</si>
  <si>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</si>
  <si>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</si>
  <si>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</si>
  <si>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</si>
  <si>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</si>
  <si>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</si>
  <si>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</si>
  <si>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</si>
  <si>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</si>
  <si>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</si>
  <si>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</si>
  <si>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</si>
  <si>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</si>
  <si>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</si>
  <si>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</si>
  <si>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</si>
  <si>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</si>
  <si>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</si>
  <si>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</si>
  <si>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</si>
  <si>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</si>
  <si>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</si>
  <si>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</si>
  <si>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</si>
  <si>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</si>
  <si>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</si>
  <si>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</si>
  <si>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</si>
  <si>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</si>
  <si>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</si>
  <si>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</si>
  <si>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</si>
  <si>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</si>
  <si>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</si>
  <si>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</si>
  <si>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</si>
  <si>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</si>
  <si>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</si>
  <si>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</si>
  <si>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</si>
  <si>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</si>
  <si>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</si>
  <si>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</si>
  <si>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</si>
  <si>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</si>
  <si>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</si>
  <si>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</si>
  <si>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</si>
  <si>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</si>
  <si>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Gerente del Proyecto</t>
  </si>
  <si>
    <t>Especifica las necesidades técnicas de la solución
Participa en el diseño de la solución
Participa en las pruebas de la solución
Verifica que la dependencia usuaria aprueba la solución</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</si>
  <si>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</si>
  <si>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t>
  </si>
  <si>
    <t>A ENERO</t>
  </si>
  <si>
    <t>A FEBRERO</t>
  </si>
  <si>
    <t>MARZO</t>
  </si>
  <si>
    <t>ABRIL</t>
  </si>
  <si>
    <t>MAYO</t>
  </si>
  <si>
    <t>JUNIO</t>
  </si>
  <si>
    <t>JULIO</t>
  </si>
  <si>
    <t>AGOSTO</t>
  </si>
  <si>
    <t>SEPTIEMBRE</t>
  </si>
  <si>
    <t>OCTUBRE</t>
  </si>
  <si>
    <t>NOVIEMBRE</t>
  </si>
  <si>
    <t>DICIEMBRE</t>
  </si>
  <si>
    <t>% programado</t>
  </si>
  <si>
    <t>% ejecutado</t>
  </si>
  <si>
    <t>%</t>
  </si>
  <si>
    <t>Cumplimiento del cronograma de actividades (Ver hoja "EDT - Actividades")</t>
  </si>
  <si>
    <t>El Patrocinador asignará un Gerente de proyecto, quien liderará el proyecto.</t>
  </si>
  <si>
    <t>No Aplica</t>
  </si>
  <si>
    <t>Los criterios de aceptación de los productos esta dado en términos de cumplimiento de los plazos previstos en el EDT y del cumplimiento de los atributos de calidad definidos por el Gerente del Proyecto durante su ejecución.</t>
  </si>
  <si>
    <t>Promover la adopción de prácticas empresariales, responsables y sostenibles que contribuyan al desarrollo social, ambiental y económico en las empresas y los diferentes grupos de interés</t>
  </si>
  <si>
    <t>Líder Técnico</t>
  </si>
  <si>
    <t>Liderazgo transformador (Linea Estratégica)
Responsabilidad social (Perspectiva Estratégica)</t>
  </si>
  <si>
    <t>Encargados de ejecutar las actividades programadas en los plazos definidos.</t>
  </si>
  <si>
    <t>Superintendente de Sociedades</t>
  </si>
  <si>
    <t>Promoción de la sostenibilidad y la responsabilidad social empresarial</t>
  </si>
  <si>
    <t xml:space="preserve">Promover la responsabilidad social empresarial y la sostenibilidad en las empresas, fomentando buenas prácticas empresariales en materia social, ambiental, económica, buen gobierno corporativo y laboral , contribuyendo a la competitividad, sostenibilidad e inclusión  en las empresas y los diferentes grupos de interés. </t>
  </si>
  <si>
    <t>Promover la adopción de prácticas empresariales, responsables y sostenibles que contribuyan al desarrollo social, ambiental y económico en las empresas y los diferentes grupos de interés.</t>
  </si>
  <si>
    <t>Fomentar la presentación de reportes que permitan a través de indicadores cualitativos y cuantitativos conocer la gestión realizada por las Entidades Empresariales, para alcanzar las metas fijadas a través de ODS -Objetivos de Desarrollo Sostenible- y de cambio climático establecidos en el Acuerdo de París, ambos del año 2015.</t>
  </si>
  <si>
    <t>Delegado de Asuntos Económicos y Societarios</t>
  </si>
  <si>
    <t>Director de Informes Empresariales y Estudios Económicos y Contables.
Directora de Cumplimiento</t>
  </si>
  <si>
    <t>Coordinador Grupo de Sostenibilidad Empresarial y Supervisión de Sociedades BIC. 
Coordinador Grupo de Informes Empresariales</t>
  </si>
  <si>
    <t>El Gerente de Proyecto liderará la ejecución y seguimiento del proyecto. Tomará decisiones respecto al proyecto. Debe tener una comunicación asertiva y manejo eficiente del tiempo.</t>
  </si>
  <si>
    <t>Coordinará que las actividades programadas se ejecuten en los plazos definidos.</t>
  </si>
  <si>
    <t xml:space="preserve">Billy Escobar Pérez </t>
  </si>
  <si>
    <t xml:space="preserve"> Superintendente de Sociedades</t>
  </si>
  <si>
    <t>bescobar@supersociedades.gov.co</t>
  </si>
  <si>
    <t xml:space="preserve">INTERNO </t>
  </si>
  <si>
    <t>Nicolás Martínez Devia</t>
  </si>
  <si>
    <t>Superintendente Delegado de Asuntos Económicos y Societarios</t>
  </si>
  <si>
    <t>nimartinez@supersociedades.gov.co</t>
  </si>
  <si>
    <t>Maritza Gutiérrez de Piñeres Hernández</t>
  </si>
  <si>
    <t>Director de Cumplimiento</t>
  </si>
  <si>
    <t>mgutierrezp@supersociedades.gov.co</t>
  </si>
  <si>
    <t>Luis Javier Acosta Castellanos</t>
  </si>
  <si>
    <t>Coordinador Grupo de Sostenibilidad Empresarial y Supervisión de Sociedades BIC</t>
  </si>
  <si>
    <t>javierac@supersociedades.gov.co</t>
  </si>
  <si>
    <t>Cristian Fernando Gutiérrez Hernández</t>
  </si>
  <si>
    <t>Director Información Empresarial y Estudios Económicos Contables</t>
  </si>
  <si>
    <t>cfgutierrez@supersociedades.gov.co</t>
  </si>
  <si>
    <t>Fredy Leonardo Cárdenas Castellanos</t>
  </si>
  <si>
    <t>Coordinador Grupo de Informes Empresariales</t>
  </si>
  <si>
    <t>fredyca@supersociedades.gov.co</t>
  </si>
  <si>
    <t>Reporta Información sobre gestión y avance de entregables del proyecto</t>
  </si>
  <si>
    <t xml:space="preserve">Correo y presentación de avances </t>
  </si>
  <si>
    <t>Seguimiento y necesidades del proyecto que requieren intervención por parte del Superintendente Delegado de Asuntos Económicos y Societarios</t>
  </si>
  <si>
    <t>según requerimiento</t>
  </si>
  <si>
    <t xml:space="preserve">Correo presentación de avances </t>
  </si>
  <si>
    <t>Avances del proyecto, junto con los productos resultantes de la gestión realizada</t>
  </si>
  <si>
    <t>Conforme al cronograma de trabajo</t>
  </si>
  <si>
    <r>
      <t xml:space="preserve">Superintendente de Sociedades
</t>
    </r>
    <r>
      <rPr>
        <b/>
        <sz val="10"/>
        <rFont val="Verdana"/>
        <family val="2"/>
      </rPr>
      <t>Patrocinador</t>
    </r>
  </si>
  <si>
    <r>
      <t xml:space="preserve">Superintendente Delegado de Asuntos Económicos y Societarios
</t>
    </r>
    <r>
      <rPr>
        <b/>
        <sz val="10"/>
        <rFont val="Verdana"/>
        <family val="2"/>
      </rPr>
      <t>Gerente del Proyecto</t>
    </r>
  </si>
  <si>
    <r>
      <t xml:space="preserve">Director de Cumplimiento
Director Información Empresarial y Estudios Económicos Contables
</t>
    </r>
    <r>
      <rPr>
        <b/>
        <sz val="10"/>
        <rFont val="Verdana"/>
        <family val="2"/>
      </rPr>
      <t>Líder Funcional</t>
    </r>
  </si>
  <si>
    <r>
      <t xml:space="preserve">
Coordinador Grupo de Sostenibilidad Empresarial y Supervisión de Sociedades BIC.
Coordinador Grupo de Informes Empresariales
</t>
    </r>
    <r>
      <rPr>
        <b/>
        <sz val="10"/>
        <rFont val="Verdana"/>
        <family val="2"/>
      </rPr>
      <t>Líder Técnico</t>
    </r>
  </si>
  <si>
    <t>Conocer la gestión realizada por las Entidades Empresariales  en materia de Responsabilidad y Sostenibilidad en áreas de impacto como desarrollo social, ambiental, económico, buen gobierno corporativo y laboral. A la vez, fomentar la presentación de reportes permite, a través de indicadores cualitativos y cuantitativos, conocer la gestión realizada por las Entidades Empresariales, para alcanzar las metas fijadas a través de ODS -Objetivos de Desarrollo Sostenible- y de cambio climático establecidos en el Acuerdo de París, ambos del año 2015.</t>
  </si>
  <si>
    <t>No aplica</t>
  </si>
  <si>
    <t xml:space="preserve">Limitaciones de orden legal, Cargas dinámicas en las competencias de los funcionarios. </t>
  </si>
  <si>
    <t>No contar con el recurso humano necesario</t>
  </si>
  <si>
    <t>1. Informe y divulgación de los resultados del estudio del reporte de Sostenibilidad.
2. Realización de las Cátedras de sostenibilidad como pedagogía para socialización del Capítulo XV de la CBJ, la Sostenibilidad Empresarial y sus dimensiones</t>
  </si>
  <si>
    <t>Informe y divulgación de los resultados del estudio del reporte de Sostenibilidad</t>
  </si>
  <si>
    <t>Coordinador del Grupo de Sostenibilidad Empresarial y Supervisión de Sociedades BIC</t>
  </si>
  <si>
    <t>Coordinador del Grupo de Sostenibilidad Empresarial y Supervisión de Sociedades BIC. 
Coordinador Grupo de Informes Empresariales</t>
  </si>
  <si>
    <t>Cambio en la estructura organizacional de la entidad (movimiento de personal de planta)</t>
  </si>
  <si>
    <t>Establecer pautas para realizar un debido empalme y entrega de cargo.
Realizar seguimiento a la gestión realizada y asegurar la trazabilidad de los soportes de todas las actividades</t>
  </si>
  <si>
    <t xml:space="preserve">Falla tecnológica, ransomware, indisponibilidad de servicios tecnológicos. </t>
  </si>
  <si>
    <t>Tener back up de todas las tareas realizadas.
Seguir todos los protocolos de seguridad establecidos por la entidad.</t>
  </si>
  <si>
    <t>Realizar sesiones de capacitación y Cátedra de sostenibilidad como pedagogía para socialización del Capítulo XV de la CBJ, la Sostenibilidad Empresarial y sus dimensiones.</t>
  </si>
  <si>
    <t>Recibir, análizar y elaborar el estudio del primer reporte de Sostenibilidad en lenguaje XBRL para las empresas sobre prácticas ASG (Ambiental, Social y de Gobernanza) por parte de las sociedades que se encuentran en el espectro señalado en el numeral 5 del Capítulo XV de la CBJ.</t>
  </si>
  <si>
    <t>Documento con las Sesiones bimestrales de Cátedra en sostenibilidad a grupos de interés y Entidades Empresariales.</t>
  </si>
  <si>
    <r>
      <rPr>
        <b/>
        <sz val="9"/>
        <color theme="3"/>
        <rFont val="Arial"/>
        <family val="2"/>
      </rPr>
      <t>Marzo:</t>
    </r>
    <r>
      <rPr>
        <sz val="9"/>
        <color theme="3"/>
        <rFont val="Arial"/>
        <family val="2"/>
      </rPr>
      <t xml:space="preserve"> </t>
    </r>
    <r>
      <rPr>
        <b/>
        <sz val="9"/>
        <color theme="3"/>
        <rFont val="Arial"/>
        <family val="2"/>
      </rPr>
      <t>1.</t>
    </r>
    <r>
      <rPr>
        <sz val="9"/>
        <color theme="3"/>
        <rFont val="Arial"/>
        <family val="2"/>
      </rPr>
      <t xml:space="preserve"> El día 17 de marzo se realizó la primera cátedra de sostenibilidad del año, denominada: “</t>
    </r>
    <r>
      <rPr>
        <b/>
        <sz val="9"/>
        <color theme="3"/>
        <rFont val="Arial"/>
        <family val="2"/>
      </rPr>
      <t>Liderazgo para la Sostenibilidad</t>
    </r>
    <r>
      <rPr>
        <sz val="9"/>
        <color theme="3"/>
        <rFont val="Arial"/>
        <family val="2"/>
      </rPr>
      <t xml:space="preserve">” </t>
    </r>
    <r>
      <rPr>
        <b/>
        <u/>
        <sz val="9"/>
        <color theme="3"/>
        <rFont val="Arial"/>
        <family val="2"/>
      </rPr>
      <t>https://www.youtube.com/watch?v=1WkIl3lxEwE</t>
    </r>
    <r>
      <rPr>
        <sz val="9"/>
        <color theme="3"/>
        <rFont val="Arial"/>
        <family val="2"/>
      </rPr>
      <t xml:space="preserve"> conferencista: Rafael Piñeros Espinoza; jornada que contó con 27 asistentes presenciales y 79 asistentes virtuales en vivo. 
</t>
    </r>
    <r>
      <rPr>
        <b/>
        <sz val="9"/>
        <color theme="3"/>
        <rFont val="Arial"/>
        <family val="2"/>
      </rPr>
      <t>2.</t>
    </r>
    <r>
      <rPr>
        <sz val="9"/>
        <color theme="3"/>
        <rFont val="Arial"/>
        <family val="2"/>
      </rPr>
      <t xml:space="preserve"> El 27 de marzo de 2025, el funcionario Luis Javier Acosta participó como conferencista a un Webinar abierto al público, convocado por el Consejo Colombiano de Construcción Sostenible (CCCS), dirigido a los actores de la cadena de valor del sector de la construcción, para explicar y aclarar dudas sobre todo lo concerniente al Capítulo XV - Circular Externa 100-000010 de 2023. Temas tratados: aplicabilidad, alcance, periodos de presentación del reporte, estándares y marcos internacionales, materialidad, y demás elementos claves del Capítulo. Participaron 52 personas.</t>
    </r>
  </si>
  <si>
    <t>DESARROLLO SOSTENIBLE</t>
  </si>
  <si>
    <t>1ER TRIMESTRE</t>
  </si>
  <si>
    <t>2DO TRIMESTRE</t>
  </si>
  <si>
    <t>3ER TRIMESTRE</t>
  </si>
  <si>
    <t>4TO TRIMESTRE</t>
  </si>
  <si>
    <t xml:space="preserve">30 de noviembre </t>
  </si>
  <si>
    <r>
      <rPr>
        <b/>
        <sz val="9"/>
        <color theme="3"/>
        <rFont val="Arial"/>
        <family val="2"/>
      </rPr>
      <t xml:space="preserve">Noviembre:  </t>
    </r>
    <r>
      <rPr>
        <sz val="9"/>
        <color theme="3"/>
        <rFont val="Arial"/>
        <family val="2"/>
      </rPr>
      <t>El 19 de noviembre de 2025, participamos en el panel inaugural del evento Sello Verde de Verdad, donde se difundieron los alcances del Capítulo XV de la CBJ.</t>
    </r>
    <r>
      <rPr>
        <b/>
        <sz val="9"/>
        <color theme="3"/>
        <rFont val="Arial"/>
        <family val="2"/>
      </rPr>
      <t xml:space="preserve">
Octubre: </t>
    </r>
    <r>
      <rPr>
        <sz val="9"/>
        <color theme="3"/>
        <rFont val="Arial"/>
        <family val="2"/>
      </rPr>
      <t xml:space="preserve">- El </t>
    </r>
    <r>
      <rPr>
        <b/>
        <sz val="9"/>
        <color theme="3"/>
        <rFont val="Arial"/>
        <family val="2"/>
      </rPr>
      <t>3 de octubre</t>
    </r>
    <r>
      <rPr>
        <sz val="9"/>
        <color theme="3"/>
        <rFont val="Arial"/>
        <family val="2"/>
      </rPr>
      <t xml:space="preserve"> de 2025 se llevó a cabo la Cátedra de Sostenibilidad denominada “Empresas, sostenibilidad e Inteligencia Artificial: un futuro posible y responsable”. Durante la jornada, se abordaron los desafíos y oportunidades que ofrece la inteligencia artificial en la promoción de prácticas empresariales sostenibles y éticas. La transmisión se realizó a través del canal institucional de YouTube, logrando una participación de 260 personas. </t>
    </r>
    <r>
      <rPr>
        <b/>
        <u/>
        <sz val="9"/>
        <color theme="3"/>
        <rFont val="Arial"/>
        <family val="2"/>
      </rPr>
      <t>https://www.youtube.com/live/Utsmv_Foezo?si=ipuwMk5Mu7FIQsqd</t>
    </r>
    <r>
      <rPr>
        <sz val="9"/>
        <color theme="3"/>
        <rFont val="Arial"/>
        <family val="2"/>
      </rPr>
      <t xml:space="preserve"> 
Se realizó Capacitación y Divulgación sobre Sostenibilidad Empresarial, Institucional y Gremial, denominado “Casos prácticos en los sectores agrícola y ganadero", junto con la UNODC realizado el</t>
    </r>
    <r>
      <rPr>
        <b/>
        <sz val="9"/>
        <color theme="3"/>
        <rFont val="Arial"/>
        <family val="2"/>
      </rPr>
      <t xml:space="preserve"> 23 de octubre </t>
    </r>
    <r>
      <rPr>
        <sz val="9"/>
        <color theme="3"/>
        <rFont val="Arial"/>
        <family val="2"/>
      </rPr>
      <t xml:space="preserve">en el Hotel Sumawasi Barrio el Diviso en Mocoa Putumayo.
 El </t>
    </r>
    <r>
      <rPr>
        <b/>
        <sz val="9"/>
        <color theme="3"/>
        <rFont val="Arial"/>
        <family val="2"/>
      </rPr>
      <t>29 de octubre</t>
    </r>
    <r>
      <rPr>
        <sz val="9"/>
        <color theme="3"/>
        <rFont val="Arial"/>
        <family val="2"/>
      </rPr>
      <t xml:space="preserve"> se realizó la tercera sesión del VIII Encuentro Nacional de Construcción Conjunta, el cual incluye el eje tematico estrategias de Sostenibilidad, y se realizó taller 
</t>
    </r>
    <r>
      <rPr>
        <u/>
        <sz val="9"/>
        <color theme="3"/>
        <rFont val="Arial"/>
        <family val="2"/>
      </rPr>
      <t xml:space="preserve">https://www.supersociedades.gov.co/web/asuntos-economicos-societarios/viii-encuentro-nacional-de-construccion-conjunta </t>
    </r>
    <r>
      <rPr>
        <sz val="9"/>
        <color theme="3"/>
        <rFont val="Arial"/>
        <family val="2"/>
      </rPr>
      <t xml:space="preserve">
</t>
    </r>
    <r>
      <rPr>
        <b/>
        <sz val="9"/>
        <color theme="3"/>
        <rFont val="Arial"/>
        <family val="2"/>
      </rPr>
      <t xml:space="preserve">Septiembre: </t>
    </r>
    <r>
      <rPr>
        <sz val="9"/>
        <color theme="3"/>
        <rFont val="Arial"/>
        <family val="2"/>
      </rPr>
      <t xml:space="preserve">En el mes de septiembre, se envío invitaciones y pieza publicitaria para la Cátedra de Sostenibilidad que se tenía programada para el 22 de septiembre, por temas logisticos nuestra conferensista no pudo asistir, por lo cual se reprogramo para el 3 de octubre.   </t>
    </r>
    <r>
      <rPr>
        <b/>
        <sz val="9"/>
        <color theme="3"/>
        <rFont val="Arial"/>
        <family val="2"/>
      </rPr>
      <t xml:space="preserve">
Agosto: </t>
    </r>
    <r>
      <rPr>
        <sz val="9"/>
        <color theme="3"/>
        <rFont val="Arial"/>
        <family val="2"/>
      </rPr>
      <t>El grupo de Sostenibilidad participó con el 2° eje temático en el evento "</t>
    </r>
    <r>
      <rPr>
        <b/>
        <sz val="9"/>
        <color theme="3"/>
        <rFont val="Arial"/>
        <family val="2"/>
      </rPr>
      <t>VIII encuentro de construcción conjunta</t>
    </r>
    <r>
      <rPr>
        <sz val="9"/>
        <color theme="3"/>
        <rFont val="Arial"/>
        <family val="2"/>
      </rPr>
      <t>", realizado el</t>
    </r>
    <r>
      <rPr>
        <b/>
        <sz val="9"/>
        <color theme="3"/>
        <rFont val="Arial"/>
        <family val="2"/>
      </rPr>
      <t xml:space="preserve"> 28 de agosto</t>
    </r>
    <r>
      <rPr>
        <sz val="9"/>
        <color theme="3"/>
        <rFont val="Arial"/>
        <family val="2"/>
      </rPr>
      <t xml:space="preserve">, se expuso el tema: "Cómo construir una estrategia de sostenibilidad" e igualmente, realizamos un taller práctico referido al tema, se contó con una participación de 122 personas.  </t>
    </r>
    <r>
      <rPr>
        <b/>
        <u/>
        <sz val="9"/>
        <color theme="3"/>
        <rFont val="Arial"/>
        <family val="2"/>
      </rPr>
      <t>https://www.supersociedades.gov.co/web/asuntos-economicos-societarios/viii-encuentro-nacional-de-construccion-conjunta</t>
    </r>
    <r>
      <rPr>
        <b/>
        <sz val="9"/>
        <color theme="3"/>
        <rFont val="Arial"/>
        <family val="2"/>
      </rPr>
      <t xml:space="preserve">
Julio: </t>
    </r>
    <r>
      <rPr>
        <sz val="9"/>
        <color theme="3"/>
        <rFont val="Arial"/>
        <family val="2"/>
      </rPr>
      <t xml:space="preserve"> El </t>
    </r>
    <r>
      <rPr>
        <b/>
        <sz val="9"/>
        <color theme="3"/>
        <rFont val="Arial"/>
        <family val="2"/>
      </rPr>
      <t>29 de julio</t>
    </r>
    <r>
      <rPr>
        <sz val="9"/>
        <color theme="3"/>
        <rFont val="Arial"/>
        <family val="2"/>
      </rPr>
      <t xml:space="preserve"> se realizó capacitación sobre “Sostenibilidad y productos UNODC expuestos en el micrositio de sostenibilidad” de manera presencial en la ciudad de Villavicencio. El día </t>
    </r>
    <r>
      <rPr>
        <b/>
        <sz val="9"/>
        <color theme="3"/>
        <rFont val="Arial"/>
        <family val="2"/>
      </rPr>
      <t>31 de julio</t>
    </r>
    <r>
      <rPr>
        <sz val="9"/>
        <color theme="3"/>
        <rFont val="Arial"/>
        <family val="2"/>
      </rPr>
      <t xml:space="preserve"> se realizó Cátedra de Sostenibilidad: "Gobernanza, riesgo y doble materialidad" con una asistencia de 485 personas de manera virtual</t>
    </r>
    <r>
      <rPr>
        <b/>
        <sz val="9"/>
        <color theme="3"/>
        <rFont val="Arial"/>
        <family val="2"/>
      </rPr>
      <t xml:space="preserve"> https://youtube.com/live/kfTyp_1SAmw?si=dy6HpqVx3YzzkAwb 
Junio: </t>
    </r>
    <r>
      <rPr>
        <sz val="9"/>
        <color theme="3"/>
        <rFont val="Arial"/>
        <family val="2"/>
      </rPr>
      <t xml:space="preserve">Capacitaciones para la presentación del reporte de sostenibilidad en las fechas: </t>
    </r>
    <r>
      <rPr>
        <b/>
        <sz val="9"/>
        <color theme="3"/>
        <rFont val="Arial"/>
        <family val="2"/>
      </rPr>
      <t>3, 10 y 12 de junio</t>
    </r>
    <r>
      <rPr>
        <sz val="9"/>
        <color theme="3"/>
        <rFont val="Arial"/>
        <family val="2"/>
      </rPr>
      <t xml:space="preserve"> de 2025  </t>
    </r>
    <r>
      <rPr>
        <b/>
        <u/>
        <sz val="9"/>
        <color theme="3"/>
        <rFont val="Arial"/>
        <family val="2"/>
      </rPr>
      <t>https://www.youtube.com/live/D6zN9UBSUqk?feature=shared</t>
    </r>
    <r>
      <rPr>
        <b/>
        <sz val="9"/>
        <color theme="3"/>
        <rFont val="Arial"/>
        <family val="2"/>
      </rPr>
      <t xml:space="preserve">
-</t>
    </r>
    <r>
      <rPr>
        <sz val="9"/>
        <color theme="3"/>
        <rFont val="Arial"/>
        <family val="2"/>
      </rPr>
      <t xml:space="preserve"> Presentación del libro riesgos empresariales </t>
    </r>
    <r>
      <rPr>
        <b/>
        <sz val="9"/>
        <color theme="3"/>
        <rFont val="Arial"/>
        <family val="2"/>
      </rPr>
      <t>18 de junio</t>
    </r>
    <r>
      <rPr>
        <sz val="9"/>
        <color theme="3"/>
        <rFont val="Arial"/>
        <family val="2"/>
      </rPr>
      <t xml:space="preserve"> de 2025, Medellín Cámara de Comercio.</t>
    </r>
    <r>
      <rPr>
        <b/>
        <sz val="9"/>
        <color theme="3"/>
        <rFont val="Arial"/>
        <family val="2"/>
      </rPr>
      <t xml:space="preserve">
</t>
    </r>
    <r>
      <rPr>
        <b/>
        <u/>
        <sz val="9"/>
        <color theme="3"/>
        <rFont val="Arial"/>
        <family val="2"/>
      </rPr>
      <t xml:space="preserve">https://www.youtube.com/live/YZjavgiSwGE?si=_ROF18uuYenoTYCf </t>
    </r>
    <r>
      <rPr>
        <b/>
        <sz val="9"/>
        <color theme="3"/>
        <rFont val="Arial"/>
        <family val="2"/>
      </rPr>
      <t xml:space="preserve">
Abril: </t>
    </r>
    <r>
      <rPr>
        <sz val="9"/>
        <color theme="3"/>
        <rFont val="Arial"/>
        <family val="2"/>
      </rPr>
      <t>El</t>
    </r>
    <r>
      <rPr>
        <b/>
        <sz val="9"/>
        <color theme="3"/>
        <rFont val="Arial"/>
        <family val="2"/>
      </rPr>
      <t xml:space="preserve"> 24 de abril</t>
    </r>
    <r>
      <rPr>
        <sz val="9"/>
        <color theme="3"/>
        <rFont val="Arial"/>
        <family val="2"/>
      </rPr>
      <t xml:space="preserve">, se realizó capacitación a los miembros de la Asociación Colombiana de Minería, sobre el primer reporte de Sostenibilidad en XBRL, con una asistencia de 33 personas de manera virtual. </t>
    </r>
    <r>
      <rPr>
        <b/>
        <sz val="9"/>
        <color theme="3"/>
        <rFont val="Arial"/>
        <family val="2"/>
      </rPr>
      <t xml:space="preserve">
Marzo:</t>
    </r>
    <r>
      <rPr>
        <sz val="9"/>
        <color theme="3"/>
        <rFont val="Arial"/>
        <family val="2"/>
      </rPr>
      <t xml:space="preserve"> </t>
    </r>
    <r>
      <rPr>
        <b/>
        <sz val="9"/>
        <color theme="3"/>
        <rFont val="Arial"/>
        <family val="2"/>
      </rPr>
      <t>1.</t>
    </r>
    <r>
      <rPr>
        <sz val="9"/>
        <color theme="3"/>
        <rFont val="Arial"/>
        <family val="2"/>
      </rPr>
      <t xml:space="preserve"> El día </t>
    </r>
    <r>
      <rPr>
        <b/>
        <sz val="9"/>
        <color theme="3"/>
        <rFont val="Arial"/>
        <family val="2"/>
      </rPr>
      <t>17 de marzo</t>
    </r>
    <r>
      <rPr>
        <sz val="9"/>
        <color theme="3"/>
        <rFont val="Arial"/>
        <family val="2"/>
      </rPr>
      <t xml:space="preserve"> se realizó la primera cátedra de sostenibilidad del año, denominada: “</t>
    </r>
    <r>
      <rPr>
        <b/>
        <sz val="9"/>
        <color theme="3"/>
        <rFont val="Arial"/>
        <family val="2"/>
      </rPr>
      <t>Liderazgo para la Sostenibilidad</t>
    </r>
    <r>
      <rPr>
        <sz val="9"/>
        <color theme="3"/>
        <rFont val="Arial"/>
        <family val="2"/>
      </rPr>
      <t xml:space="preserve">” </t>
    </r>
    <r>
      <rPr>
        <b/>
        <u/>
        <sz val="9"/>
        <color theme="3"/>
        <rFont val="Arial"/>
        <family val="2"/>
      </rPr>
      <t>https://www.youtube.com/watch?v=1WkIl3lxEwE</t>
    </r>
    <r>
      <rPr>
        <sz val="9"/>
        <color theme="3"/>
        <rFont val="Arial"/>
        <family val="2"/>
      </rPr>
      <t xml:space="preserve"> conferencista: Rafael Piñeros Espinoza; jornada que contó con 27 asistentes presenciales y 79 asistentes virtuales en vivo. 
</t>
    </r>
    <r>
      <rPr>
        <b/>
        <sz val="9"/>
        <color theme="3"/>
        <rFont val="Arial"/>
        <family val="2"/>
      </rPr>
      <t>2.</t>
    </r>
    <r>
      <rPr>
        <sz val="9"/>
        <color theme="3"/>
        <rFont val="Arial"/>
        <family val="2"/>
      </rPr>
      <t xml:space="preserve"> El</t>
    </r>
    <r>
      <rPr>
        <b/>
        <sz val="9"/>
        <color theme="3"/>
        <rFont val="Arial"/>
        <family val="2"/>
      </rPr>
      <t xml:space="preserve"> 27 de marzo de 2025</t>
    </r>
    <r>
      <rPr>
        <sz val="9"/>
        <color theme="3"/>
        <rFont val="Arial"/>
        <family val="2"/>
      </rPr>
      <t>, el funcionario Luis Javier Acosta participó como conferencista a un Webinar abierto al público, convocado por el Consejo Colombiano de Construcción Sostenible (CCCS), dirigido a los actores de la cadena de valor del sector de la construcción, para explicar y aclarar dudas sobre todo lo concerniente al Capítulo XV - Circular Externa 100-000010 de 2023. Temas tratados: aplicabilidad, alcance, periodos de presentación del reporte, estándares y marcos internacionales, materialidad, y demás elementos claves del Capítulo. Participaron 52 personas.</t>
    </r>
  </si>
  <si>
    <r>
      <t xml:space="preserve">Noviembre: </t>
    </r>
    <r>
      <rPr>
        <sz val="9"/>
        <color theme="3"/>
        <rFont val="Arial"/>
        <family val="2"/>
      </rPr>
      <t xml:space="preserve">Desde este grupo de trabajo se apoyó el estudio de los resultados del reporte de sostenibilidad, así:
•Elaboración del borrador del estudio de sostenibilidad, estadísticas, gráficas, comentarios y conclusiones.
•Revisión de la versión final en GENIALLY y solicitud de ajustes.
•Disposición del espacio en el micrositio de sostenibilidad para su publicación.
•El 29 de noviembre, en el programa Caracol Sostenible de Caracol Radio, se presentaron los principales resultados del Reporte de Sostenibilidad 2025.
En el siguiente enlace encuentra el </t>
    </r>
    <r>
      <rPr>
        <b/>
        <sz val="9"/>
        <color theme="3"/>
        <rFont val="Arial"/>
        <family val="2"/>
      </rPr>
      <t>Estudio de Sostenibilidad</t>
    </r>
    <r>
      <rPr>
        <sz val="9"/>
        <color theme="3"/>
        <rFont val="Arial"/>
        <family val="2"/>
      </rPr>
      <t xml:space="preserve"> </t>
    </r>
    <r>
      <rPr>
        <b/>
        <u/>
        <sz val="9"/>
        <color theme="3"/>
        <rFont val="Arial"/>
        <family val="2"/>
      </rPr>
      <t xml:space="preserve">https://view.genially.com/691248ad2ddeed098fbd3f8c 
</t>
    </r>
    <r>
      <rPr>
        <b/>
        <sz val="9"/>
        <color theme="3"/>
        <rFont val="Arial"/>
        <family val="2"/>
      </rPr>
      <t xml:space="preserve">Octubre: </t>
    </r>
    <r>
      <rPr>
        <sz val="9"/>
        <color theme="3"/>
        <rFont val="Arial"/>
        <family val="2"/>
      </rPr>
      <t>Realizamos el análisis frente a los resultados de los 2.030 reportes recibidos de sostenibilidad (a la fecha 2.045), estando el borrador en la Dirección de Informes Empresariales y pasarlo al Grupo de Comunicaciones y obtener la versión publica.</t>
    </r>
    <r>
      <rPr>
        <b/>
        <sz val="9"/>
        <color theme="3"/>
        <rFont val="Arial"/>
        <family val="2"/>
      </rPr>
      <t xml:space="preserve">
Septiembre: </t>
    </r>
    <r>
      <rPr>
        <sz val="9"/>
        <color theme="3"/>
        <rFont val="Arial"/>
        <family val="2"/>
      </rPr>
      <t>se registró la recepción de 2.044 reportes correspondientes al Informe 08 – Reporte de Sostenibilidad. Al cierre del mes se contó con el borrador del Estudio de Sostenibilidad, elaborado a partir de la verificación y análisis de los datos recibidos, con el fin de fortalecer la toma de decisiones, la generación de estadísticas y el análisis de tendencias en materia de sostenibilidad empresarial.</t>
    </r>
    <r>
      <rPr>
        <b/>
        <sz val="9"/>
        <color theme="3"/>
        <rFont val="Arial"/>
        <family val="2"/>
      </rPr>
      <t xml:space="preserve">
Agosto: </t>
    </r>
    <r>
      <rPr>
        <sz val="9"/>
        <color theme="3"/>
        <rFont val="Arial"/>
        <family val="2"/>
      </rPr>
      <t>Se adelantó la depuración de los radicados allegados al grupo por medio de Gedess con las constancias de los reportes, y se verifico que correspondan a las entidades convocadas y que cumplan con los lineamientos establecidos. Asimismo, se recibió por parte de la Dirección de Informes Empresariales el consolidado de todos los reportes allegados, con lo cual se dio inicio al estudio y análisis del informe. Esto contribuye a la integridad de la base de datos institucional y facilita la consolidación de información.</t>
    </r>
    <r>
      <rPr>
        <b/>
        <sz val="9"/>
        <color theme="3"/>
        <rFont val="Arial"/>
        <family val="2"/>
      </rPr>
      <t xml:space="preserve">
Julio: </t>
    </r>
    <r>
      <rPr>
        <sz val="9"/>
        <color theme="3"/>
        <rFont val="Arial"/>
        <family val="2"/>
      </rPr>
      <t>En el mes de julio de 2025 se adelantó la recepción del Informe 08 – Reporte de Sostenibilidad, presentado por las Entidades Empresariales convocadas a reportar de manera voluntaria, conforme al ámbito de aplicación del Capítulo XV. Se dio tramite a las consultas allegadas al grupo mediante correo y radicados, sobre la recepción del Informe 08. Para este corte se evidencia una recepción de 2.007 reportes de sostenibilidad.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</si>
</sst>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yy;@"/>
    <numFmt numFmtId="165" formatCode="[$$-240A]#,##0"/>
    <numFmt numFmtId="166" formatCode="dd\-mm\-yy"/>
    <numFmt numFmtId="167" formatCode="[$-240A]d&quot; de &quot;mmmm&quot; de &quot;yyyy;@"/>
    <numFmt numFmtId="168" formatCode="0.0"/>
  </numFmts>
  <fonts count="45"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sz val="9"/>
      <name val="Verdana"/>
      <family val="2"/>
    </font>
    <font>
      <b/>
      <sz val="9"/>
      <name val="Verdana"/>
      <family val="2"/>
    </font>
    <font>
      <b/>
      <sz val="9"/>
      <color theme="0"/>
      <name val="Verdana"/>
      <family val="2"/>
    </font>
    <font>
      <sz val="9"/>
      <color theme="0"/>
      <name val="Verdana"/>
      <family val="2"/>
    </font>
    <font>
      <sz val="10"/>
      <name val="Verdana"/>
      <family val="2"/>
    </font>
    <font>
      <b/>
      <u/>
      <sz val="10"/>
      <color theme="0"/>
      <name val="Verdana"/>
      <family val="2"/>
    </font>
    <font>
      <b/>
      <sz val="10"/>
      <color theme="0"/>
      <name val="Verdana"/>
      <family val="2"/>
    </font>
    <font>
      <b/>
      <sz val="10"/>
      <name val="Verdana"/>
      <family val="2"/>
    </font>
    <font>
      <b/>
      <sz val="12"/>
      <name val="Verdana"/>
      <family val="2"/>
    </font>
    <font>
      <sz val="11"/>
      <name val="Verdana"/>
      <family val="2"/>
    </font>
    <font>
      <sz val="12"/>
      <name val="Verdana"/>
      <family val="2"/>
    </font>
    <font>
      <b/>
      <sz val="14"/>
      <name val="Verdana"/>
      <family val="2"/>
    </font>
    <font>
      <b/>
      <sz val="11"/>
      <name val="Verdana"/>
      <family val="2"/>
    </font>
    <font>
      <sz val="11"/>
      <name val="Calibri Light"/>
      <family val="2"/>
    </font>
    <font>
      <sz val="12"/>
      <name val="Calibri Light"/>
      <family val="2"/>
    </font>
    <font>
      <b/>
      <sz val="9"/>
      <color indexed="9"/>
      <name val="Verdana"/>
      <family val="2"/>
    </font>
    <font>
      <b/>
      <sz val="8"/>
      <color theme="0"/>
      <name val="Verdana"/>
      <family val="2"/>
    </font>
    <font>
      <b/>
      <sz val="8"/>
      <color indexed="9"/>
      <name val="Verdana"/>
      <family val="2"/>
    </font>
    <font>
      <sz val="8"/>
      <name val="Verdana"/>
      <family val="2"/>
    </font>
    <font>
      <sz val="9"/>
      <color theme="3"/>
      <name val="Verdana"/>
      <family val="2"/>
    </font>
    <font>
      <sz val="11"/>
      <color theme="0"/>
      <name val="Verdana"/>
      <family val="2"/>
    </font>
    <font>
      <sz val="11"/>
      <name val="Arial"/>
      <family val="2"/>
    </font>
    <font>
      <b/>
      <sz val="11"/>
      <color theme="0"/>
      <name val="Verdana"/>
      <family val="2"/>
    </font>
    <font>
      <sz val="10"/>
      <color theme="0"/>
      <name val="Verdana"/>
      <family val="2"/>
    </font>
    <font>
      <u/>
      <sz val="11"/>
      <color theme="10"/>
      <name val="Verdana"/>
      <family val="2"/>
    </font>
    <font>
      <sz val="10"/>
      <color theme="3"/>
      <name val="Calibri Light"/>
      <family val="2"/>
    </font>
    <font>
      <sz val="9"/>
      <color theme="3"/>
      <name val="Arial"/>
      <family val="2"/>
    </font>
    <font>
      <sz val="10"/>
      <color theme="3"/>
      <name val="Arial"/>
      <family val="2"/>
    </font>
    <font>
      <b/>
      <sz val="10"/>
      <color theme="3"/>
      <name val="Verdana"/>
      <family val="2"/>
    </font>
    <font>
      <sz val="10"/>
      <color theme="3"/>
      <name val="Verdana"/>
      <family val="2"/>
    </font>
    <font>
      <b/>
      <sz val="9"/>
      <color theme="3"/>
      <name val="Arial"/>
      <family val="2"/>
    </font>
    <font>
      <b/>
      <u/>
      <sz val="9"/>
      <color theme="3"/>
      <name val="Arial"/>
      <family val="2"/>
    </font>
    <font>
      <b/>
      <sz val="9"/>
      <color theme="3"/>
      <name val="Verdana"/>
      <family val="2"/>
    </font>
    <font>
      <u/>
      <sz val="9"/>
      <color theme="3"/>
      <name val="Arial"/>
      <family val="2"/>
    </font>
  </fonts>
  <fills count="10">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962D46"/>
        <bgColor indexed="64"/>
      </patternFill>
    </fill>
    <fill>
      <patternFill patternType="solid">
        <fgColor theme="9" tint="0.79998168889431442"/>
        <bgColor indexed="64"/>
      </patternFill>
    </fill>
    <fill>
      <patternFill patternType="solid">
        <fgColor rgb="FF962D46"/>
        <bgColor indexed="23"/>
      </patternFill>
    </fill>
    <fill>
      <patternFill patternType="solid">
        <fgColor rgb="FFFFFF00"/>
        <bgColor indexed="64"/>
      </patternFill>
    </fill>
    <fill>
      <patternFill patternType="solid">
        <fgColor theme="0" tint="-4.9989318521683403E-2"/>
        <bgColor indexed="64"/>
      </patternFill>
    </fill>
  </fills>
  <borders count="4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9" fontId="2" fillId="0" borderId="0" applyFont="0" applyFill="0" applyBorder="0" applyAlignment="0" applyProtection="0"/>
  </cellStyleXfs>
  <cellXfs count="353">
    <xf numFmtId="0" fontId="0" fillId="0" borderId="0" xfId="0"/>
    <xf numFmtId="0" fontId="4" fillId="0" borderId="0" xfId="0" applyFont="1" applyAlignment="1">
      <alignment horizontal="center" vertical="center" wrapText="1"/>
    </xf>
    <xf numFmtId="0" fontId="4" fillId="0" borderId="0" xfId="0" applyFont="1"/>
    <xf numFmtId="0" fontId="6" fillId="0" borderId="0" xfId="2" applyFont="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xf>
    <xf numFmtId="0" fontId="2" fillId="0" borderId="0" xfId="0" applyFont="1"/>
    <xf numFmtId="0" fontId="2" fillId="4" borderId="2" xfId="0" applyFont="1" applyFill="1" applyBorder="1"/>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1" fillId="0" borderId="0" xfId="0" applyFont="1"/>
    <xf numFmtId="0" fontId="11" fillId="0" borderId="35" xfId="0" applyFont="1" applyBorder="1" applyAlignment="1">
      <alignment vertical="center"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2" fillId="0" borderId="0" xfId="2" applyFont="1" applyAlignment="1">
      <alignment horizontal="center" vertical="center"/>
    </xf>
    <xf numFmtId="0" fontId="13" fillId="5" borderId="2" xfId="0" applyFont="1" applyFill="1" applyBorder="1" applyAlignment="1">
      <alignment horizontal="left" vertical="center"/>
    </xf>
    <xf numFmtId="0" fontId="11" fillId="3" borderId="0" xfId="0" applyFont="1" applyFill="1" applyAlignment="1">
      <alignment horizontal="left" vertical="center" wrapText="1"/>
    </xf>
    <xf numFmtId="0" fontId="12" fillId="3" borderId="0" xfId="0" applyFont="1" applyFill="1" applyAlignment="1">
      <alignment horizontal="center" vertical="center" wrapText="1"/>
    </xf>
    <xf numFmtId="0" fontId="13" fillId="5" borderId="2" xfId="0" applyFont="1" applyFill="1" applyBorder="1" applyAlignment="1">
      <alignment horizontal="center" vertical="center"/>
    </xf>
    <xf numFmtId="0" fontId="13" fillId="5"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1" fillId="0" borderId="2" xfId="0" applyFont="1" applyBorder="1" applyAlignment="1">
      <alignment horizontal="left"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15" fillId="0" borderId="0" xfId="0" applyFont="1"/>
    <xf numFmtId="0" fontId="11" fillId="3" borderId="2" xfId="0" applyFont="1" applyFill="1" applyBorder="1" applyAlignment="1">
      <alignment horizontal="left" vertical="center" wrapText="1"/>
    </xf>
    <xf numFmtId="0" fontId="11" fillId="3" borderId="0" xfId="0" applyFont="1" applyFill="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6" fillId="5" borderId="6" xfId="4" applyFont="1" applyFill="1" applyBorder="1" applyAlignment="1">
      <alignment horizontal="center" vertical="center"/>
    </xf>
    <xf numFmtId="0" fontId="11" fillId="6" borderId="0" xfId="0" applyFont="1" applyFill="1" applyAlignment="1">
      <alignment horizontal="center" vertical="center" wrapText="1"/>
    </xf>
    <xf numFmtId="0" fontId="11" fillId="6" borderId="14"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6" fillId="5" borderId="6" xfId="4" applyFont="1" applyFill="1" applyBorder="1" applyAlignment="1">
      <alignment horizontal="center" vertical="center" wrapText="1"/>
    </xf>
    <xf numFmtId="0" fontId="11" fillId="0" borderId="10"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0" fontId="11" fillId="0" borderId="2" xfId="0" applyFont="1" applyBorder="1" applyAlignment="1">
      <alignment horizontal="center" vertical="center" wrapText="1"/>
    </xf>
    <xf numFmtId="0" fontId="15" fillId="3" borderId="0" xfId="0" applyFont="1" applyFill="1"/>
    <xf numFmtId="0" fontId="11" fillId="3" borderId="10" xfId="0" applyFont="1" applyFill="1" applyBorder="1" applyAlignment="1">
      <alignment vertical="center" wrapText="1"/>
    </xf>
    <xf numFmtId="0" fontId="11" fillId="3" borderId="13" xfId="0" applyFont="1" applyFill="1" applyBorder="1" applyAlignment="1">
      <alignment vertical="center" wrapText="1"/>
    </xf>
    <xf numFmtId="0" fontId="11" fillId="3" borderId="15" xfId="0" applyFont="1" applyFill="1" applyBorder="1" applyAlignment="1">
      <alignment vertical="center" wrapText="1"/>
    </xf>
    <xf numFmtId="0" fontId="18" fillId="3" borderId="0" xfId="0" applyFont="1" applyFill="1" applyAlignment="1">
      <alignment horizontal="center" vertical="center"/>
    </xf>
    <xf numFmtId="0" fontId="15" fillId="3" borderId="2" xfId="0" applyFont="1" applyFill="1" applyBorder="1"/>
    <xf numFmtId="0" fontId="17" fillId="5" borderId="2" xfId="0" applyFont="1" applyFill="1" applyBorder="1" applyAlignment="1">
      <alignment horizontal="center" vertical="center"/>
    </xf>
    <xf numFmtId="2" fontId="11" fillId="0" borderId="2" xfId="0" applyNumberFormat="1" applyFont="1" applyBorder="1" applyAlignment="1">
      <alignment horizontal="center" vertical="center" wrapText="1"/>
    </xf>
    <xf numFmtId="165" fontId="11" fillId="0" borderId="2" xfId="0" applyNumberFormat="1" applyFont="1" applyBorder="1" applyAlignment="1">
      <alignment horizontal="center" vertical="center" wrapText="1"/>
    </xf>
    <xf numFmtId="0" fontId="13" fillId="5" borderId="2" xfId="0" applyFont="1" applyFill="1" applyBorder="1" applyAlignment="1">
      <alignment horizontal="left" vertical="center" wrapText="1"/>
    </xf>
    <xf numFmtId="0" fontId="11" fillId="3" borderId="0" xfId="0" applyFont="1" applyFill="1" applyAlignment="1">
      <alignment vertical="center" wrapText="1"/>
    </xf>
    <xf numFmtId="0" fontId="11" fillId="0" borderId="3" xfId="0" applyFont="1" applyBorder="1" applyAlignment="1">
      <alignment horizontal="center" vertical="center" wrapText="1"/>
    </xf>
    <xf numFmtId="0" fontId="13" fillId="5" borderId="0" xfId="0" applyFont="1" applyFill="1" applyAlignment="1">
      <alignment horizontal="center" vertical="center" wrapText="1"/>
    </xf>
    <xf numFmtId="0" fontId="13" fillId="5" borderId="7" xfId="0" applyFont="1" applyFill="1" applyBorder="1" applyAlignment="1">
      <alignment horizontal="center" vertical="center" wrapText="1"/>
    </xf>
    <xf numFmtId="0" fontId="11" fillId="3" borderId="29" xfId="0" applyFont="1" applyFill="1" applyBorder="1" applyAlignment="1">
      <alignment vertical="center" wrapText="1"/>
    </xf>
    <xf numFmtId="0" fontId="11" fillId="3" borderId="36" xfId="0" applyFont="1" applyFill="1" applyBorder="1" applyAlignment="1">
      <alignment vertical="center" wrapText="1"/>
    </xf>
    <xf numFmtId="0" fontId="11" fillId="3" borderId="41" xfId="0" applyFont="1" applyFill="1" applyBorder="1" applyAlignment="1">
      <alignment vertical="center" wrapText="1"/>
    </xf>
    <xf numFmtId="0" fontId="11" fillId="3" borderId="37" xfId="0" applyFont="1" applyFill="1" applyBorder="1" applyAlignment="1">
      <alignment vertical="center" wrapText="1"/>
    </xf>
    <xf numFmtId="0" fontId="11" fillId="3" borderId="35" xfId="0" applyFont="1" applyFill="1" applyBorder="1" applyAlignment="1">
      <alignment vertical="center" wrapText="1"/>
    </xf>
    <xf numFmtId="0" fontId="21" fillId="3" borderId="2"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0" xfId="0" applyFont="1" applyFill="1" applyAlignment="1">
      <alignment horizontal="center" vertical="center" wrapText="1"/>
    </xf>
    <xf numFmtId="165" fontId="24" fillId="0" borderId="2" xfId="0" applyNumberFormat="1" applyFont="1" applyBorder="1" applyAlignment="1">
      <alignment horizontal="center" vertical="center" wrapText="1"/>
    </xf>
    <xf numFmtId="0" fontId="13" fillId="5" borderId="2" xfId="0" applyFont="1" applyFill="1" applyBorder="1" applyAlignment="1">
      <alignment vertical="center"/>
    </xf>
    <xf numFmtId="164" fontId="21" fillId="3" borderId="2" xfId="0" applyNumberFormat="1" applyFont="1" applyFill="1" applyBorder="1" applyAlignment="1">
      <alignment horizontal="center" vertical="center" wrapText="1"/>
    </xf>
    <xf numFmtId="0" fontId="21" fillId="0" borderId="2" xfId="0" applyFont="1" applyBorder="1" applyAlignment="1">
      <alignment horizontal="center" vertical="center" wrapText="1"/>
    </xf>
    <xf numFmtId="164" fontId="11" fillId="3" borderId="2" xfId="0" applyNumberFormat="1" applyFont="1" applyFill="1" applyBorder="1" applyAlignment="1">
      <alignment horizontal="center" vertical="center" wrapText="1"/>
    </xf>
    <xf numFmtId="0" fontId="15" fillId="3" borderId="0" xfId="0" applyFont="1" applyFill="1" applyAlignment="1" applyProtection="1">
      <alignment horizontal="center" vertical="center" wrapText="1"/>
      <protection locked="0"/>
    </xf>
    <xf numFmtId="0" fontId="29" fillId="3" borderId="0" xfId="0" applyFont="1" applyFill="1" applyAlignment="1" applyProtection="1">
      <alignment horizontal="center" vertical="center" wrapText="1"/>
      <protection locked="0"/>
    </xf>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applyFont="1"/>
    <xf numFmtId="0" fontId="15" fillId="0" borderId="2" xfId="0" applyFont="1" applyBorder="1" applyAlignment="1">
      <alignment horizontal="left" vertical="center" wrapText="1"/>
    </xf>
    <xf numFmtId="0" fontId="11" fillId="0" borderId="0" xfId="0" applyFont="1" applyAlignment="1">
      <alignment horizontal="justify" vertical="center" wrapText="1"/>
    </xf>
    <xf numFmtId="0" fontId="32" fillId="3" borderId="2" xfId="0" applyFont="1" applyFill="1" applyBorder="1" applyAlignment="1">
      <alignment horizontal="center" vertical="center" wrapText="1"/>
    </xf>
    <xf numFmtId="9" fontId="32" fillId="3" borderId="2" xfId="0" applyNumberFormat="1" applyFont="1" applyFill="1" applyBorder="1" applyAlignment="1">
      <alignment horizontal="center" vertical="center" wrapText="1"/>
    </xf>
    <xf numFmtId="0" fontId="23" fillId="0" borderId="11" xfId="2" applyFont="1" applyBorder="1" applyAlignment="1">
      <alignment vertical="center"/>
    </xf>
    <xf numFmtId="0" fontId="31" fillId="0" borderId="0" xfId="0" applyFont="1" applyAlignment="1">
      <alignment horizontal="center" vertical="center"/>
    </xf>
    <xf numFmtId="0" fontId="23" fillId="0" borderId="0" xfId="2" applyFont="1" applyAlignment="1">
      <alignment vertical="center"/>
    </xf>
    <xf numFmtId="0" fontId="23" fillId="0" borderId="16" xfId="2" applyFont="1" applyBorder="1" applyAlignment="1">
      <alignment vertical="center"/>
    </xf>
    <xf numFmtId="0" fontId="23" fillId="0" borderId="0" xfId="2"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33" fillId="5" borderId="2" xfId="0" applyFont="1" applyFill="1" applyBorder="1" applyAlignment="1">
      <alignment horizontal="center" vertical="center" wrapText="1"/>
    </xf>
    <xf numFmtId="0" fontId="33" fillId="5" borderId="2" xfId="0" applyFont="1" applyFill="1" applyBorder="1" applyAlignment="1">
      <alignment vertical="center" wrapText="1"/>
    </xf>
    <xf numFmtId="0" fontId="20" fillId="0" borderId="2" xfId="0" applyFont="1" applyBorder="1" applyAlignment="1">
      <alignment horizontal="left" vertical="center" wrapText="1"/>
    </xf>
    <xf numFmtId="0" fontId="15" fillId="0" borderId="2" xfId="0" applyFont="1" applyBorder="1" applyAlignment="1">
      <alignment horizontal="center" vertical="center" wrapText="1"/>
    </xf>
    <xf numFmtId="0" fontId="15" fillId="0" borderId="2" xfId="0" applyFont="1" applyBorder="1" applyAlignment="1">
      <alignment vertical="center" wrapText="1"/>
    </xf>
    <xf numFmtId="0" fontId="15" fillId="0" borderId="0" xfId="0" applyFont="1" applyAlignment="1">
      <alignment horizontal="center" vertical="center" wrapText="1"/>
    </xf>
    <xf numFmtId="0" fontId="34" fillId="0" borderId="0" xfId="0" applyFont="1" applyAlignment="1">
      <alignment horizontal="center" vertical="center" wrapText="1"/>
    </xf>
    <xf numFmtId="0" fontId="35" fillId="0" borderId="2" xfId="4" applyFont="1" applyFill="1" applyBorder="1" applyAlignment="1">
      <alignment horizontal="center" vertical="center" wrapText="1"/>
    </xf>
    <xf numFmtId="0" fontId="21" fillId="3" borderId="0" xfId="0" applyFont="1" applyFill="1" applyAlignment="1">
      <alignment horizontal="justify" vertical="center"/>
    </xf>
    <xf numFmtId="165" fontId="25" fillId="0" borderId="2" xfId="0" applyNumberFormat="1" applyFont="1" applyBorder="1" applyAlignment="1">
      <alignment horizontal="center" vertical="center" wrapText="1"/>
    </xf>
    <xf numFmtId="0" fontId="15" fillId="0" borderId="2" xfId="0" applyFont="1" applyBorder="1" applyAlignment="1">
      <alignment horizontal="justify" vertical="center" wrapText="1"/>
    </xf>
    <xf numFmtId="0" fontId="35" fillId="3" borderId="2" xfId="4"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0" borderId="0" xfId="0" applyFont="1" applyAlignment="1">
      <alignment wrapText="1"/>
    </xf>
    <xf numFmtId="0" fontId="20" fillId="0" borderId="2" xfId="0" applyFont="1" applyBorder="1" applyAlignment="1">
      <alignment vertical="center"/>
    </xf>
    <xf numFmtId="0" fontId="19" fillId="0" borderId="2" xfId="0" applyFont="1" applyBorder="1" applyAlignment="1">
      <alignment horizontal="center" vertical="center" wrapText="1"/>
    </xf>
    <xf numFmtId="0" fontId="21" fillId="0" borderId="2" xfId="0" applyFont="1" applyBorder="1" applyAlignment="1">
      <alignment vertical="center" wrapText="1"/>
    </xf>
    <xf numFmtId="0" fontId="20" fillId="3" borderId="0" xfId="0" applyFont="1" applyFill="1" applyAlignment="1">
      <alignment horizontal="center" vertical="center" wrapText="1"/>
    </xf>
    <xf numFmtId="0" fontId="20" fillId="0" borderId="5" xfId="0" applyFont="1" applyBorder="1" applyAlignment="1">
      <alignment horizontal="center" vertical="center" wrapText="1"/>
    </xf>
    <xf numFmtId="0" fontId="15" fillId="0" borderId="0" xfId="0" applyFont="1" applyAlignment="1">
      <alignment horizontal="center" vertical="center"/>
    </xf>
    <xf numFmtId="1" fontId="38" fillId="0" borderId="2" xfId="6" applyNumberFormat="1" applyFont="1" applyFill="1" applyBorder="1" applyAlignment="1" applyProtection="1">
      <alignment horizontal="center" vertical="center" wrapText="1"/>
    </xf>
    <xf numFmtId="9" fontId="38" fillId="0" borderId="2" xfId="6" applyFont="1" applyFill="1" applyBorder="1" applyAlignment="1" applyProtection="1">
      <alignment horizontal="center" vertical="center" wrapText="1"/>
    </xf>
    <xf numFmtId="10" fontId="36" fillId="9" borderId="3" xfId="6" applyNumberFormat="1" applyFont="1" applyFill="1" applyBorder="1" applyAlignment="1" applyProtection="1">
      <alignment horizontal="center" vertical="center" wrapText="1"/>
    </xf>
    <xf numFmtId="10" fontId="36" fillId="0" borderId="22" xfId="6" applyNumberFormat="1" applyFont="1" applyFill="1" applyBorder="1" applyAlignment="1" applyProtection="1">
      <alignment horizontal="center" vertical="center" wrapText="1"/>
      <protection locked="0"/>
    </xf>
    <xf numFmtId="10" fontId="36" fillId="9" borderId="21" xfId="6" applyNumberFormat="1" applyFont="1" applyFill="1" applyBorder="1" applyAlignment="1" applyProtection="1">
      <alignment horizontal="center" vertical="center" wrapText="1"/>
    </xf>
    <xf numFmtId="10" fontId="36" fillId="0" borderId="22" xfId="0" applyNumberFormat="1" applyFont="1" applyBorder="1" applyAlignment="1" applyProtection="1">
      <alignment horizontal="center" vertical="center" wrapText="1"/>
      <protection locked="0"/>
    </xf>
    <xf numFmtId="10" fontId="36" fillId="3" borderId="22" xfId="0" applyNumberFormat="1" applyFont="1" applyFill="1" applyBorder="1" applyAlignment="1" applyProtection="1">
      <alignment horizontal="center" vertical="center" wrapText="1"/>
      <protection locked="0"/>
    </xf>
    <xf numFmtId="10" fontId="36" fillId="0" borderId="5" xfId="0" applyNumberFormat="1" applyFont="1" applyBorder="1" applyAlignment="1" applyProtection="1">
      <alignment horizontal="center" vertical="center" wrapText="1"/>
      <protection locked="0"/>
    </xf>
    <xf numFmtId="10" fontId="36" fillId="0" borderId="22" xfId="0" applyNumberFormat="1" applyFont="1" applyBorder="1" applyAlignment="1" applyProtection="1">
      <alignment horizontal="left" vertical="center" wrapText="1"/>
      <protection locked="0"/>
    </xf>
    <xf numFmtId="0" fontId="26" fillId="7" borderId="2" xfId="0" applyFont="1" applyFill="1" applyBorder="1" applyAlignment="1">
      <alignment horizontal="center" vertical="center" wrapText="1"/>
    </xf>
    <xf numFmtId="9" fontId="26" fillId="7" borderId="2" xfId="0" applyNumberFormat="1" applyFont="1" applyFill="1" applyBorder="1" applyAlignment="1">
      <alignment horizontal="center" vertical="center" wrapText="1"/>
    </xf>
    <xf numFmtId="166" fontId="26" fillId="7" borderId="2" xfId="0" applyNumberFormat="1" applyFont="1" applyFill="1" applyBorder="1" applyAlignment="1">
      <alignment horizontal="center" vertical="center" wrapText="1"/>
    </xf>
    <xf numFmtId="0" fontId="26" fillId="5" borderId="2"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9" fillId="0" borderId="0" xfId="0" applyFont="1" applyAlignment="1">
      <alignment horizontal="center" vertical="center" wrapText="1"/>
    </xf>
    <xf numFmtId="0" fontId="38" fillId="0" borderId="2" xfId="0" applyFont="1" applyBorder="1" applyAlignment="1">
      <alignment horizontal="justify" vertical="center" wrapText="1"/>
    </xf>
    <xf numFmtId="0" fontId="38" fillId="0" borderId="2" xfId="0" applyFont="1" applyBorder="1" applyAlignment="1">
      <alignment horizontal="center" vertical="center" wrapText="1"/>
    </xf>
    <xf numFmtId="167" fontId="38" fillId="0" borderId="2" xfId="0" applyNumberFormat="1" applyFont="1" applyBorder="1" applyAlignment="1">
      <alignment horizontal="center" vertical="center"/>
    </xf>
    <xf numFmtId="168" fontId="37" fillId="0" borderId="2" xfId="0" applyNumberFormat="1" applyFont="1" applyBorder="1" applyAlignment="1">
      <alignment horizontal="center" vertical="center" wrapText="1"/>
    </xf>
    <xf numFmtId="0" fontId="37" fillId="0" borderId="0" xfId="0" applyFont="1" applyAlignment="1">
      <alignment horizontal="center" vertical="center" wrapText="1"/>
    </xf>
    <xf numFmtId="0" fontId="37" fillId="6" borderId="2" xfId="0" applyFont="1" applyFill="1" applyBorder="1"/>
    <xf numFmtId="0" fontId="30" fillId="0" borderId="0" xfId="0" applyFont="1" applyAlignment="1">
      <alignment horizontal="center" vertical="center" wrapText="1"/>
    </xf>
    <xf numFmtId="0" fontId="30" fillId="0" borderId="0" xfId="0" applyFont="1"/>
    <xf numFmtId="14" fontId="37" fillId="0" borderId="2" xfId="0" applyNumberFormat="1" applyFont="1" applyBorder="1" applyProtection="1">
      <protection locked="0"/>
    </xf>
    <xf numFmtId="10" fontId="36" fillId="0" borderId="41" xfId="6" applyNumberFormat="1" applyFont="1" applyFill="1" applyBorder="1" applyAlignment="1" applyProtection="1">
      <alignment horizontal="center" vertical="center" wrapText="1"/>
      <protection locked="0"/>
    </xf>
    <xf numFmtId="10" fontId="36" fillId="0" borderId="4" xfId="6" applyNumberFormat="1" applyFont="1" applyFill="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10" fontId="37" fillId="0" borderId="0" xfId="0" applyNumberFormat="1" applyFont="1" applyAlignment="1" applyProtection="1">
      <alignment horizontal="center" vertical="center" wrapText="1"/>
      <protection locked="0"/>
    </xf>
    <xf numFmtId="10" fontId="39" fillId="0" borderId="0" xfId="0" applyNumberFormat="1" applyFont="1" applyProtection="1">
      <protection locked="0"/>
    </xf>
    <xf numFmtId="0" fontId="30" fillId="0" borderId="0" xfId="0" applyFont="1" applyAlignment="1" applyProtection="1">
      <alignment horizontal="center" vertical="center" wrapText="1"/>
      <protection locked="0"/>
    </xf>
    <xf numFmtId="0" fontId="40" fillId="0" borderId="0" xfId="0" applyFont="1" applyAlignment="1">
      <alignment horizontal="center" vertical="center" wrapText="1"/>
    </xf>
    <xf numFmtId="9" fontId="39" fillId="8" borderId="2" xfId="0" applyNumberFormat="1" applyFont="1" applyFill="1" applyBorder="1" applyAlignment="1">
      <alignment horizontal="center" vertical="center" wrapText="1"/>
    </xf>
    <xf numFmtId="9" fontId="39" fillId="6" borderId="2" xfId="0" applyNumberFormat="1" applyFont="1" applyFill="1" applyBorder="1" applyAlignment="1">
      <alignment horizontal="center" vertical="center" wrapText="1"/>
    </xf>
    <xf numFmtId="10" fontId="39" fillId="0" borderId="0" xfId="0" applyNumberFormat="1" applyFont="1"/>
    <xf numFmtId="10" fontId="37" fillId="6" borderId="2" xfId="0" applyNumberFormat="1" applyFont="1" applyFill="1" applyBorder="1" applyAlignment="1">
      <alignment horizontal="center" vertical="center"/>
    </xf>
    <xf numFmtId="0" fontId="37" fillId="0" borderId="2" xfId="0" applyFont="1" applyBorder="1" applyAlignment="1" applyProtection="1">
      <alignment horizontal="justify" vertical="justify" wrapText="1"/>
      <protection locked="0"/>
    </xf>
    <xf numFmtId="0" fontId="43" fillId="0" borderId="0" xfId="0" applyFont="1" applyAlignment="1">
      <alignment horizontal="center" vertical="center" wrapText="1"/>
    </xf>
    <xf numFmtId="10" fontId="43" fillId="0" borderId="0" xfId="0" applyNumberFormat="1" applyFont="1" applyAlignment="1">
      <alignment horizontal="center" vertical="center" wrapText="1"/>
    </xf>
    <xf numFmtId="10" fontId="43" fillId="0" borderId="0" xfId="0" applyNumberFormat="1" applyFont="1"/>
    <xf numFmtId="10" fontId="12" fillId="0" borderId="0" xfId="0" applyNumberFormat="1" applyFont="1" applyAlignment="1">
      <alignment horizontal="center" vertical="center" wrapText="1"/>
    </xf>
    <xf numFmtId="10" fontId="12" fillId="0" borderId="0" xfId="0" applyNumberFormat="1" applyFont="1"/>
    <xf numFmtId="0" fontId="12" fillId="0" borderId="0" xfId="0" applyFont="1"/>
    <xf numFmtId="0" fontId="12" fillId="0" borderId="0" xfId="0" applyFont="1" applyAlignment="1">
      <alignment horizontal="center" vertical="center" wrapText="1"/>
    </xf>
    <xf numFmtId="0" fontId="41" fillId="0" borderId="2" xfId="0" applyFont="1" applyBorder="1" applyAlignment="1" applyProtection="1">
      <alignment horizontal="justify" vertical="justify" wrapText="1"/>
      <protection locked="0"/>
    </xf>
    <xf numFmtId="10" fontId="36" fillId="0" borderId="3" xfId="6" applyNumberFormat="1" applyFont="1" applyFill="1" applyBorder="1" applyAlignment="1" applyProtection="1">
      <alignment horizontal="center" vertical="center" wrapText="1"/>
    </xf>
    <xf numFmtId="14" fontId="37" fillId="0" borderId="2" xfId="0" applyNumberFormat="1" applyFont="1" applyBorder="1" applyAlignment="1" applyProtection="1">
      <alignment horizontal="center" vertical="center" wrapText="1"/>
      <protection locked="0"/>
    </xf>
    <xf numFmtId="14" fontId="37" fillId="0" borderId="2" xfId="0" applyNumberFormat="1" applyFont="1" applyBorder="1" applyAlignment="1" applyProtection="1">
      <alignment horizontal="center" vertical="center"/>
      <protection locked="0"/>
    </xf>
    <xf numFmtId="0" fontId="13" fillId="5" borderId="2" xfId="0" applyFont="1" applyFill="1" applyBorder="1" applyAlignment="1">
      <alignment horizontal="left" vertical="center"/>
    </xf>
    <xf numFmtId="0" fontId="22" fillId="0" borderId="2" xfId="0" applyFont="1" applyBorder="1" applyAlignment="1">
      <alignment horizontal="left" vertical="center" wrapText="1"/>
    </xf>
    <xf numFmtId="0" fontId="11" fillId="0" borderId="18"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5"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18" xfId="2" applyFont="1" applyBorder="1" applyAlignment="1">
      <alignment horizontal="center" vertical="center"/>
    </xf>
    <xf numFmtId="0" fontId="12" fillId="0" borderId="19" xfId="2" applyFont="1" applyBorder="1" applyAlignment="1">
      <alignment horizontal="center" vertical="center"/>
    </xf>
    <xf numFmtId="0" fontId="12" fillId="0" borderId="26" xfId="2" applyFont="1" applyBorder="1" applyAlignment="1">
      <alignment horizontal="center" vertical="center"/>
    </xf>
    <xf numFmtId="0" fontId="12" fillId="0" borderId="21" xfId="2" applyFont="1" applyBorder="1" applyAlignment="1">
      <alignment horizontal="center" vertical="center"/>
    </xf>
    <xf numFmtId="0" fontId="12" fillId="0" borderId="2" xfId="2" applyFont="1" applyBorder="1" applyAlignment="1">
      <alignment horizontal="center" vertical="center"/>
    </xf>
    <xf numFmtId="0" fontId="12" fillId="0" borderId="5" xfId="2" applyFont="1" applyBorder="1" applyAlignment="1">
      <alignment horizontal="center" vertical="center"/>
    </xf>
    <xf numFmtId="0" fontId="12" fillId="0" borderId="23" xfId="2" applyFont="1" applyBorder="1" applyAlignment="1">
      <alignment horizontal="center" vertical="center"/>
    </xf>
    <xf numFmtId="0" fontId="12" fillId="0" borderId="24" xfId="2" applyFont="1" applyBorder="1" applyAlignment="1">
      <alignment horizontal="center" vertical="center"/>
    </xf>
    <xf numFmtId="0" fontId="12" fillId="0" borderId="27" xfId="2" applyFont="1" applyBorder="1" applyAlignment="1">
      <alignment horizontal="center" vertical="center"/>
    </xf>
    <xf numFmtId="0" fontId="13" fillId="5" borderId="9" xfId="0" applyFont="1" applyFill="1" applyBorder="1" applyAlignment="1">
      <alignment horizontal="left" vertical="center" wrapText="1"/>
    </xf>
    <xf numFmtId="0" fontId="13" fillId="5" borderId="0" xfId="0" applyFont="1" applyFill="1" applyAlignment="1">
      <alignment horizontal="left" vertical="center" wrapText="1"/>
    </xf>
    <xf numFmtId="0" fontId="20" fillId="0" borderId="2" xfId="0" applyFont="1" applyBorder="1" applyAlignment="1">
      <alignment horizontal="justify" vertical="center" wrapText="1"/>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33" xfId="0" applyFont="1" applyBorder="1" applyAlignment="1">
      <alignment horizontal="left" vertical="center" wrapText="1"/>
    </xf>
    <xf numFmtId="0" fontId="15" fillId="0" borderId="21" xfId="0" applyFont="1" applyBorder="1" applyAlignment="1">
      <alignment horizontal="left" vertical="center" wrapText="1"/>
    </xf>
    <xf numFmtId="0" fontId="15" fillId="0" borderId="2" xfId="0" applyFont="1" applyBorder="1" applyAlignment="1">
      <alignment horizontal="left" vertical="center" wrapText="1"/>
    </xf>
    <xf numFmtId="0" fontId="15" fillId="0" borderId="22" xfId="0" applyFont="1" applyBorder="1" applyAlignment="1">
      <alignment horizontal="left"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19" fillId="0" borderId="2" xfId="0" applyFont="1" applyBorder="1" applyAlignment="1">
      <alignment horizontal="left" vertical="center"/>
    </xf>
    <xf numFmtId="0" fontId="21" fillId="0" borderId="5"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3" xfId="0" applyFont="1" applyBorder="1" applyAlignment="1">
      <alignment horizontal="justify" vertical="center" wrapText="1"/>
    </xf>
    <xf numFmtId="0" fontId="21" fillId="3" borderId="5" xfId="0" applyFont="1" applyFill="1" applyBorder="1" applyAlignment="1">
      <alignment horizontal="justify" vertical="center" wrapText="1"/>
    </xf>
    <xf numFmtId="0" fontId="21" fillId="3" borderId="4" xfId="0" applyFont="1" applyFill="1" applyBorder="1" applyAlignment="1">
      <alignment horizontal="justify" vertical="center" wrapText="1"/>
    </xf>
    <xf numFmtId="0" fontId="21" fillId="3" borderId="3" xfId="0" applyFont="1" applyFill="1" applyBorder="1" applyAlignment="1">
      <alignment horizontal="justify" vertical="center" wrapText="1"/>
    </xf>
    <xf numFmtId="0" fontId="13" fillId="5" borderId="5"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8" fillId="0" borderId="23" xfId="2" applyFont="1" applyBorder="1" applyAlignment="1">
      <alignment horizontal="center" vertical="center"/>
    </xf>
    <xf numFmtId="0" fontId="18" fillId="0" borderId="24" xfId="2" applyFont="1" applyBorder="1" applyAlignment="1">
      <alignment horizontal="center" vertical="center"/>
    </xf>
    <xf numFmtId="0" fontId="18" fillId="0" borderId="27" xfId="2" applyFont="1" applyBorder="1" applyAlignment="1">
      <alignment horizontal="center" vertical="center"/>
    </xf>
    <xf numFmtId="0" fontId="15" fillId="0" borderId="23" xfId="0" applyFont="1" applyBorder="1" applyAlignment="1">
      <alignment horizontal="left" vertical="center" wrapText="1"/>
    </xf>
    <xf numFmtId="0" fontId="15" fillId="0" borderId="27" xfId="0" applyFont="1" applyBorder="1" applyAlignment="1">
      <alignment horizontal="left" vertical="center" wrapText="1"/>
    </xf>
    <xf numFmtId="0" fontId="18" fillId="0" borderId="18" xfId="2" applyFont="1" applyBorder="1" applyAlignment="1">
      <alignment horizontal="center" vertical="center"/>
    </xf>
    <xf numFmtId="0" fontId="18" fillId="0" borderId="19" xfId="2" applyFont="1" applyBorder="1" applyAlignment="1">
      <alignment horizontal="center" vertical="center"/>
    </xf>
    <xf numFmtId="0" fontId="18" fillId="0" borderId="26" xfId="2" applyFont="1" applyBorder="1" applyAlignment="1">
      <alignment horizontal="center" vertical="center"/>
    </xf>
    <xf numFmtId="0" fontId="15" fillId="0" borderId="26" xfId="0" applyFont="1" applyBorder="1" applyAlignment="1">
      <alignment horizontal="left" vertical="center" wrapText="1"/>
    </xf>
    <xf numFmtId="0" fontId="18" fillId="0" borderId="21" xfId="2" applyFont="1" applyBorder="1" applyAlignment="1">
      <alignment horizontal="center" vertical="center"/>
    </xf>
    <xf numFmtId="0" fontId="18" fillId="0" borderId="2" xfId="2" applyFont="1" applyBorder="1" applyAlignment="1">
      <alignment horizontal="center" vertical="center"/>
    </xf>
    <xf numFmtId="0" fontId="18" fillId="0" borderId="5" xfId="2" applyFont="1" applyBorder="1" applyAlignment="1">
      <alignment horizontal="center" vertical="center"/>
    </xf>
    <xf numFmtId="0" fontId="15" fillId="0" borderId="5" xfId="0" applyFont="1" applyBorder="1" applyAlignment="1">
      <alignment horizontal="left" vertical="center" wrapText="1"/>
    </xf>
    <xf numFmtId="0" fontId="12" fillId="0" borderId="28" xfId="2" applyFont="1" applyBorder="1" applyAlignment="1">
      <alignment horizontal="center" vertical="center"/>
    </xf>
    <xf numFmtId="0" fontId="12" fillId="0" borderId="30" xfId="2" applyFont="1" applyBorder="1" applyAlignment="1">
      <alignment horizontal="center" vertical="center"/>
    </xf>
    <xf numFmtId="0" fontId="12" fillId="0" borderId="29" xfId="2" applyFont="1" applyBorder="1" applyAlignment="1">
      <alignment horizontal="center" vertical="center"/>
    </xf>
    <xf numFmtId="0" fontId="12" fillId="0" borderId="40" xfId="2" applyFont="1" applyBorder="1" applyAlignment="1">
      <alignment horizontal="center" vertical="center"/>
    </xf>
    <xf numFmtId="0" fontId="12" fillId="0" borderId="4" xfId="2" applyFont="1" applyBorder="1" applyAlignment="1">
      <alignment horizontal="center" vertical="center"/>
    </xf>
    <xf numFmtId="0" fontId="12" fillId="0" borderId="41" xfId="2" applyFont="1" applyBorder="1" applyAlignment="1">
      <alignment horizontal="center" vertical="center"/>
    </xf>
    <xf numFmtId="0" fontId="12" fillId="0" borderId="42" xfId="2" applyFont="1" applyBorder="1" applyAlignment="1">
      <alignment horizontal="center" vertical="center"/>
    </xf>
    <xf numFmtId="0" fontId="12" fillId="0" borderId="34" xfId="2" applyFont="1" applyBorder="1" applyAlignment="1">
      <alignment horizontal="center" vertical="center"/>
    </xf>
    <xf numFmtId="0" fontId="12" fillId="0" borderId="43" xfId="2" applyFont="1" applyBorder="1" applyAlignment="1">
      <alignment horizontal="center" vertical="center"/>
    </xf>
    <xf numFmtId="0" fontId="13" fillId="5" borderId="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13" fillId="5" borderId="2" xfId="0" applyFont="1" applyFill="1" applyBorder="1" applyAlignment="1">
      <alignment horizontal="center" vertical="center"/>
    </xf>
    <xf numFmtId="0" fontId="23" fillId="3" borderId="2" xfId="0" applyFont="1" applyFill="1" applyBorder="1" applyAlignment="1">
      <alignment horizontal="center" vertical="center" wrapText="1"/>
    </xf>
    <xf numFmtId="0" fontId="11" fillId="3" borderId="18"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22" xfId="0" applyFont="1" applyFill="1" applyBorder="1" applyAlignment="1">
      <alignment horizontal="left" vertical="center" wrapText="1"/>
    </xf>
    <xf numFmtId="0" fontId="11" fillId="3" borderId="23" xfId="0" applyFont="1" applyFill="1" applyBorder="1" applyAlignment="1">
      <alignment horizontal="left" vertical="center" wrapText="1"/>
    </xf>
    <xf numFmtId="0" fontId="11" fillId="3" borderId="24" xfId="0" applyFont="1" applyFill="1" applyBorder="1" applyAlignment="1">
      <alignment horizontal="left" vertical="center" wrapText="1"/>
    </xf>
    <xf numFmtId="0" fontId="11" fillId="3" borderId="25" xfId="0" applyFont="1" applyFill="1" applyBorder="1" applyAlignment="1">
      <alignment horizontal="left" vertical="center" wrapText="1"/>
    </xf>
    <xf numFmtId="0" fontId="18" fillId="0" borderId="2" xfId="0" applyFont="1" applyBorder="1" applyAlignment="1">
      <alignment horizontal="left" vertical="center" wrapText="1"/>
    </xf>
    <xf numFmtId="0" fontId="12" fillId="3" borderId="28" xfId="2" applyFont="1" applyFill="1" applyBorder="1" applyAlignment="1">
      <alignment horizontal="center" vertical="center"/>
    </xf>
    <xf numFmtId="0" fontId="12" fillId="3" borderId="30" xfId="2" applyFont="1" applyFill="1" applyBorder="1" applyAlignment="1">
      <alignment horizontal="center" vertical="center"/>
    </xf>
    <xf numFmtId="0" fontId="12" fillId="3" borderId="40" xfId="2" applyFont="1" applyFill="1" applyBorder="1" applyAlignment="1">
      <alignment horizontal="center" vertical="center"/>
    </xf>
    <xf numFmtId="0" fontId="12" fillId="3" borderId="4" xfId="2" applyFont="1" applyFill="1" applyBorder="1" applyAlignment="1">
      <alignment horizontal="center" vertical="center"/>
    </xf>
    <xf numFmtId="0" fontId="12" fillId="3" borderId="42" xfId="2" applyFont="1" applyFill="1" applyBorder="1" applyAlignment="1">
      <alignment horizontal="center" vertical="center"/>
    </xf>
    <xf numFmtId="0" fontId="12" fillId="3" borderId="34" xfId="2" applyFont="1" applyFill="1" applyBorder="1" applyAlignment="1">
      <alignment horizontal="center" vertical="center"/>
    </xf>
    <xf numFmtId="0" fontId="15" fillId="0" borderId="2" xfId="0" applyFont="1" applyBorder="1" applyAlignment="1">
      <alignment horizontal="justify" vertical="center" wrapText="1"/>
    </xf>
    <xf numFmtId="0" fontId="17" fillId="5" borderId="8" xfId="0" applyFont="1" applyFill="1" applyBorder="1" applyAlignment="1">
      <alignment horizontal="center" vertical="center"/>
    </xf>
    <xf numFmtId="0" fontId="17" fillId="5" borderId="0" xfId="0" applyFont="1" applyFill="1" applyAlignment="1">
      <alignment horizontal="center" vertical="center"/>
    </xf>
    <xf numFmtId="0" fontId="15" fillId="3" borderId="2" xfId="0" applyFont="1" applyFill="1" applyBorder="1" applyAlignment="1">
      <alignment horizontal="left" vertical="center" wrapText="1"/>
    </xf>
    <xf numFmtId="0" fontId="15" fillId="3" borderId="2" xfId="0" applyFont="1" applyFill="1" applyBorder="1" applyAlignment="1">
      <alignment horizontal="left" vertical="center"/>
    </xf>
    <xf numFmtId="0" fontId="17" fillId="5" borderId="5" xfId="0" applyFont="1" applyFill="1" applyBorder="1" applyAlignment="1">
      <alignment horizontal="center" vertical="center"/>
    </xf>
    <xf numFmtId="0" fontId="17" fillId="5" borderId="3" xfId="0" applyFont="1" applyFill="1" applyBorder="1" applyAlignment="1">
      <alignment horizontal="center" vertical="center"/>
    </xf>
    <xf numFmtId="0" fontId="12" fillId="3" borderId="29" xfId="2" applyFont="1" applyFill="1" applyBorder="1" applyAlignment="1">
      <alignment horizontal="center" vertical="center"/>
    </xf>
    <xf numFmtId="0" fontId="12" fillId="3" borderId="41" xfId="2" applyFont="1" applyFill="1" applyBorder="1" applyAlignment="1">
      <alignment horizontal="center" vertical="center"/>
    </xf>
    <xf numFmtId="0" fontId="12" fillId="3" borderId="43" xfId="2" applyFont="1" applyFill="1" applyBorder="1" applyAlignment="1">
      <alignment horizontal="center" vertical="center"/>
    </xf>
    <xf numFmtId="0" fontId="13" fillId="5" borderId="8" xfId="0" applyFont="1" applyFill="1" applyBorder="1" applyAlignment="1">
      <alignment horizontal="center" vertical="center"/>
    </xf>
    <xf numFmtId="0" fontId="13" fillId="5" borderId="0" xfId="0" applyFont="1" applyFill="1" applyAlignment="1">
      <alignment horizontal="center" vertical="center"/>
    </xf>
    <xf numFmtId="0" fontId="20" fillId="0" borderId="5" xfId="0" applyFont="1" applyBorder="1" applyAlignment="1">
      <alignment horizontal="center" vertical="center"/>
    </xf>
    <xf numFmtId="0" fontId="20" fillId="0" borderId="3" xfId="0" applyFont="1" applyBorder="1" applyAlignment="1">
      <alignment horizontal="center" vertical="center"/>
    </xf>
    <xf numFmtId="0" fontId="20" fillId="3" borderId="5" xfId="0" applyFont="1" applyFill="1" applyBorder="1" applyAlignment="1">
      <alignment horizontal="center" vertical="center" wrapText="1"/>
    </xf>
    <xf numFmtId="0" fontId="20" fillId="3" borderId="3" xfId="0" applyFont="1" applyFill="1" applyBorder="1" applyAlignment="1">
      <alignment horizontal="center" vertical="center"/>
    </xf>
    <xf numFmtId="0" fontId="20" fillId="0" borderId="2" xfId="0" applyFont="1" applyBorder="1" applyAlignment="1">
      <alignment horizontal="center" vertical="center"/>
    </xf>
    <xf numFmtId="0" fontId="11" fillId="3" borderId="0" xfId="0" applyFont="1" applyFill="1" applyAlignment="1">
      <alignment horizontal="center" vertical="center" wrapText="1"/>
    </xf>
    <xf numFmtId="0" fontId="20" fillId="0" borderId="2" xfId="0" applyFont="1" applyBorder="1" applyAlignment="1">
      <alignment horizontal="center" vertical="center" wrapText="1"/>
    </xf>
    <xf numFmtId="0" fontId="12" fillId="3" borderId="18" xfId="2" applyFont="1" applyFill="1" applyBorder="1" applyAlignment="1">
      <alignment horizontal="center" vertical="center"/>
    </xf>
    <xf numFmtId="0" fontId="12" fillId="3" borderId="19" xfId="2" applyFont="1" applyFill="1" applyBorder="1" applyAlignment="1">
      <alignment horizontal="center" vertical="center"/>
    </xf>
    <xf numFmtId="0" fontId="12" fillId="3" borderId="20" xfId="2" applyFont="1" applyFill="1" applyBorder="1" applyAlignment="1">
      <alignment horizontal="center" vertical="center"/>
    </xf>
    <xf numFmtId="0" fontId="12" fillId="3" borderId="21" xfId="2" applyFont="1" applyFill="1" applyBorder="1" applyAlignment="1">
      <alignment horizontal="center" vertical="center"/>
    </xf>
    <xf numFmtId="0" fontId="12" fillId="3" borderId="2" xfId="2" applyFont="1" applyFill="1" applyBorder="1" applyAlignment="1">
      <alignment horizontal="center" vertical="center"/>
    </xf>
    <xf numFmtId="0" fontId="12" fillId="3" borderId="22" xfId="2" applyFont="1" applyFill="1" applyBorder="1" applyAlignment="1">
      <alignment horizontal="center" vertical="center"/>
    </xf>
    <xf numFmtId="0" fontId="12" fillId="3" borderId="23" xfId="2" applyFont="1" applyFill="1" applyBorder="1" applyAlignment="1">
      <alignment horizontal="center" vertical="center"/>
    </xf>
    <xf numFmtId="0" fontId="12" fillId="3" borderId="24" xfId="2" applyFont="1" applyFill="1" applyBorder="1" applyAlignment="1">
      <alignment horizontal="center" vertical="center"/>
    </xf>
    <xf numFmtId="0" fontId="12" fillId="3" borderId="25" xfId="2" applyFont="1" applyFill="1" applyBorder="1" applyAlignment="1">
      <alignment horizontal="center" vertical="center"/>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3" fillId="5" borderId="5"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3" xfId="0" applyFont="1" applyFill="1" applyBorder="1" applyAlignment="1">
      <alignment horizontal="center" vertical="center"/>
    </xf>
    <xf numFmtId="0" fontId="22" fillId="0" borderId="4" xfId="0" applyFont="1" applyBorder="1" applyAlignment="1">
      <alignment horizontal="left" vertical="center"/>
    </xf>
    <xf numFmtId="0" fontId="21" fillId="3"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5" fillId="5" borderId="2" xfId="0" applyFont="1" applyFill="1" applyBorder="1" applyAlignment="1">
      <alignment horizontal="left" vertical="center"/>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6" fillId="3" borderId="18" xfId="2" applyFont="1" applyFill="1" applyBorder="1" applyAlignment="1">
      <alignment horizontal="center" vertical="center"/>
    </xf>
    <xf numFmtId="0" fontId="6" fillId="3" borderId="19" xfId="2" applyFont="1" applyFill="1" applyBorder="1" applyAlignment="1">
      <alignment horizontal="center" vertical="center"/>
    </xf>
    <xf numFmtId="0" fontId="6" fillId="3" borderId="20" xfId="2" applyFont="1" applyFill="1" applyBorder="1" applyAlignment="1">
      <alignment horizontal="center" vertical="center"/>
    </xf>
    <xf numFmtId="0" fontId="6" fillId="3" borderId="21" xfId="2" applyFont="1" applyFill="1" applyBorder="1" applyAlignment="1">
      <alignment horizontal="center" vertical="center"/>
    </xf>
    <xf numFmtId="0" fontId="6" fillId="3" borderId="2"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23" xfId="2" applyFont="1" applyFill="1" applyBorder="1" applyAlignment="1">
      <alignment horizontal="center" vertical="center"/>
    </xf>
    <xf numFmtId="0" fontId="6" fillId="3" borderId="24" xfId="2" applyFont="1" applyFill="1" applyBorder="1" applyAlignment="1">
      <alignment horizontal="center" vertical="center"/>
    </xf>
    <xf numFmtId="0" fontId="6" fillId="3" borderId="25" xfId="2" applyFont="1" applyFill="1" applyBorder="1" applyAlignment="1">
      <alignment horizontal="center" vertical="center"/>
    </xf>
    <xf numFmtId="0" fontId="15" fillId="0" borderId="2" xfId="0" applyFont="1" applyBorder="1" applyAlignment="1">
      <alignment horizontal="justify" vertical="center"/>
    </xf>
    <xf numFmtId="0" fontId="18" fillId="3" borderId="2" xfId="0" applyFont="1" applyFill="1" applyBorder="1" applyAlignment="1">
      <alignment horizontal="center"/>
    </xf>
    <xf numFmtId="0" fontId="23" fillId="0" borderId="2" xfId="0" applyFont="1" applyBorder="1" applyAlignment="1">
      <alignment horizontal="left" vertical="center"/>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33" fillId="5" borderId="2" xfId="0" applyFont="1" applyFill="1" applyBorder="1" applyAlignment="1">
      <alignment horizontal="center" vertical="center"/>
    </xf>
    <xf numFmtId="0" fontId="20" fillId="0" borderId="2" xfId="0" applyFont="1" applyBorder="1" applyAlignment="1">
      <alignment horizontal="left" vertical="center" wrapText="1"/>
    </xf>
    <xf numFmtId="0" fontId="33" fillId="5" borderId="2" xfId="0" applyFont="1" applyFill="1" applyBorder="1" applyAlignment="1">
      <alignment horizontal="left" vertical="center"/>
    </xf>
    <xf numFmtId="0" fontId="33" fillId="5" borderId="2" xfId="0" applyFont="1" applyFill="1" applyBorder="1" applyAlignment="1">
      <alignment horizontal="center" vertical="center" wrapText="1"/>
    </xf>
    <xf numFmtId="0" fontId="21" fillId="0" borderId="2" xfId="0" applyFont="1" applyBorder="1" applyAlignment="1">
      <alignment horizontal="justify" vertical="center" wrapText="1"/>
    </xf>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23" fillId="3" borderId="38" xfId="2" applyFont="1" applyFill="1" applyBorder="1" applyAlignment="1">
      <alignment horizontal="center" vertical="center"/>
    </xf>
    <xf numFmtId="0" fontId="23" fillId="3" borderId="19" xfId="2" applyFont="1" applyFill="1" applyBorder="1" applyAlignment="1">
      <alignment horizontal="center" vertical="center"/>
    </xf>
    <xf numFmtId="0" fontId="23" fillId="3" borderId="3" xfId="2" applyFont="1" applyFill="1" applyBorder="1" applyAlignment="1">
      <alignment horizontal="center" vertical="center"/>
    </xf>
    <xf numFmtId="0" fontId="23" fillId="3" borderId="2" xfId="2" applyFont="1" applyFill="1" applyBorder="1" applyAlignment="1">
      <alignment horizontal="center" vertical="center"/>
    </xf>
    <xf numFmtId="0" fontId="23" fillId="3" borderId="39" xfId="2" applyFont="1" applyFill="1" applyBorder="1" applyAlignment="1">
      <alignment horizontal="center" vertical="center"/>
    </xf>
    <xf numFmtId="0" fontId="23" fillId="3" borderId="24" xfId="2" applyFont="1" applyFill="1" applyBorder="1" applyAlignment="1">
      <alignment horizontal="center" vertical="center"/>
    </xf>
    <xf numFmtId="0" fontId="20" fillId="3" borderId="18"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20" fillId="3" borderId="18" xfId="0" applyFont="1" applyFill="1" applyBorder="1" applyAlignment="1">
      <alignment horizontal="left" vertical="center" wrapText="1"/>
    </xf>
    <xf numFmtId="0" fontId="20" fillId="3" borderId="19" xfId="0" applyFont="1" applyFill="1" applyBorder="1" applyAlignment="1">
      <alignment horizontal="left" vertical="center" wrapText="1"/>
    </xf>
    <xf numFmtId="0" fontId="20" fillId="3" borderId="20" xfId="0" applyFont="1" applyFill="1" applyBorder="1" applyAlignment="1">
      <alignment horizontal="left" vertical="center" wrapText="1"/>
    </xf>
    <xf numFmtId="0" fontId="20" fillId="3" borderId="21"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22" xfId="0" applyFont="1" applyFill="1" applyBorder="1" applyAlignment="1">
      <alignment horizontal="left" vertical="center" wrapText="1"/>
    </xf>
    <xf numFmtId="0" fontId="20" fillId="3" borderId="23" xfId="0" applyFont="1" applyFill="1" applyBorder="1" applyAlignment="1">
      <alignment horizontal="left" vertical="center" wrapText="1"/>
    </xf>
    <xf numFmtId="0" fontId="20" fillId="3" borderId="24" xfId="0" applyFont="1" applyFill="1" applyBorder="1" applyAlignment="1">
      <alignment horizontal="left" vertical="center" wrapText="1"/>
    </xf>
    <xf numFmtId="0" fontId="20" fillId="3" borderId="25" xfId="0" applyFont="1" applyFill="1" applyBorder="1" applyAlignment="1">
      <alignment horizontal="left" vertical="center" wrapText="1"/>
    </xf>
  </cellXfs>
  <cellStyles count="7">
    <cellStyle name="Hipervínculo" xfId="4" builtinId="8"/>
    <cellStyle name="Hyperlink" xfId="5" xr:uid="{F10DA470-AA34-4F67-810D-1E4D13575D66}"/>
    <cellStyle name="Neutral" xfId="1" builtinId="28" customBuiltin="1"/>
    <cellStyle name="Normal" xfId="0" builtinId="0"/>
    <cellStyle name="Normal 2" xfId="2" xr:uid="{00000000-0005-0000-0000-000003000000}"/>
    <cellStyle name="Porcentaje 2" xfId="6" xr:uid="{999F5C45-FCCA-4E64-A829-B41983EA9A59}"/>
    <cellStyle name="Total" xfId="3" builtinId="25" customBuiltin="1"/>
  </cellStyles>
  <dxfs count="19">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1</xdr:row>
      <xdr:rowOff>78440</xdr:rowOff>
    </xdr:from>
    <xdr:to>
      <xdr:col>2</xdr:col>
      <xdr:colOff>1647265</xdr:colOff>
      <xdr:row>4</xdr:row>
      <xdr:rowOff>139703</xdr:rowOff>
    </xdr:to>
    <xdr:pic>
      <xdr:nvPicPr>
        <xdr:cNvPr id="2" name="Imagen 1">
          <a:extLst>
            <a:ext uri="{FF2B5EF4-FFF2-40B4-BE49-F238E27FC236}">
              <a16:creationId xmlns:a16="http://schemas.microsoft.com/office/drawing/2014/main" id="{7C98898B-4B9A-7F23-24BA-D1D4BD3937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96471" y="56029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582083</xdr:colOff>
      <xdr:row>1</xdr:row>
      <xdr:rowOff>42333</xdr:rowOff>
    </xdr:from>
    <xdr:to>
      <xdr:col>2</xdr:col>
      <xdr:colOff>1345328</xdr:colOff>
      <xdr:row>4</xdr:row>
      <xdr:rowOff>91767</xdr:rowOff>
    </xdr:to>
    <xdr:pic>
      <xdr:nvPicPr>
        <xdr:cNvPr id="2" name="Imagen 1">
          <a:extLst>
            <a:ext uri="{FF2B5EF4-FFF2-40B4-BE49-F238E27FC236}">
              <a16:creationId xmlns:a16="http://schemas.microsoft.com/office/drawing/2014/main" id="{49041E17-4E7A-46E5-A334-2C0A373BE3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740833" y="2010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310242</xdr:colOff>
      <xdr:row>1</xdr:row>
      <xdr:rowOff>185058</xdr:rowOff>
    </xdr:from>
    <xdr:to>
      <xdr:col>14</xdr:col>
      <xdr:colOff>49306</xdr:colOff>
      <xdr:row>6</xdr:row>
      <xdr:rowOff>86687</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17674317" y="346983"/>
          <a:ext cx="958264" cy="118750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361950</xdr:colOff>
      <xdr:row>1</xdr:row>
      <xdr:rowOff>47625</xdr:rowOff>
    </xdr:from>
    <xdr:to>
      <xdr:col>1</xdr:col>
      <xdr:colOff>2098862</xdr:colOff>
      <xdr:row>4</xdr:row>
      <xdr:rowOff>105526</xdr:rowOff>
    </xdr:to>
    <xdr:pic>
      <xdr:nvPicPr>
        <xdr:cNvPr id="2" name="Imagen 1">
          <a:extLst>
            <a:ext uri="{FF2B5EF4-FFF2-40B4-BE49-F238E27FC236}">
              <a16:creationId xmlns:a16="http://schemas.microsoft.com/office/drawing/2014/main" id="{9FADC14F-4C37-4148-9BBB-0C73CFAB94D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3875" y="209550"/>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310242</xdr:colOff>
      <xdr:row>1</xdr:row>
      <xdr:rowOff>185058</xdr:rowOff>
    </xdr:from>
    <xdr:to>
      <xdr:col>14</xdr:col>
      <xdr:colOff>49306</xdr:colOff>
      <xdr:row>6</xdr:row>
      <xdr:rowOff>86687</xdr:rowOff>
    </xdr:to>
    <xdr:sp macro="" textlink="">
      <xdr:nvSpPr>
        <xdr:cNvPr id="2" name="Flecha izquierda 2">
          <a:hlinkClick xmlns:r="http://schemas.openxmlformats.org/officeDocument/2006/relationships" r:id="rId1"/>
          <a:extLst>
            <a:ext uri="{FF2B5EF4-FFF2-40B4-BE49-F238E27FC236}">
              <a16:creationId xmlns:a16="http://schemas.microsoft.com/office/drawing/2014/main" id="{21752FB1-5BF3-4619-8284-69484679FA8B}"/>
            </a:ext>
          </a:extLst>
        </xdr:cNvPr>
        <xdr:cNvSpPr/>
      </xdr:nvSpPr>
      <xdr:spPr>
        <a:xfrm>
          <a:off x="19850100" y="337458"/>
          <a:ext cx="0" cy="118750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904875</xdr:colOff>
      <xdr:row>1</xdr:row>
      <xdr:rowOff>47625</xdr:rowOff>
    </xdr:from>
    <xdr:to>
      <xdr:col>1</xdr:col>
      <xdr:colOff>2641787</xdr:colOff>
      <xdr:row>4</xdr:row>
      <xdr:rowOff>105526</xdr:rowOff>
    </xdr:to>
    <xdr:pic>
      <xdr:nvPicPr>
        <xdr:cNvPr id="4" name="Imagen 3">
          <a:extLst>
            <a:ext uri="{FF2B5EF4-FFF2-40B4-BE49-F238E27FC236}">
              <a16:creationId xmlns:a16="http://schemas.microsoft.com/office/drawing/2014/main" id="{D657F417-DD19-4DCC-B55F-B407049FFD1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1009650" y="200025"/>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984249</xdr:colOff>
      <xdr:row>20</xdr:row>
      <xdr:rowOff>2</xdr:rowOff>
    </xdr:from>
    <xdr:to>
      <xdr:col>6</xdr:col>
      <xdr:colOff>402789</xdr:colOff>
      <xdr:row>27</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179917</xdr:colOff>
      <xdr:row>1</xdr:row>
      <xdr:rowOff>116416</xdr:rowOff>
    </xdr:from>
    <xdr:to>
      <xdr:col>2</xdr:col>
      <xdr:colOff>793750</xdr:colOff>
      <xdr:row>4</xdr:row>
      <xdr:rowOff>80572</xdr:rowOff>
    </xdr:to>
    <xdr:pic>
      <xdr:nvPicPr>
        <xdr:cNvPr id="2" name="Imagen 1">
          <a:extLst>
            <a:ext uri="{FF2B5EF4-FFF2-40B4-BE49-F238E27FC236}">
              <a16:creationId xmlns:a16="http://schemas.microsoft.com/office/drawing/2014/main" id="{DECDAC8E-4F8C-EC5D-5A3C-03A0883FFA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38667" y="275166"/>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105834</xdr:colOff>
      <xdr:row>1</xdr:row>
      <xdr:rowOff>10583</xdr:rowOff>
    </xdr:from>
    <xdr:to>
      <xdr:col>2</xdr:col>
      <xdr:colOff>869078</xdr:colOff>
      <xdr:row>4</xdr:row>
      <xdr:rowOff>60018</xdr:rowOff>
    </xdr:to>
    <xdr:pic>
      <xdr:nvPicPr>
        <xdr:cNvPr id="2" name="Imagen 1">
          <a:extLst>
            <a:ext uri="{FF2B5EF4-FFF2-40B4-BE49-F238E27FC236}">
              <a16:creationId xmlns:a16="http://schemas.microsoft.com/office/drawing/2014/main" id="{0180B343-63A0-4C5B-8A40-2856ED159E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64584" y="169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169333</xdr:colOff>
      <xdr:row>1</xdr:row>
      <xdr:rowOff>84666</xdr:rowOff>
    </xdr:from>
    <xdr:to>
      <xdr:col>2</xdr:col>
      <xdr:colOff>932578</xdr:colOff>
      <xdr:row>4</xdr:row>
      <xdr:rowOff>134101</xdr:rowOff>
    </xdr:to>
    <xdr:pic>
      <xdr:nvPicPr>
        <xdr:cNvPr id="2" name="Imagen 1">
          <a:extLst>
            <a:ext uri="{FF2B5EF4-FFF2-40B4-BE49-F238E27FC236}">
              <a16:creationId xmlns:a16="http://schemas.microsoft.com/office/drawing/2014/main" id="{DF6A5D11-0756-47DC-A29F-1C3F27E4FC3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8083" y="243416"/>
          <a:ext cx="1736912" cy="991351"/>
        </a:xfrm>
        <a:prstGeom prst="rect">
          <a:avLst/>
        </a:prstGeom>
        <a:noFill/>
        <a:ln>
          <a:noFill/>
        </a:ln>
        <a:extLst>
          <a:ext uri="{53640926-AAD7-44D8-BBD7-CCE9431645EC}">
            <a14:shadowObscured xmlns:a14="http://schemas.microsoft.com/office/drawing/2010/main"/>
          </a:ext>
        </a:extLst>
      </xdr:spPr>
    </xdr:pic>
    <xdr:clientData/>
  </xdr:twoCellAnchor>
  <xdr:oneCellAnchor>
    <xdr:from>
      <xdr:col>8</xdr:col>
      <xdr:colOff>61383</xdr:colOff>
      <xdr:row>11</xdr:row>
      <xdr:rowOff>135465</xdr:rowOff>
    </xdr:from>
    <xdr:ext cx="2255105" cy="380361"/>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E782704A-B833-4FB4-B734-2C8FC3631ABE}"/>
                </a:ext>
              </a:extLst>
            </xdr:cNvPr>
            <xdr:cNvSpPr txBox="1"/>
          </xdr:nvSpPr>
          <xdr:spPr>
            <a:xfrm>
              <a:off x="8940800" y="2971798"/>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100" i="1">
                            <a:latin typeface="Cambria Math" panose="02040503050406030204" pitchFamily="18" charset="0"/>
                          </a:rPr>
                        </m:ctrlPr>
                      </m:dPr>
                      <m:e>
                        <m:f>
                          <m:fPr>
                            <m:ctrlPr>
                              <a:rPr lang="es-CO" sz="1100" i="1">
                                <a:latin typeface="Cambria Math" panose="02040503050406030204" pitchFamily="18" charset="0"/>
                              </a:rPr>
                            </m:ctrlPr>
                          </m:fPr>
                          <m:num>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CO" sz="1100" i="1">
                                <a:latin typeface="Cambria Math" panose="02040503050406030204" pitchFamily="18" charset="0"/>
                              </a:rPr>
                              <m:t>𝑒𝑗𝑒𝑐𝑢𝑡𝑎𝑑𝑎𝑠</m:t>
                            </m:r>
                          </m:num>
                          <m:den>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MX" sz="1100" b="0" i="1">
                                <a:latin typeface="Cambria Math" panose="02040503050406030204" pitchFamily="18" charset="0"/>
                              </a:rPr>
                              <m:t>𝑝𝑟𝑜𝑔𝑟𝑎𝑚𝑎𝑑𝑎𝑠</m:t>
                            </m:r>
                          </m:den>
                        </m:f>
                      </m:e>
                    </m:d>
                    <m:r>
                      <a:rPr lang="es-CO" sz="1100" i="1">
                        <a:latin typeface="Cambria Math" panose="02040503050406030204" pitchFamily="18" charset="0"/>
                      </a:rPr>
                      <m:t> ∗100</m:t>
                    </m:r>
                  </m:oMath>
                </m:oMathPara>
              </a14:m>
              <a:endParaRPr lang="es-CO" sz="1100"/>
            </a:p>
          </xdr:txBody>
        </xdr:sp>
      </mc:Choice>
      <mc:Fallback xmlns="">
        <xdr:sp macro="" textlink="">
          <xdr:nvSpPr>
            <xdr:cNvPr id="4" name="CuadroTexto 3">
              <a:extLst>
                <a:ext uri="{FF2B5EF4-FFF2-40B4-BE49-F238E27FC236}">
                  <a16:creationId xmlns:a16="http://schemas.microsoft.com/office/drawing/2014/main" id="{E782704A-B833-4FB4-B734-2C8FC3631ABE}"/>
                </a:ext>
              </a:extLst>
            </xdr:cNvPr>
            <xdr:cNvSpPr txBox="1"/>
          </xdr:nvSpPr>
          <xdr:spPr>
            <a:xfrm>
              <a:off x="8940800" y="2971798"/>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a:latin typeface="Cambria Math" panose="02040503050406030204" pitchFamily="18" charset="0"/>
                </a:rPr>
                <a:t>((</a:t>
              </a:r>
              <a:r>
                <a:rPr lang="es-MX" sz="1100" b="0" i="0">
                  <a:latin typeface="Cambria Math" panose="02040503050406030204" pitchFamily="18" charset="0"/>
                </a:rPr>
                <a:t>𝐴𝑐𝑡𝑖𝑣𝑖𝑑𝑎𝑑𝑒𝑠 </a:t>
              </a:r>
              <a:r>
                <a:rPr lang="es-CO" sz="1100" i="0">
                  <a:latin typeface="Cambria Math" panose="02040503050406030204" pitchFamily="18" charset="0"/>
                </a:rPr>
                <a:t>𝑒𝑗𝑒𝑐𝑢𝑡𝑎𝑑𝑎𝑠)/(</a:t>
              </a:r>
              <a:r>
                <a:rPr lang="es-MX" sz="1100" b="0" i="0">
                  <a:latin typeface="Cambria Math" panose="02040503050406030204" pitchFamily="18" charset="0"/>
                </a:rPr>
                <a:t>𝐴𝑐𝑡𝑖𝑣𝑖𝑑𝑎𝑑𝑒𝑠 𝑝𝑟𝑜𝑔𝑟𝑎𝑚𝑎𝑑𝑎𝑠</a:t>
              </a:r>
              <a:r>
                <a:rPr lang="es-CO" sz="1100" b="0" i="0">
                  <a:latin typeface="Cambria Math" panose="02040503050406030204" pitchFamily="18" charset="0"/>
                </a:rPr>
                <a:t>)</a:t>
              </a:r>
              <a:r>
                <a:rPr lang="es-MX" sz="1100" b="0" i="0">
                  <a:latin typeface="Cambria Math" panose="02040503050406030204" pitchFamily="18" charset="0"/>
                </a:rPr>
                <a:t>)</a:t>
              </a:r>
              <a:r>
                <a:rPr lang="es-CO" sz="1100" b="0" i="0">
                  <a:latin typeface="Cambria Math" panose="02040503050406030204" pitchFamily="18" charset="0"/>
                </a:rPr>
                <a:t> </a:t>
              </a:r>
              <a:r>
                <a:rPr lang="es-CO" sz="1100" i="0">
                  <a:latin typeface="Cambria Math" panose="02040503050406030204" pitchFamily="18" charset="0"/>
                </a:rPr>
                <a:t> ∗100</a:t>
              </a:r>
              <a:endParaRPr lang="es-CO"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6419850" y="2238375"/>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317500</xdr:colOff>
      <xdr:row>1</xdr:row>
      <xdr:rowOff>105833</xdr:rowOff>
    </xdr:from>
    <xdr:to>
      <xdr:col>1</xdr:col>
      <xdr:colOff>2054412</xdr:colOff>
      <xdr:row>4</xdr:row>
      <xdr:rowOff>155268</xdr:rowOff>
    </xdr:to>
    <xdr:pic>
      <xdr:nvPicPr>
        <xdr:cNvPr id="2" name="Imagen 1">
          <a:extLst>
            <a:ext uri="{FF2B5EF4-FFF2-40B4-BE49-F238E27FC236}">
              <a16:creationId xmlns:a16="http://schemas.microsoft.com/office/drawing/2014/main" id="{4AA749C3-06F2-4F2D-890B-AD3E915F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645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296333</xdr:colOff>
      <xdr:row>1</xdr:row>
      <xdr:rowOff>148166</xdr:rowOff>
    </xdr:from>
    <xdr:to>
      <xdr:col>1</xdr:col>
      <xdr:colOff>2033245</xdr:colOff>
      <xdr:row>4</xdr:row>
      <xdr:rowOff>197601</xdr:rowOff>
    </xdr:to>
    <xdr:pic>
      <xdr:nvPicPr>
        <xdr:cNvPr id="2" name="Imagen 1">
          <a:extLst>
            <a:ext uri="{FF2B5EF4-FFF2-40B4-BE49-F238E27FC236}">
              <a16:creationId xmlns:a16="http://schemas.microsoft.com/office/drawing/2014/main" id="{1D79904E-A27C-4F86-9955-2562C23149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55083" y="3069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1624227" y="92351"/>
          <a:ext cx="964949" cy="1808168"/>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281609</xdr:colOff>
      <xdr:row>1</xdr:row>
      <xdr:rowOff>99391</xdr:rowOff>
    </xdr:from>
    <xdr:to>
      <xdr:col>1</xdr:col>
      <xdr:colOff>1648239</xdr:colOff>
      <xdr:row>4</xdr:row>
      <xdr:rowOff>150533</xdr:rowOff>
    </xdr:to>
    <xdr:pic>
      <xdr:nvPicPr>
        <xdr:cNvPr id="2" name="Imagen 1">
          <a:extLst>
            <a:ext uri="{FF2B5EF4-FFF2-40B4-BE49-F238E27FC236}">
              <a16:creationId xmlns:a16="http://schemas.microsoft.com/office/drawing/2014/main" id="{05EDE733-3D35-427C-B7E5-9543CC67008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612913" y="273326"/>
          <a:ext cx="1366630" cy="78001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141363</xdr:colOff>
      <xdr:row>1</xdr:row>
      <xdr:rowOff>171601</xdr:rowOff>
    </xdr:from>
    <xdr:to>
      <xdr:col>13</xdr:col>
      <xdr:colOff>78486</xdr:colOff>
      <xdr:row>6</xdr:row>
      <xdr:rowOff>111125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1364988" y="330351"/>
          <a:ext cx="953123" cy="1225399"/>
        </a:xfrm>
        <a:prstGeom prst="leftArrow">
          <a:avLst>
            <a:gd name="adj1" fmla="val 50000"/>
            <a:gd name="adj2" fmla="val 50000"/>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370417</xdr:colOff>
      <xdr:row>1</xdr:row>
      <xdr:rowOff>63500</xdr:rowOff>
    </xdr:from>
    <xdr:to>
      <xdr:col>2</xdr:col>
      <xdr:colOff>1133662</xdr:colOff>
      <xdr:row>4</xdr:row>
      <xdr:rowOff>112935</xdr:rowOff>
    </xdr:to>
    <xdr:pic>
      <xdr:nvPicPr>
        <xdr:cNvPr id="2" name="Imagen 1">
          <a:extLst>
            <a:ext uri="{FF2B5EF4-FFF2-40B4-BE49-F238E27FC236}">
              <a16:creationId xmlns:a16="http://schemas.microsoft.com/office/drawing/2014/main" id="{1E319238-D621-4EAF-8EE3-88BB21E45A8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9167" y="222250"/>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6011334"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370416</xdr:colOff>
      <xdr:row>1</xdr:row>
      <xdr:rowOff>137583</xdr:rowOff>
    </xdr:from>
    <xdr:to>
      <xdr:col>1</xdr:col>
      <xdr:colOff>2107328</xdr:colOff>
      <xdr:row>4</xdr:row>
      <xdr:rowOff>187018</xdr:rowOff>
    </xdr:to>
    <xdr:pic>
      <xdr:nvPicPr>
        <xdr:cNvPr id="2" name="Imagen 1">
          <a:extLst>
            <a:ext uri="{FF2B5EF4-FFF2-40B4-BE49-F238E27FC236}">
              <a16:creationId xmlns:a16="http://schemas.microsoft.com/office/drawing/2014/main" id="{F955B264-2391-4353-A8D5-13F4182AAEB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9166" y="296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158750</xdr:colOff>
      <xdr:row>1</xdr:row>
      <xdr:rowOff>42334</xdr:rowOff>
    </xdr:from>
    <xdr:to>
      <xdr:col>1</xdr:col>
      <xdr:colOff>1895662</xdr:colOff>
      <xdr:row>4</xdr:row>
      <xdr:rowOff>91769</xdr:rowOff>
    </xdr:to>
    <xdr:pic>
      <xdr:nvPicPr>
        <xdr:cNvPr id="2" name="Imagen 1">
          <a:extLst>
            <a:ext uri="{FF2B5EF4-FFF2-40B4-BE49-F238E27FC236}">
              <a16:creationId xmlns:a16="http://schemas.microsoft.com/office/drawing/2014/main" id="{A7DD2CF5-3A79-47B5-90D2-24535DBB277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17500" y="201084"/>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bescobar@supersociedades.gov.co"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S25"/>
  <sheetViews>
    <sheetView showGridLines="0" tabSelected="1" zoomScale="85" zoomScaleNormal="85" workbookViewId="0">
      <selection activeCell="C13" sqref="C13"/>
    </sheetView>
  </sheetViews>
  <sheetFormatPr baseColWidth="10" defaultColWidth="11.42578125" defaultRowHeight="11.25" x14ac:dyDescent="0.15"/>
  <cols>
    <col min="1" max="1" width="11.42578125" style="16"/>
    <col min="2" max="2" width="3.28515625" style="16" customWidth="1"/>
    <col min="3" max="3" width="26.5703125" style="16" bestFit="1" customWidth="1"/>
    <col min="4" max="4" width="3.7109375" style="16" customWidth="1"/>
    <col min="5" max="5" width="26.7109375" style="16" bestFit="1" customWidth="1"/>
    <col min="6" max="6" width="3.7109375" style="16" customWidth="1"/>
    <col min="7" max="7" width="26.85546875" style="16" bestFit="1" customWidth="1"/>
    <col min="8" max="8" width="3.7109375" style="16" customWidth="1"/>
    <col min="9" max="9" width="28.42578125" style="16" customWidth="1"/>
    <col min="10" max="10" width="3.7109375" style="16" customWidth="1"/>
    <col min="11" max="11" width="27" style="16" customWidth="1"/>
    <col min="12" max="12" width="2.7109375" style="16" customWidth="1"/>
    <col min="13" max="14" width="7.7109375" style="16" customWidth="1"/>
    <col min="15" max="16" width="5.7109375" style="16" hidden="1" customWidth="1"/>
    <col min="17" max="17" width="10.7109375" style="16" customWidth="1"/>
    <col min="18" max="18" width="20.7109375" style="16" customWidth="1"/>
    <col min="19" max="19" width="9.140625" style="18" customWidth="1"/>
    <col min="20" max="240" width="9.140625" style="16" customWidth="1"/>
    <col min="241" max="16384" width="11.42578125" style="16"/>
  </cols>
  <sheetData>
    <row r="1" spans="2:19" ht="37.5" customHeight="1" thickBot="1" x14ac:dyDescent="0.2"/>
    <row r="2" spans="2:19" ht="26.25" customHeight="1" x14ac:dyDescent="0.15">
      <c r="B2" s="177"/>
      <c r="C2" s="178"/>
      <c r="D2" s="179" t="s">
        <v>124</v>
      </c>
      <c r="E2" s="180"/>
      <c r="F2" s="180"/>
      <c r="G2" s="180"/>
      <c r="H2" s="180"/>
      <c r="I2" s="180"/>
      <c r="J2" s="181"/>
      <c r="K2" s="167" t="s">
        <v>125</v>
      </c>
      <c r="L2" s="168"/>
    </row>
    <row r="3" spans="2:19" ht="23.25" customHeight="1" x14ac:dyDescent="0.15">
      <c r="B3" s="173"/>
      <c r="C3" s="174"/>
      <c r="D3" s="182" t="s">
        <v>126</v>
      </c>
      <c r="E3" s="183"/>
      <c r="F3" s="183"/>
      <c r="G3" s="183"/>
      <c r="H3" s="183"/>
      <c r="I3" s="183"/>
      <c r="J3" s="184"/>
      <c r="K3" s="169" t="s">
        <v>131</v>
      </c>
      <c r="L3" s="170"/>
    </row>
    <row r="4" spans="2:19" ht="24" customHeight="1" x14ac:dyDescent="0.15">
      <c r="B4" s="173"/>
      <c r="C4" s="174"/>
      <c r="D4" s="182" t="s">
        <v>127</v>
      </c>
      <c r="E4" s="183"/>
      <c r="F4" s="183"/>
      <c r="G4" s="183"/>
      <c r="H4" s="183"/>
      <c r="I4" s="183"/>
      <c r="J4" s="184"/>
      <c r="K4" s="169" t="s">
        <v>128</v>
      </c>
      <c r="L4" s="170"/>
    </row>
    <row r="5" spans="2:19" ht="22.5" customHeight="1" thickBot="1" x14ac:dyDescent="0.2">
      <c r="B5" s="175"/>
      <c r="C5" s="176"/>
      <c r="D5" s="185" t="s">
        <v>129</v>
      </c>
      <c r="E5" s="186"/>
      <c r="F5" s="186"/>
      <c r="G5" s="186"/>
      <c r="H5" s="186"/>
      <c r="I5" s="186"/>
      <c r="J5" s="187"/>
      <c r="K5" s="171" t="s">
        <v>130</v>
      </c>
      <c r="L5" s="172"/>
    </row>
    <row r="6" spans="2:19" ht="5.25" customHeight="1" x14ac:dyDescent="0.15">
      <c r="C6" s="22"/>
      <c r="D6" s="22"/>
      <c r="E6" s="22"/>
      <c r="F6" s="22"/>
      <c r="G6" s="22"/>
      <c r="H6" s="22"/>
      <c r="I6" s="22"/>
    </row>
    <row r="7" spans="2:19" ht="40.5" customHeight="1" x14ac:dyDescent="0.2">
      <c r="C7" s="165" t="s">
        <v>0</v>
      </c>
      <c r="D7" s="165"/>
      <c r="E7" s="166" t="s">
        <v>168</v>
      </c>
      <c r="F7" s="166"/>
      <c r="G7" s="166"/>
      <c r="H7" s="166"/>
      <c r="I7" s="166"/>
      <c r="J7" s="166"/>
      <c r="K7" s="166"/>
      <c r="S7" s="16"/>
    </row>
    <row r="8" spans="2:19" ht="6.75" customHeight="1" x14ac:dyDescent="0.2">
      <c r="C8" s="32"/>
      <c r="D8" s="32"/>
      <c r="E8" s="33"/>
      <c r="F8" s="33"/>
      <c r="G8" s="33"/>
      <c r="H8" s="33"/>
      <c r="I8" s="33"/>
      <c r="S8" s="16"/>
    </row>
    <row r="9" spans="2:19" ht="6.75" customHeight="1" thickBot="1" x14ac:dyDescent="0.25">
      <c r="C9" s="32"/>
      <c r="D9" s="32"/>
      <c r="E9" s="33"/>
      <c r="F9" s="33"/>
      <c r="G9" s="33"/>
      <c r="H9" s="33"/>
      <c r="I9" s="33"/>
      <c r="S9" s="16"/>
    </row>
    <row r="10" spans="2:19" ht="12" thickBot="1" x14ac:dyDescent="0.2">
      <c r="B10" s="37"/>
      <c r="C10" s="38"/>
      <c r="D10" s="38"/>
      <c r="E10" s="38"/>
      <c r="F10" s="38"/>
      <c r="G10" s="38"/>
      <c r="H10" s="38"/>
      <c r="I10" s="38"/>
      <c r="J10" s="38"/>
      <c r="K10" s="38"/>
      <c r="L10" s="39"/>
    </row>
    <row r="11" spans="2:19" ht="39.950000000000003" customHeight="1" thickBot="1" x14ac:dyDescent="0.2">
      <c r="B11" s="40"/>
      <c r="C11" s="47" t="s">
        <v>35</v>
      </c>
      <c r="D11" s="42"/>
      <c r="E11" s="41" t="s">
        <v>36</v>
      </c>
      <c r="F11" s="42"/>
      <c r="G11" s="41" t="s">
        <v>49</v>
      </c>
      <c r="H11" s="42"/>
      <c r="I11" s="47" t="s">
        <v>72</v>
      </c>
      <c r="J11" s="42"/>
      <c r="K11" s="47" t="s">
        <v>50</v>
      </c>
      <c r="L11" s="43"/>
    </row>
    <row r="12" spans="2:19" ht="15" customHeight="1" thickBot="1" x14ac:dyDescent="0.2">
      <c r="B12" s="40"/>
      <c r="C12" s="42"/>
      <c r="D12" s="42"/>
      <c r="E12" s="42"/>
      <c r="F12" s="42"/>
      <c r="G12" s="42"/>
      <c r="H12" s="42"/>
      <c r="I12" s="42"/>
      <c r="J12" s="42"/>
      <c r="K12" s="42"/>
      <c r="L12" s="43"/>
    </row>
    <row r="13" spans="2:19" ht="39.950000000000003" customHeight="1" thickBot="1" x14ac:dyDescent="0.2">
      <c r="B13" s="40"/>
      <c r="C13" s="41" t="s">
        <v>37</v>
      </c>
      <c r="D13" s="42"/>
      <c r="E13" s="41" t="s">
        <v>38</v>
      </c>
      <c r="F13" s="42"/>
      <c r="G13" s="41" t="s">
        <v>39</v>
      </c>
      <c r="H13" s="42"/>
      <c r="I13" s="41" t="s">
        <v>51</v>
      </c>
      <c r="J13" s="42"/>
      <c r="K13" s="47" t="s">
        <v>40</v>
      </c>
      <c r="L13" s="43"/>
    </row>
    <row r="14" spans="2:19" ht="15" customHeight="1" thickBot="1" x14ac:dyDescent="0.2">
      <c r="B14" s="40"/>
      <c r="C14" s="42"/>
      <c r="D14" s="42"/>
      <c r="E14" s="42"/>
      <c r="F14" s="42"/>
      <c r="G14" s="42"/>
      <c r="H14" s="42"/>
      <c r="I14" s="42"/>
      <c r="J14" s="42"/>
      <c r="K14" s="42"/>
      <c r="L14" s="43"/>
    </row>
    <row r="15" spans="2:19" ht="37.5" customHeight="1" thickBot="1" x14ac:dyDescent="0.2">
      <c r="B15" s="40"/>
      <c r="C15" s="42"/>
      <c r="D15" s="42"/>
      <c r="E15" s="42"/>
      <c r="F15" s="42"/>
      <c r="G15" s="47" t="s">
        <v>41</v>
      </c>
      <c r="H15" s="42"/>
      <c r="I15" s="42"/>
      <c r="J15" s="42"/>
      <c r="K15" s="42"/>
      <c r="L15" s="43"/>
    </row>
    <row r="16" spans="2:19" ht="12" thickBot="1" x14ac:dyDescent="0.2">
      <c r="B16" s="44"/>
      <c r="C16" s="45"/>
      <c r="D16" s="45"/>
      <c r="E16" s="45"/>
      <c r="F16" s="45"/>
      <c r="G16" s="45"/>
      <c r="H16" s="45"/>
      <c r="I16" s="45"/>
      <c r="J16" s="45"/>
      <c r="K16" s="45"/>
      <c r="L16" s="46"/>
    </row>
    <row r="17" ht="37.5" customHeight="1" x14ac:dyDescent="0.15"/>
    <row r="19" ht="37.5" customHeight="1" x14ac:dyDescent="0.15"/>
    <row r="21" ht="37.5" customHeight="1" x14ac:dyDescent="0.15"/>
    <row r="23" ht="37.5" customHeight="1" x14ac:dyDescent="0.15"/>
    <row r="25" ht="37.5" customHeight="1" x14ac:dyDescent="0.15"/>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H17:H65494 J17:J65494" xr:uid="{00000000-0002-0000-0000-000000000000}">
      <formula1>1</formula1>
      <formula2>5</formula2>
    </dataValidation>
  </dataValidations>
  <hyperlinks>
    <hyperlink ref="C11" location="'Justificación - Objetivo'!A1" display="JUSTIFICACIÓN - OBJETIVO" xr:uid="{00000000-0004-0000-0000-000000000000}"/>
    <hyperlink ref="E11" location="Indicadores!Área_de_impresión" display="INDICADORES" xr:uid="{00000000-0004-0000-0000-000001000000}"/>
    <hyperlink ref="K11" location="'Recursos Financieros'!A1" display="RECURSOS FINANCIEROS" xr:uid="{00000000-0004-0000-0000-000002000000}"/>
    <hyperlink ref="E13" location="Requerimientos!Área_de_impresión" display="REQUERIMIENTOS" xr:uid="{00000000-0004-0000-0000-000003000000}"/>
    <hyperlink ref="G13" location="Alcance!Área_de_impresión" display="ALCANCE" xr:uid="{00000000-0004-0000-0000-000004000000}"/>
    <hyperlink ref="K13" location="'Plan de comunicaciones'!Área_de_impresión" display="PLAN DE COMUNICACIONES" xr:uid="{00000000-0004-0000-0000-000005000000}"/>
    <hyperlink ref="I13" location="'EDT- Actividades'!A1" display="EDT-Actividades" xr:uid="{00000000-0004-0000-0000-000006000000}"/>
    <hyperlink ref="C13" location="Interesados!Área_de_impresión" display="INTERESADOS" xr:uid="{00000000-0004-0000-0000-000007000000}"/>
    <hyperlink ref="G15" location="'Riesgos-Cronograma'!Área_de_impresión" display="RIESGOS - CRONOGRAMA" xr:uid="{00000000-0004-0000-0000-000008000000}"/>
    <hyperlink ref="I11" location="'Comunicaciones internas'!A1" display="COMUNICACIONES INTERNAS" xr:uid="{00000000-0004-0000-0000-000009000000}"/>
    <hyperlink ref="G11" location="'Recursos Humanos'!Área_de_impresión" display="RECURSOS HUMANOS" xr:uid="{00000000-0004-0000-0000-00000A000000}"/>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20"/>
  <sheetViews>
    <sheetView showGridLines="0" zoomScale="90" zoomScaleNormal="90" workbookViewId="0">
      <selection activeCell="B1" sqref="B1"/>
    </sheetView>
  </sheetViews>
  <sheetFormatPr baseColWidth="10" defaultColWidth="11.42578125"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03"/>
      <c r="C2" s="304"/>
      <c r="D2" s="309" t="s">
        <v>124</v>
      </c>
      <c r="E2" s="310"/>
      <c r="F2" s="310"/>
      <c r="G2" s="310"/>
      <c r="H2" s="310"/>
      <c r="I2" s="310"/>
      <c r="J2" s="311"/>
      <c r="K2" s="14"/>
      <c r="L2" s="12"/>
      <c r="M2" s="297" t="str">
        <f>Proyecto!K2</f>
        <v>Codigo: GC-F-015</v>
      </c>
      <c r="N2" s="297"/>
      <c r="O2" s="297"/>
      <c r="P2" s="298"/>
      <c r="S2" s="4"/>
      <c r="T2" s="4"/>
      <c r="U2" s="7"/>
    </row>
    <row r="3" spans="2:31" ht="23.25" customHeight="1" x14ac:dyDescent="0.2">
      <c r="B3" s="305"/>
      <c r="C3" s="306"/>
      <c r="D3" s="312" t="s">
        <v>126</v>
      </c>
      <c r="E3" s="313"/>
      <c r="F3" s="313"/>
      <c r="G3" s="313"/>
      <c r="H3" s="313"/>
      <c r="I3" s="313"/>
      <c r="J3" s="314"/>
      <c r="K3" s="10"/>
      <c r="L3" s="11"/>
      <c r="M3" s="299" t="str">
        <f>Proyecto!K3</f>
        <v>Fecha: 17 de septiembre de 2014</v>
      </c>
      <c r="N3" s="299"/>
      <c r="O3" s="299"/>
      <c r="P3" s="300"/>
      <c r="S3" s="4"/>
      <c r="T3" s="4"/>
      <c r="U3" s="7"/>
    </row>
    <row r="4" spans="2:31" ht="24" customHeight="1" x14ac:dyDescent="0.2">
      <c r="B4" s="305"/>
      <c r="C4" s="306"/>
      <c r="D4" s="312" t="s">
        <v>127</v>
      </c>
      <c r="E4" s="313"/>
      <c r="F4" s="313"/>
      <c r="G4" s="313"/>
      <c r="H4" s="313"/>
      <c r="I4" s="313"/>
      <c r="J4" s="314"/>
      <c r="K4" s="10"/>
      <c r="L4" s="11"/>
      <c r="M4" s="299" t="str">
        <f>Proyecto!K4</f>
        <v>Version 001</v>
      </c>
      <c r="N4" s="299"/>
      <c r="O4" s="299"/>
      <c r="P4" s="300"/>
      <c r="U4" s="7"/>
    </row>
    <row r="5" spans="2:31" ht="22.5" customHeight="1" thickBot="1" x14ac:dyDescent="0.25">
      <c r="B5" s="307"/>
      <c r="C5" s="308"/>
      <c r="D5" s="315" t="s">
        <v>129</v>
      </c>
      <c r="E5" s="316"/>
      <c r="F5" s="316"/>
      <c r="G5" s="316"/>
      <c r="H5" s="316"/>
      <c r="I5" s="316"/>
      <c r="J5" s="317"/>
      <c r="K5" s="15"/>
      <c r="L5" s="13"/>
      <c r="M5" s="301" t="s">
        <v>130</v>
      </c>
      <c r="N5" s="301"/>
      <c r="O5" s="301"/>
      <c r="P5" s="302"/>
    </row>
    <row r="6" spans="2:31" ht="5.25" customHeight="1" x14ac:dyDescent="0.2">
      <c r="B6" s="3"/>
      <c r="C6" s="3"/>
      <c r="D6" s="3"/>
      <c r="E6" s="3"/>
      <c r="F6" s="3"/>
      <c r="G6" s="3"/>
      <c r="H6" s="3"/>
      <c r="I6" s="3"/>
      <c r="J6" s="3"/>
      <c r="K6" s="3"/>
      <c r="L6" s="3"/>
      <c r="M6" s="3"/>
      <c r="N6" s="3"/>
      <c r="O6" s="3"/>
      <c r="P6" s="3"/>
    </row>
    <row r="7" spans="2:31" ht="29.25" customHeight="1" x14ac:dyDescent="0.2">
      <c r="B7" s="296" t="s">
        <v>0</v>
      </c>
      <c r="C7" s="296"/>
      <c r="D7" s="200" t="str">
        <f>Proyecto!$E$7</f>
        <v>Promoción de la sostenibilidad y la responsabilidad social empresarial</v>
      </c>
      <c r="E7" s="200"/>
      <c r="F7" s="200"/>
      <c r="G7" s="200"/>
      <c r="H7" s="200"/>
      <c r="I7" s="200"/>
      <c r="J7" s="200"/>
      <c r="K7" s="200"/>
      <c r="L7" s="200"/>
      <c r="M7" s="200"/>
      <c r="N7" s="200"/>
      <c r="O7" s="200"/>
      <c r="P7" s="200"/>
      <c r="AE7" s="1"/>
    </row>
    <row r="8" spans="2:31" ht="6.75" customHeight="1" x14ac:dyDescent="0.2">
      <c r="B8" s="5"/>
      <c r="C8" s="5"/>
      <c r="D8" s="6"/>
      <c r="E8" s="6"/>
      <c r="F8" s="6"/>
      <c r="G8" s="6"/>
      <c r="H8" s="6"/>
      <c r="I8" s="6"/>
      <c r="J8" s="6"/>
      <c r="K8" s="6"/>
      <c r="L8" s="6"/>
      <c r="M8" s="6"/>
      <c r="N8" s="6"/>
      <c r="O8" s="6"/>
      <c r="P8" s="6"/>
      <c r="AE8" s="1"/>
    </row>
    <row r="10" spans="2:31" ht="56.25" customHeight="1" x14ac:dyDescent="0.2">
      <c r="B10" s="296" t="s">
        <v>29</v>
      </c>
      <c r="C10" s="296"/>
      <c r="D10" s="257" t="s">
        <v>207</v>
      </c>
      <c r="E10" s="318"/>
      <c r="F10" s="318"/>
      <c r="G10" s="318"/>
      <c r="H10" s="318"/>
      <c r="I10" s="318"/>
      <c r="J10" s="318"/>
      <c r="K10" s="318"/>
      <c r="L10" s="318"/>
      <c r="M10" s="318"/>
      <c r="N10" s="318"/>
      <c r="O10" s="318"/>
      <c r="P10" s="318"/>
      <c r="AE10" s="1"/>
    </row>
    <row r="11" spans="2:31" ht="12.75" x14ac:dyDescent="0.2">
      <c r="D11" s="102"/>
      <c r="E11" s="102"/>
      <c r="F11" s="102"/>
      <c r="G11" s="102"/>
      <c r="H11" s="102"/>
      <c r="I11" s="102"/>
      <c r="J11" s="102"/>
      <c r="K11" s="102"/>
      <c r="L11" s="102"/>
      <c r="M11" s="102"/>
      <c r="N11" s="102"/>
      <c r="O11" s="102"/>
      <c r="P11" s="102"/>
    </row>
    <row r="12" spans="2:31" ht="30" customHeight="1" x14ac:dyDescent="0.2">
      <c r="B12" s="296" t="s">
        <v>30</v>
      </c>
      <c r="C12" s="296"/>
      <c r="D12" s="195" t="s">
        <v>208</v>
      </c>
      <c r="E12" s="195"/>
      <c r="F12" s="195"/>
      <c r="G12" s="195"/>
      <c r="H12" s="195"/>
      <c r="I12" s="195"/>
      <c r="J12" s="195"/>
      <c r="K12" s="195"/>
      <c r="L12" s="195"/>
      <c r="M12" s="195"/>
      <c r="N12" s="195"/>
      <c r="O12" s="195"/>
      <c r="P12" s="195"/>
    </row>
    <row r="13" spans="2:31" ht="6.75" customHeight="1" x14ac:dyDescent="0.2">
      <c r="B13" s="5"/>
      <c r="C13" s="5"/>
      <c r="D13" s="116"/>
      <c r="E13" s="116"/>
      <c r="F13" s="116"/>
      <c r="G13" s="116"/>
      <c r="H13" s="116"/>
      <c r="I13" s="116"/>
      <c r="J13" s="116"/>
      <c r="K13" s="116"/>
      <c r="L13" s="116"/>
      <c r="M13" s="116"/>
      <c r="N13" s="116"/>
      <c r="O13" s="116"/>
      <c r="P13" s="116"/>
      <c r="AE13" s="1"/>
    </row>
    <row r="14" spans="2:31" ht="30" customHeight="1" x14ac:dyDescent="0.2">
      <c r="B14" s="296" t="s">
        <v>31</v>
      </c>
      <c r="C14" s="296"/>
      <c r="D14" s="257" t="s">
        <v>209</v>
      </c>
      <c r="E14" s="257"/>
      <c r="F14" s="257"/>
      <c r="G14" s="257"/>
      <c r="H14" s="257"/>
      <c r="I14" s="257"/>
      <c r="J14" s="257"/>
      <c r="K14" s="257"/>
      <c r="L14" s="257"/>
      <c r="M14" s="257"/>
      <c r="N14" s="257"/>
      <c r="O14" s="257"/>
      <c r="P14" s="257"/>
    </row>
    <row r="15" spans="2:31" ht="6.75" customHeight="1" x14ac:dyDescent="0.2">
      <c r="B15" s="5"/>
      <c r="C15" s="5"/>
      <c r="D15" s="116"/>
      <c r="E15" s="116"/>
      <c r="F15" s="116"/>
      <c r="G15" s="116"/>
      <c r="H15" s="116"/>
      <c r="I15" s="116"/>
      <c r="J15" s="116"/>
      <c r="K15" s="116"/>
      <c r="L15" s="116"/>
      <c r="M15" s="116"/>
      <c r="N15" s="116"/>
      <c r="O15" s="116"/>
      <c r="P15" s="116"/>
      <c r="AE15" s="1"/>
    </row>
    <row r="16" spans="2:31" ht="34.5" customHeight="1" x14ac:dyDescent="0.2">
      <c r="B16" s="296" t="s">
        <v>32</v>
      </c>
      <c r="C16" s="296"/>
      <c r="D16" s="257" t="s">
        <v>210</v>
      </c>
      <c r="E16" s="257"/>
      <c r="F16" s="257"/>
      <c r="G16" s="257"/>
      <c r="H16" s="257"/>
      <c r="I16" s="257"/>
      <c r="J16" s="257"/>
      <c r="K16" s="257"/>
      <c r="L16" s="257"/>
      <c r="M16" s="257"/>
      <c r="N16" s="257"/>
      <c r="O16" s="257"/>
      <c r="P16" s="257"/>
    </row>
    <row r="17" spans="2:31" ht="6.75" customHeight="1" x14ac:dyDescent="0.2">
      <c r="B17" s="5"/>
      <c r="C17" s="5"/>
      <c r="D17" s="116"/>
      <c r="E17" s="116"/>
      <c r="F17" s="116"/>
      <c r="G17" s="116"/>
      <c r="H17" s="116"/>
      <c r="I17" s="116"/>
      <c r="J17" s="116"/>
      <c r="K17" s="116"/>
      <c r="L17" s="116"/>
      <c r="M17" s="116"/>
      <c r="N17" s="116"/>
      <c r="O17" s="116"/>
      <c r="P17" s="116"/>
      <c r="AE17" s="1"/>
    </row>
    <row r="18" spans="2:31" ht="54.75" customHeight="1" x14ac:dyDescent="0.2">
      <c r="B18" s="296" t="s">
        <v>33</v>
      </c>
      <c r="C18" s="296"/>
      <c r="D18" s="257" t="s">
        <v>211</v>
      </c>
      <c r="E18" s="257"/>
      <c r="F18" s="257"/>
      <c r="G18" s="257"/>
      <c r="H18" s="257"/>
      <c r="I18" s="257"/>
      <c r="J18" s="257"/>
      <c r="K18" s="257"/>
      <c r="L18" s="257"/>
      <c r="M18" s="257"/>
      <c r="N18" s="257"/>
      <c r="O18" s="257"/>
      <c r="P18" s="257"/>
    </row>
    <row r="19" spans="2:31" ht="6.75" customHeight="1" x14ac:dyDescent="0.2">
      <c r="B19" s="5"/>
      <c r="C19" s="5"/>
      <c r="D19" s="116"/>
      <c r="E19" s="116"/>
      <c r="F19" s="116"/>
      <c r="G19" s="116"/>
      <c r="H19" s="116"/>
      <c r="I19" s="116"/>
      <c r="J19" s="116"/>
      <c r="K19" s="116"/>
      <c r="L19" s="116"/>
      <c r="M19" s="116"/>
      <c r="N19" s="116"/>
      <c r="O19" s="116"/>
      <c r="P19" s="116"/>
      <c r="AE19" s="1"/>
    </row>
    <row r="20" spans="2:31" ht="40.5" customHeight="1" x14ac:dyDescent="0.2">
      <c r="B20" s="296" t="s">
        <v>34</v>
      </c>
      <c r="C20" s="296"/>
      <c r="D20" s="257" t="s">
        <v>162</v>
      </c>
      <c r="E20" s="257"/>
      <c r="F20" s="257"/>
      <c r="G20" s="257"/>
      <c r="H20" s="257"/>
      <c r="I20" s="257"/>
      <c r="J20" s="257"/>
      <c r="K20" s="257"/>
      <c r="L20" s="257"/>
      <c r="M20" s="257"/>
      <c r="N20" s="257"/>
      <c r="O20" s="257"/>
      <c r="P20" s="257"/>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Q11:U12 O9:U9 G9:M9 W9:AC9 W18:AC18 G20:M65492 W14:AC14 O14:U14 W20:AC65492 W16:AC16 W11:AC12 O16:U16 O20:U65492 O18:U18 O11:P11 G11:M11 G18:M18 G16:M16 G14:M14" xr:uid="{00000000-0002-0000-09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39997558519241921"/>
    <pageSetUpPr fitToPage="1"/>
  </sheetPr>
  <dimension ref="B1:AR13"/>
  <sheetViews>
    <sheetView showGridLines="0" zoomScaleNormal="100" workbookViewId="0">
      <selection activeCell="C5" sqref="C5:J5"/>
    </sheetView>
  </sheetViews>
  <sheetFormatPr baseColWidth="10" defaultColWidth="11.42578125" defaultRowHeight="11.25" x14ac:dyDescent="0.15"/>
  <cols>
    <col min="1" max="1" width="1.5703125" style="16" customWidth="1"/>
    <col min="2" max="2" width="52" style="16" customWidth="1"/>
    <col min="3" max="3" width="33.85546875" style="16" customWidth="1"/>
    <col min="4" max="4" width="9.140625" style="16" customWidth="1"/>
    <col min="5" max="5" width="10.85546875" style="16" customWidth="1"/>
    <col min="6" max="6" width="26.7109375" style="16" customWidth="1"/>
    <col min="7" max="7" width="17.5703125" style="16" customWidth="1"/>
    <col min="8" max="8" width="21.7109375" style="16" customWidth="1"/>
    <col min="9" max="9" width="16.85546875" style="16" customWidth="1"/>
    <col min="10" max="10" width="66.85546875" style="16" customWidth="1"/>
    <col min="11" max="11" width="19.85546875" style="16" customWidth="1"/>
    <col min="12" max="12" width="20.7109375" style="16" customWidth="1"/>
    <col min="13" max="13" width="9.140625" style="18" hidden="1" customWidth="1"/>
    <col min="14" max="16" width="9.140625" style="16" hidden="1" customWidth="1"/>
    <col min="17" max="17" width="10.85546875" style="16" customWidth="1"/>
    <col min="18" max="18" width="10" style="16" customWidth="1"/>
    <col min="19" max="20" width="9.140625" style="16" customWidth="1"/>
    <col min="21" max="21" width="9.42578125" style="16" customWidth="1"/>
    <col min="22" max="24" width="9.140625" style="16" customWidth="1"/>
    <col min="25" max="25" width="9.42578125" style="16" customWidth="1"/>
    <col min="26" max="26" width="9.140625" style="16" customWidth="1"/>
    <col min="27" max="27" width="10.140625" style="16" customWidth="1"/>
    <col min="28" max="28" width="9.140625" style="16" customWidth="1"/>
    <col min="29" max="29" width="10.28515625" style="16" customWidth="1"/>
    <col min="30" max="30" width="9.140625" style="16" customWidth="1"/>
    <col min="31" max="31" width="10.140625" style="16" customWidth="1"/>
    <col min="32" max="32" width="9.140625" style="16" customWidth="1"/>
    <col min="33" max="33" width="10.7109375" style="16" customWidth="1"/>
    <col min="34" max="36" width="9.140625" style="16" customWidth="1"/>
    <col min="37" max="37" width="11.7109375" style="144" customWidth="1"/>
    <col min="38" max="234" width="9.140625" style="16" customWidth="1"/>
    <col min="235" max="16384" width="11.42578125" style="16"/>
  </cols>
  <sheetData>
    <row r="1" spans="2:44" ht="12" thickBot="1" x14ac:dyDescent="0.2"/>
    <row r="2" spans="2:44" ht="26.25" customHeight="1" x14ac:dyDescent="0.2">
      <c r="B2" s="321"/>
      <c r="C2" s="252" t="s">
        <v>124</v>
      </c>
      <c r="D2" s="252"/>
      <c r="E2" s="252"/>
      <c r="F2" s="252"/>
      <c r="G2" s="252"/>
      <c r="H2" s="252"/>
      <c r="I2" s="252"/>
      <c r="J2" s="252"/>
      <c r="K2" s="241" t="str">
        <f>Proyecto!K2</f>
        <v>Codigo: GC-F-015</v>
      </c>
      <c r="L2" s="243"/>
      <c r="M2" s="62"/>
      <c r="N2" s="62"/>
    </row>
    <row r="3" spans="2:44" ht="23.25" customHeight="1" x14ac:dyDescent="0.2">
      <c r="B3" s="322"/>
      <c r="C3" s="254" t="s">
        <v>126</v>
      </c>
      <c r="D3" s="254"/>
      <c r="E3" s="254"/>
      <c r="F3" s="254"/>
      <c r="G3" s="254"/>
      <c r="H3" s="254"/>
      <c r="I3" s="254"/>
      <c r="J3" s="254"/>
      <c r="K3" s="244" t="str">
        <f>Proyecto!K3</f>
        <v>Fecha: 17 de septiembre de 2014</v>
      </c>
      <c r="L3" s="246"/>
      <c r="M3" s="62"/>
      <c r="N3" s="62"/>
    </row>
    <row r="4" spans="2:44" ht="24" customHeight="1" x14ac:dyDescent="0.2">
      <c r="B4" s="322"/>
      <c r="C4" s="254" t="s">
        <v>127</v>
      </c>
      <c r="D4" s="254"/>
      <c r="E4" s="254"/>
      <c r="F4" s="254"/>
      <c r="G4" s="254"/>
      <c r="H4" s="254"/>
      <c r="I4" s="254"/>
      <c r="J4" s="254"/>
      <c r="K4" s="244" t="str">
        <f>Proyecto!K4</f>
        <v>Version 001</v>
      </c>
      <c r="L4" s="246"/>
      <c r="M4" s="62"/>
      <c r="N4" s="62"/>
    </row>
    <row r="5" spans="2:44" ht="22.5" customHeight="1" thickBot="1" x14ac:dyDescent="0.25">
      <c r="B5" s="323"/>
      <c r="C5" s="256" t="s">
        <v>129</v>
      </c>
      <c r="D5" s="256"/>
      <c r="E5" s="256"/>
      <c r="F5" s="256"/>
      <c r="G5" s="256"/>
      <c r="H5" s="256"/>
      <c r="I5" s="256"/>
      <c r="J5" s="256"/>
      <c r="K5" s="247" t="s">
        <v>130</v>
      </c>
      <c r="L5" s="249"/>
      <c r="M5" s="62"/>
      <c r="N5" s="62"/>
    </row>
    <row r="6" spans="2:44" ht="5.25" customHeight="1" x14ac:dyDescent="0.15">
      <c r="B6" s="22"/>
      <c r="C6" s="22"/>
      <c r="D6" s="22"/>
      <c r="E6" s="22"/>
    </row>
    <row r="7" spans="2:44" ht="29.25" customHeight="1" x14ac:dyDescent="0.2">
      <c r="B7" s="165" t="s">
        <v>0</v>
      </c>
      <c r="C7" s="165"/>
      <c r="D7" s="320" t="str">
        <f>Proyecto!$E$7</f>
        <v>Promoción de la sostenibilidad y la responsabilidad social empresarial</v>
      </c>
      <c r="E7" s="320"/>
      <c r="F7" s="320"/>
      <c r="G7" s="320"/>
      <c r="H7" s="320"/>
      <c r="I7" s="320"/>
      <c r="J7" s="320"/>
      <c r="K7" s="320"/>
      <c r="L7" s="320"/>
      <c r="M7" s="16"/>
    </row>
    <row r="8" spans="2:44" ht="12.75" x14ac:dyDescent="0.2">
      <c r="M8" s="319" t="s">
        <v>144</v>
      </c>
      <c r="N8" s="319"/>
      <c r="O8" s="319" t="s">
        <v>145</v>
      </c>
      <c r="P8" s="319"/>
      <c r="Q8" s="319" t="s">
        <v>146</v>
      </c>
      <c r="R8" s="319"/>
      <c r="S8" s="319" t="s">
        <v>147</v>
      </c>
      <c r="T8" s="319"/>
      <c r="U8" s="319" t="s">
        <v>148</v>
      </c>
      <c r="V8" s="319"/>
      <c r="W8" s="319" t="s">
        <v>149</v>
      </c>
      <c r="X8" s="319"/>
      <c r="Y8" s="319" t="s">
        <v>150</v>
      </c>
      <c r="Z8" s="319"/>
      <c r="AA8" s="319" t="s">
        <v>151</v>
      </c>
      <c r="AB8" s="319"/>
      <c r="AC8" s="319" t="s">
        <v>152</v>
      </c>
      <c r="AD8" s="319"/>
      <c r="AE8" s="319" t="s">
        <v>153</v>
      </c>
      <c r="AF8" s="319"/>
      <c r="AG8" s="319" t="s">
        <v>154</v>
      </c>
      <c r="AH8" s="319"/>
      <c r="AI8" s="319" t="s">
        <v>155</v>
      </c>
      <c r="AJ8" s="319"/>
      <c r="AK8" s="80"/>
    </row>
    <row r="9" spans="2:44" ht="51.75" customHeight="1" x14ac:dyDescent="0.2">
      <c r="B9" s="126" t="s">
        <v>79</v>
      </c>
      <c r="C9" s="126" t="s">
        <v>80</v>
      </c>
      <c r="D9" s="126" t="s">
        <v>81</v>
      </c>
      <c r="E9" s="127" t="s">
        <v>82</v>
      </c>
      <c r="F9" s="126" t="s">
        <v>83</v>
      </c>
      <c r="G9" s="128" t="s">
        <v>92</v>
      </c>
      <c r="H9" s="128" t="s">
        <v>93</v>
      </c>
      <c r="I9" s="128" t="s">
        <v>94</v>
      </c>
      <c r="J9" s="127" t="s">
        <v>84</v>
      </c>
      <c r="K9" s="129" t="s">
        <v>85</v>
      </c>
      <c r="L9" s="129" t="s">
        <v>86</v>
      </c>
      <c r="M9" s="130" t="s">
        <v>156</v>
      </c>
      <c r="N9" s="131" t="s">
        <v>157</v>
      </c>
      <c r="O9" s="131" t="s">
        <v>156</v>
      </c>
      <c r="P9" s="131" t="s">
        <v>157</v>
      </c>
      <c r="Q9" s="131" t="s">
        <v>156</v>
      </c>
      <c r="R9" s="131" t="s">
        <v>157</v>
      </c>
      <c r="S9" s="131" t="s">
        <v>156</v>
      </c>
      <c r="T9" s="131" t="s">
        <v>157</v>
      </c>
      <c r="U9" s="131" t="s">
        <v>156</v>
      </c>
      <c r="V9" s="131" t="s">
        <v>157</v>
      </c>
      <c r="W9" s="131" t="s">
        <v>156</v>
      </c>
      <c r="X9" s="131" t="s">
        <v>157</v>
      </c>
      <c r="Y9" s="131" t="s">
        <v>156</v>
      </c>
      <c r="Z9" s="131" t="s">
        <v>157</v>
      </c>
      <c r="AA9" s="131" t="s">
        <v>156</v>
      </c>
      <c r="AB9" s="131" t="s">
        <v>157</v>
      </c>
      <c r="AC9" s="131" t="s">
        <v>156</v>
      </c>
      <c r="AD9" s="131" t="s">
        <v>157</v>
      </c>
      <c r="AE9" s="131" t="s">
        <v>156</v>
      </c>
      <c r="AF9" s="131" t="s">
        <v>157</v>
      </c>
      <c r="AG9" s="131" t="s">
        <v>156</v>
      </c>
      <c r="AH9" s="131" t="s">
        <v>157</v>
      </c>
      <c r="AI9" s="131" t="s">
        <v>156</v>
      </c>
      <c r="AJ9" s="131" t="s">
        <v>157</v>
      </c>
      <c r="AK9" s="81"/>
      <c r="AL9" s="132"/>
      <c r="AM9" s="132"/>
      <c r="AN9" s="132"/>
      <c r="AO9" s="132"/>
      <c r="AP9" s="132"/>
      <c r="AQ9" s="132"/>
      <c r="AR9" s="132"/>
    </row>
    <row r="10" spans="2:44" s="137" customFormat="1" ht="102.75" customHeight="1" x14ac:dyDescent="0.2">
      <c r="B10" s="133" t="s">
        <v>220</v>
      </c>
      <c r="C10" s="133" t="s">
        <v>212</v>
      </c>
      <c r="D10" s="117">
        <v>1</v>
      </c>
      <c r="E10" s="118">
        <v>0.5</v>
      </c>
      <c r="F10" s="134" t="s">
        <v>214</v>
      </c>
      <c r="G10" s="135">
        <v>45839</v>
      </c>
      <c r="H10" s="135">
        <v>45991</v>
      </c>
      <c r="I10" s="136">
        <f>+(H10-G10)/7</f>
        <v>21.714285714285715</v>
      </c>
      <c r="J10" s="153"/>
      <c r="K10" s="141"/>
      <c r="L10" s="152">
        <f>+P10+R10+T10+V10+X10+Z10+AB10+AD10+AF10+AH10+AJ10+AL10</f>
        <v>0</v>
      </c>
      <c r="M10" s="119">
        <v>0</v>
      </c>
      <c r="N10" s="120"/>
      <c r="O10" s="119">
        <v>0</v>
      </c>
      <c r="P10" s="120"/>
      <c r="Q10" s="119">
        <v>0</v>
      </c>
      <c r="R10" s="120">
        <v>0</v>
      </c>
      <c r="S10" s="121">
        <v>0</v>
      </c>
      <c r="T10" s="120"/>
      <c r="U10" s="121">
        <v>0</v>
      </c>
      <c r="V10" s="122"/>
      <c r="W10" s="121">
        <v>0</v>
      </c>
      <c r="X10" s="122"/>
      <c r="Y10" s="121">
        <v>0.1</v>
      </c>
      <c r="Z10" s="122"/>
      <c r="AA10" s="121">
        <v>0.1</v>
      </c>
      <c r="AB10" s="142"/>
      <c r="AC10" s="121">
        <v>0.1</v>
      </c>
      <c r="AD10" s="143"/>
      <c r="AE10" s="121">
        <v>0.1</v>
      </c>
      <c r="AF10" s="142"/>
      <c r="AG10" s="121">
        <v>0.1</v>
      </c>
      <c r="AH10" s="142"/>
      <c r="AI10" s="121">
        <v>0</v>
      </c>
      <c r="AJ10" s="142"/>
      <c r="AK10" s="145">
        <f>+O10+Q10+S10+U10+W10+Y10+AA10+AC10+AE10+AG10+AI10</f>
        <v>0.5</v>
      </c>
    </row>
    <row r="11" spans="2:44" s="137" customFormat="1" ht="92.25" customHeight="1" x14ac:dyDescent="0.2">
      <c r="B11" s="133" t="s">
        <v>219</v>
      </c>
      <c r="C11" s="133" t="s">
        <v>221</v>
      </c>
      <c r="D11" s="117">
        <v>5</v>
      </c>
      <c r="E11" s="118">
        <v>0.5</v>
      </c>
      <c r="F11" s="134" t="s">
        <v>213</v>
      </c>
      <c r="G11" s="135">
        <v>45689</v>
      </c>
      <c r="H11" s="135">
        <v>45991</v>
      </c>
      <c r="I11" s="136">
        <f>+(H11-G11)/7</f>
        <v>43.142857142857146</v>
      </c>
      <c r="J11" s="153" t="s">
        <v>222</v>
      </c>
      <c r="K11" s="141"/>
      <c r="L11" s="138"/>
      <c r="M11" s="119">
        <v>0</v>
      </c>
      <c r="N11" s="120"/>
      <c r="O11" s="119">
        <v>0</v>
      </c>
      <c r="P11" s="120"/>
      <c r="Q11" s="119">
        <v>0.1</v>
      </c>
      <c r="R11" s="120">
        <v>0.1</v>
      </c>
      <c r="S11" s="121">
        <v>0</v>
      </c>
      <c r="T11" s="120"/>
      <c r="U11" s="121">
        <v>0.1</v>
      </c>
      <c r="V11" s="123"/>
      <c r="W11" s="121">
        <v>0</v>
      </c>
      <c r="X11" s="123"/>
      <c r="Y11" s="121">
        <v>0.1</v>
      </c>
      <c r="Z11" s="142"/>
      <c r="AA11" s="121">
        <v>0</v>
      </c>
      <c r="AB11" s="122"/>
      <c r="AC11" s="119">
        <v>0.1</v>
      </c>
      <c r="AD11" s="124"/>
      <c r="AE11" s="121">
        <v>0</v>
      </c>
      <c r="AF11" s="122"/>
      <c r="AG11" s="119">
        <v>0.1</v>
      </c>
      <c r="AH11" s="125"/>
      <c r="AI11" s="121">
        <v>0</v>
      </c>
      <c r="AJ11" s="125"/>
      <c r="AK11" s="145">
        <f>+O11+Q11+S11+U11+W11+Y11+AA11+AC11+AE11+AG11+AI11</f>
        <v>0.5</v>
      </c>
    </row>
    <row r="12" spans="2:44" s="148" customFormat="1" ht="12.75" x14ac:dyDescent="0.2">
      <c r="E12" s="149">
        <f>+SUM(E10:E11)</f>
        <v>1</v>
      </c>
      <c r="L12" s="150">
        <f>+SUM(L10:L11)</f>
        <v>0</v>
      </c>
      <c r="M12" s="151">
        <f>+SUM(M10:M11)</f>
        <v>0</v>
      </c>
      <c r="N12" s="151">
        <f t="shared" ref="N12:AK12" si="0">+SUM(N10:N11)</f>
        <v>0</v>
      </c>
      <c r="O12" s="151">
        <f t="shared" si="0"/>
        <v>0</v>
      </c>
      <c r="P12" s="151">
        <f t="shared" si="0"/>
        <v>0</v>
      </c>
      <c r="Q12" s="151">
        <f t="shared" si="0"/>
        <v>0.1</v>
      </c>
      <c r="R12" s="151">
        <f t="shared" si="0"/>
        <v>0.1</v>
      </c>
      <c r="S12" s="151">
        <f t="shared" si="0"/>
        <v>0</v>
      </c>
      <c r="T12" s="151">
        <f t="shared" si="0"/>
        <v>0</v>
      </c>
      <c r="U12" s="151">
        <f t="shared" si="0"/>
        <v>0.1</v>
      </c>
      <c r="V12" s="151">
        <f t="shared" si="0"/>
        <v>0</v>
      </c>
      <c r="W12" s="151">
        <f t="shared" si="0"/>
        <v>0</v>
      </c>
      <c r="X12" s="151">
        <f t="shared" si="0"/>
        <v>0</v>
      </c>
      <c r="Y12" s="151">
        <f t="shared" si="0"/>
        <v>0.2</v>
      </c>
      <c r="Z12" s="151">
        <f t="shared" si="0"/>
        <v>0</v>
      </c>
      <c r="AA12" s="151">
        <f t="shared" si="0"/>
        <v>0.1</v>
      </c>
      <c r="AB12" s="151">
        <f t="shared" si="0"/>
        <v>0</v>
      </c>
      <c r="AC12" s="151">
        <f t="shared" si="0"/>
        <v>0.2</v>
      </c>
      <c r="AD12" s="151">
        <f t="shared" si="0"/>
        <v>0</v>
      </c>
      <c r="AE12" s="151">
        <f t="shared" si="0"/>
        <v>0.1</v>
      </c>
      <c r="AF12" s="151">
        <f t="shared" si="0"/>
        <v>0</v>
      </c>
      <c r="AG12" s="151">
        <f t="shared" si="0"/>
        <v>0.2</v>
      </c>
      <c r="AH12" s="151">
        <f t="shared" si="0"/>
        <v>0</v>
      </c>
      <c r="AI12" s="151">
        <f t="shared" si="0"/>
        <v>0</v>
      </c>
      <c r="AJ12" s="151">
        <f t="shared" si="0"/>
        <v>0</v>
      </c>
      <c r="AK12" s="146">
        <f t="shared" si="0"/>
        <v>1</v>
      </c>
    </row>
    <row r="13" spans="2:44" s="139" customFormat="1" x14ac:dyDescent="0.15">
      <c r="M13" s="140"/>
      <c r="AK13" s="147"/>
    </row>
  </sheetData>
  <sheetProtection algorithmName="SHA-512" hashValue="YYs2VyqcBEf5wj9avvTGkAqBmorcpw+WM7BRyq2c1Qd0tThBZowWt3by6Ml+9lYD3HgUs7Ebii/mwAFqdA9iBQ==" saltValue="M1LLLeL9VQfDWLsEfHHcMg==" spinCount="100000" sheet="1" objects="1" scenarios="1" formatCells="0" formatColumns="0"/>
  <mergeCells count="23">
    <mergeCell ref="B7:C7"/>
    <mergeCell ref="D7:L7"/>
    <mergeCell ref="C2:J2"/>
    <mergeCell ref="B2:B5"/>
    <mergeCell ref="C3:J3"/>
    <mergeCell ref="C4:J4"/>
    <mergeCell ref="C5:J5"/>
    <mergeCell ref="K2:L2"/>
    <mergeCell ref="K3:L3"/>
    <mergeCell ref="K4:L4"/>
    <mergeCell ref="K5:L5"/>
    <mergeCell ref="M8:N8"/>
    <mergeCell ref="O8:P8"/>
    <mergeCell ref="Q8:R8"/>
    <mergeCell ref="S8:T8"/>
    <mergeCell ref="U8:V8"/>
    <mergeCell ref="W8:X8"/>
    <mergeCell ref="AI8:AJ8"/>
    <mergeCell ref="Y8:Z8"/>
    <mergeCell ref="AA8:AB8"/>
    <mergeCell ref="AC8:AD8"/>
    <mergeCell ref="AE8:AF8"/>
    <mergeCell ref="AG8:AH8"/>
  </mergeCells>
  <dataValidations count="1">
    <dataValidation type="whole" allowBlank="1" showInputMessage="1" showErrorMessage="1" sqref="F8:K8 F12:K65444" xr:uid="{00000000-0002-0000-0A00-00000000000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5EB79-6EC5-4F2E-B759-D545AC702755}">
  <sheetPr>
    <tabColor rgb="FFFF0000"/>
  </sheetPr>
  <dimension ref="B1:AR18"/>
  <sheetViews>
    <sheetView topLeftCell="A8" zoomScale="50" zoomScaleNormal="50" workbookViewId="0">
      <pane xSplit="8" ySplit="2" topLeftCell="I10" activePane="bottomRight" state="frozen"/>
      <selection activeCell="A8" sqref="A8"/>
      <selection pane="topRight" activeCell="I8" sqref="I8"/>
      <selection pane="bottomLeft" activeCell="A10" sqref="A10"/>
      <selection pane="bottomRight" activeCell="H9" sqref="H9:H10"/>
    </sheetView>
  </sheetViews>
  <sheetFormatPr baseColWidth="10" defaultColWidth="11.42578125" defaultRowHeight="11.25" x14ac:dyDescent="0.15"/>
  <cols>
    <col min="1" max="1" width="1.5703125" style="16" customWidth="1"/>
    <col min="2" max="2" width="52" style="16" customWidth="1"/>
    <col min="3" max="3" width="33.85546875" style="16" customWidth="1"/>
    <col min="4" max="4" width="9.140625" style="16" customWidth="1"/>
    <col min="5" max="5" width="13.5703125" style="16" customWidth="1"/>
    <col min="6" max="6" width="26.7109375" style="16" customWidth="1"/>
    <col min="7" max="7" width="19.140625" style="16" customWidth="1"/>
    <col min="8" max="8" width="23.7109375" style="16" customWidth="1"/>
    <col min="9" max="9" width="16.85546875" style="16" customWidth="1"/>
    <col min="10" max="10" width="66.85546875" style="16" customWidth="1"/>
    <col min="11" max="11" width="19.85546875" style="16" customWidth="1"/>
    <col min="12" max="12" width="20.7109375" style="16" customWidth="1"/>
    <col min="13" max="13" width="9.140625" style="18" hidden="1" customWidth="1"/>
    <col min="14" max="16" width="9.140625" style="16" hidden="1" customWidth="1"/>
    <col min="17" max="17" width="10.85546875" style="16" hidden="1" customWidth="1"/>
    <col min="18" max="18" width="10" style="16" hidden="1" customWidth="1"/>
    <col min="19" max="19" width="9.140625" style="16" hidden="1" customWidth="1"/>
    <col min="20" max="20" width="10.42578125" style="16" hidden="1" customWidth="1"/>
    <col min="21" max="21" width="10.5703125" style="16" hidden="1" customWidth="1"/>
    <col min="22" max="23" width="9.140625" style="16" hidden="1" customWidth="1"/>
    <col min="24" max="24" width="10.5703125" style="16" hidden="1" customWidth="1"/>
    <col min="25" max="25" width="10.85546875" style="16" hidden="1" customWidth="1"/>
    <col min="26" max="26" width="9.85546875" style="16" hidden="1" customWidth="1"/>
    <col min="27" max="27" width="10.140625" style="16" hidden="1" customWidth="1"/>
    <col min="28" max="28" width="10.7109375" style="16" hidden="1" customWidth="1"/>
    <col min="29" max="29" width="10.28515625" style="16" hidden="1" customWidth="1"/>
    <col min="30" max="30" width="11.42578125" style="16" hidden="1" customWidth="1"/>
    <col min="31" max="31" width="10.140625" style="16" hidden="1" customWidth="1"/>
    <col min="32" max="32" width="10.42578125" style="16" hidden="1" customWidth="1"/>
    <col min="33" max="33" width="10.7109375" style="16" hidden="1" customWidth="1"/>
    <col min="34" max="34" width="11.5703125" style="16" hidden="1" customWidth="1"/>
    <col min="35" max="36" width="9.140625" style="16" hidden="1" customWidth="1"/>
    <col min="37" max="37" width="11.7109375" style="144" hidden="1" customWidth="1"/>
    <col min="38" max="234" width="9.140625" style="16" customWidth="1"/>
    <col min="235" max="16384" width="11.42578125" style="16"/>
  </cols>
  <sheetData>
    <row r="1" spans="2:44" ht="12" thickBot="1" x14ac:dyDescent="0.2"/>
    <row r="2" spans="2:44" ht="26.25" customHeight="1" x14ac:dyDescent="0.2">
      <c r="B2" s="321"/>
      <c r="C2" s="252" t="s">
        <v>124</v>
      </c>
      <c r="D2" s="252"/>
      <c r="E2" s="252"/>
      <c r="F2" s="252"/>
      <c r="G2" s="252"/>
      <c r="H2" s="252"/>
      <c r="I2" s="252"/>
      <c r="J2" s="252"/>
      <c r="K2" s="241" t="str">
        <f>Proyecto!K2</f>
        <v>Codigo: GC-F-015</v>
      </c>
      <c r="L2" s="243"/>
      <c r="M2" s="62"/>
      <c r="N2" s="62"/>
    </row>
    <row r="3" spans="2:44" ht="23.25" customHeight="1" x14ac:dyDescent="0.2">
      <c r="B3" s="322"/>
      <c r="C3" s="254" t="s">
        <v>126</v>
      </c>
      <c r="D3" s="254"/>
      <c r="E3" s="254"/>
      <c r="F3" s="254"/>
      <c r="G3" s="254"/>
      <c r="H3" s="254"/>
      <c r="I3" s="254"/>
      <c r="J3" s="254"/>
      <c r="K3" s="244" t="str">
        <f>Proyecto!K3</f>
        <v>Fecha: 17 de septiembre de 2014</v>
      </c>
      <c r="L3" s="246"/>
      <c r="M3" s="62"/>
      <c r="N3" s="62"/>
    </row>
    <row r="4" spans="2:44" ht="24" customHeight="1" x14ac:dyDescent="0.2">
      <c r="B4" s="322"/>
      <c r="C4" s="254" t="s">
        <v>127</v>
      </c>
      <c r="D4" s="254"/>
      <c r="E4" s="254"/>
      <c r="F4" s="254"/>
      <c r="G4" s="254"/>
      <c r="H4" s="254"/>
      <c r="I4" s="254"/>
      <c r="J4" s="254"/>
      <c r="K4" s="244" t="str">
        <f>Proyecto!K4</f>
        <v>Version 001</v>
      </c>
      <c r="L4" s="246"/>
      <c r="M4" s="62"/>
      <c r="N4" s="62"/>
    </row>
    <row r="5" spans="2:44" ht="22.5" customHeight="1" thickBot="1" x14ac:dyDescent="0.25">
      <c r="B5" s="323"/>
      <c r="C5" s="256" t="s">
        <v>129</v>
      </c>
      <c r="D5" s="256"/>
      <c r="E5" s="256"/>
      <c r="F5" s="256"/>
      <c r="G5" s="256"/>
      <c r="H5" s="256"/>
      <c r="I5" s="256"/>
      <c r="J5" s="256"/>
      <c r="K5" s="247" t="s">
        <v>130</v>
      </c>
      <c r="L5" s="249"/>
      <c r="M5" s="62"/>
      <c r="N5" s="62"/>
    </row>
    <row r="6" spans="2:44" ht="5.25" customHeight="1" x14ac:dyDescent="0.15">
      <c r="B6" s="22"/>
      <c r="C6" s="22"/>
      <c r="D6" s="22"/>
      <c r="E6" s="22"/>
    </row>
    <row r="7" spans="2:44" ht="29.25" customHeight="1" x14ac:dyDescent="0.2">
      <c r="B7" s="165" t="s">
        <v>0</v>
      </c>
      <c r="C7" s="165"/>
      <c r="D7" s="320" t="str">
        <f>Proyecto!$E$7</f>
        <v>Promoción de la sostenibilidad y la responsabilidad social empresarial</v>
      </c>
      <c r="E7" s="320"/>
      <c r="F7" s="320"/>
      <c r="G7" s="320"/>
      <c r="H7" s="320"/>
      <c r="I7" s="320"/>
      <c r="J7" s="320"/>
      <c r="K7" s="320"/>
      <c r="L7" s="320"/>
      <c r="M7" s="16"/>
    </row>
    <row r="8" spans="2:44" ht="12.75" x14ac:dyDescent="0.2">
      <c r="M8" s="319" t="s">
        <v>144</v>
      </c>
      <c r="N8" s="319"/>
      <c r="O8" s="319" t="s">
        <v>145</v>
      </c>
      <c r="P8" s="319"/>
      <c r="Q8" s="319" t="s">
        <v>146</v>
      </c>
      <c r="R8" s="319"/>
      <c r="S8" s="319" t="s">
        <v>147</v>
      </c>
      <c r="T8" s="319"/>
      <c r="U8" s="319" t="s">
        <v>148</v>
      </c>
      <c r="V8" s="319"/>
      <c r="W8" s="319" t="s">
        <v>149</v>
      </c>
      <c r="X8" s="319"/>
      <c r="Y8" s="319" t="s">
        <v>150</v>
      </c>
      <c r="Z8" s="319"/>
      <c r="AA8" s="319" t="s">
        <v>151</v>
      </c>
      <c r="AB8" s="319"/>
      <c r="AC8" s="319" t="s">
        <v>152</v>
      </c>
      <c r="AD8" s="319"/>
      <c r="AE8" s="319" t="s">
        <v>153</v>
      </c>
      <c r="AF8" s="319"/>
      <c r="AG8" s="319" t="s">
        <v>154</v>
      </c>
      <c r="AH8" s="319"/>
      <c r="AI8" s="319" t="s">
        <v>155</v>
      </c>
      <c r="AJ8" s="319"/>
      <c r="AK8" s="80"/>
    </row>
    <row r="9" spans="2:44" ht="51.75" customHeight="1" x14ac:dyDescent="0.2">
      <c r="B9" s="126" t="s">
        <v>79</v>
      </c>
      <c r="C9" s="126" t="s">
        <v>80</v>
      </c>
      <c r="D9" s="126" t="s">
        <v>81</v>
      </c>
      <c r="E9" s="127" t="s">
        <v>82</v>
      </c>
      <c r="F9" s="126" t="s">
        <v>83</v>
      </c>
      <c r="G9" s="128" t="s">
        <v>92</v>
      </c>
      <c r="H9" s="128" t="s">
        <v>93</v>
      </c>
      <c r="I9" s="128" t="s">
        <v>94</v>
      </c>
      <c r="J9" s="127" t="s">
        <v>84</v>
      </c>
      <c r="K9" s="129" t="s">
        <v>85</v>
      </c>
      <c r="L9" s="129" t="s">
        <v>86</v>
      </c>
      <c r="M9" s="130" t="s">
        <v>156</v>
      </c>
      <c r="N9" s="131" t="s">
        <v>157</v>
      </c>
      <c r="O9" s="131" t="s">
        <v>156</v>
      </c>
      <c r="P9" s="131" t="s">
        <v>157</v>
      </c>
      <c r="Q9" s="131" t="s">
        <v>156</v>
      </c>
      <c r="R9" s="131" t="s">
        <v>157</v>
      </c>
      <c r="S9" s="131" t="s">
        <v>156</v>
      </c>
      <c r="T9" s="131" t="s">
        <v>157</v>
      </c>
      <c r="U9" s="131" t="s">
        <v>156</v>
      </c>
      <c r="V9" s="131" t="s">
        <v>157</v>
      </c>
      <c r="W9" s="131" t="s">
        <v>156</v>
      </c>
      <c r="X9" s="131" t="s">
        <v>157</v>
      </c>
      <c r="Y9" s="131" t="s">
        <v>156</v>
      </c>
      <c r="Z9" s="131" t="s">
        <v>157</v>
      </c>
      <c r="AA9" s="131" t="s">
        <v>156</v>
      </c>
      <c r="AB9" s="131" t="s">
        <v>157</v>
      </c>
      <c r="AC9" s="131" t="s">
        <v>156</v>
      </c>
      <c r="AD9" s="131" t="s">
        <v>157</v>
      </c>
      <c r="AE9" s="131" t="s">
        <v>156</v>
      </c>
      <c r="AF9" s="131" t="s">
        <v>157</v>
      </c>
      <c r="AG9" s="131" t="s">
        <v>156</v>
      </c>
      <c r="AH9" s="131" t="s">
        <v>157</v>
      </c>
      <c r="AI9" s="131" t="s">
        <v>156</v>
      </c>
      <c r="AJ9" s="131" t="s">
        <v>157</v>
      </c>
      <c r="AK9" s="81"/>
      <c r="AL9" s="132"/>
      <c r="AM9" s="132"/>
      <c r="AN9" s="132"/>
      <c r="AO9" s="132"/>
      <c r="AP9" s="132"/>
      <c r="AQ9" s="132"/>
      <c r="AR9" s="132"/>
    </row>
    <row r="10" spans="2:44" s="137" customFormat="1" ht="102.75" customHeight="1" x14ac:dyDescent="0.2">
      <c r="B10" s="133" t="s">
        <v>220</v>
      </c>
      <c r="C10" s="133" t="s">
        <v>212</v>
      </c>
      <c r="D10" s="117">
        <v>1</v>
      </c>
      <c r="E10" s="118">
        <v>0.5</v>
      </c>
      <c r="F10" s="134" t="s">
        <v>214</v>
      </c>
      <c r="G10" s="135">
        <v>45839</v>
      </c>
      <c r="H10" s="135">
        <v>45991</v>
      </c>
      <c r="I10" s="136">
        <f>+(H10-G10)/7</f>
        <v>21.714285714285715</v>
      </c>
      <c r="J10" s="161" t="s">
        <v>230</v>
      </c>
      <c r="K10" s="163" t="s">
        <v>228</v>
      </c>
      <c r="L10" s="152">
        <f>+P10+R10+T10+V10+X10+Z10+AB10+AD10+AF10+AH10+AJ10+AL10</f>
        <v>0.5</v>
      </c>
      <c r="M10" s="119">
        <v>0</v>
      </c>
      <c r="N10" s="120">
        <v>0</v>
      </c>
      <c r="O10" s="119">
        <v>0</v>
      </c>
      <c r="P10" s="120">
        <v>0</v>
      </c>
      <c r="Q10" s="119">
        <v>0</v>
      </c>
      <c r="R10" s="120">
        <v>0</v>
      </c>
      <c r="S10" s="121">
        <v>0</v>
      </c>
      <c r="T10" s="120">
        <v>0</v>
      </c>
      <c r="U10" s="121">
        <v>0</v>
      </c>
      <c r="V10" s="122">
        <v>0</v>
      </c>
      <c r="W10" s="121">
        <v>0</v>
      </c>
      <c r="X10" s="122">
        <v>0</v>
      </c>
      <c r="Y10" s="121">
        <v>0.1</v>
      </c>
      <c r="Z10" s="122">
        <v>0.1</v>
      </c>
      <c r="AA10" s="121">
        <v>0.1</v>
      </c>
      <c r="AB10" s="142">
        <v>0.1</v>
      </c>
      <c r="AC10" s="121">
        <v>0.1</v>
      </c>
      <c r="AD10" s="143">
        <v>0.1</v>
      </c>
      <c r="AE10" s="121">
        <v>0.1</v>
      </c>
      <c r="AF10" s="142">
        <v>0.1</v>
      </c>
      <c r="AG10" s="121">
        <v>0.1</v>
      </c>
      <c r="AH10" s="142">
        <v>0.1</v>
      </c>
      <c r="AI10" s="121">
        <v>0</v>
      </c>
      <c r="AJ10" s="142">
        <v>0</v>
      </c>
      <c r="AK10" s="145">
        <f>+O10+Q10+S10+U10+W10+Y10+AA10+AC10+AE10+AG10+AI10</f>
        <v>0.5</v>
      </c>
    </row>
    <row r="11" spans="2:44" s="137" customFormat="1" ht="92.25" customHeight="1" x14ac:dyDescent="0.2">
      <c r="B11" s="133" t="s">
        <v>219</v>
      </c>
      <c r="C11" s="133" t="s">
        <v>221</v>
      </c>
      <c r="D11" s="117">
        <v>5</v>
      </c>
      <c r="E11" s="118">
        <v>0.5</v>
      </c>
      <c r="F11" s="134" t="s">
        <v>213</v>
      </c>
      <c r="G11" s="135">
        <v>45689</v>
      </c>
      <c r="H11" s="135">
        <v>45991</v>
      </c>
      <c r="I11" s="136">
        <f>+(H11-G11)/7</f>
        <v>43.142857142857146</v>
      </c>
      <c r="J11" s="153" t="s">
        <v>229</v>
      </c>
      <c r="K11" s="164" t="s">
        <v>228</v>
      </c>
      <c r="L11" s="152">
        <f>+P11+R11+T11+V11+X11+Z11+AB11+AD11+AF11+AH11+AJ11+AL11</f>
        <v>0.5</v>
      </c>
      <c r="M11" s="119">
        <v>0</v>
      </c>
      <c r="N11" s="120">
        <v>0</v>
      </c>
      <c r="O11" s="119">
        <v>0</v>
      </c>
      <c r="P11" s="120">
        <v>0</v>
      </c>
      <c r="Q11" s="119">
        <v>0.1</v>
      </c>
      <c r="R11" s="120">
        <v>0.1</v>
      </c>
      <c r="S11" s="121">
        <v>0</v>
      </c>
      <c r="T11" s="120">
        <v>0.05</v>
      </c>
      <c r="U11" s="121">
        <v>0.1</v>
      </c>
      <c r="V11" s="123">
        <v>0</v>
      </c>
      <c r="W11" s="121">
        <v>0</v>
      </c>
      <c r="X11" s="123">
        <v>0.1</v>
      </c>
      <c r="Y11" s="121">
        <v>0.1</v>
      </c>
      <c r="Z11" s="142">
        <v>0.1</v>
      </c>
      <c r="AA11" s="121">
        <v>0</v>
      </c>
      <c r="AB11" s="122">
        <v>0.05</v>
      </c>
      <c r="AC11" s="162">
        <v>0.1</v>
      </c>
      <c r="AD11" s="124">
        <v>0</v>
      </c>
      <c r="AE11" s="121">
        <v>0</v>
      </c>
      <c r="AF11" s="122">
        <v>0.1</v>
      </c>
      <c r="AG11" s="119">
        <v>0.1</v>
      </c>
      <c r="AH11" s="122">
        <v>0</v>
      </c>
      <c r="AI11" s="121">
        <v>0</v>
      </c>
      <c r="AJ11" s="125">
        <v>0</v>
      </c>
      <c r="AK11" s="145">
        <f>+O11+Q11+S11+U11+W11+Y11+AA11+AC11+AE11+AG11+AI11</f>
        <v>0.5</v>
      </c>
    </row>
    <row r="12" spans="2:44" s="148" customFormat="1" ht="12.75" x14ac:dyDescent="0.2">
      <c r="E12" s="149">
        <f>+SUM(E10:E11)</f>
        <v>1</v>
      </c>
      <c r="L12" s="150">
        <f>+SUM(L10:L11)</f>
        <v>1</v>
      </c>
      <c r="M12" s="151">
        <f>+SUM(M10:M11)</f>
        <v>0</v>
      </c>
      <c r="N12" s="151">
        <f t="shared" ref="N12:AK12" si="0">+SUM(N10:N11)</f>
        <v>0</v>
      </c>
      <c r="O12" s="151">
        <f t="shared" si="0"/>
        <v>0</v>
      </c>
      <c r="P12" s="151">
        <f t="shared" si="0"/>
        <v>0</v>
      </c>
      <c r="Q12" s="151">
        <f t="shared" si="0"/>
        <v>0.1</v>
      </c>
      <c r="R12" s="151">
        <f t="shared" si="0"/>
        <v>0.1</v>
      </c>
      <c r="S12" s="151">
        <f t="shared" si="0"/>
        <v>0</v>
      </c>
      <c r="T12" s="151">
        <f t="shared" si="0"/>
        <v>0.05</v>
      </c>
      <c r="U12" s="151">
        <f t="shared" si="0"/>
        <v>0.1</v>
      </c>
      <c r="V12" s="151">
        <f t="shared" si="0"/>
        <v>0</v>
      </c>
      <c r="W12" s="151">
        <f t="shared" si="0"/>
        <v>0</v>
      </c>
      <c r="X12" s="151">
        <f t="shared" si="0"/>
        <v>0.1</v>
      </c>
      <c r="Y12" s="151">
        <f t="shared" si="0"/>
        <v>0.2</v>
      </c>
      <c r="Z12" s="151">
        <f t="shared" si="0"/>
        <v>0.2</v>
      </c>
      <c r="AA12" s="151">
        <f t="shared" si="0"/>
        <v>0.1</v>
      </c>
      <c r="AB12" s="151">
        <f t="shared" si="0"/>
        <v>0.15000000000000002</v>
      </c>
      <c r="AC12" s="151">
        <f t="shared" si="0"/>
        <v>0.2</v>
      </c>
      <c r="AD12" s="151">
        <f t="shared" si="0"/>
        <v>0.1</v>
      </c>
      <c r="AE12" s="151">
        <f t="shared" si="0"/>
        <v>0.1</v>
      </c>
      <c r="AF12" s="151">
        <f t="shared" si="0"/>
        <v>0.2</v>
      </c>
      <c r="AG12" s="151">
        <f t="shared" si="0"/>
        <v>0.2</v>
      </c>
      <c r="AH12" s="151">
        <f t="shared" si="0"/>
        <v>0.1</v>
      </c>
      <c r="AI12" s="151">
        <f t="shared" si="0"/>
        <v>0</v>
      </c>
      <c r="AJ12" s="151">
        <f t="shared" si="0"/>
        <v>0</v>
      </c>
      <c r="AK12" s="146">
        <f t="shared" si="0"/>
        <v>1</v>
      </c>
    </row>
    <row r="13" spans="2:44" s="139" customFormat="1" x14ac:dyDescent="0.15">
      <c r="K13" s="154" t="s">
        <v>224</v>
      </c>
      <c r="L13" s="155">
        <f>+M12+O12+Q12</f>
        <v>0.1</v>
      </c>
      <c r="M13" s="156">
        <f>+N12+P12+R12</f>
        <v>0.1</v>
      </c>
      <c r="AK13" s="147"/>
    </row>
    <row r="14" spans="2:44" x14ac:dyDescent="0.15">
      <c r="K14" s="154" t="s">
        <v>225</v>
      </c>
      <c r="L14" s="157">
        <f>+S12+U12+W12</f>
        <v>0.1</v>
      </c>
      <c r="M14" s="158">
        <f>+T12+V12+X12</f>
        <v>0.15000000000000002</v>
      </c>
    </row>
    <row r="15" spans="2:44" x14ac:dyDescent="0.15">
      <c r="K15" s="154" t="s">
        <v>226</v>
      </c>
      <c r="L15" s="157">
        <f>+Y12+AA12+AC12</f>
        <v>0.5</v>
      </c>
      <c r="M15" s="158">
        <f>+Z12+AB12+AD12</f>
        <v>0.45000000000000007</v>
      </c>
    </row>
    <row r="16" spans="2:44" x14ac:dyDescent="0.15">
      <c r="K16" s="154" t="s">
        <v>227</v>
      </c>
      <c r="L16" s="157">
        <f>+AE12+AG12+AI12</f>
        <v>0.30000000000000004</v>
      </c>
      <c r="M16" s="158">
        <f>+AF12+AH12+AJ12</f>
        <v>0.30000000000000004</v>
      </c>
    </row>
    <row r="17" spans="11:13" x14ac:dyDescent="0.15">
      <c r="K17" s="154"/>
      <c r="L17" s="157">
        <f>+SUM(L13:L16)</f>
        <v>1</v>
      </c>
      <c r="M17" s="159"/>
    </row>
    <row r="18" spans="11:13" x14ac:dyDescent="0.15">
      <c r="K18" s="154"/>
      <c r="L18" s="160"/>
      <c r="M18" s="159"/>
    </row>
  </sheetData>
  <sheetProtection algorithmName="SHA-512" hashValue="NNd5XKbE68uz6oq9kuBfow9CqPW/uxZBr/9gQTsFStXPUfUtYflHp/nEvF2+kKBdMx8j0kFTpq0nUXc0gXFSeg==" saltValue="7nJQ399/wCFBTgjJQ2fxrA==" spinCount="100000" sheet="1" objects="1" scenarios="1" formatCells="0" formatColumns="0"/>
  <mergeCells count="23">
    <mergeCell ref="AG8:AH8"/>
    <mergeCell ref="AI8:AJ8"/>
    <mergeCell ref="U8:V8"/>
    <mergeCell ref="W8:X8"/>
    <mergeCell ref="Y8:Z8"/>
    <mergeCell ref="AA8:AB8"/>
    <mergeCell ref="AC8:AD8"/>
    <mergeCell ref="AE8:AF8"/>
    <mergeCell ref="S8:T8"/>
    <mergeCell ref="B2:B5"/>
    <mergeCell ref="C2:J2"/>
    <mergeCell ref="K2:L2"/>
    <mergeCell ref="C3:J3"/>
    <mergeCell ref="K3:L3"/>
    <mergeCell ref="C4:J4"/>
    <mergeCell ref="K4:L4"/>
    <mergeCell ref="C5:J5"/>
    <mergeCell ref="K5:L5"/>
    <mergeCell ref="B7:C7"/>
    <mergeCell ref="D7:L7"/>
    <mergeCell ref="M8:N8"/>
    <mergeCell ref="O8:P8"/>
    <mergeCell ref="Q8:R8"/>
  </mergeCells>
  <dataValidations count="1">
    <dataValidation type="whole" allowBlank="1" showInputMessage="1" showErrorMessage="1" sqref="F8:K8 F12:J65444 K12 K19:K65444" xr:uid="{8B627A6C-12A4-4083-AB4B-7F1399F9E364}">
      <formula1>1</formula1>
      <formula2>5</formula2>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E18"/>
  <sheetViews>
    <sheetView showGridLines="0" topLeftCell="A11" zoomScale="90" zoomScaleNormal="90" workbookViewId="0">
      <selection activeCell="B12" sqref="B12:E12"/>
    </sheetView>
  </sheetViews>
  <sheetFormatPr baseColWidth="10" defaultColWidth="11.42578125" defaultRowHeight="14.25" x14ac:dyDescent="0.2"/>
  <cols>
    <col min="1" max="1" width="2.42578125" style="83" customWidth="1"/>
    <col min="2" max="2" width="14.5703125" style="83" customWidth="1"/>
    <col min="3" max="3" width="14.140625" style="83" customWidth="1"/>
    <col min="4" max="4" width="18.28515625" style="83" customWidth="1"/>
    <col min="5" max="5" width="17.140625" style="83" customWidth="1"/>
    <col min="6" max="6" width="23.140625" style="83" customWidth="1"/>
    <col min="7" max="8" width="20.28515625" style="83" customWidth="1"/>
    <col min="9" max="10" width="5.7109375" style="83" customWidth="1"/>
    <col min="11" max="11" width="5.7109375" style="83" hidden="1" customWidth="1"/>
    <col min="12" max="12" width="8.7109375" style="83" hidden="1" customWidth="1"/>
    <col min="13" max="13" width="14.5703125" style="83" customWidth="1"/>
    <col min="14" max="14" width="17.7109375" style="83" bestFit="1" customWidth="1"/>
    <col min="15" max="15" width="2.5703125" style="83" customWidth="1"/>
    <col min="16" max="16" width="2.42578125" style="83" customWidth="1"/>
    <col min="17" max="17" width="7.7109375" style="83" customWidth="1"/>
    <col min="18" max="18" width="0.7109375" style="84" customWidth="1"/>
    <col min="19" max="19" width="1" style="83" customWidth="1"/>
    <col min="20" max="20" width="1.5703125" style="83" customWidth="1"/>
    <col min="21" max="21" width="1.140625" style="84" customWidth="1"/>
    <col min="22" max="22" width="20.7109375" style="83" customWidth="1"/>
    <col min="23" max="26" width="7.7109375" style="83" customWidth="1"/>
    <col min="27" max="28" width="5.7109375" style="83" hidden="1" customWidth="1"/>
    <col min="29" max="29" width="10.7109375" style="83" customWidth="1"/>
    <col min="30" max="30" width="20.7109375" style="83" customWidth="1"/>
    <col min="31" max="31" width="9.140625" style="85" customWidth="1"/>
    <col min="32" max="252" width="9.140625" style="83" customWidth="1"/>
    <col min="253" max="16384" width="11.42578125" style="83"/>
  </cols>
  <sheetData>
    <row r="1" spans="2:31" ht="15" thickBot="1" x14ac:dyDescent="0.25"/>
    <row r="2" spans="2:31" ht="26.25" customHeight="1" x14ac:dyDescent="0.2">
      <c r="B2" s="338"/>
      <c r="C2" s="339"/>
      <c r="D2" s="332" t="s">
        <v>124</v>
      </c>
      <c r="E2" s="333"/>
      <c r="F2" s="333"/>
      <c r="G2" s="333"/>
      <c r="H2" s="333"/>
      <c r="I2" s="333"/>
      <c r="J2" s="333"/>
      <c r="K2" s="90"/>
      <c r="L2" s="90"/>
      <c r="M2" s="344" t="str">
        <f>Proyecto!K2</f>
        <v>Codigo: GC-F-015</v>
      </c>
      <c r="N2" s="345"/>
      <c r="O2" s="345"/>
      <c r="P2" s="346"/>
      <c r="S2" s="84"/>
      <c r="T2" s="84" t="s">
        <v>136</v>
      </c>
      <c r="U2" s="91"/>
    </row>
    <row r="3" spans="2:31" ht="23.25" customHeight="1" x14ac:dyDescent="0.2">
      <c r="B3" s="340"/>
      <c r="C3" s="341"/>
      <c r="D3" s="334" t="s">
        <v>126</v>
      </c>
      <c r="E3" s="335"/>
      <c r="F3" s="335"/>
      <c r="G3" s="335"/>
      <c r="H3" s="335"/>
      <c r="I3" s="335"/>
      <c r="J3" s="335"/>
      <c r="K3" s="92"/>
      <c r="L3" s="92"/>
      <c r="M3" s="347" t="str">
        <f>Proyecto!K3</f>
        <v>Fecha: 17 de septiembre de 2014</v>
      </c>
      <c r="N3" s="348"/>
      <c r="O3" s="348"/>
      <c r="P3" s="349"/>
      <c r="S3" s="84"/>
      <c r="T3" s="84" t="s">
        <v>137</v>
      </c>
      <c r="U3" s="91"/>
    </row>
    <row r="4" spans="2:31" ht="24" customHeight="1" x14ac:dyDescent="0.2">
      <c r="B4" s="340"/>
      <c r="C4" s="341"/>
      <c r="D4" s="334" t="s">
        <v>127</v>
      </c>
      <c r="E4" s="335"/>
      <c r="F4" s="335"/>
      <c r="G4" s="335"/>
      <c r="H4" s="335"/>
      <c r="I4" s="335"/>
      <c r="J4" s="335"/>
      <c r="K4" s="92"/>
      <c r="L4" s="92"/>
      <c r="M4" s="347" t="str">
        <f>Proyecto!K4</f>
        <v>Version 001</v>
      </c>
      <c r="N4" s="348"/>
      <c r="O4" s="348"/>
      <c r="P4" s="349"/>
      <c r="T4" s="84" t="s">
        <v>138</v>
      </c>
      <c r="U4" s="91"/>
    </row>
    <row r="5" spans="2:31" ht="22.5" customHeight="1" thickBot="1" x14ac:dyDescent="0.25">
      <c r="B5" s="342"/>
      <c r="C5" s="343"/>
      <c r="D5" s="336" t="s">
        <v>129</v>
      </c>
      <c r="E5" s="337"/>
      <c r="F5" s="337"/>
      <c r="G5" s="337"/>
      <c r="H5" s="337"/>
      <c r="I5" s="337"/>
      <c r="J5" s="337"/>
      <c r="K5" s="93"/>
      <c r="L5" s="93"/>
      <c r="M5" s="350" t="s">
        <v>130</v>
      </c>
      <c r="N5" s="351"/>
      <c r="O5" s="351"/>
      <c r="P5" s="352"/>
      <c r="T5" s="84" t="s">
        <v>139</v>
      </c>
    </row>
    <row r="6" spans="2:31" ht="5.25" customHeight="1" x14ac:dyDescent="0.2">
      <c r="B6" s="94"/>
      <c r="C6" s="94"/>
      <c r="D6" s="94"/>
      <c r="E6" s="94"/>
      <c r="F6" s="94"/>
      <c r="G6" s="94"/>
      <c r="H6" s="94"/>
      <c r="I6" s="94"/>
      <c r="J6" s="94"/>
      <c r="K6" s="94"/>
      <c r="L6" s="94"/>
      <c r="M6" s="94"/>
      <c r="N6" s="94"/>
      <c r="O6" s="94"/>
      <c r="P6" s="94"/>
      <c r="T6" s="84"/>
    </row>
    <row r="7" spans="2:31" ht="29.25" customHeight="1" x14ac:dyDescent="0.2">
      <c r="B7" s="326" t="s">
        <v>0</v>
      </c>
      <c r="C7" s="326"/>
      <c r="D7" s="320" t="str">
        <f>Proyecto!$E$7</f>
        <v>Promoción de la sostenibilidad y la responsabilidad social empresarial</v>
      </c>
      <c r="E7" s="320"/>
      <c r="F7" s="320"/>
      <c r="G7" s="320"/>
      <c r="H7" s="320"/>
      <c r="I7" s="320"/>
      <c r="J7" s="320"/>
      <c r="K7" s="320"/>
      <c r="L7" s="320"/>
      <c r="M7" s="320"/>
      <c r="N7" s="320"/>
      <c r="O7" s="320"/>
      <c r="P7" s="320"/>
      <c r="AE7" s="83"/>
    </row>
    <row r="8" spans="2:31" ht="6.75" customHeight="1" x14ac:dyDescent="0.2">
      <c r="B8" s="95"/>
      <c r="C8" s="95"/>
      <c r="D8" s="96"/>
      <c r="E8" s="96"/>
      <c r="F8" s="96"/>
      <c r="G8" s="96"/>
      <c r="H8" s="96"/>
      <c r="I8" s="96"/>
      <c r="J8" s="96"/>
      <c r="K8" s="96"/>
      <c r="L8" s="96"/>
      <c r="M8" s="96"/>
      <c r="N8" s="96"/>
      <c r="O8" s="96"/>
      <c r="P8" s="96"/>
      <c r="AE8" s="83"/>
    </row>
    <row r="10" spans="2:31" ht="21.95" customHeight="1" x14ac:dyDescent="0.2">
      <c r="B10" s="324" t="s">
        <v>22</v>
      </c>
      <c r="C10" s="324"/>
      <c r="D10" s="324"/>
      <c r="E10" s="324"/>
      <c r="F10" s="324"/>
      <c r="G10" s="324"/>
      <c r="H10" s="324"/>
      <c r="I10" s="324"/>
      <c r="J10" s="324"/>
      <c r="K10" s="324"/>
      <c r="L10" s="324"/>
      <c r="M10" s="324"/>
      <c r="N10" s="324"/>
      <c r="O10" s="324"/>
      <c r="P10" s="324"/>
    </row>
    <row r="11" spans="2:31" ht="21.95" customHeight="1" x14ac:dyDescent="0.2">
      <c r="B11" s="327" t="s">
        <v>132</v>
      </c>
      <c r="C11" s="327"/>
      <c r="D11" s="327"/>
      <c r="E11" s="327"/>
      <c r="F11" s="97" t="s">
        <v>133</v>
      </c>
      <c r="G11" s="327" t="s">
        <v>134</v>
      </c>
      <c r="H11" s="327"/>
      <c r="I11" s="327"/>
      <c r="J11" s="327"/>
      <c r="K11" s="98"/>
      <c r="L11" s="98"/>
      <c r="M11" s="327" t="s">
        <v>135</v>
      </c>
      <c r="N11" s="327"/>
      <c r="O11" s="327"/>
      <c r="P11" s="327"/>
    </row>
    <row r="12" spans="2:31" ht="90.75" customHeight="1" x14ac:dyDescent="0.2">
      <c r="B12" s="328" t="s">
        <v>215</v>
      </c>
      <c r="C12" s="328"/>
      <c r="D12" s="328"/>
      <c r="E12" s="328"/>
      <c r="F12" s="78" t="s">
        <v>137</v>
      </c>
      <c r="G12" s="201" t="s">
        <v>216</v>
      </c>
      <c r="H12" s="202"/>
      <c r="I12" s="202"/>
      <c r="J12" s="203"/>
      <c r="K12" s="113"/>
      <c r="L12" s="113"/>
      <c r="M12" s="329" t="s">
        <v>182</v>
      </c>
      <c r="N12" s="330"/>
      <c r="O12" s="330"/>
      <c r="P12" s="331"/>
    </row>
    <row r="13" spans="2:31" ht="77.25" customHeight="1" x14ac:dyDescent="0.2">
      <c r="B13" s="328" t="s">
        <v>217</v>
      </c>
      <c r="C13" s="328"/>
      <c r="D13" s="328"/>
      <c r="E13" s="328"/>
      <c r="F13" s="78" t="s">
        <v>138</v>
      </c>
      <c r="G13" s="201" t="s">
        <v>218</v>
      </c>
      <c r="H13" s="202"/>
      <c r="I13" s="202"/>
      <c r="J13" s="203"/>
      <c r="K13" s="113"/>
      <c r="L13" s="113"/>
      <c r="M13" s="329" t="s">
        <v>182</v>
      </c>
      <c r="N13" s="330"/>
      <c r="O13" s="330"/>
      <c r="P13" s="331"/>
    </row>
    <row r="14" spans="2:31" ht="77.25" customHeight="1" x14ac:dyDescent="0.2">
      <c r="B14" s="329"/>
      <c r="C14" s="330"/>
      <c r="D14" s="330"/>
      <c r="E14" s="331"/>
      <c r="F14" s="112"/>
      <c r="G14" s="329"/>
      <c r="H14" s="330"/>
      <c r="I14" s="330"/>
      <c r="J14" s="331"/>
      <c r="K14" s="113"/>
      <c r="L14" s="113"/>
      <c r="M14" s="329"/>
      <c r="N14" s="330"/>
      <c r="O14" s="330"/>
      <c r="P14" s="331"/>
    </row>
    <row r="15" spans="2:31" ht="83.25" customHeight="1" x14ac:dyDescent="0.2">
      <c r="B15" s="329"/>
      <c r="C15" s="330"/>
      <c r="D15" s="330"/>
      <c r="E15" s="331"/>
      <c r="F15" s="112"/>
      <c r="G15" s="329"/>
      <c r="H15" s="330"/>
      <c r="I15" s="330"/>
      <c r="J15" s="331"/>
      <c r="K15" s="113"/>
      <c r="L15" s="113"/>
      <c r="M15" s="329"/>
      <c r="N15" s="330"/>
      <c r="O15" s="330"/>
      <c r="P15" s="331"/>
    </row>
    <row r="17" spans="2:16" ht="21.95" customHeight="1" x14ac:dyDescent="0.2">
      <c r="B17" s="324" t="s">
        <v>23</v>
      </c>
      <c r="C17" s="324"/>
      <c r="D17" s="324"/>
      <c r="E17" s="324"/>
      <c r="F17" s="324"/>
      <c r="G17" s="324"/>
      <c r="H17" s="324"/>
      <c r="I17" s="324"/>
      <c r="J17" s="324"/>
      <c r="K17" s="324"/>
      <c r="L17" s="324"/>
      <c r="M17" s="324"/>
      <c r="N17" s="324"/>
      <c r="O17" s="324"/>
      <c r="P17" s="324"/>
    </row>
    <row r="18" spans="2:16" ht="21.95" customHeight="1" x14ac:dyDescent="0.2">
      <c r="B18" s="325" t="s">
        <v>24</v>
      </c>
      <c r="C18" s="325"/>
      <c r="D18" s="325"/>
      <c r="E18" s="325"/>
      <c r="F18" s="325"/>
      <c r="G18" s="325"/>
      <c r="H18" s="325"/>
      <c r="I18" s="325"/>
      <c r="J18" s="325"/>
      <c r="K18" s="325"/>
      <c r="L18" s="325"/>
      <c r="M18" s="325"/>
      <c r="N18" s="325"/>
      <c r="O18" s="325"/>
      <c r="P18" s="325"/>
    </row>
  </sheetData>
  <mergeCells count="29">
    <mergeCell ref="B13:E13"/>
    <mergeCell ref="G13:J13"/>
    <mergeCell ref="M13:P13"/>
    <mergeCell ref="D2:J2"/>
    <mergeCell ref="D3:J3"/>
    <mergeCell ref="D4:J4"/>
    <mergeCell ref="D5:J5"/>
    <mergeCell ref="B10:P10"/>
    <mergeCell ref="B2:C5"/>
    <mergeCell ref="M2:P2"/>
    <mergeCell ref="M3:P3"/>
    <mergeCell ref="M4:P4"/>
    <mergeCell ref="M5:P5"/>
    <mergeCell ref="B17:P17"/>
    <mergeCell ref="B18:P18"/>
    <mergeCell ref="B7:C7"/>
    <mergeCell ref="D7:P7"/>
    <mergeCell ref="B11:E11"/>
    <mergeCell ref="G11:J11"/>
    <mergeCell ref="M11:P11"/>
    <mergeCell ref="B12:E12"/>
    <mergeCell ref="G12:J12"/>
    <mergeCell ref="M12:P12"/>
    <mergeCell ref="B15:E15"/>
    <mergeCell ref="G15:J15"/>
    <mergeCell ref="M15:P15"/>
    <mergeCell ref="B14:E14"/>
    <mergeCell ref="G14:J14"/>
    <mergeCell ref="M14:P14"/>
  </mergeCells>
  <conditionalFormatting sqref="F12:F15">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9:P65505 O9:P9 O16:P16 G16:M16 G19:M65505 G9:M9 Q9:U65505 W9:AC65505" xr:uid="{00000000-0002-0000-0B00-000000000000}">
      <formula1>1</formula1>
      <formula2>5</formula2>
    </dataValidation>
    <dataValidation type="list" allowBlank="1" showInputMessage="1" showErrorMessage="1" sqref="F12:F15" xr:uid="{4D82EEC7-1785-4105-81E5-7DD45C320317}">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Q23"/>
  <sheetViews>
    <sheetView workbookViewId="0">
      <selection activeCell="A8" sqref="A8"/>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9" t="s">
        <v>107</v>
      </c>
      <c r="C4" s="9" t="s">
        <v>57</v>
      </c>
      <c r="E4" s="9" t="s">
        <v>58</v>
      </c>
      <c r="G4" s="9" t="s">
        <v>59</v>
      </c>
      <c r="I4" s="9" t="s">
        <v>66</v>
      </c>
      <c r="K4" s="9" t="s">
        <v>67</v>
      </c>
      <c r="M4" s="9"/>
      <c r="O4" s="9" t="s">
        <v>99</v>
      </c>
      <c r="Q4" s="9" t="s">
        <v>110</v>
      </c>
    </row>
    <row r="5" spans="1:17" x14ac:dyDescent="0.2">
      <c r="A5" t="s">
        <v>108</v>
      </c>
      <c r="C5" s="8" t="s">
        <v>52</v>
      </c>
      <c r="E5" s="8" t="s">
        <v>53</v>
      </c>
      <c r="G5" s="8" t="s">
        <v>60</v>
      </c>
      <c r="I5" s="8" t="s">
        <v>96</v>
      </c>
      <c r="K5" s="8" t="s">
        <v>68</v>
      </c>
      <c r="M5" t="s">
        <v>87</v>
      </c>
      <c r="O5" s="8" t="s">
        <v>100</v>
      </c>
      <c r="Q5" t="s">
        <v>113</v>
      </c>
    </row>
    <row r="6" spans="1:17" x14ac:dyDescent="0.2">
      <c r="A6" t="s">
        <v>109</v>
      </c>
      <c r="C6" s="8" t="s">
        <v>55</v>
      </c>
      <c r="E6" s="8" t="s">
        <v>56</v>
      </c>
      <c r="G6" s="8" t="s">
        <v>61</v>
      </c>
      <c r="I6" s="8" t="s">
        <v>97</v>
      </c>
      <c r="K6" s="8" t="s">
        <v>69</v>
      </c>
      <c r="M6" t="s">
        <v>95</v>
      </c>
      <c r="O6" s="8" t="s">
        <v>101</v>
      </c>
      <c r="Q6" t="s">
        <v>114</v>
      </c>
    </row>
    <row r="7" spans="1:17" x14ac:dyDescent="0.2">
      <c r="A7" s="8" t="s">
        <v>223</v>
      </c>
      <c r="C7" s="8" t="s">
        <v>54</v>
      </c>
      <c r="G7" s="8" t="s">
        <v>62</v>
      </c>
      <c r="K7" s="8" t="s">
        <v>70</v>
      </c>
      <c r="O7" s="8" t="s">
        <v>102</v>
      </c>
      <c r="Q7" t="s">
        <v>115</v>
      </c>
    </row>
    <row r="8" spans="1:17" x14ac:dyDescent="0.2">
      <c r="O8" s="8" t="s">
        <v>103</v>
      </c>
      <c r="Q8" t="s">
        <v>116</v>
      </c>
    </row>
    <row r="9" spans="1:17" x14ac:dyDescent="0.2">
      <c r="O9" s="8" t="s">
        <v>104</v>
      </c>
      <c r="Q9" t="s">
        <v>117</v>
      </c>
    </row>
    <row r="10" spans="1:17" x14ac:dyDescent="0.2">
      <c r="O10" s="8" t="s">
        <v>105</v>
      </c>
      <c r="Q10" t="s">
        <v>118</v>
      </c>
    </row>
    <row r="11" spans="1:17" x14ac:dyDescent="0.2">
      <c r="O11" s="8" t="s">
        <v>78</v>
      </c>
      <c r="Q11" t="s">
        <v>119</v>
      </c>
    </row>
    <row r="12" spans="1:17" x14ac:dyDescent="0.2">
      <c r="Q12" t="s">
        <v>120</v>
      </c>
    </row>
    <row r="14" spans="1:17" x14ac:dyDescent="0.2">
      <c r="Q14" s="9"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8"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21"/>
  <sheetViews>
    <sheetView showGridLines="0" zoomScale="80" zoomScaleNormal="80" workbookViewId="0">
      <selection activeCell="D7" sqref="D7:P7"/>
    </sheetView>
  </sheetViews>
  <sheetFormatPr baseColWidth="10" defaultColWidth="11.42578125" defaultRowHeight="11.25" x14ac:dyDescent="0.15"/>
  <cols>
    <col min="1" max="1" width="2.28515625" style="16" customWidth="1"/>
    <col min="2" max="2" width="14.5703125" style="16" customWidth="1"/>
    <col min="3" max="3" width="14.140625" style="16" customWidth="1"/>
    <col min="4" max="4" width="18" style="16" customWidth="1"/>
    <col min="5" max="5" width="17.140625" style="16" customWidth="1"/>
    <col min="6" max="6" width="23.140625" style="16" customWidth="1"/>
    <col min="7" max="8" width="20.28515625" style="16" customWidth="1"/>
    <col min="9" max="10" width="5.7109375" style="16" customWidth="1"/>
    <col min="11" max="11" width="5.7109375" style="16" hidden="1" customWidth="1"/>
    <col min="12" max="12" width="8.7109375" style="16" hidden="1" customWidth="1"/>
    <col min="13" max="13" width="14.5703125" style="16" customWidth="1"/>
    <col min="14" max="14" width="17.7109375" style="16" bestFit="1" customWidth="1"/>
    <col min="15" max="15" width="2.5703125" style="16" customWidth="1"/>
    <col min="16" max="16" width="2.42578125" style="16" customWidth="1"/>
    <col min="17" max="17" width="7.7109375" style="16" customWidth="1"/>
    <col min="18" max="18" width="0.7109375" style="29" customWidth="1"/>
    <col min="19" max="19" width="1" style="16" customWidth="1"/>
    <col min="20" max="20" width="1.5703125" style="16" customWidth="1"/>
    <col min="21" max="21" width="1.140625" style="29" customWidth="1"/>
    <col min="22" max="22" width="20.7109375" style="16" customWidth="1"/>
    <col min="23" max="26" width="7.7109375" style="16" customWidth="1"/>
    <col min="27" max="28" width="5.7109375" style="16" hidden="1" customWidth="1"/>
    <col min="29" max="29" width="10.7109375" style="16" customWidth="1"/>
    <col min="30" max="30" width="20.7109375" style="16" customWidth="1"/>
    <col min="31" max="31" width="9.140625" style="18" customWidth="1"/>
    <col min="32" max="252" width="9.140625" style="16" customWidth="1"/>
    <col min="253" max="16384" width="11.42578125" style="16"/>
  </cols>
  <sheetData>
    <row r="1" spans="2:31" ht="12" thickBot="1" x14ac:dyDescent="0.2"/>
    <row r="2" spans="2:31" ht="26.25" customHeight="1" x14ac:dyDescent="0.15">
      <c r="B2" s="177"/>
      <c r="C2" s="178"/>
      <c r="D2" s="217" t="s">
        <v>124</v>
      </c>
      <c r="E2" s="218"/>
      <c r="F2" s="218"/>
      <c r="G2" s="218"/>
      <c r="H2" s="218"/>
      <c r="I2" s="218"/>
      <c r="J2" s="219"/>
      <c r="K2" s="209" t="s">
        <v>125</v>
      </c>
      <c r="L2" s="220"/>
      <c r="M2" s="209" t="str">
        <f>Proyecto!K2</f>
        <v>Codigo: GC-F-015</v>
      </c>
      <c r="N2" s="210"/>
      <c r="O2" s="210"/>
      <c r="P2" s="211"/>
      <c r="S2" s="29"/>
      <c r="T2" s="29"/>
      <c r="U2" s="30"/>
    </row>
    <row r="3" spans="2:31" ht="23.25" customHeight="1" x14ac:dyDescent="0.15">
      <c r="B3" s="173"/>
      <c r="C3" s="174"/>
      <c r="D3" s="221" t="s">
        <v>126</v>
      </c>
      <c r="E3" s="222"/>
      <c r="F3" s="222"/>
      <c r="G3" s="222"/>
      <c r="H3" s="222"/>
      <c r="I3" s="222"/>
      <c r="J3" s="223"/>
      <c r="K3" s="194" t="s">
        <v>131</v>
      </c>
      <c r="L3" s="224"/>
      <c r="M3" s="191" t="str">
        <f>Proyecto!K3</f>
        <v>Fecha: 17 de septiembre de 2014</v>
      </c>
      <c r="N3" s="192"/>
      <c r="O3" s="192"/>
      <c r="P3" s="193"/>
      <c r="S3" s="29"/>
      <c r="T3" s="29"/>
      <c r="U3" s="30"/>
    </row>
    <row r="4" spans="2:31" ht="24" customHeight="1" x14ac:dyDescent="0.15">
      <c r="B4" s="173"/>
      <c r="C4" s="174"/>
      <c r="D4" s="221" t="s">
        <v>127</v>
      </c>
      <c r="E4" s="222"/>
      <c r="F4" s="222"/>
      <c r="G4" s="222"/>
      <c r="H4" s="222"/>
      <c r="I4" s="222"/>
      <c r="J4" s="223"/>
      <c r="K4" s="194" t="s">
        <v>128</v>
      </c>
      <c r="L4" s="224"/>
      <c r="M4" s="194" t="str">
        <f>Proyecto!K4</f>
        <v>Version 001</v>
      </c>
      <c r="N4" s="195"/>
      <c r="O4" s="195"/>
      <c r="P4" s="196"/>
      <c r="U4" s="30"/>
    </row>
    <row r="5" spans="2:31" ht="22.5" customHeight="1" thickBot="1" x14ac:dyDescent="0.2">
      <c r="B5" s="175"/>
      <c r="C5" s="176"/>
      <c r="D5" s="212" t="s">
        <v>129</v>
      </c>
      <c r="E5" s="213"/>
      <c r="F5" s="213"/>
      <c r="G5" s="213"/>
      <c r="H5" s="213"/>
      <c r="I5" s="213"/>
      <c r="J5" s="214"/>
      <c r="K5" s="215" t="s">
        <v>130</v>
      </c>
      <c r="L5" s="216"/>
      <c r="M5" s="197" t="s">
        <v>130</v>
      </c>
      <c r="N5" s="198"/>
      <c r="O5" s="198"/>
      <c r="P5" s="199"/>
    </row>
    <row r="6" spans="2:31" ht="5.25" customHeight="1" x14ac:dyDescent="0.15">
      <c r="B6" s="22"/>
      <c r="C6" s="22"/>
      <c r="D6" s="22"/>
      <c r="E6" s="22"/>
      <c r="F6" s="22"/>
      <c r="G6" s="22"/>
      <c r="H6" s="22"/>
      <c r="I6" s="22"/>
      <c r="J6" s="22"/>
      <c r="K6" s="22"/>
      <c r="L6" s="22"/>
      <c r="M6" s="22"/>
      <c r="N6" s="22"/>
      <c r="O6" s="22"/>
      <c r="P6" s="22"/>
    </row>
    <row r="7" spans="2:31" ht="29.25" customHeight="1" x14ac:dyDescent="0.2">
      <c r="B7" s="165" t="s">
        <v>0</v>
      </c>
      <c r="C7" s="165"/>
      <c r="D7" s="200" t="str">
        <f>Proyecto!$E$7</f>
        <v>Promoción de la sostenibilidad y la responsabilidad social empresarial</v>
      </c>
      <c r="E7" s="200"/>
      <c r="F7" s="200"/>
      <c r="G7" s="200"/>
      <c r="H7" s="200"/>
      <c r="I7" s="200"/>
      <c r="J7" s="200"/>
      <c r="K7" s="200"/>
      <c r="L7" s="200"/>
      <c r="M7" s="200"/>
      <c r="N7" s="200"/>
      <c r="O7" s="200"/>
      <c r="P7" s="200"/>
      <c r="AE7" s="16"/>
    </row>
    <row r="8" spans="2:31" ht="6.75" customHeight="1" x14ac:dyDescent="0.2">
      <c r="B8" s="32"/>
      <c r="C8" s="32"/>
      <c r="D8" s="33"/>
      <c r="E8" s="33"/>
      <c r="F8" s="33"/>
      <c r="G8" s="33"/>
      <c r="H8" s="33"/>
      <c r="I8" s="33"/>
      <c r="J8" s="33"/>
      <c r="K8" s="33"/>
      <c r="L8" s="33"/>
      <c r="M8" s="33"/>
      <c r="N8" s="33"/>
      <c r="O8" s="33"/>
      <c r="P8" s="33"/>
      <c r="AE8" s="16"/>
    </row>
    <row r="9" spans="2:31" ht="36" customHeight="1" x14ac:dyDescent="0.2">
      <c r="B9" s="207" t="s">
        <v>25</v>
      </c>
      <c r="C9" s="208"/>
      <c r="D9" s="204" t="s">
        <v>163</v>
      </c>
      <c r="E9" s="205"/>
      <c r="F9" s="205"/>
      <c r="G9" s="205"/>
      <c r="H9" s="205"/>
      <c r="I9" s="205"/>
      <c r="J9" s="205"/>
      <c r="K9" s="205"/>
      <c r="L9" s="205"/>
      <c r="M9" s="205"/>
      <c r="N9" s="205"/>
      <c r="O9" s="205"/>
      <c r="P9" s="206"/>
      <c r="AE9" s="16"/>
    </row>
    <row r="10" spans="2:31" s="34" customFormat="1" ht="7.5" customHeight="1" x14ac:dyDescent="0.2">
      <c r="D10" s="105"/>
      <c r="E10" s="105"/>
      <c r="F10" s="105"/>
      <c r="G10" s="105"/>
      <c r="H10" s="105"/>
      <c r="I10" s="105"/>
      <c r="J10" s="105"/>
      <c r="K10" s="105"/>
      <c r="L10" s="105"/>
      <c r="M10" s="105"/>
      <c r="N10" s="105"/>
      <c r="O10" s="105"/>
      <c r="P10" s="105"/>
    </row>
    <row r="11" spans="2:31" ht="39.75" customHeight="1" x14ac:dyDescent="0.2">
      <c r="B11" s="207" t="s">
        <v>26</v>
      </c>
      <c r="C11" s="208"/>
      <c r="D11" s="201" t="s">
        <v>165</v>
      </c>
      <c r="E11" s="202"/>
      <c r="F11" s="202"/>
      <c r="G11" s="202"/>
      <c r="H11" s="202"/>
      <c r="I11" s="202"/>
      <c r="J11" s="202"/>
      <c r="K11" s="202"/>
      <c r="L11" s="202"/>
      <c r="M11" s="202"/>
      <c r="N11" s="202"/>
      <c r="O11" s="202"/>
      <c r="P11" s="203"/>
      <c r="AE11" s="16"/>
    </row>
    <row r="12" spans="2:31" ht="5.25" customHeight="1" x14ac:dyDescent="0.2">
      <c r="B12" s="24"/>
      <c r="C12" s="24"/>
      <c r="D12" s="36"/>
      <c r="E12" s="36"/>
      <c r="F12" s="36"/>
      <c r="G12" s="36"/>
      <c r="H12" s="36"/>
      <c r="I12" s="36"/>
      <c r="J12" s="36"/>
      <c r="K12" s="36"/>
      <c r="L12" s="36"/>
      <c r="M12" s="36"/>
      <c r="N12" s="36"/>
      <c r="O12" s="36"/>
      <c r="P12" s="36"/>
      <c r="AE12" s="16"/>
    </row>
    <row r="13" spans="2:31" ht="26.25" customHeight="1" x14ac:dyDescent="0.2">
      <c r="B13" s="188" t="s">
        <v>106</v>
      </c>
      <c r="C13" s="188"/>
      <c r="D13" s="72" t="s">
        <v>1</v>
      </c>
      <c r="E13" s="190" t="s">
        <v>169</v>
      </c>
      <c r="F13" s="190"/>
      <c r="G13" s="190"/>
      <c r="H13" s="190"/>
      <c r="I13" s="190"/>
      <c r="J13" s="190"/>
      <c r="K13" s="190"/>
      <c r="L13" s="190"/>
      <c r="M13" s="190"/>
      <c r="N13" s="190"/>
      <c r="O13" s="190"/>
      <c r="P13" s="190"/>
      <c r="AE13" s="16"/>
    </row>
    <row r="14" spans="2:31" ht="39" customHeight="1" x14ac:dyDescent="0.2">
      <c r="B14" s="189"/>
      <c r="C14" s="189"/>
      <c r="D14" s="73" t="s">
        <v>108</v>
      </c>
      <c r="E14" s="190"/>
      <c r="F14" s="190"/>
      <c r="G14" s="190"/>
      <c r="H14" s="190"/>
      <c r="I14" s="190"/>
      <c r="J14" s="190"/>
      <c r="K14" s="190"/>
      <c r="L14" s="190"/>
      <c r="M14" s="190"/>
      <c r="N14" s="190"/>
      <c r="O14" s="190"/>
      <c r="P14" s="190"/>
      <c r="AE14" s="16"/>
    </row>
    <row r="15" spans="2:31" ht="5.25" customHeight="1" x14ac:dyDescent="0.2">
      <c r="B15" s="24"/>
      <c r="C15" s="24"/>
      <c r="D15" s="74"/>
      <c r="E15" s="114"/>
      <c r="F15" s="114"/>
      <c r="G15" s="114"/>
      <c r="H15" s="114"/>
      <c r="I15" s="114"/>
      <c r="J15" s="114"/>
      <c r="K15" s="114"/>
      <c r="L15" s="114"/>
      <c r="M15" s="114"/>
      <c r="N15" s="114"/>
      <c r="O15" s="114"/>
      <c r="P15" s="114"/>
      <c r="AE15" s="16"/>
    </row>
    <row r="16" spans="2:31" ht="22.5" customHeight="1" x14ac:dyDescent="0.2">
      <c r="B16" s="188" t="s">
        <v>106</v>
      </c>
      <c r="C16" s="188"/>
      <c r="D16" s="72" t="s">
        <v>1</v>
      </c>
      <c r="E16" s="190" t="s">
        <v>170</v>
      </c>
      <c r="F16" s="190"/>
      <c r="G16" s="190"/>
      <c r="H16" s="190"/>
      <c r="I16" s="190"/>
      <c r="J16" s="190"/>
      <c r="K16" s="190"/>
      <c r="L16" s="190"/>
      <c r="M16" s="190"/>
      <c r="N16" s="190"/>
      <c r="O16" s="190"/>
      <c r="P16" s="190"/>
      <c r="AE16" s="16"/>
    </row>
    <row r="17" spans="2:31" ht="39.75" customHeight="1" x14ac:dyDescent="0.2">
      <c r="B17" s="189"/>
      <c r="C17" s="189"/>
      <c r="D17" s="73" t="s">
        <v>109</v>
      </c>
      <c r="E17" s="190"/>
      <c r="F17" s="190"/>
      <c r="G17" s="190"/>
      <c r="H17" s="190"/>
      <c r="I17" s="190"/>
      <c r="J17" s="190"/>
      <c r="K17" s="190"/>
      <c r="L17" s="190"/>
      <c r="M17" s="190"/>
      <c r="N17" s="190"/>
      <c r="O17" s="190"/>
      <c r="P17" s="190"/>
      <c r="AE17" s="16"/>
    </row>
    <row r="18" spans="2:31" ht="5.25" customHeight="1" x14ac:dyDescent="0.2">
      <c r="B18" s="24"/>
      <c r="C18" s="24"/>
      <c r="D18" s="74"/>
      <c r="E18" s="114"/>
      <c r="F18" s="114"/>
      <c r="G18" s="114"/>
      <c r="H18" s="114"/>
      <c r="I18" s="114"/>
      <c r="J18" s="114"/>
      <c r="K18" s="114"/>
      <c r="L18" s="114"/>
      <c r="M18" s="114"/>
      <c r="N18" s="114"/>
      <c r="O18" s="114"/>
      <c r="P18" s="114"/>
      <c r="AE18" s="16"/>
    </row>
    <row r="19" spans="2:31" ht="22.5" customHeight="1" x14ac:dyDescent="0.2">
      <c r="B19" s="188" t="s">
        <v>106</v>
      </c>
      <c r="C19" s="188"/>
      <c r="D19" s="72" t="s">
        <v>1</v>
      </c>
      <c r="E19" s="190" t="s">
        <v>171</v>
      </c>
      <c r="F19" s="190"/>
      <c r="G19" s="190"/>
      <c r="H19" s="190"/>
      <c r="I19" s="190"/>
      <c r="J19" s="190"/>
      <c r="K19" s="190"/>
      <c r="L19" s="190"/>
      <c r="M19" s="190"/>
      <c r="N19" s="190"/>
      <c r="O19" s="190"/>
      <c r="P19" s="190"/>
      <c r="AE19" s="16"/>
    </row>
    <row r="20" spans="2:31" ht="41.25" customHeight="1" x14ac:dyDescent="0.2">
      <c r="B20" s="189"/>
      <c r="C20" s="189"/>
      <c r="D20" s="73" t="s">
        <v>223</v>
      </c>
      <c r="E20" s="190"/>
      <c r="F20" s="190"/>
      <c r="G20" s="190"/>
      <c r="H20" s="190"/>
      <c r="I20" s="190"/>
      <c r="J20" s="190"/>
      <c r="K20" s="190"/>
      <c r="L20" s="190"/>
      <c r="M20" s="190"/>
      <c r="N20" s="190"/>
      <c r="O20" s="190"/>
      <c r="P20" s="190"/>
      <c r="AE20" s="16"/>
    </row>
    <row r="21" spans="2:31" ht="5.25" customHeight="1" x14ac:dyDescent="0.2">
      <c r="B21" s="24"/>
      <c r="C21" s="24"/>
      <c r="D21" s="74"/>
      <c r="E21" s="87"/>
      <c r="F21" s="87"/>
      <c r="G21" s="87"/>
      <c r="H21" s="87"/>
      <c r="I21" s="87"/>
      <c r="J21" s="87"/>
      <c r="K21" s="87"/>
      <c r="L21" s="87"/>
      <c r="M21" s="87"/>
      <c r="N21" s="87"/>
      <c r="O21" s="87"/>
      <c r="P21" s="87"/>
      <c r="AE21" s="16"/>
    </row>
  </sheetData>
  <mergeCells count="28">
    <mergeCell ref="M2:P2"/>
    <mergeCell ref="B2:C2"/>
    <mergeCell ref="B3:C3"/>
    <mergeCell ref="B4:C4"/>
    <mergeCell ref="D5:J5"/>
    <mergeCell ref="K5:L5"/>
    <mergeCell ref="B5:C5"/>
    <mergeCell ref="D2:J2"/>
    <mergeCell ref="K2:L2"/>
    <mergeCell ref="D3:J3"/>
    <mergeCell ref="K3:L3"/>
    <mergeCell ref="D4:J4"/>
    <mergeCell ref="K4:L4"/>
    <mergeCell ref="B19:C20"/>
    <mergeCell ref="E19:P20"/>
    <mergeCell ref="B13:C14"/>
    <mergeCell ref="M3:P3"/>
    <mergeCell ref="M4:P4"/>
    <mergeCell ref="M5:P5"/>
    <mergeCell ref="D7:P7"/>
    <mergeCell ref="D11:P11"/>
    <mergeCell ref="D9:P9"/>
    <mergeCell ref="E13:P14"/>
    <mergeCell ref="B16:C17"/>
    <mergeCell ref="E16:P17"/>
    <mergeCell ref="B7:C7"/>
    <mergeCell ref="B11:C11"/>
    <mergeCell ref="B9:C9"/>
  </mergeCells>
  <dataValidations count="1">
    <dataValidation type="whole" allowBlank="1" showInputMessage="1" showErrorMessage="1" sqref="O21:P65468 G21:M65468 Q22:U65470 W22:AC65470" xr:uid="{00000000-0002-0000-01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'No tocar'!$A$5:$A$7</xm:f>
          </x14:formula1>
          <xm:sqref>D14 D20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B1:X13"/>
  <sheetViews>
    <sheetView showGridLines="0" zoomScale="90" zoomScaleNormal="90" workbookViewId="0">
      <selection activeCell="D1" sqref="D1"/>
    </sheetView>
  </sheetViews>
  <sheetFormatPr baseColWidth="10" defaultColWidth="11.42578125" defaultRowHeight="11.25" x14ac:dyDescent="0.15"/>
  <cols>
    <col min="1" max="1" width="2.42578125" style="16" customWidth="1"/>
    <col min="2" max="2" width="14.5703125" style="16" customWidth="1"/>
    <col min="3" max="3" width="14.140625" style="16" customWidth="1"/>
    <col min="4" max="4" width="18.28515625" style="16" customWidth="1"/>
    <col min="5" max="5" width="17.140625" style="16" customWidth="1"/>
    <col min="6" max="7" width="23.140625" style="16" customWidth="1"/>
    <col min="8" max="8" width="20.28515625" style="16" customWidth="1"/>
    <col min="9" max="9" width="37.7109375" style="16" customWidth="1"/>
    <col min="10" max="10" width="7.7109375" style="16" customWidth="1"/>
    <col min="11" max="11" width="0.7109375" style="16" customWidth="1"/>
    <col min="12" max="12" width="1" style="16" customWidth="1"/>
    <col min="13" max="13" width="1.5703125" style="16" customWidth="1"/>
    <col min="14" max="14" width="1.7109375" style="17" customWidth="1"/>
    <col min="15" max="15" width="20.7109375" style="16" customWidth="1"/>
    <col min="16" max="19" width="7.7109375" style="16" customWidth="1"/>
    <col min="20" max="21" width="5.7109375" style="16" hidden="1" customWidth="1"/>
    <col min="22" max="22" width="10.7109375" style="16" customWidth="1"/>
    <col min="23" max="23" width="20.7109375" style="16" customWidth="1"/>
    <col min="24" max="24" width="9.140625" style="18" customWidth="1"/>
    <col min="25" max="245" width="9.140625" style="16" customWidth="1"/>
    <col min="246" max="16384" width="11.42578125" style="16"/>
  </cols>
  <sheetData>
    <row r="1" spans="2:24" ht="12" thickBot="1" x14ac:dyDescent="0.2"/>
    <row r="2" spans="2:24" ht="26.25" customHeight="1" x14ac:dyDescent="0.15">
      <c r="B2" s="177"/>
      <c r="C2" s="178"/>
      <c r="D2" s="225" t="s">
        <v>124</v>
      </c>
      <c r="E2" s="226"/>
      <c r="F2" s="226"/>
      <c r="G2" s="226"/>
      <c r="H2" s="227"/>
      <c r="I2" s="19" t="str">
        <f>Proyecto!K2</f>
        <v>Codigo: GC-F-015</v>
      </c>
      <c r="J2" s="17"/>
      <c r="K2" s="17"/>
      <c r="L2" s="17"/>
      <c r="N2" s="16"/>
      <c r="T2" s="18"/>
      <c r="X2" s="16"/>
    </row>
    <row r="3" spans="2:24" ht="23.25" customHeight="1" x14ac:dyDescent="0.15">
      <c r="B3" s="173"/>
      <c r="C3" s="174"/>
      <c r="D3" s="228" t="s">
        <v>126</v>
      </c>
      <c r="E3" s="229"/>
      <c r="F3" s="229"/>
      <c r="G3" s="229"/>
      <c r="H3" s="230"/>
      <c r="I3" s="20" t="str">
        <f>Proyecto!K3</f>
        <v>Fecha: 17 de septiembre de 2014</v>
      </c>
      <c r="J3" s="17"/>
      <c r="K3" s="17"/>
      <c r="L3" s="17"/>
      <c r="N3" s="16"/>
      <c r="T3" s="18"/>
      <c r="X3" s="16"/>
    </row>
    <row r="4" spans="2:24" ht="24" customHeight="1" x14ac:dyDescent="0.15">
      <c r="B4" s="173"/>
      <c r="C4" s="174"/>
      <c r="D4" s="228" t="s">
        <v>127</v>
      </c>
      <c r="E4" s="229"/>
      <c r="F4" s="229"/>
      <c r="G4" s="229"/>
      <c r="H4" s="230"/>
      <c r="I4" s="20" t="str">
        <f>Proyecto!K4</f>
        <v>Version 001</v>
      </c>
      <c r="J4" s="17"/>
      <c r="K4" s="17"/>
      <c r="L4" s="17"/>
      <c r="N4" s="16"/>
      <c r="T4" s="18"/>
      <c r="X4" s="16"/>
    </row>
    <row r="5" spans="2:24" ht="22.5" customHeight="1" thickBot="1" x14ac:dyDescent="0.2">
      <c r="B5" s="175"/>
      <c r="C5" s="176"/>
      <c r="D5" s="231" t="s">
        <v>129</v>
      </c>
      <c r="E5" s="232"/>
      <c r="F5" s="232"/>
      <c r="G5" s="232"/>
      <c r="H5" s="233"/>
      <c r="I5" s="21" t="s">
        <v>130</v>
      </c>
      <c r="J5" s="17"/>
      <c r="K5" s="17"/>
      <c r="L5" s="17"/>
      <c r="N5" s="16"/>
      <c r="T5" s="18"/>
      <c r="X5" s="16"/>
    </row>
    <row r="6" spans="2:24" ht="5.25" customHeight="1" x14ac:dyDescent="0.15">
      <c r="B6" s="22"/>
      <c r="C6" s="22"/>
      <c r="D6" s="22"/>
      <c r="E6" s="22"/>
      <c r="F6" s="22"/>
      <c r="G6" s="22"/>
      <c r="H6" s="22"/>
      <c r="I6" s="22"/>
    </row>
    <row r="7" spans="2:24" ht="29.25" customHeight="1" x14ac:dyDescent="0.2">
      <c r="B7" s="165" t="s">
        <v>0</v>
      </c>
      <c r="C7" s="165"/>
      <c r="D7" s="200" t="str">
        <f>Proyecto!$E$7</f>
        <v>Promoción de la sostenibilidad y la responsabilidad social empresarial</v>
      </c>
      <c r="E7" s="200"/>
      <c r="F7" s="200"/>
      <c r="G7" s="200"/>
      <c r="H7" s="200"/>
      <c r="I7" s="200"/>
      <c r="X7" s="16"/>
    </row>
    <row r="8" spans="2:24" ht="10.5" customHeight="1" x14ac:dyDescent="0.2">
      <c r="B8" s="24"/>
      <c r="C8" s="24"/>
      <c r="D8" s="25"/>
      <c r="E8" s="25"/>
      <c r="F8" s="25"/>
      <c r="G8" s="25"/>
      <c r="H8" s="25"/>
      <c r="I8" s="25"/>
      <c r="X8" s="16"/>
    </row>
    <row r="9" spans="2:24" ht="18.75" customHeight="1" x14ac:dyDescent="0.2">
      <c r="B9" s="239" t="s">
        <v>112</v>
      </c>
      <c r="C9" s="239"/>
      <c r="D9" s="239"/>
      <c r="E9" s="239"/>
      <c r="F9" s="239"/>
      <c r="G9" s="239"/>
      <c r="H9" s="239"/>
      <c r="I9" s="239"/>
      <c r="X9" s="16"/>
    </row>
    <row r="10" spans="2:24" ht="28.5" customHeight="1" x14ac:dyDescent="0.2">
      <c r="B10" s="234" t="s">
        <v>27</v>
      </c>
      <c r="C10" s="234"/>
      <c r="D10" s="240" t="s">
        <v>159</v>
      </c>
      <c r="E10" s="240"/>
      <c r="F10" s="240"/>
      <c r="G10" s="240"/>
      <c r="H10" s="240"/>
      <c r="I10" s="240"/>
      <c r="X10" s="16"/>
    </row>
    <row r="11" spans="2:24" ht="22.5" customHeight="1" x14ac:dyDescent="0.2">
      <c r="B11" s="234" t="s">
        <v>1</v>
      </c>
      <c r="C11" s="234"/>
      <c r="D11" s="234" t="s">
        <v>2</v>
      </c>
      <c r="E11" s="234"/>
      <c r="F11" s="27" t="s">
        <v>3</v>
      </c>
      <c r="G11" s="27" t="s">
        <v>110</v>
      </c>
      <c r="H11" s="27" t="s">
        <v>4</v>
      </c>
      <c r="I11" s="27" t="s">
        <v>111</v>
      </c>
      <c r="X11" s="16"/>
    </row>
    <row r="12" spans="2:24" ht="51" customHeight="1" x14ac:dyDescent="0.2">
      <c r="B12" s="238" t="s">
        <v>52</v>
      </c>
      <c r="C12" s="238"/>
      <c r="D12" s="238" t="s">
        <v>158</v>
      </c>
      <c r="E12" s="238"/>
      <c r="F12" s="89">
        <v>1</v>
      </c>
      <c r="G12" s="88" t="s">
        <v>116</v>
      </c>
      <c r="H12" s="88" t="s">
        <v>53</v>
      </c>
      <c r="I12" s="28"/>
      <c r="X12" s="16"/>
    </row>
    <row r="13" spans="2:24" ht="24.75" customHeight="1" x14ac:dyDescent="0.2">
      <c r="B13" s="234" t="s">
        <v>5</v>
      </c>
      <c r="C13" s="234"/>
      <c r="D13" s="235" t="s">
        <v>140</v>
      </c>
      <c r="E13" s="236"/>
      <c r="F13" s="236"/>
      <c r="G13" s="236"/>
      <c r="H13" s="236"/>
      <c r="I13" s="237"/>
      <c r="X13" s="16"/>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345 J14:N65345 H14:H65345" xr:uid="{00000000-0002-0000-02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0"/>
  <sheetViews>
    <sheetView showGridLines="0" zoomScale="90" zoomScaleNormal="90" workbookViewId="0">
      <selection activeCell="E20" sqref="E20"/>
    </sheetView>
  </sheetViews>
  <sheetFormatPr baseColWidth="10" defaultColWidth="11.42578125" defaultRowHeight="11.25" x14ac:dyDescent="0.15"/>
  <cols>
    <col min="1" max="1" width="2.42578125" style="16" customWidth="1"/>
    <col min="2" max="2" width="37.140625" style="16" customWidth="1"/>
    <col min="3" max="3" width="39.42578125" style="16" customWidth="1"/>
    <col min="4" max="4" width="8.85546875" style="16" customWidth="1"/>
    <col min="5" max="5" width="5.7109375" style="16" customWidth="1"/>
    <col min="6" max="6" width="39.7109375" style="16" customWidth="1"/>
    <col min="7" max="7" width="7.7109375" style="16" customWidth="1"/>
    <col min="8" max="8" width="0.7109375" style="29" customWidth="1"/>
    <col min="9" max="9" width="1" style="16" customWidth="1"/>
    <col min="10" max="10" width="1.5703125" style="16" customWidth="1"/>
    <col min="11" max="11" width="1.140625" style="29" customWidth="1"/>
    <col min="12" max="12" width="16.7109375" style="16" customWidth="1"/>
    <col min="13" max="16" width="7.7109375" style="16" customWidth="1"/>
    <col min="17" max="18" width="5.7109375" style="16" hidden="1" customWidth="1"/>
    <col min="19" max="19" width="10.7109375" style="16" customWidth="1"/>
    <col min="20" max="20" width="20.7109375" style="16" customWidth="1"/>
    <col min="21" max="21" width="9.140625" style="18" customWidth="1"/>
    <col min="22" max="242" width="9.140625" style="16" customWidth="1"/>
    <col min="243" max="16384" width="11.42578125" style="16"/>
  </cols>
  <sheetData>
    <row r="1" spans="1:21" ht="12" thickBot="1" x14ac:dyDescent="0.2"/>
    <row r="2" spans="1:21" ht="26.25" customHeight="1" x14ac:dyDescent="0.15">
      <c r="B2" s="53"/>
      <c r="C2" s="251" t="s">
        <v>124</v>
      </c>
      <c r="D2" s="252"/>
      <c r="E2" s="252"/>
      <c r="F2" s="252"/>
      <c r="G2" s="241" t="str">
        <f>Proyecto!K2</f>
        <v>Codigo: GC-F-015</v>
      </c>
      <c r="H2" s="242"/>
      <c r="I2" s="242"/>
      <c r="J2" s="242"/>
      <c r="K2" s="242"/>
      <c r="L2" s="243"/>
    </row>
    <row r="3" spans="1:21" ht="23.25" customHeight="1" x14ac:dyDescent="0.15">
      <c r="B3" s="54"/>
      <c r="C3" s="253" t="s">
        <v>126</v>
      </c>
      <c r="D3" s="254"/>
      <c r="E3" s="254"/>
      <c r="F3" s="254"/>
      <c r="G3" s="244" t="str">
        <f>Proyecto!K3</f>
        <v>Fecha: 17 de septiembre de 2014</v>
      </c>
      <c r="H3" s="245"/>
      <c r="I3" s="245"/>
      <c r="J3" s="245"/>
      <c r="K3" s="245"/>
      <c r="L3" s="246"/>
    </row>
    <row r="4" spans="1:21" ht="24" customHeight="1" x14ac:dyDescent="0.15">
      <c r="B4" s="54"/>
      <c r="C4" s="253" t="s">
        <v>127</v>
      </c>
      <c r="D4" s="254"/>
      <c r="E4" s="254"/>
      <c r="F4" s="254"/>
      <c r="G4" s="244" t="str">
        <f>Proyecto!K4</f>
        <v>Version 001</v>
      </c>
      <c r="H4" s="245"/>
      <c r="I4" s="245"/>
      <c r="J4" s="245"/>
      <c r="K4" s="245"/>
      <c r="L4" s="246"/>
    </row>
    <row r="5" spans="1:21" ht="22.5" customHeight="1" thickBot="1" x14ac:dyDescent="0.2">
      <c r="B5" s="55"/>
      <c r="C5" s="255" t="s">
        <v>129</v>
      </c>
      <c r="D5" s="256"/>
      <c r="E5" s="256"/>
      <c r="F5" s="256"/>
      <c r="G5" s="247" t="s">
        <v>130</v>
      </c>
      <c r="H5" s="248"/>
      <c r="I5" s="248"/>
      <c r="J5" s="248"/>
      <c r="K5" s="248"/>
      <c r="L5" s="249"/>
    </row>
    <row r="6" spans="1:21" ht="5.25" customHeight="1" x14ac:dyDescent="0.15">
      <c r="A6" s="29" t="str">
        <f>Proyecto!$E$7</f>
        <v>Promoción de la sostenibilidad y la responsabilidad social empresarial</v>
      </c>
      <c r="B6" s="22"/>
      <c r="C6" s="22"/>
      <c r="D6" s="22"/>
      <c r="E6" s="22"/>
      <c r="F6" s="22"/>
    </row>
    <row r="7" spans="1:21" ht="29.25" customHeight="1" x14ac:dyDescent="0.2">
      <c r="B7" s="23" t="s">
        <v>0</v>
      </c>
      <c r="C7" s="250" t="str">
        <f>Proyecto!$E$7</f>
        <v>Promoción de la sostenibilidad y la responsabilidad social empresarial</v>
      </c>
      <c r="D7" s="250"/>
      <c r="E7" s="250"/>
      <c r="F7" s="250"/>
      <c r="U7" s="16"/>
    </row>
    <row r="10" spans="1:21" ht="24" customHeight="1" x14ac:dyDescent="0.15">
      <c r="B10" s="61" t="s">
        <v>88</v>
      </c>
      <c r="C10" s="59" t="s">
        <v>87</v>
      </c>
    </row>
    <row r="11" spans="1:21" ht="6" customHeight="1" x14ac:dyDescent="0.15"/>
    <row r="12" spans="1:21" ht="18" customHeight="1" x14ac:dyDescent="0.15">
      <c r="B12" s="23" t="s">
        <v>47</v>
      </c>
      <c r="C12" s="75"/>
    </row>
    <row r="13" spans="1:21" ht="6" customHeight="1" x14ac:dyDescent="0.15"/>
    <row r="14" spans="1:21" ht="18" customHeight="1" x14ac:dyDescent="0.15">
      <c r="B14" s="23" t="s">
        <v>48</v>
      </c>
      <c r="C14" s="59"/>
    </row>
    <row r="15" spans="1:21" ht="6" customHeight="1" x14ac:dyDescent="0.15"/>
    <row r="16" spans="1:21" ht="18" customHeight="1" x14ac:dyDescent="0.15">
      <c r="B16" s="23" t="s">
        <v>44</v>
      </c>
      <c r="C16" s="106"/>
    </row>
    <row r="17" spans="2:3" ht="6" customHeight="1" x14ac:dyDescent="0.15"/>
    <row r="18" spans="2:3" ht="18" customHeight="1" x14ac:dyDescent="0.15">
      <c r="B18" s="23" t="s">
        <v>45</v>
      </c>
      <c r="C18" s="60">
        <v>0</v>
      </c>
    </row>
    <row r="19" spans="2:3" ht="6" customHeight="1" x14ac:dyDescent="0.15"/>
    <row r="20" spans="2:3" ht="18" customHeight="1" x14ac:dyDescent="0.15">
      <c r="B20" s="23" t="s">
        <v>46</v>
      </c>
      <c r="C20" s="60">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xr:uid="{00000000-0002-0000-0500-00000000000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15"/>
  <sheetViews>
    <sheetView showGridLines="0" topLeftCell="A12" zoomScale="90" zoomScaleNormal="90" workbookViewId="0">
      <selection activeCell="F12" sqref="F12:G12"/>
    </sheetView>
  </sheetViews>
  <sheetFormatPr baseColWidth="10" defaultColWidth="11.42578125" defaultRowHeight="11.25" x14ac:dyDescent="0.15"/>
  <cols>
    <col min="1" max="1" width="2.42578125" style="16" customWidth="1"/>
    <col min="2" max="2" width="34.28515625" style="16" customWidth="1"/>
    <col min="3" max="4" width="39.42578125" style="16" customWidth="1"/>
    <col min="5" max="5" width="8.85546875" style="16" customWidth="1"/>
    <col min="6" max="6" width="5.7109375" style="16" customWidth="1"/>
    <col min="7" max="7" width="49.85546875" style="16" customWidth="1"/>
    <col min="8" max="8" width="7.7109375" style="16" customWidth="1"/>
    <col min="9" max="9" width="0.7109375" style="29" customWidth="1"/>
    <col min="10" max="10" width="1" style="16" customWidth="1"/>
    <col min="11" max="11" width="1.5703125" style="16" customWidth="1"/>
    <col min="12" max="12" width="1.140625" style="29" customWidth="1"/>
    <col min="13" max="13" width="20.7109375" style="16" customWidth="1"/>
    <col min="14" max="17" width="7.7109375" style="16" customWidth="1"/>
    <col min="18" max="19" width="5.7109375" style="16" hidden="1" customWidth="1"/>
    <col min="20" max="20" width="10.7109375" style="16" customWidth="1"/>
    <col min="21" max="21" width="20.7109375" style="16" customWidth="1"/>
    <col min="22" max="22" width="9.140625" style="18" customWidth="1"/>
    <col min="23" max="243" width="9.140625" style="16" customWidth="1"/>
    <col min="244" max="16384" width="11.42578125" style="16"/>
  </cols>
  <sheetData>
    <row r="1" spans="2:22" ht="12" thickBot="1" x14ac:dyDescent="0.2"/>
    <row r="2" spans="2:22" ht="26.25" customHeight="1" x14ac:dyDescent="0.15">
      <c r="B2" s="48"/>
      <c r="C2" s="225" t="s">
        <v>124</v>
      </c>
      <c r="D2" s="226"/>
      <c r="E2" s="226"/>
      <c r="F2" s="227"/>
      <c r="G2" s="19" t="str">
        <f>Proyecto!K2</f>
        <v>Codigo: GC-F-015</v>
      </c>
      <c r="H2" s="29"/>
      <c r="J2" s="30"/>
      <c r="L2" s="16"/>
      <c r="T2" s="18"/>
      <c r="V2" s="16"/>
    </row>
    <row r="3" spans="2:22" ht="23.25" customHeight="1" x14ac:dyDescent="0.15">
      <c r="B3" s="49"/>
      <c r="C3" s="228" t="s">
        <v>126</v>
      </c>
      <c r="D3" s="229"/>
      <c r="E3" s="229"/>
      <c r="F3" s="230"/>
      <c r="G3" s="20" t="str">
        <f>Proyecto!K3</f>
        <v>Fecha: 17 de septiembre de 2014</v>
      </c>
      <c r="H3" s="29"/>
      <c r="J3" s="30"/>
      <c r="L3" s="16"/>
      <c r="T3" s="18"/>
      <c r="V3" s="16"/>
    </row>
    <row r="4" spans="2:22" ht="24" customHeight="1" x14ac:dyDescent="0.15">
      <c r="B4" s="49"/>
      <c r="C4" s="228" t="s">
        <v>127</v>
      </c>
      <c r="D4" s="229"/>
      <c r="E4" s="229"/>
      <c r="F4" s="230"/>
      <c r="G4" s="20" t="str">
        <f>Proyecto!K4</f>
        <v>Version 001</v>
      </c>
      <c r="I4" s="16"/>
      <c r="J4" s="30"/>
      <c r="L4" s="16"/>
      <c r="T4" s="18"/>
      <c r="V4" s="16"/>
    </row>
    <row r="5" spans="2:22" ht="22.5" customHeight="1" thickBot="1" x14ac:dyDescent="0.2">
      <c r="B5" s="50"/>
      <c r="C5" s="231" t="s">
        <v>129</v>
      </c>
      <c r="D5" s="232"/>
      <c r="E5" s="232"/>
      <c r="F5" s="233"/>
      <c r="G5" s="21" t="s">
        <v>130</v>
      </c>
      <c r="I5" s="16"/>
      <c r="J5" s="29"/>
      <c r="L5" s="16"/>
      <c r="T5" s="18"/>
      <c r="V5" s="16"/>
    </row>
    <row r="6" spans="2:22" ht="5.25" customHeight="1" x14ac:dyDescent="0.15">
      <c r="B6" s="22"/>
      <c r="C6" s="22"/>
      <c r="D6" s="22"/>
      <c r="E6" s="22"/>
      <c r="F6" s="22"/>
      <c r="G6" s="22"/>
    </row>
    <row r="7" spans="2:22" ht="29.25" customHeight="1" x14ac:dyDescent="0.2">
      <c r="B7" s="23" t="s">
        <v>0</v>
      </c>
      <c r="C7" s="200" t="str">
        <f>Proyecto!$E$7</f>
        <v>Promoción de la sostenibilidad y la responsabilidad social empresarial</v>
      </c>
      <c r="D7" s="200"/>
      <c r="E7" s="200"/>
      <c r="F7" s="200"/>
      <c r="G7" s="200"/>
      <c r="V7" s="16"/>
    </row>
    <row r="9" spans="2:22" ht="18" customHeight="1" x14ac:dyDescent="0.15">
      <c r="B9" s="239" t="s">
        <v>43</v>
      </c>
      <c r="C9" s="239"/>
      <c r="D9" s="239"/>
      <c r="E9" s="239"/>
      <c r="F9" s="239"/>
      <c r="G9" s="239"/>
    </row>
    <row r="10" spans="2:22" s="34" customFormat="1" ht="15" customHeight="1" x14ac:dyDescent="0.2"/>
    <row r="11" spans="2:22" ht="20.25" customHeight="1" x14ac:dyDescent="0.15">
      <c r="B11" s="27" t="s">
        <v>75</v>
      </c>
      <c r="C11" s="27" t="s">
        <v>6</v>
      </c>
      <c r="D11" s="27" t="s">
        <v>14</v>
      </c>
      <c r="E11" s="27" t="s">
        <v>42</v>
      </c>
      <c r="F11" s="239" t="s">
        <v>15</v>
      </c>
      <c r="G11" s="239"/>
    </row>
    <row r="12" spans="2:22" s="102" customFormat="1" ht="89.25" customHeight="1" x14ac:dyDescent="0.2">
      <c r="B12" s="100" t="s">
        <v>60</v>
      </c>
      <c r="C12" s="100" t="s">
        <v>167</v>
      </c>
      <c r="D12" s="86" t="s">
        <v>63</v>
      </c>
      <c r="E12" s="101" t="s">
        <v>96</v>
      </c>
      <c r="F12" s="257" t="s">
        <v>160</v>
      </c>
      <c r="G12" s="257"/>
      <c r="I12" s="103"/>
      <c r="L12" s="103"/>
      <c r="V12" s="34"/>
    </row>
    <row r="13" spans="2:22" s="102" customFormat="1" ht="191.25" customHeight="1" x14ac:dyDescent="0.2">
      <c r="B13" s="100" t="s">
        <v>61</v>
      </c>
      <c r="C13" s="100" t="s">
        <v>172</v>
      </c>
      <c r="D13" s="86" t="s">
        <v>64</v>
      </c>
      <c r="E13" s="101" t="s">
        <v>96</v>
      </c>
      <c r="F13" s="257" t="s">
        <v>175</v>
      </c>
      <c r="G13" s="257"/>
      <c r="I13" s="103"/>
      <c r="L13" s="103"/>
      <c r="V13" s="34"/>
    </row>
    <row r="14" spans="2:22" s="102" customFormat="1" ht="89.25" customHeight="1" x14ac:dyDescent="0.2">
      <c r="B14" s="100" t="s">
        <v>62</v>
      </c>
      <c r="C14" s="100" t="s">
        <v>173</v>
      </c>
      <c r="D14" s="86" t="s">
        <v>65</v>
      </c>
      <c r="E14" s="101" t="s">
        <v>96</v>
      </c>
      <c r="F14" s="257" t="s">
        <v>176</v>
      </c>
      <c r="G14" s="257"/>
      <c r="I14" s="103"/>
      <c r="L14" s="103"/>
      <c r="V14" s="34"/>
    </row>
    <row r="15" spans="2:22" s="102" customFormat="1" ht="85.5" customHeight="1" x14ac:dyDescent="0.2">
      <c r="B15" s="100" t="s">
        <v>164</v>
      </c>
      <c r="C15" s="100" t="s">
        <v>174</v>
      </c>
      <c r="D15" s="86" t="s">
        <v>141</v>
      </c>
      <c r="E15" s="101" t="s">
        <v>96</v>
      </c>
      <c r="F15" s="257" t="s">
        <v>166</v>
      </c>
      <c r="G15" s="257"/>
      <c r="I15" s="103"/>
      <c r="L15" s="103"/>
      <c r="V15" s="34"/>
    </row>
  </sheetData>
  <mergeCells count="11">
    <mergeCell ref="F12:G12"/>
    <mergeCell ref="F13:G13"/>
    <mergeCell ref="F14:G14"/>
    <mergeCell ref="F15:G15"/>
    <mergeCell ref="C2:F2"/>
    <mergeCell ref="C3:F3"/>
    <mergeCell ref="C4:F4"/>
    <mergeCell ref="C5:F5"/>
    <mergeCell ref="F11:G11"/>
    <mergeCell ref="C7:G7"/>
    <mergeCell ref="B9:G9"/>
  </mergeCells>
  <conditionalFormatting sqref="C15">
    <cfRule type="cellIs" dxfId="18" priority="1" stopIfTrue="1" operator="equal">
      <formula>"Alto"</formula>
    </cfRule>
    <cfRule type="cellIs" dxfId="17" priority="2" stopIfTrue="1" operator="equal">
      <formula>"Medio"</formula>
    </cfRule>
    <cfRule type="cellIs" dxfId="16" priority="3" stopIfTrue="1" operator="equal">
      <formula>"Bajo"</formula>
    </cfRule>
  </conditionalFormatting>
  <dataValidations count="1">
    <dataValidation type="whole" allowBlank="1" showInputMessage="1" showErrorMessage="1" sqref="E8:G8 H8:L15 E16:L65479 N8:T65479" xr:uid="{00000000-0002-0000-03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'No tocar'!$G$5:$G$7</xm:f>
          </x14:formula1>
          <xm:sqref>B12:B14</xm:sqref>
        </x14:dataValidation>
        <x14:dataValidation type="list" allowBlank="1" showInputMessage="1" showErrorMessage="1" xr:uid="{00000000-0002-0000-0300-000002000000}">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B1:H18"/>
  <sheetViews>
    <sheetView topLeftCell="A11" zoomScaleNormal="100" workbookViewId="0">
      <selection activeCell="E14" sqref="E14:F14"/>
    </sheetView>
  </sheetViews>
  <sheetFormatPr baseColWidth="10" defaultColWidth="11.42578125" defaultRowHeight="12.75" x14ac:dyDescent="0.2"/>
  <cols>
    <col min="1" max="1" width="5" style="52" customWidth="1"/>
    <col min="2" max="2" width="30.28515625" style="52" customWidth="1"/>
    <col min="3" max="3" width="25" style="52" customWidth="1"/>
    <col min="4" max="4" width="11.42578125" style="52"/>
    <col min="5" max="5" width="33" style="52" customWidth="1"/>
    <col min="6" max="6" width="20.7109375" style="52" customWidth="1"/>
    <col min="7" max="7" width="25.5703125" style="52" customWidth="1"/>
    <col min="8" max="8" width="15" style="52" customWidth="1"/>
    <col min="9" max="16384" width="11.42578125" style="52"/>
  </cols>
  <sheetData>
    <row r="1" spans="2:8" ht="13.5" thickBot="1" x14ac:dyDescent="0.25"/>
    <row r="2" spans="2:8" ht="18" customHeight="1" x14ac:dyDescent="0.2">
      <c r="B2" s="53"/>
      <c r="C2" s="251" t="s">
        <v>124</v>
      </c>
      <c r="D2" s="252"/>
      <c r="E2" s="252"/>
      <c r="F2" s="264"/>
      <c r="G2" s="241" t="str">
        <f>Proyecto!K2</f>
        <v>Codigo: GC-F-015</v>
      </c>
      <c r="H2" s="243"/>
    </row>
    <row r="3" spans="2:8" ht="19.5" customHeight="1" x14ac:dyDescent="0.2">
      <c r="B3" s="54"/>
      <c r="C3" s="253" t="s">
        <v>126</v>
      </c>
      <c r="D3" s="254"/>
      <c r="E3" s="254"/>
      <c r="F3" s="265"/>
      <c r="G3" s="244" t="str">
        <f>Proyecto!K3</f>
        <v>Fecha: 17 de septiembre de 2014</v>
      </c>
      <c r="H3" s="246"/>
    </row>
    <row r="4" spans="2:8" ht="19.5" customHeight="1" x14ac:dyDescent="0.2">
      <c r="B4" s="54"/>
      <c r="C4" s="253" t="s">
        <v>127</v>
      </c>
      <c r="D4" s="254"/>
      <c r="E4" s="254"/>
      <c r="F4" s="265"/>
      <c r="G4" s="244" t="str">
        <f>Proyecto!K4</f>
        <v>Version 001</v>
      </c>
      <c r="H4" s="246"/>
    </row>
    <row r="5" spans="2:8" ht="21.75" customHeight="1" thickBot="1" x14ac:dyDescent="0.25">
      <c r="B5" s="55"/>
      <c r="C5" s="255" t="s">
        <v>129</v>
      </c>
      <c r="D5" s="256"/>
      <c r="E5" s="256"/>
      <c r="F5" s="266"/>
      <c r="G5" s="247" t="s">
        <v>130</v>
      </c>
      <c r="H5" s="249"/>
    </row>
    <row r="6" spans="2:8" ht="21" customHeight="1" x14ac:dyDescent="0.2"/>
    <row r="7" spans="2:8" ht="22.5" customHeight="1" x14ac:dyDescent="0.2">
      <c r="B7" s="258" t="s">
        <v>77</v>
      </c>
      <c r="C7" s="259"/>
      <c r="D7" s="259"/>
      <c r="E7" s="259"/>
      <c r="F7" s="259"/>
      <c r="G7" s="259"/>
      <c r="H7" s="259"/>
    </row>
    <row r="8" spans="2:8" ht="103.5" customHeight="1" x14ac:dyDescent="0.2">
      <c r="B8" s="260" t="s">
        <v>142</v>
      </c>
      <c r="C8" s="261"/>
      <c r="D8" s="261"/>
      <c r="E8" s="261"/>
      <c r="F8" s="261"/>
      <c r="G8" s="261"/>
      <c r="H8" s="261"/>
    </row>
    <row r="11" spans="2:8" ht="22.5" customHeight="1" x14ac:dyDescent="0.2">
      <c r="B11" s="262" t="s">
        <v>74</v>
      </c>
      <c r="C11" s="263"/>
      <c r="E11" s="258" t="s">
        <v>76</v>
      </c>
      <c r="F11" s="259"/>
      <c r="G11" s="259"/>
      <c r="H11" s="259"/>
    </row>
    <row r="13" spans="2:8" ht="20.25" customHeight="1" x14ac:dyDescent="0.2">
      <c r="B13" s="58" t="s">
        <v>6</v>
      </c>
      <c r="C13" s="58" t="s">
        <v>75</v>
      </c>
      <c r="D13" s="56"/>
      <c r="E13" s="58" t="s">
        <v>6</v>
      </c>
      <c r="F13" s="58" t="s">
        <v>75</v>
      </c>
      <c r="G13" s="58" t="s">
        <v>73</v>
      </c>
      <c r="H13" s="58" t="s">
        <v>91</v>
      </c>
    </row>
    <row r="14" spans="2:8" ht="54" customHeight="1" x14ac:dyDescent="0.2">
      <c r="B14" s="73" t="str">
        <f>+'Recursos Humanos'!C12</f>
        <v>Superintendente de Sociedades</v>
      </c>
      <c r="C14" s="73" t="str">
        <f>+'Recursos Humanos'!B12</f>
        <v>Patrocinador</v>
      </c>
      <c r="E14" s="73"/>
      <c r="F14" s="73"/>
      <c r="G14" s="57"/>
      <c r="H14" s="57"/>
    </row>
    <row r="15" spans="2:8" ht="64.5" customHeight="1" x14ac:dyDescent="0.2">
      <c r="B15" s="73" t="str">
        <f>+'Recursos Humanos'!C13</f>
        <v>Delegado de Asuntos Económicos y Societarios</v>
      </c>
      <c r="C15" s="73" t="str">
        <f>+'Recursos Humanos'!B13</f>
        <v>Gerente</v>
      </c>
      <c r="E15" s="57"/>
      <c r="F15" s="57"/>
      <c r="G15" s="57"/>
      <c r="H15" s="57"/>
    </row>
    <row r="16" spans="2:8" ht="81.75" customHeight="1" x14ac:dyDescent="0.2">
      <c r="B16" s="73" t="str">
        <f>+'Recursos Humanos'!C14</f>
        <v>Director de Informes Empresariales y Estudios Económicos y Contables.
Directora de Cumplimiento</v>
      </c>
      <c r="C16" s="73" t="str">
        <f>+'Recursos Humanos'!B14</f>
        <v>Lider funcional</v>
      </c>
      <c r="E16" s="57"/>
      <c r="F16" s="57"/>
      <c r="G16" s="57"/>
      <c r="H16" s="57"/>
    </row>
    <row r="17" spans="2:8" ht="99.75" customHeight="1" x14ac:dyDescent="0.2">
      <c r="B17" s="73" t="str">
        <f>+'Recursos Humanos'!C15</f>
        <v>Coordinador Grupo de Sostenibilidad Empresarial y Supervisión de Sociedades BIC. 
Coordinador Grupo de Informes Empresariales</v>
      </c>
      <c r="C17" s="73" t="str">
        <f>+'Recursos Humanos'!B15</f>
        <v>Líder Técnico</v>
      </c>
      <c r="E17" s="57"/>
      <c r="F17" s="57"/>
      <c r="G17" s="57"/>
      <c r="H17" s="57"/>
    </row>
    <row r="18" spans="2:8" ht="54" customHeight="1" x14ac:dyDescent="0.2">
      <c r="B18" s="73"/>
      <c r="C18" s="71"/>
      <c r="E18" s="57"/>
      <c r="F18" s="57"/>
      <c r="G18" s="57"/>
      <c r="H18" s="57"/>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pageSetUpPr fitToPage="1"/>
  </sheetPr>
  <dimension ref="B1:P20"/>
  <sheetViews>
    <sheetView showGridLines="0" topLeftCell="A10" zoomScale="60" zoomScaleNormal="60" workbookViewId="0">
      <selection activeCell="B15" sqref="B15:C15"/>
    </sheetView>
  </sheetViews>
  <sheetFormatPr baseColWidth="10" defaultColWidth="11.42578125" defaultRowHeight="11.25" x14ac:dyDescent="0.15"/>
  <cols>
    <col min="1" max="1" width="2.42578125" style="16" customWidth="1"/>
    <col min="2" max="2" width="14.5703125" style="16" customWidth="1"/>
    <col min="3" max="3" width="24.140625" style="16" customWidth="1"/>
    <col min="4" max="4" width="42" style="16" customWidth="1"/>
    <col min="5" max="5" width="17.140625" style="16" customWidth="1"/>
    <col min="6" max="6" width="55.140625" style="16" customWidth="1"/>
    <col min="7" max="7" width="22.7109375" style="16" customWidth="1"/>
    <col min="8" max="8" width="31.140625" style="16" customWidth="1"/>
    <col min="9" max="11" width="7.7109375" style="16" customWidth="1"/>
    <col min="12" max="13" width="5.7109375" style="16" hidden="1" customWidth="1"/>
    <col min="14" max="14" width="10.7109375" style="16" customWidth="1"/>
    <col min="15" max="15" width="20.7109375" style="16" customWidth="1"/>
    <col min="16" max="16" width="9.140625" style="18" customWidth="1"/>
    <col min="17" max="237" width="9.140625" style="16" customWidth="1"/>
    <col min="238" max="16384" width="11.42578125" style="16"/>
  </cols>
  <sheetData>
    <row r="1" spans="2:16" ht="12" thickBot="1" x14ac:dyDescent="0.2"/>
    <row r="2" spans="2:16" ht="26.25" customHeight="1" x14ac:dyDescent="0.15">
      <c r="B2" s="285"/>
      <c r="C2" s="286"/>
      <c r="D2" s="276" t="s">
        <v>124</v>
      </c>
      <c r="E2" s="277"/>
      <c r="F2" s="277"/>
      <c r="G2" s="278"/>
      <c r="H2" s="66" t="str">
        <f>Proyecto!K2</f>
        <v>Codigo: GC-F-015</v>
      </c>
    </row>
    <row r="3" spans="2:16" ht="23.25" customHeight="1" x14ac:dyDescent="0.15">
      <c r="B3" s="287"/>
      <c r="C3" s="274"/>
      <c r="D3" s="279" t="s">
        <v>126</v>
      </c>
      <c r="E3" s="280"/>
      <c r="F3" s="280"/>
      <c r="G3" s="281"/>
      <c r="H3" s="67" t="str">
        <f>Proyecto!K3</f>
        <v>Fecha: 17 de septiembre de 2014</v>
      </c>
    </row>
    <row r="4" spans="2:16" ht="24" customHeight="1" x14ac:dyDescent="0.15">
      <c r="B4" s="287"/>
      <c r="C4" s="274"/>
      <c r="D4" s="279" t="s">
        <v>127</v>
      </c>
      <c r="E4" s="280"/>
      <c r="F4" s="280"/>
      <c r="G4" s="281"/>
      <c r="H4" s="68" t="str">
        <f>Proyecto!K4</f>
        <v>Version 001</v>
      </c>
    </row>
    <row r="5" spans="2:16" ht="22.5" customHeight="1" thickBot="1" x14ac:dyDescent="0.2">
      <c r="B5" s="288"/>
      <c r="C5" s="289"/>
      <c r="D5" s="282" t="s">
        <v>129</v>
      </c>
      <c r="E5" s="283"/>
      <c r="F5" s="283"/>
      <c r="G5" s="284"/>
      <c r="H5" s="69" t="s">
        <v>130</v>
      </c>
    </row>
    <row r="6" spans="2:16" ht="5.25" customHeight="1" x14ac:dyDescent="0.15">
      <c r="B6" s="22"/>
      <c r="C6" s="22"/>
      <c r="D6" s="22"/>
      <c r="E6" s="22"/>
      <c r="F6" s="22"/>
      <c r="G6" s="22"/>
      <c r="H6" s="22"/>
    </row>
    <row r="7" spans="2:16" ht="29.25" customHeight="1" x14ac:dyDescent="0.2">
      <c r="B7" s="165" t="s">
        <v>0</v>
      </c>
      <c r="C7" s="165"/>
      <c r="D7" s="200" t="str">
        <f>Proyecto!$E$7</f>
        <v>Promoción de la sostenibilidad y la responsabilidad social empresarial</v>
      </c>
      <c r="E7" s="200"/>
      <c r="F7" s="200"/>
      <c r="G7" s="200"/>
      <c r="H7" s="200"/>
      <c r="P7" s="16"/>
    </row>
    <row r="8" spans="2:16" s="34" customFormat="1" ht="19.5" customHeight="1" x14ac:dyDescent="0.2"/>
    <row r="9" spans="2:16" ht="30" customHeight="1" x14ac:dyDescent="0.15">
      <c r="B9" s="267" t="s">
        <v>37</v>
      </c>
      <c r="C9" s="268"/>
      <c r="D9" s="268"/>
      <c r="E9" s="268"/>
      <c r="F9" s="268"/>
      <c r="G9" s="268"/>
      <c r="H9" s="268"/>
    </row>
    <row r="10" spans="2:16" ht="9.75" customHeight="1" x14ac:dyDescent="0.2">
      <c r="B10" s="274"/>
      <c r="C10" s="274"/>
      <c r="D10" s="274"/>
      <c r="E10" s="274"/>
      <c r="F10" s="274"/>
      <c r="G10" s="274"/>
      <c r="H10" s="274"/>
      <c r="P10" s="16"/>
    </row>
    <row r="11" spans="2:16" ht="25.5" customHeight="1" x14ac:dyDescent="0.2">
      <c r="B11" s="234" t="s">
        <v>6</v>
      </c>
      <c r="C11" s="234"/>
      <c r="D11" s="27" t="s">
        <v>7</v>
      </c>
      <c r="E11" s="26" t="s">
        <v>71</v>
      </c>
      <c r="F11" s="27" t="s">
        <v>11</v>
      </c>
      <c r="G11" s="27" t="s">
        <v>98</v>
      </c>
      <c r="H11" s="27" t="s">
        <v>8</v>
      </c>
      <c r="P11" s="16"/>
    </row>
    <row r="12" spans="2:16" s="83" customFormat="1" ht="39.950000000000003" customHeight="1" x14ac:dyDescent="0.2">
      <c r="B12" s="273" t="s">
        <v>177</v>
      </c>
      <c r="C12" s="273"/>
      <c r="D12" s="115" t="s">
        <v>178</v>
      </c>
      <c r="E12" s="82">
        <v>6012201000</v>
      </c>
      <c r="F12" s="104" t="s">
        <v>179</v>
      </c>
      <c r="G12" s="82" t="s">
        <v>180</v>
      </c>
      <c r="H12" s="82" t="s">
        <v>68</v>
      </c>
    </row>
    <row r="13" spans="2:16" s="83" customFormat="1" ht="73.5" customHeight="1" x14ac:dyDescent="0.2">
      <c r="B13" s="275" t="s">
        <v>181</v>
      </c>
      <c r="C13" s="275"/>
      <c r="D13" s="115" t="s">
        <v>182</v>
      </c>
      <c r="E13" s="82">
        <v>6012201000</v>
      </c>
      <c r="F13" s="104" t="s">
        <v>183</v>
      </c>
      <c r="G13" s="82" t="s">
        <v>180</v>
      </c>
      <c r="H13" s="82" t="s">
        <v>68</v>
      </c>
    </row>
    <row r="14" spans="2:16" s="83" customFormat="1" ht="69.75" customHeight="1" x14ac:dyDescent="0.2">
      <c r="B14" s="269" t="s">
        <v>184</v>
      </c>
      <c r="C14" s="270"/>
      <c r="D14" s="115" t="s">
        <v>185</v>
      </c>
      <c r="E14" s="82">
        <v>6012201000</v>
      </c>
      <c r="F14" s="104" t="s">
        <v>186</v>
      </c>
      <c r="G14" s="82" t="s">
        <v>180</v>
      </c>
      <c r="H14" s="82" t="s">
        <v>68</v>
      </c>
    </row>
    <row r="15" spans="2:16" s="83" customFormat="1" ht="56.25" customHeight="1" x14ac:dyDescent="0.2">
      <c r="B15" s="269" t="s">
        <v>187</v>
      </c>
      <c r="C15" s="270"/>
      <c r="D15" s="115" t="s">
        <v>188</v>
      </c>
      <c r="E15" s="82">
        <v>6012201000</v>
      </c>
      <c r="F15" s="104" t="s">
        <v>189</v>
      </c>
      <c r="G15" s="82" t="s">
        <v>180</v>
      </c>
      <c r="H15" s="82" t="s">
        <v>68</v>
      </c>
      <c r="O15" s="110"/>
    </row>
    <row r="16" spans="2:16" s="83" customFormat="1" ht="54.75" customHeight="1" x14ac:dyDescent="0.2">
      <c r="B16" s="273" t="s">
        <v>190</v>
      </c>
      <c r="C16" s="273"/>
      <c r="D16" s="115" t="s">
        <v>191</v>
      </c>
      <c r="E16" s="82">
        <v>6012201000</v>
      </c>
      <c r="F16" s="104" t="s">
        <v>192</v>
      </c>
      <c r="G16" s="82" t="s">
        <v>180</v>
      </c>
      <c r="H16" s="82" t="s">
        <v>68</v>
      </c>
    </row>
    <row r="17" spans="2:16" s="83" customFormat="1" ht="39.950000000000003" customHeight="1" x14ac:dyDescent="0.2">
      <c r="B17" s="269" t="s">
        <v>193</v>
      </c>
      <c r="C17" s="270"/>
      <c r="D17" s="115" t="s">
        <v>194</v>
      </c>
      <c r="E17" s="82">
        <v>6012201000</v>
      </c>
      <c r="F17" s="104" t="s">
        <v>195</v>
      </c>
      <c r="G17" s="82" t="s">
        <v>180</v>
      </c>
      <c r="H17" s="82" t="s">
        <v>68</v>
      </c>
      <c r="O17" s="110"/>
    </row>
    <row r="18" spans="2:16" s="83" customFormat="1" ht="60" customHeight="1" x14ac:dyDescent="0.2">
      <c r="B18" s="271"/>
      <c r="C18" s="272"/>
      <c r="D18" s="109"/>
      <c r="E18" s="108"/>
      <c r="F18" s="108"/>
      <c r="G18" s="109"/>
      <c r="H18" s="109"/>
    </row>
    <row r="19" spans="2:16" s="83" customFormat="1" ht="39.950000000000003" customHeight="1" x14ac:dyDescent="0.2">
      <c r="B19" s="269"/>
      <c r="C19" s="270"/>
      <c r="D19" s="82"/>
      <c r="E19" s="104"/>
      <c r="F19" s="104"/>
      <c r="G19" s="82"/>
      <c r="H19" s="82"/>
      <c r="O19" s="85"/>
    </row>
    <row r="20" spans="2:16" ht="39.950000000000003" customHeight="1" x14ac:dyDescent="0.2">
      <c r="B20" s="269"/>
      <c r="C20" s="270"/>
      <c r="D20" s="82"/>
      <c r="E20" s="104"/>
      <c r="F20" s="104"/>
      <c r="G20" s="82"/>
      <c r="H20" s="82"/>
      <c r="P20" s="16"/>
    </row>
  </sheetData>
  <mergeCells count="19">
    <mergeCell ref="D2:G2"/>
    <mergeCell ref="D3:G3"/>
    <mergeCell ref="D4:G4"/>
    <mergeCell ref="D5:G5"/>
    <mergeCell ref="B2:C5"/>
    <mergeCell ref="B7:C7"/>
    <mergeCell ref="D7:H7"/>
    <mergeCell ref="B9:H9"/>
    <mergeCell ref="B20:C20"/>
    <mergeCell ref="B14:C14"/>
    <mergeCell ref="B19:C19"/>
    <mergeCell ref="B17:C17"/>
    <mergeCell ref="B18:C18"/>
    <mergeCell ref="B11:C11"/>
    <mergeCell ref="B12:C12"/>
    <mergeCell ref="B10:H10"/>
    <mergeCell ref="B13:C13"/>
    <mergeCell ref="B16:C16"/>
    <mergeCell ref="B15:C15"/>
  </mergeCells>
  <conditionalFormatting sqref="D11">
    <cfRule type="cellIs" dxfId="15" priority="7" stopIfTrue="1" operator="equal">
      <formula>"Alto"</formula>
    </cfRule>
    <cfRule type="cellIs" dxfId="14" priority="8" stopIfTrue="1" operator="equal">
      <formula>"Medio"</formula>
    </cfRule>
    <cfRule type="cellIs" dxfId="13" priority="9" stopIfTrue="1" operator="equal">
      <formula>"Bajo"</formula>
    </cfRule>
  </conditionalFormatting>
  <conditionalFormatting sqref="D15">
    <cfRule type="cellIs" dxfId="12" priority="1" stopIfTrue="1" operator="equal">
      <formula>"Alto"</formula>
    </cfRule>
    <cfRule type="cellIs" dxfId="11" priority="2" stopIfTrue="1" operator="equal">
      <formula>"Medio"</formula>
    </cfRule>
    <cfRule type="cellIs" dxfId="10" priority="3" stopIfTrue="1" operator="equal">
      <formula>"Bajo"</formula>
    </cfRule>
  </conditionalFormatting>
  <conditionalFormatting sqref="D19:D20">
    <cfRule type="cellIs" dxfId="9" priority="10" stopIfTrue="1" operator="equal">
      <formula>"Alto"</formula>
    </cfRule>
    <cfRule type="cellIs" dxfId="8" priority="11" stopIfTrue="1" operator="equal">
      <formula>"Medio"</formula>
    </cfRule>
    <cfRule type="cellIs" dxfId="7" priority="12" stopIfTrue="1" operator="equal">
      <formula>"Bajo"</formula>
    </cfRule>
  </conditionalFormatting>
  <dataValidations count="1">
    <dataValidation type="whole" allowBlank="1" showInputMessage="1" showErrorMessage="1" sqref="I9:N9 F21:N65480" xr:uid="{00000000-0002-0000-0600-000000000000}">
      <formula1>1</formula1>
      <formula2>5</formula2>
    </dataValidation>
  </dataValidations>
  <hyperlinks>
    <hyperlink ref="F12" r:id="rId1" xr:uid="{17A49C56-724A-49FB-9CC0-B3472064E64B}"/>
  </hyperlinks>
  <pageMargins left="0.39370078740157483" right="0.39370078740157483" top="0.74803149606299213" bottom="0.74803149606299213" header="0.31496062992125984" footer="0.31496062992125984"/>
  <pageSetup scale="70" fitToHeight="0" orientation="landscape"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7"/>
  <sheetViews>
    <sheetView showGridLines="0" topLeftCell="A12" zoomScale="90" zoomScaleNormal="90" workbookViewId="0">
      <selection activeCell="G13" sqref="G13:G15"/>
    </sheetView>
  </sheetViews>
  <sheetFormatPr baseColWidth="10" defaultColWidth="11.42578125" defaultRowHeight="11.25" x14ac:dyDescent="0.15"/>
  <cols>
    <col min="1" max="1" width="2.42578125" style="16" customWidth="1"/>
    <col min="2" max="2" width="39.140625" style="16" customWidth="1"/>
    <col min="3" max="3" width="25.85546875" style="16" customWidth="1"/>
    <col min="4" max="4" width="44" style="16" customWidth="1"/>
    <col min="5" max="5" width="18" style="16" customWidth="1"/>
    <col min="6" max="6" width="38.7109375" style="16" customWidth="1"/>
    <col min="7" max="7" width="32.7109375" style="16" customWidth="1"/>
    <col min="8" max="11" width="7.7109375" style="16" customWidth="1"/>
    <col min="12" max="13" width="5.7109375" style="16" hidden="1" customWidth="1"/>
    <col min="14" max="14" width="10.7109375" style="16" customWidth="1"/>
    <col min="15" max="15" width="20.7109375" style="16" customWidth="1"/>
    <col min="16" max="16" width="9.140625" style="18" customWidth="1"/>
    <col min="17" max="237" width="9.140625" style="16" customWidth="1"/>
    <col min="238" max="16384" width="11.42578125" style="16"/>
  </cols>
  <sheetData>
    <row r="1" spans="2:16" ht="12" thickBot="1" x14ac:dyDescent="0.2"/>
    <row r="2" spans="2:16" ht="26.25" customHeight="1" x14ac:dyDescent="0.15">
      <c r="B2" s="53"/>
      <c r="C2" s="251" t="s">
        <v>124</v>
      </c>
      <c r="D2" s="252"/>
      <c r="E2" s="252"/>
      <c r="F2" s="252"/>
      <c r="G2" s="70" t="str">
        <f>Proyecto!K2</f>
        <v>Codigo: GC-F-015</v>
      </c>
      <c r="H2" s="62"/>
    </row>
    <row r="3" spans="2:16" ht="23.25" customHeight="1" x14ac:dyDescent="0.15">
      <c r="B3" s="54"/>
      <c r="C3" s="253" t="s">
        <v>126</v>
      </c>
      <c r="D3" s="254"/>
      <c r="E3" s="254"/>
      <c r="F3" s="254"/>
      <c r="G3" s="67" t="str">
        <f>Proyecto!K3</f>
        <v>Fecha: 17 de septiembre de 2014</v>
      </c>
      <c r="H3" s="62"/>
    </row>
    <row r="4" spans="2:16" ht="24" customHeight="1" x14ac:dyDescent="0.15">
      <c r="B4" s="54"/>
      <c r="C4" s="253" t="s">
        <v>127</v>
      </c>
      <c r="D4" s="254"/>
      <c r="E4" s="254"/>
      <c r="F4" s="254"/>
      <c r="G4" s="67" t="str">
        <f>Proyecto!K4</f>
        <v>Version 001</v>
      </c>
      <c r="H4" s="62"/>
    </row>
    <row r="5" spans="2:16" ht="22.5" customHeight="1" thickBot="1" x14ac:dyDescent="0.2">
      <c r="B5" s="55"/>
      <c r="C5" s="255" t="s">
        <v>129</v>
      </c>
      <c r="D5" s="256"/>
      <c r="E5" s="256"/>
      <c r="F5" s="256"/>
      <c r="G5" s="69" t="s">
        <v>130</v>
      </c>
      <c r="H5" s="62"/>
    </row>
    <row r="6" spans="2:16" ht="5.25" customHeight="1" x14ac:dyDescent="0.15">
      <c r="B6" s="22"/>
      <c r="C6" s="22"/>
      <c r="D6" s="22"/>
      <c r="E6" s="22"/>
      <c r="F6" s="22"/>
    </row>
    <row r="7" spans="2:16" ht="29.25" customHeight="1" x14ac:dyDescent="0.2">
      <c r="B7" s="23" t="s">
        <v>0</v>
      </c>
      <c r="C7" s="293" t="str">
        <f>Proyecto!$E$7</f>
        <v>Promoción de la sostenibilidad y la responsabilidad social empresarial</v>
      </c>
      <c r="D7" s="293"/>
      <c r="E7" s="293"/>
      <c r="F7" s="293"/>
      <c r="G7" s="63"/>
      <c r="P7" s="16"/>
    </row>
    <row r="8" spans="2:16" ht="6.75" customHeight="1" x14ac:dyDescent="0.2">
      <c r="B8" s="32"/>
      <c r="C8" s="33"/>
      <c r="D8" s="33"/>
      <c r="E8" s="33"/>
      <c r="F8" s="33"/>
      <c r="P8" s="16"/>
    </row>
    <row r="9" spans="2:16" x14ac:dyDescent="0.15">
      <c r="B9" s="174"/>
      <c r="C9" s="174"/>
    </row>
    <row r="10" spans="2:16" ht="20.25" customHeight="1" x14ac:dyDescent="0.15">
      <c r="B10" s="290" t="s">
        <v>16</v>
      </c>
      <c r="C10" s="291"/>
      <c r="D10" s="291"/>
      <c r="E10" s="291"/>
      <c r="F10" s="291"/>
      <c r="G10" s="292"/>
    </row>
    <row r="11" spans="2:16" s="34" customFormat="1" ht="15" customHeight="1" x14ac:dyDescent="0.2"/>
    <row r="12" spans="2:16" ht="24.75" customHeight="1" x14ac:dyDescent="0.15">
      <c r="B12" s="64" t="s">
        <v>89</v>
      </c>
      <c r="C12" s="65" t="s">
        <v>17</v>
      </c>
      <c r="D12" s="65" t="s">
        <v>18</v>
      </c>
      <c r="E12" s="65" t="s">
        <v>19</v>
      </c>
      <c r="F12" s="65" t="s">
        <v>20</v>
      </c>
      <c r="G12" s="65" t="s">
        <v>21</v>
      </c>
    </row>
    <row r="13" spans="2:16" ht="66" customHeight="1" x14ac:dyDescent="0.15">
      <c r="B13" s="100" t="s">
        <v>203</v>
      </c>
      <c r="C13" s="100" t="s">
        <v>103</v>
      </c>
      <c r="D13" s="107" t="s">
        <v>196</v>
      </c>
      <c r="E13" s="100" t="s">
        <v>118</v>
      </c>
      <c r="F13" s="100" t="s">
        <v>204</v>
      </c>
      <c r="G13" s="100" t="s">
        <v>197</v>
      </c>
    </row>
    <row r="14" spans="2:16" ht="90" customHeight="1" x14ac:dyDescent="0.15">
      <c r="B14" s="100" t="s">
        <v>204</v>
      </c>
      <c r="C14" s="100" t="s">
        <v>103</v>
      </c>
      <c r="D14" s="107" t="s">
        <v>198</v>
      </c>
      <c r="E14" s="100" t="s">
        <v>199</v>
      </c>
      <c r="F14" s="100" t="s">
        <v>205</v>
      </c>
      <c r="G14" s="100" t="s">
        <v>200</v>
      </c>
    </row>
    <row r="15" spans="2:16" ht="132" customHeight="1" x14ac:dyDescent="0.15">
      <c r="B15" s="100" t="s">
        <v>205</v>
      </c>
      <c r="C15" s="100" t="s">
        <v>103</v>
      </c>
      <c r="D15" s="107" t="s">
        <v>201</v>
      </c>
      <c r="E15" s="100" t="s">
        <v>202</v>
      </c>
      <c r="F15" s="100" t="s">
        <v>206</v>
      </c>
      <c r="G15" s="100" t="s">
        <v>200</v>
      </c>
    </row>
    <row r="16" spans="2:16" ht="52.5" customHeight="1" x14ac:dyDescent="0.15">
      <c r="B16" s="109"/>
      <c r="C16" s="109"/>
      <c r="D16" s="109"/>
      <c r="E16" s="109"/>
      <c r="F16" s="109"/>
      <c r="G16" s="109"/>
    </row>
    <row r="17" spans="1:7" ht="41.25" customHeight="1" x14ac:dyDescent="0.15">
      <c r="B17" s="111"/>
      <c r="C17" s="82"/>
      <c r="D17" s="82"/>
      <c r="E17" s="99"/>
      <c r="F17" s="99"/>
      <c r="G17" s="99"/>
    </row>
    <row r="18" spans="1:7" ht="21.95" customHeight="1" x14ac:dyDescent="0.15">
      <c r="B18" s="51"/>
      <c r="C18" s="31"/>
      <c r="D18" s="51"/>
      <c r="E18" s="51"/>
      <c r="F18" s="51"/>
      <c r="G18" s="51"/>
    </row>
    <row r="19" spans="1:7" ht="21.95" customHeight="1" x14ac:dyDescent="0.15">
      <c r="A19" s="16" t="s">
        <v>143</v>
      </c>
      <c r="B19" s="51"/>
      <c r="C19" s="31"/>
      <c r="D19" s="51"/>
      <c r="E19" s="51"/>
      <c r="F19" s="51"/>
      <c r="G19" s="51"/>
    </row>
    <row r="21" spans="1:7" ht="12.75" x14ac:dyDescent="0.2">
      <c r="C21" s="34"/>
    </row>
    <row r="22" spans="1:7" ht="12.75" x14ac:dyDescent="0.2">
      <c r="C22" s="34"/>
    </row>
    <row r="23" spans="1:7" ht="12.75" x14ac:dyDescent="0.2">
      <c r="C23" s="34"/>
    </row>
    <row r="24" spans="1:7" ht="12.75" x14ac:dyDescent="0.2">
      <c r="C24" s="34"/>
    </row>
    <row r="25" spans="1:7" ht="12.75" x14ac:dyDescent="0.2">
      <c r="C25" s="34"/>
    </row>
    <row r="26" spans="1:7" ht="12.75" x14ac:dyDescent="0.2">
      <c r="C26" s="34"/>
    </row>
    <row r="27" spans="1:7" ht="12.75" x14ac:dyDescent="0.2">
      <c r="C27" s="34"/>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E20:E65505 G20:G65505 G11 G9" xr:uid="{00000000-0002-0000-0700-000000000000}">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1000000}">
          <x14:formula1>
            <xm:f>'No tocar'!$O$5:$O$11</xm:f>
          </x14:formula1>
          <xm:sqref>C18:C19</xm:sqref>
        </x14:dataValidation>
        <x14:dataValidation type="list" allowBlank="1" showInputMessage="1" showErrorMessage="1" xr:uid="{00000000-0002-0000-0700-000002000000}">
          <x14:formula1>
            <xm:f>'No tocar'!$Q$15:$Q$23</xm:f>
          </x14:formula1>
          <xm:sqref>E18:E19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pageSetUpPr fitToPage="1"/>
  </sheetPr>
  <dimension ref="B1:W22"/>
  <sheetViews>
    <sheetView showGridLines="0" topLeftCell="A7" zoomScale="90" zoomScaleNormal="90" workbookViewId="0">
      <selection activeCell="B13" sqref="B13:C13"/>
    </sheetView>
  </sheetViews>
  <sheetFormatPr baseColWidth="10" defaultColWidth="11.42578125" defaultRowHeight="11.25" x14ac:dyDescent="0.15"/>
  <cols>
    <col min="1" max="1" width="2.42578125" style="16" customWidth="1"/>
    <col min="2" max="2" width="30.7109375" style="16" customWidth="1"/>
    <col min="3" max="3" width="18.28515625" style="16" customWidth="1"/>
    <col min="4" max="4" width="15" style="16" customWidth="1"/>
    <col min="5" max="5" width="29.42578125" style="16" customWidth="1"/>
    <col min="6" max="6" width="32.7109375" style="16" customWidth="1"/>
    <col min="7" max="7" width="19.42578125" style="16" customWidth="1"/>
    <col min="8" max="8" width="21.42578125" style="16" customWidth="1"/>
    <col min="9" max="9" width="7.7109375" style="16" customWidth="1"/>
    <col min="10" max="10" width="0.7109375" style="29" customWidth="1"/>
    <col min="11" max="11" width="1" style="16" customWidth="1"/>
    <col min="12" max="12" width="1.5703125" style="16" customWidth="1"/>
    <col min="13" max="13" width="1.140625" style="29" customWidth="1"/>
    <col min="14" max="14" width="20.7109375" style="16" customWidth="1"/>
    <col min="15" max="18" width="7.7109375" style="16" customWidth="1"/>
    <col min="19" max="20" width="5.7109375" style="16" hidden="1" customWidth="1"/>
    <col min="21" max="21" width="10.7109375" style="16" customWidth="1"/>
    <col min="22" max="22" width="20.7109375" style="16" customWidth="1"/>
    <col min="23" max="23" width="9.140625" style="18" customWidth="1"/>
    <col min="24" max="244" width="9.140625" style="16" customWidth="1"/>
    <col min="245" max="16384" width="11.42578125" style="16"/>
  </cols>
  <sheetData>
    <row r="1" spans="2:23" ht="12" thickBot="1" x14ac:dyDescent="0.2"/>
    <row r="2" spans="2:23" ht="26.25" customHeight="1" x14ac:dyDescent="0.15">
      <c r="B2" s="53"/>
      <c r="C2" s="251" t="s">
        <v>124</v>
      </c>
      <c r="D2" s="252"/>
      <c r="E2" s="252"/>
      <c r="F2" s="252"/>
      <c r="G2" s="241" t="str">
        <f>Proyecto!K2</f>
        <v>Codigo: GC-F-015</v>
      </c>
      <c r="H2" s="243"/>
      <c r="K2" s="29"/>
      <c r="L2" s="29"/>
      <c r="M2" s="30"/>
    </row>
    <row r="3" spans="2:23" ht="23.25" customHeight="1" x14ac:dyDescent="0.15">
      <c r="B3" s="54"/>
      <c r="C3" s="253" t="s">
        <v>126</v>
      </c>
      <c r="D3" s="254"/>
      <c r="E3" s="254"/>
      <c r="F3" s="254"/>
      <c r="G3" s="244" t="str">
        <f>Proyecto!K3</f>
        <v>Fecha: 17 de septiembre de 2014</v>
      </c>
      <c r="H3" s="246"/>
      <c r="K3" s="29"/>
      <c r="L3" s="29"/>
      <c r="M3" s="30"/>
    </row>
    <row r="4" spans="2:23" ht="24" customHeight="1" x14ac:dyDescent="0.15">
      <c r="B4" s="54"/>
      <c r="C4" s="253" t="s">
        <v>127</v>
      </c>
      <c r="D4" s="254"/>
      <c r="E4" s="254"/>
      <c r="F4" s="254"/>
      <c r="G4" s="244" t="str">
        <f>Proyecto!K4</f>
        <v>Version 001</v>
      </c>
      <c r="H4" s="246"/>
      <c r="M4" s="30"/>
    </row>
    <row r="5" spans="2:23" ht="22.5" customHeight="1" thickBot="1" x14ac:dyDescent="0.2">
      <c r="B5" s="55"/>
      <c r="C5" s="255" t="s">
        <v>129</v>
      </c>
      <c r="D5" s="256"/>
      <c r="E5" s="256"/>
      <c r="F5" s="256"/>
      <c r="G5" s="247" t="s">
        <v>130</v>
      </c>
      <c r="H5" s="249"/>
    </row>
    <row r="6" spans="2:23" ht="5.25" customHeight="1" x14ac:dyDescent="0.15">
      <c r="B6" s="22"/>
      <c r="C6" s="22"/>
      <c r="D6" s="22"/>
      <c r="E6" s="22"/>
      <c r="F6" s="22"/>
      <c r="G6" s="22"/>
      <c r="H6" s="22"/>
    </row>
    <row r="7" spans="2:23" ht="29.25" customHeight="1" x14ac:dyDescent="0.2">
      <c r="B7" s="76" t="s">
        <v>0</v>
      </c>
      <c r="C7" s="200" t="str">
        <f>Proyecto!$E$7</f>
        <v>Promoción de la sostenibilidad y la responsabilidad social empresarial</v>
      </c>
      <c r="D7" s="200"/>
      <c r="E7" s="200"/>
      <c r="F7" s="200"/>
      <c r="G7" s="200"/>
      <c r="H7" s="200"/>
      <c r="W7" s="16"/>
    </row>
    <row r="9" spans="2:23" ht="15" customHeight="1" x14ac:dyDescent="0.15">
      <c r="B9" s="239" t="s">
        <v>9</v>
      </c>
      <c r="C9" s="239"/>
      <c r="D9" s="239"/>
      <c r="E9" s="239"/>
      <c r="F9" s="239"/>
      <c r="G9" s="239"/>
      <c r="H9" s="239"/>
    </row>
    <row r="10" spans="2:23" s="34" customFormat="1" ht="15" customHeight="1" x14ac:dyDescent="0.2"/>
    <row r="11" spans="2:23" ht="33.75" customHeight="1" x14ac:dyDescent="0.15">
      <c r="B11" s="234" t="s">
        <v>90</v>
      </c>
      <c r="C11" s="234"/>
      <c r="D11" s="27" t="s">
        <v>28</v>
      </c>
      <c r="E11" s="27" t="s">
        <v>10</v>
      </c>
      <c r="F11" s="27" t="s">
        <v>12</v>
      </c>
      <c r="G11" s="27" t="s">
        <v>13</v>
      </c>
      <c r="H11" s="27" t="s">
        <v>123</v>
      </c>
    </row>
    <row r="12" spans="2:23" ht="50.1" customHeight="1" x14ac:dyDescent="0.15">
      <c r="B12" s="294" t="s">
        <v>161</v>
      </c>
      <c r="C12" s="294"/>
      <c r="D12" s="71"/>
      <c r="E12" s="71"/>
      <c r="F12" s="71"/>
      <c r="G12" s="77"/>
      <c r="H12" s="71"/>
    </row>
    <row r="13" spans="2:23" ht="66" customHeight="1" x14ac:dyDescent="0.15">
      <c r="B13" s="294"/>
      <c r="C13" s="294"/>
      <c r="D13" s="71"/>
      <c r="E13" s="71"/>
      <c r="F13" s="71"/>
      <c r="G13" s="77"/>
      <c r="H13" s="71"/>
    </row>
    <row r="14" spans="2:23" ht="50.1" customHeight="1" x14ac:dyDescent="0.15">
      <c r="B14" s="294"/>
      <c r="C14" s="294"/>
      <c r="D14" s="71"/>
      <c r="E14" s="71"/>
      <c r="F14" s="71"/>
      <c r="G14" s="77"/>
      <c r="H14" s="71"/>
    </row>
    <row r="15" spans="2:23" ht="50.1" customHeight="1" x14ac:dyDescent="0.15">
      <c r="B15" s="295"/>
      <c r="C15" s="295"/>
      <c r="D15" s="78"/>
      <c r="E15" s="78"/>
      <c r="F15" s="71"/>
      <c r="G15" s="77"/>
      <c r="H15" s="71"/>
    </row>
    <row r="16" spans="2:23" ht="18" customHeight="1" x14ac:dyDescent="0.15">
      <c r="B16" s="245"/>
      <c r="C16" s="245"/>
      <c r="D16" s="28"/>
      <c r="E16" s="28"/>
      <c r="F16" s="35"/>
      <c r="G16" s="79"/>
      <c r="H16" s="28"/>
    </row>
    <row r="17" spans="2:8" ht="18" customHeight="1" x14ac:dyDescent="0.15">
      <c r="B17" s="245"/>
      <c r="C17" s="245"/>
      <c r="D17" s="28"/>
      <c r="E17" s="28"/>
      <c r="F17" s="35"/>
      <c r="G17" s="79"/>
      <c r="H17" s="28"/>
    </row>
    <row r="18" spans="2:8" ht="18" customHeight="1" x14ac:dyDescent="0.15">
      <c r="B18" s="245"/>
      <c r="C18" s="245"/>
      <c r="D18" s="28"/>
      <c r="E18" s="28"/>
      <c r="F18" s="35"/>
      <c r="G18" s="79"/>
      <c r="H18" s="28"/>
    </row>
    <row r="19" spans="2:8" ht="18" customHeight="1" x14ac:dyDescent="0.15">
      <c r="B19" s="245"/>
      <c r="C19" s="245"/>
      <c r="D19" s="28"/>
      <c r="E19" s="28"/>
      <c r="F19" s="35"/>
      <c r="G19" s="79"/>
      <c r="H19" s="28"/>
    </row>
    <row r="20" spans="2:8" ht="18" customHeight="1" x14ac:dyDescent="0.15">
      <c r="B20" s="245"/>
      <c r="C20" s="245"/>
      <c r="D20" s="28"/>
      <c r="E20" s="28"/>
      <c r="F20" s="35"/>
      <c r="G20" s="79"/>
      <c r="H20" s="28"/>
    </row>
    <row r="21" spans="2:8" ht="18" customHeight="1" x14ac:dyDescent="0.15">
      <c r="B21" s="245"/>
      <c r="C21" s="245"/>
      <c r="D21" s="28"/>
      <c r="E21" s="28"/>
      <c r="F21" s="35"/>
      <c r="G21" s="79"/>
      <c r="H21" s="28"/>
    </row>
    <row r="22" spans="2:8" ht="18" customHeight="1" x14ac:dyDescent="0.15">
      <c r="B22" s="245"/>
      <c r="C22" s="245"/>
      <c r="D22" s="28"/>
      <c r="E22" s="28"/>
      <c r="F22" s="35"/>
      <c r="G22" s="79"/>
      <c r="H22" s="28"/>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E2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xr:uid="{00000000-0002-0000-0800-000000000000}">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76CD46FF-15CE-4B87-962F-49D7241576E1}">
  <ds:schemaRefs>
    <ds:schemaRef ds:uri="http://www.w3.org/XML/1998/namespace"/>
    <ds:schemaRef ds:uri="http://schemas.microsoft.com/sharepoint/v4"/>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http://purl.org/dc/dcmitype/"/>
    <ds:schemaRef ds:uri="ff8e3638-9d45-4162-afb4-6d390653d547"/>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A96601F9-ABD2-4B1C-A815-F78258B4CD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F43874-B264-4FD7-A485-B05597DA7467}">
  <ds:schemaRefs>
    <ds:schemaRef ds:uri="http://schemas.microsoft.com/office/2006/metadata/customXsn"/>
  </ds:schemaRefs>
</ds:datastoreItem>
</file>

<file path=customXml/itemProps4.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5.xml><?xml version="1.0" encoding="utf-8"?>
<ds:datastoreItem xmlns:ds="http://schemas.openxmlformats.org/officeDocument/2006/customXml" ds:itemID="{565F99F5-BB0F-45E8-AE3F-CC83A0D17956}">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1</vt:lpstr>
      <vt:lpstr>EDT- Actividades</vt:lpstr>
      <vt:lpstr>Riesgos-Cronograma</vt:lpstr>
      <vt:lpstr>No tocar</vt:lpstr>
      <vt:lpstr>'1'!Área_de_impresión</vt:lpstr>
      <vt:lpstr>Alcance!Área_de_impresión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Bibiana Coy P</dc:creator>
  <cp:keywords>SGSI</cp:keywords>
  <cp:lastModifiedBy>Bibiana Coy Paez</cp:lastModifiedBy>
  <cp:lastPrinted>2014-09-04T14:54:30Z</cp:lastPrinted>
  <dcterms:created xsi:type="dcterms:W3CDTF">2009-01-14T13:57:13Z</dcterms:created>
  <dcterms:modified xsi:type="dcterms:W3CDTF">2026-02-01T02:18:33Z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