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ProyectosEstrategicos2025/"/>
    </mc:Choice>
  </mc:AlternateContent>
  <xr:revisionPtr revIDLastSave="11" documentId="13_ncr:1_{401911AB-CA32-4006-9647-BAA2EF736879}" xr6:coauthVersionLast="47" xr6:coauthVersionMax="47" xr10:uidLastSave="{FDFB922B-347A-44A9-A029-149F9571EC38}"/>
  <bookViews>
    <workbookView xWindow="-120" yWindow="-120" windowWidth="20730" windowHeight="11040" tabRatio="803" xr2:uid="{00000000-000D-0000-FFFF-FFFF00000000}"/>
  </bookViews>
  <sheets>
    <sheet name="Proyecto" sheetId="10" r:id="rId1"/>
    <sheet name="Justificación - Objetivo" sheetId="2" r:id="rId2"/>
    <sheet name="Recursos Financieros" sheetId="12" r:id="rId3"/>
    <sheet name="Indicadores" sheetId="3"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state="hidden" r:id="rId11"/>
    <sheet name="EDT- Actividades_" sheetId="17" r:id="rId12"/>
    <sheet name="Riesgos-Cronograma" sheetId="9" r:id="rId13"/>
    <sheet name="No tocar" sheetId="15" state="hidden" r:id="rId14"/>
  </sheets>
  <definedNames>
    <definedName name="_xlnm._FilterDatabase" localSheetId="1" hidden="1">'Justificación - Objetivo'!$B$13:$P$14</definedName>
    <definedName name="Activos" localSheetId="9">#REF!</definedName>
    <definedName name="Activos" localSheetId="10">#REF!</definedName>
    <definedName name="Activos" localSheetId="3">#REF!</definedName>
    <definedName name="Activos" localSheetId="6">#REF!</definedName>
    <definedName name="Activos" localSheetId="7">#REF!</definedName>
    <definedName name="Activos" localSheetId="0">#REF!</definedName>
    <definedName name="Activos" localSheetId="2">#REF!</definedName>
    <definedName name="Activos" localSheetId="4">#REF!</definedName>
    <definedName name="Activos" localSheetId="12">#REF!</definedName>
    <definedName name="Activos">#REF!</definedName>
    <definedName name="ActivosP1" localSheetId="9">#REF!</definedName>
    <definedName name="ActivosP1" localSheetId="10">#REF!</definedName>
    <definedName name="ActivosP1" localSheetId="3">#REF!</definedName>
    <definedName name="ActivosP1" localSheetId="6">#REF!</definedName>
    <definedName name="ActivosP1" localSheetId="7">#REF!</definedName>
    <definedName name="ActivosP1" localSheetId="0">#REF!</definedName>
    <definedName name="ActivosP1" localSheetId="2">#REF!</definedName>
    <definedName name="ActivosP1" localSheetId="4">#REF!</definedName>
    <definedName name="ActivosP1" localSheetId="12">#REF!</definedName>
    <definedName name="ActivosP1">#REF!</definedName>
    <definedName name="ActivosP10" localSheetId="9">#REF!</definedName>
    <definedName name="ActivosP10" localSheetId="10">#REF!</definedName>
    <definedName name="ActivosP10" localSheetId="3">#REF!</definedName>
    <definedName name="ActivosP10" localSheetId="6">#REF!</definedName>
    <definedName name="ActivosP10" localSheetId="7">#REF!</definedName>
    <definedName name="ActivosP10" localSheetId="0">#REF!</definedName>
    <definedName name="ActivosP10" localSheetId="2">#REF!</definedName>
    <definedName name="ActivosP10" localSheetId="4">#REF!</definedName>
    <definedName name="ActivosP10" localSheetId="12">#REF!</definedName>
    <definedName name="ActivosP10">#REF!</definedName>
    <definedName name="ActivosP11" localSheetId="9">#REF!</definedName>
    <definedName name="ActivosP11" localSheetId="10">#REF!</definedName>
    <definedName name="ActivosP11" localSheetId="3">#REF!</definedName>
    <definedName name="ActivosP11" localSheetId="6">#REF!</definedName>
    <definedName name="ActivosP11" localSheetId="7">#REF!</definedName>
    <definedName name="ActivosP11" localSheetId="0">#REF!</definedName>
    <definedName name="ActivosP11" localSheetId="2">#REF!</definedName>
    <definedName name="ActivosP11" localSheetId="4">#REF!</definedName>
    <definedName name="ActivosP11" localSheetId="12">#REF!</definedName>
    <definedName name="ActivosP11">#REF!</definedName>
    <definedName name="Activosp11000" localSheetId="9">#REF!</definedName>
    <definedName name="Activosp11000" localSheetId="10">#REF!</definedName>
    <definedName name="Activosp11000" localSheetId="3">#REF!</definedName>
    <definedName name="Activosp11000" localSheetId="6">#REF!</definedName>
    <definedName name="Activosp11000" localSheetId="7">#REF!</definedName>
    <definedName name="Activosp11000" localSheetId="0">#REF!</definedName>
    <definedName name="Activosp11000" localSheetId="2">#REF!</definedName>
    <definedName name="Activosp11000" localSheetId="4">#REF!</definedName>
    <definedName name="Activosp11000" localSheetId="12">#REF!</definedName>
    <definedName name="Activosp11000">#REF!</definedName>
    <definedName name="ActivosP12" localSheetId="9">#REF!</definedName>
    <definedName name="ActivosP12" localSheetId="10">#REF!</definedName>
    <definedName name="ActivosP12" localSheetId="3">#REF!</definedName>
    <definedName name="ActivosP12" localSheetId="6">#REF!</definedName>
    <definedName name="ActivosP12" localSheetId="7">#REF!</definedName>
    <definedName name="ActivosP12" localSheetId="0">#REF!</definedName>
    <definedName name="ActivosP12" localSheetId="2">#REF!</definedName>
    <definedName name="ActivosP12" localSheetId="4">#REF!</definedName>
    <definedName name="ActivosP12" localSheetId="12">#REF!</definedName>
    <definedName name="ActivosP12">#REF!</definedName>
    <definedName name="ActivosP2" localSheetId="9">#REF!</definedName>
    <definedName name="ActivosP2" localSheetId="10">#REF!</definedName>
    <definedName name="ActivosP2" localSheetId="3">#REF!</definedName>
    <definedName name="ActivosP2" localSheetId="6">#REF!</definedName>
    <definedName name="ActivosP2" localSheetId="7">#REF!</definedName>
    <definedName name="ActivosP2" localSheetId="0">#REF!</definedName>
    <definedName name="ActivosP2" localSheetId="2">#REF!</definedName>
    <definedName name="ActivosP2" localSheetId="4">#REF!</definedName>
    <definedName name="ActivosP2" localSheetId="12">#REF!</definedName>
    <definedName name="ActivosP2">#REF!</definedName>
    <definedName name="ActivosP3" localSheetId="9">#REF!</definedName>
    <definedName name="ActivosP3" localSheetId="10">#REF!</definedName>
    <definedName name="ActivosP3" localSheetId="3">#REF!</definedName>
    <definedName name="ActivosP3" localSheetId="6">#REF!</definedName>
    <definedName name="ActivosP3" localSheetId="7">#REF!</definedName>
    <definedName name="ActivosP3" localSheetId="0">#REF!</definedName>
    <definedName name="ActivosP3" localSheetId="2">#REF!</definedName>
    <definedName name="ActivosP3" localSheetId="4">#REF!</definedName>
    <definedName name="ActivosP3" localSheetId="12">#REF!</definedName>
    <definedName name="ActivosP3">#REF!</definedName>
    <definedName name="ActivosP4" localSheetId="9">#REF!</definedName>
    <definedName name="ActivosP4" localSheetId="10">#REF!</definedName>
    <definedName name="ActivosP4" localSheetId="3">#REF!</definedName>
    <definedName name="ActivosP4" localSheetId="6">#REF!</definedName>
    <definedName name="ActivosP4" localSheetId="7">#REF!</definedName>
    <definedName name="ActivosP4" localSheetId="0">#REF!</definedName>
    <definedName name="ActivosP4" localSheetId="2">#REF!</definedName>
    <definedName name="ActivosP4" localSheetId="4">#REF!</definedName>
    <definedName name="ActivosP4" localSheetId="12">#REF!</definedName>
    <definedName name="ActivosP4">#REF!</definedName>
    <definedName name="ActivosP5" localSheetId="9">#REF!</definedName>
    <definedName name="ActivosP5" localSheetId="10">#REF!</definedName>
    <definedName name="ActivosP5" localSheetId="3">#REF!</definedName>
    <definedName name="ActivosP5" localSheetId="6">#REF!</definedName>
    <definedName name="ActivosP5" localSheetId="7">#REF!</definedName>
    <definedName name="ActivosP5" localSheetId="0">#REF!</definedName>
    <definedName name="ActivosP5" localSheetId="2">#REF!</definedName>
    <definedName name="ActivosP5" localSheetId="4">#REF!</definedName>
    <definedName name="ActivosP5" localSheetId="12">#REF!</definedName>
    <definedName name="ActivosP5">#REF!</definedName>
    <definedName name="ActivosP6" localSheetId="9">#REF!</definedName>
    <definedName name="ActivosP6" localSheetId="10">#REF!</definedName>
    <definedName name="ActivosP6" localSheetId="3">#REF!</definedName>
    <definedName name="ActivosP6" localSheetId="6">#REF!</definedName>
    <definedName name="ActivosP6" localSheetId="7">#REF!</definedName>
    <definedName name="ActivosP6" localSheetId="0">#REF!</definedName>
    <definedName name="ActivosP6" localSheetId="2">#REF!</definedName>
    <definedName name="ActivosP6" localSheetId="4">#REF!</definedName>
    <definedName name="ActivosP6" localSheetId="12">#REF!</definedName>
    <definedName name="ActivosP6">#REF!</definedName>
    <definedName name="ActivosP7" localSheetId="9">#REF!</definedName>
    <definedName name="ActivosP7" localSheetId="10">#REF!</definedName>
    <definedName name="ActivosP7" localSheetId="3">#REF!</definedName>
    <definedName name="ActivosP7" localSheetId="6">#REF!</definedName>
    <definedName name="ActivosP7" localSheetId="7">#REF!</definedName>
    <definedName name="ActivosP7" localSheetId="0">#REF!</definedName>
    <definedName name="ActivosP7" localSheetId="2">#REF!</definedName>
    <definedName name="ActivosP7" localSheetId="4">#REF!</definedName>
    <definedName name="ActivosP7" localSheetId="12">#REF!</definedName>
    <definedName name="ActivosP7">#REF!</definedName>
    <definedName name="ActivosP8" localSheetId="9">#REF!</definedName>
    <definedName name="ActivosP8" localSheetId="10">#REF!</definedName>
    <definedName name="ActivosP8" localSheetId="3">#REF!</definedName>
    <definedName name="ActivosP8" localSheetId="6">#REF!</definedName>
    <definedName name="ActivosP8" localSheetId="7">#REF!</definedName>
    <definedName name="ActivosP8" localSheetId="0">#REF!</definedName>
    <definedName name="ActivosP8" localSheetId="2">#REF!</definedName>
    <definedName name="ActivosP8" localSheetId="4">#REF!</definedName>
    <definedName name="ActivosP8" localSheetId="12">#REF!</definedName>
    <definedName name="ActivosP8">#REF!</definedName>
    <definedName name="ActivosP9" localSheetId="9">#REF!</definedName>
    <definedName name="ActivosP9" localSheetId="10">#REF!</definedName>
    <definedName name="ActivosP9" localSheetId="3">#REF!</definedName>
    <definedName name="ActivosP9" localSheetId="6">#REF!</definedName>
    <definedName name="ActivosP9" localSheetId="7">#REF!</definedName>
    <definedName name="ActivosP9" localSheetId="0">#REF!</definedName>
    <definedName name="ActivosP9" localSheetId="2">#REF!</definedName>
    <definedName name="ActivosP9" localSheetId="4">#REF!</definedName>
    <definedName name="ActivosP9" localSheetId="12">#REF!</definedName>
    <definedName name="ActivosP9">#REF!</definedName>
    <definedName name="_xlnm.Print_Area" localSheetId="9">Alcance!$B$2:$P$8</definedName>
    <definedName name="_xlnm.Print_Area" localSheetId="10">'EDT- Actividades'!$C$2:$F$7</definedName>
    <definedName name="_xlnm.Print_Area" localSheetId="3">Indicadores!$B$2:$I$13</definedName>
    <definedName name="_xlnm.Print_Area" localSheetId="6">Interesados!$B$2:$H$20</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2">'Recursos Financieros'!$B$2:$F$8</definedName>
    <definedName name="_xlnm.Print_Area" localSheetId="4">'Recursos Humanos'!$B$2:$G$15</definedName>
    <definedName name="_xlnm.Print_Area" localSheetId="8">Requerimientos!$B$2:$H$23</definedName>
    <definedName name="_xlnm.Print_Area" localSheetId="12">'Riesgos-Cronograma'!$B$2:$P$18</definedName>
    <definedName name="Consulta__L" localSheetId="9">#REF!</definedName>
    <definedName name="Consulta__L" localSheetId="10">#REF!</definedName>
    <definedName name="Consulta__L" localSheetId="3">#REF!</definedName>
    <definedName name="Consulta__L" localSheetId="6">#REF!</definedName>
    <definedName name="Consulta__L" localSheetId="7">#REF!</definedName>
    <definedName name="Consulta__L" localSheetId="0">#REF!</definedName>
    <definedName name="Consulta__L" localSheetId="2">#REF!</definedName>
    <definedName name="Consulta__L" localSheetId="4">#REF!</definedName>
    <definedName name="Consulta__L" localSheetId="12">#REF!</definedName>
    <definedName name="Consulta__L">#REF!</definedName>
    <definedName name="gloria" localSheetId="9">#REF!</definedName>
    <definedName name="gloria" localSheetId="10">#REF!</definedName>
    <definedName name="gloria" localSheetId="3">#REF!</definedName>
    <definedName name="gloria" localSheetId="6">#REF!</definedName>
    <definedName name="gloria" localSheetId="7">#REF!</definedName>
    <definedName name="gloria" localSheetId="0">#REF!</definedName>
    <definedName name="gloria" localSheetId="2">#REF!</definedName>
    <definedName name="gloria" localSheetId="4">#REF!</definedName>
    <definedName name="gloria" localSheetId="12">#REF!</definedName>
    <definedName name="gloria">#REF!</definedName>
    <definedName name="pl" localSheetId="9">#REF!</definedName>
    <definedName name="pl" localSheetId="10">#REF!</definedName>
    <definedName name="pl" localSheetId="3">#REF!</definedName>
    <definedName name="pl" localSheetId="6">#REF!</definedName>
    <definedName name="pl" localSheetId="7">#REF!</definedName>
    <definedName name="pl" localSheetId="0">#REF!</definedName>
    <definedName name="pl" localSheetId="2">#REF!</definedName>
    <definedName name="pl" localSheetId="4">#REF!</definedName>
    <definedName name="pl" localSheetId="12">#REF!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7" l="1"/>
  <c r="M20" i="17"/>
  <c r="N20" i="17"/>
  <c r="N19" i="17"/>
  <c r="M19" i="17"/>
  <c r="M11" i="17"/>
  <c r="AK18" i="17"/>
  <c r="AJ18" i="17"/>
  <c r="AI18" i="17"/>
  <c r="AH18" i="17"/>
  <c r="AG18" i="17"/>
  <c r="AF18" i="17"/>
  <c r="AE18" i="17"/>
  <c r="AD18" i="17"/>
  <c r="AC18" i="17"/>
  <c r="AB18" i="17"/>
  <c r="AA18" i="17"/>
  <c r="Z18" i="17"/>
  <c r="Y18" i="17"/>
  <c r="X18" i="17"/>
  <c r="W18" i="17"/>
  <c r="V18" i="17"/>
  <c r="U18" i="17"/>
  <c r="T18" i="17"/>
  <c r="S18" i="17"/>
  <c r="R18" i="17"/>
  <c r="Q18" i="17"/>
  <c r="P18" i="17"/>
  <c r="O18" i="17"/>
  <c r="N18" i="17"/>
  <c r="F18" i="17"/>
  <c r="AL17" i="17"/>
  <c r="M17" i="17"/>
  <c r="J17" i="17"/>
  <c r="AL16" i="17"/>
  <c r="M16" i="17"/>
  <c r="J16" i="17"/>
  <c r="AL15" i="17"/>
  <c r="M15" i="17"/>
  <c r="J15" i="17"/>
  <c r="AL14" i="17"/>
  <c r="M14" i="17"/>
  <c r="J14" i="17"/>
  <c r="AL13" i="17"/>
  <c r="M13" i="17"/>
  <c r="J13" i="17"/>
  <c r="AL12" i="17"/>
  <c r="M12" i="17"/>
  <c r="J12" i="17"/>
  <c r="AL11" i="17"/>
  <c r="J11" i="17"/>
  <c r="AL10" i="17"/>
  <c r="AL18" i="17" s="1"/>
  <c r="M10" i="17"/>
  <c r="J10" i="17"/>
  <c r="E7" i="17"/>
  <c r="L4" i="17"/>
  <c r="L3" i="17"/>
  <c r="L2" i="17"/>
  <c r="AL18" i="11"/>
  <c r="AK18" i="11"/>
  <c r="AJ18" i="11"/>
  <c r="AI18" i="11"/>
  <c r="AH18" i="11"/>
  <c r="AG18" i="11"/>
  <c r="AF18" i="11"/>
  <c r="AE18" i="11"/>
  <c r="AD18" i="11"/>
  <c r="AC18" i="11"/>
  <c r="AB18" i="11"/>
  <c r="AA18" i="11"/>
  <c r="Z18" i="11"/>
  <c r="Y18" i="11"/>
  <c r="X18" i="11"/>
  <c r="W18" i="11"/>
  <c r="V18" i="11"/>
  <c r="U18" i="11"/>
  <c r="T18" i="11"/>
  <c r="S18" i="11"/>
  <c r="R18" i="11"/>
  <c r="Q18" i="11"/>
  <c r="P18" i="11"/>
  <c r="O18" i="11"/>
  <c r="N18" i="11"/>
  <c r="AL17" i="11"/>
  <c r="AL16" i="11"/>
  <c r="AL15" i="11"/>
  <c r="AL14" i="11"/>
  <c r="AL13" i="11"/>
  <c r="AL12" i="11"/>
  <c r="AL11" i="11"/>
  <c r="M11" i="11"/>
  <c r="M12" i="11"/>
  <c r="M13" i="11"/>
  <c r="M14" i="11"/>
  <c r="M15" i="11"/>
  <c r="M16" i="11"/>
  <c r="M17" i="11"/>
  <c r="M10" i="11"/>
  <c r="AL10" i="11"/>
  <c r="F18" i="11"/>
  <c r="J17" i="11"/>
  <c r="J16" i="11"/>
  <c r="J15" i="11"/>
  <c r="J14" i="11"/>
  <c r="J13" i="11"/>
  <c r="J12" i="11"/>
  <c r="J11" i="11"/>
  <c r="J10" i="11"/>
  <c r="N21" i="17" l="1"/>
  <c r="M18" i="17"/>
  <c r="M18" i="11"/>
  <c r="C16" i="16"/>
  <c r="C17" i="16"/>
  <c r="C14" i="16"/>
  <c r="C15" i="16"/>
  <c r="B16" i="16"/>
  <c r="B17" i="16"/>
  <c r="B14" i="16"/>
  <c r="B15" i="16"/>
  <c r="D7" i="2"/>
  <c r="M4" i="9" l="1"/>
  <c r="M3" i="9"/>
  <c r="M2" i="9"/>
  <c r="L4" i="11"/>
  <c r="L3" i="11"/>
  <c r="L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E7" i="11" l="1"/>
  <c r="D7" i="9" l="1"/>
  <c r="C7" i="7"/>
  <c r="D7" i="8"/>
  <c r="C7" i="4"/>
  <c r="D7" i="6"/>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xr:uid="{00000000-0006-0000-0100-000004000000}">
      <text>
        <r>
          <rPr>
            <b/>
            <sz val="9"/>
            <color indexed="81"/>
            <rFont val="Tahoma"/>
            <family val="2"/>
          </rPr>
          <t>TIPO:</t>
        </r>
        <r>
          <rPr>
            <sz val="9"/>
            <color indexed="81"/>
            <rFont val="Tahoma"/>
            <family val="2"/>
          </rPr>
          <t xml:space="preserve">
Definir si el objetivo es general o específico</t>
        </r>
      </text>
    </comment>
    <comment ref="B16" authorId="0" shapeId="0" xr:uid="{00000000-0006-0000-0100-000005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6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7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8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9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A000000}">
      <text>
        <r>
          <rPr>
            <b/>
            <sz val="9"/>
            <color indexed="81"/>
            <rFont val="Tahoma"/>
            <family val="2"/>
          </rPr>
          <t>TIPO:</t>
        </r>
        <r>
          <rPr>
            <sz val="9"/>
            <color indexed="81"/>
            <rFont val="Tahoma"/>
            <family val="2"/>
          </rPr>
          <t xml:space="preserve">
Definir si el objetivo es general o específico</t>
        </r>
      </text>
    </comment>
    <comment ref="B25" authorId="0" shapeId="0" xr:uid="{3F194BEC-C689-423C-81A2-8AEF55A1F39F}">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2379E8A3-3602-4D3D-960D-02E3B5DF4D58}">
      <text>
        <r>
          <rPr>
            <b/>
            <sz val="9"/>
            <color indexed="81"/>
            <rFont val="Tahoma"/>
            <family val="2"/>
          </rPr>
          <t>TIPO:</t>
        </r>
        <r>
          <rPr>
            <sz val="9"/>
            <color indexed="81"/>
            <rFont val="Tahoma"/>
            <family val="2"/>
          </rPr>
          <t xml:space="preserve">
Definir si el objetivo es general o específico</t>
        </r>
      </text>
    </comment>
    <comment ref="B29" authorId="0" shapeId="0" xr:uid="{D35B668F-BA66-4971-9CFB-05CB56EC52A2}">
      <text>
        <r>
          <rPr>
            <b/>
            <sz val="9"/>
            <color indexed="81"/>
            <rFont val="Tahoma"/>
            <family val="2"/>
          </rPr>
          <t>OBJETIVOS DE PROYECTO:</t>
        </r>
        <r>
          <rPr>
            <sz val="9"/>
            <color indexed="81"/>
            <rFont val="Tahoma"/>
            <family val="2"/>
          </rPr>
          <t xml:space="preserve">
Incluir los objetivos que debe cumplir el proyecto
</t>
        </r>
      </text>
    </comment>
    <comment ref="D29" authorId="0" shapeId="0" xr:uid="{40137D1B-6359-4250-836E-2A97B1EC44C4}">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xr:uid="{00000000-0006-0000-0500-000002000000}">
      <text>
        <r>
          <rPr>
            <b/>
            <sz val="9"/>
            <color indexed="81"/>
            <rFont val="Tahoma"/>
            <family val="2"/>
          </rPr>
          <t>Nº DE CDP:</t>
        </r>
        <r>
          <rPr>
            <sz val="9"/>
            <color indexed="81"/>
            <rFont val="Tahoma"/>
            <family val="2"/>
          </rPr>
          <t xml:space="preserve">
xxxxx</t>
        </r>
      </text>
    </comment>
    <comment ref="B14" authorId="0" shapeId="0" xr:uid="{00000000-0006-0000-0500-000003000000}">
      <text>
        <r>
          <rPr>
            <b/>
            <sz val="9"/>
            <color indexed="81"/>
            <rFont val="Tahoma"/>
            <family val="2"/>
          </rPr>
          <t xml:space="preserve">NÚMERO DE OBLIGACIÓN:
</t>
        </r>
        <r>
          <rPr>
            <sz val="9"/>
            <color indexed="81"/>
            <rFont val="Tahoma"/>
            <family val="2"/>
          </rPr>
          <t xml:space="preserve">XXXX
</t>
        </r>
      </text>
    </comment>
    <comment ref="B16" authorId="0" shapeId="0" xr:uid="{00000000-0006-0000-0500-000004000000}">
      <text>
        <r>
          <rPr>
            <b/>
            <sz val="9"/>
            <color indexed="81"/>
            <rFont val="Tahoma"/>
            <family val="2"/>
          </rPr>
          <t>APROPIACIÓN INICIAL:</t>
        </r>
        <r>
          <rPr>
            <sz val="9"/>
            <color indexed="81"/>
            <rFont val="Tahoma"/>
            <family val="2"/>
          </rPr>
          <t xml:space="preserve">
XXX</t>
        </r>
      </text>
    </comment>
    <comment ref="B18" authorId="0" shapeId="0" xr:uid="{00000000-0006-0000-0500-000005000000}">
      <text>
        <r>
          <rPr>
            <b/>
            <sz val="9"/>
            <color indexed="81"/>
            <rFont val="Tahoma"/>
            <family val="2"/>
          </rPr>
          <t>VALOR COMPROMETIDO:</t>
        </r>
        <r>
          <rPr>
            <sz val="9"/>
            <color indexed="81"/>
            <rFont val="Tahoma"/>
            <family val="2"/>
          </rPr>
          <t xml:space="preserve">
XXXX</t>
        </r>
      </text>
    </comment>
    <comment ref="B20" authorId="0" shapeId="0" xr:uid="{00000000-0006-0000-0500-000006000000}">
      <text>
        <r>
          <rPr>
            <b/>
            <sz val="9"/>
            <color indexed="81"/>
            <rFont val="Tahoma"/>
            <family val="2"/>
          </rPr>
          <t>VALOR OBLIGADO:</t>
        </r>
        <r>
          <rPr>
            <sz val="9"/>
            <color indexed="81"/>
            <rFont val="Tahoma"/>
            <family val="2"/>
          </rPr>
          <t xml:space="preserve">
XXXXXX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400-00000100000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xr:uid="{00000000-0006-0000-0400-00000200000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xr:uid="{00000000-0006-0000-0400-00000300000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xr:uid="{00000000-0006-0000-0400-00000400000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600-000001000000}">
      <text>
        <r>
          <rPr>
            <b/>
            <sz val="9"/>
            <color indexed="81"/>
            <rFont val="Tahoma"/>
            <family val="2"/>
          </rPr>
          <t>INTERESADOS:</t>
        </r>
        <r>
          <rPr>
            <sz val="9"/>
            <color indexed="81"/>
            <rFont val="Tahoma"/>
            <family val="2"/>
          </rPr>
          <t xml:space="preserve">
Personas, grupos u organizaciones involucrados en el proyecto</t>
        </r>
      </text>
    </comment>
    <comment ref="D11" authorId="0" shapeId="0" xr:uid="{00000000-0006-0000-0600-000002000000}">
      <text>
        <r>
          <rPr>
            <b/>
            <sz val="9"/>
            <color indexed="81"/>
            <rFont val="Tahoma"/>
            <family val="2"/>
          </rPr>
          <t>CARGO:</t>
        </r>
        <r>
          <rPr>
            <sz val="9"/>
            <color indexed="81"/>
            <rFont val="Tahoma"/>
            <family val="2"/>
          </rPr>
          <t xml:space="preserve">
Cargo  de la persona dentro de la organización</t>
        </r>
      </text>
    </comment>
    <comment ref="G11" authorId="0" shapeId="0" xr:uid="{00000000-0006-0000-0600-00000300000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xr:uid="{00000000-0006-0000-0600-00000400000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0000000-0006-0000-07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xr:uid="{00000000-0006-0000-0700-000002000000}">
      <text>
        <r>
          <rPr>
            <b/>
            <sz val="9"/>
            <color indexed="81"/>
            <rFont val="Tahoma"/>
            <family val="2"/>
          </rPr>
          <t>OBJETIVO:</t>
        </r>
        <r>
          <rPr>
            <sz val="9"/>
            <color indexed="81"/>
            <rFont val="Tahoma"/>
            <family val="2"/>
          </rPr>
          <t xml:space="preserve">
Indicar qué se pretende lograr con la comunicación</t>
        </r>
      </text>
    </comment>
    <comment ref="E12" authorId="0" shapeId="0" xr:uid="{00000000-0006-0000-07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7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7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8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8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8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xr:uid="{00000000-0006-0000-0800-00000400000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xr:uid="{00000000-0006-0000-08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9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xr:uid="{00000000-0006-0000-09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9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9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9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9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<sst xmlns="http://schemas.openxmlformats.org/spreadsheetml/2006/main" count="525" uniqueCount="262">
  <si>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</si>
  <si>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</si>
  <si>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</si>
  <si>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</si>
  <si>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</si>
  <si>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</si>
  <si>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</si>
  <si>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</si>
  <si>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</si>
  <si>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</si>
  <si>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</si>
  <si>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</si>
  <si>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</si>
  <si>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</si>
  <si>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</si>
  <si>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</si>
  <si>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</si>
  <si>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</si>
  <si>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</si>
  <si>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</si>
  <si>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</si>
  <si>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</si>
  <si>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</si>
  <si>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</si>
  <si>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</si>
  <si>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</si>
  <si>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</si>
  <si>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</si>
  <si>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</si>
  <si>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</si>
  <si>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</si>
  <si>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</si>
  <si>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</si>
  <si>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</si>
  <si>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</si>
  <si>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</si>
  <si>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</si>
  <si>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</si>
  <si>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</si>
  <si>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</si>
  <si>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</si>
  <si>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</si>
  <si>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</si>
  <si>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</si>
  <si>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</si>
  <si>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</si>
  <si>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</si>
  <si>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</si>
  <si>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</si>
  <si>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</si>
  <si>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</si>
  <si>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</si>
  <si>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</si>
  <si>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</si>
  <si>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</si>
  <si>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</si>
  <si>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</si>
  <si>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</si>
  <si>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</si>
  <si>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</si>
  <si>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</si>
  <si>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</si>
  <si>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</si>
  <si>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</si>
  <si>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</si>
  <si>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</si>
  <si>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</si>
  <si>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</si>
  <si>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</si>
  <si>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</si>
  <si>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</si>
  <si>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</si>
  <si>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</si>
  <si>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</si>
  <si>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</si>
  <si>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</si>
  <si>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</si>
  <si>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</si>
  <si>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</si>
  <si>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</si>
  <si>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</si>
  <si>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</si>
  <si>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</si>
  <si>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</si>
  <si>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</si>
  <si>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</si>
  <si>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</si>
  <si>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</si>
  <si>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</si>
  <si>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</si>
  <si>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</si>
  <si>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</si>
  <si>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</si>
  <si>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</si>
  <si>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</si>
  <si>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</si>
  <si>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</si>
  <si>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</si>
  <si>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</si>
  <si>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</si>
  <si>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</si>
  <si>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</si>
  <si>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</si>
  <si>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</si>
  <si>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</si>
  <si>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</si>
  <si>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</si>
  <si>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</si>
  <si>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</si>
  <si>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</si>
  <si>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</si>
  <si>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</si>
  <si>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</si>
  <si>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</si>
  <si>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</si>
  <si>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</si>
  <si>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</si>
  <si>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</si>
  <si>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</si>
  <si>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</si>
  <si>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</si>
  <si>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</si>
  <si>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</si>
  <si>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</si>
  <si>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</si>
  <si>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</si>
  <si>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</si>
  <si>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</si>
  <si>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</si>
  <si>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</si>
  <si>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</si>
  <si>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</si>
  <si>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</si>
  <si>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</si>
  <si>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</si>
  <si>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</si>
  <si>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</si>
  <si>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</si>
  <si>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</si>
  <si>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</si>
  <si>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Gerente del Proyecto</t>
  </si>
  <si>
    <t>Especifica las necesidades técnicas de la solución
Participa en el diseño de la solución
Participa en las pruebas de la solución
Verifica que la dependencia usuaria aprueba la solución</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</si>
  <si>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</si>
  <si>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t>
  </si>
  <si>
    <t>A ENERO</t>
  </si>
  <si>
    <t>A FEBRERO</t>
  </si>
  <si>
    <t>MARZO</t>
  </si>
  <si>
    <t>ABRIL</t>
  </si>
  <si>
    <t>MAYO</t>
  </si>
  <si>
    <t>JUNIO</t>
  </si>
  <si>
    <t>JULIO</t>
  </si>
  <si>
    <t>AGOSTO</t>
  </si>
  <si>
    <t>SEPTIEMBRE</t>
  </si>
  <si>
    <t>OCTUBRE</t>
  </si>
  <si>
    <t>NOVIEMBRE</t>
  </si>
  <si>
    <t>DICIEMBRE</t>
  </si>
  <si>
    <t>% programado</t>
  </si>
  <si>
    <t>% ejecutado</t>
  </si>
  <si>
    <t>%</t>
  </si>
  <si>
    <t>Cumplimiento del cronograma de actividades (Ver hoja "EDT - Actividades")</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</si>
  <si>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</si>
  <si>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</si>
  <si>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y ejecutar las actividades programadas en los plazos definidos.</t>
  </si>
  <si>
    <t>Coordinará y ejecuta las actividades programadas en los plazos definidos.</t>
  </si>
  <si>
    <t>No Aplica</t>
  </si>
  <si>
    <t>Los criterios de aceptación de los productos esta dado en términos de cumplimiento de los plazos previstos en el EDT y del cumplimiento de los atributos de calidad definidos por el Gerente del Proyecto durante su ejecución.</t>
  </si>
  <si>
    <t>Promoción de Empresas en Reactivación Económica 2025</t>
  </si>
  <si>
    <t>Promover la adopción de prácticas empresariales, responsables y sostenibles que contribuyan al desarrollo social, ambiental y económico en las empresas y los diferentes grupos de interés</t>
  </si>
  <si>
    <t>Responsabilidad social</t>
  </si>
  <si>
    <t>Crear espacios a nivel nacional y regional para la promoción de empresas que están en procesos de reactivación económica, particularmente en procesos de insolvencia, que permita conectarlas con representantes de empresas e inversionistas y otras organizaciones que permita apoyar las estrategias del Gobierno Nacional, y apoyo al tejido empresarial colombiano.</t>
  </si>
  <si>
    <t>Realizar 5 espacios de promoción  empresarial a nivel regional y Nacional para fortalecer la reactivación económica y la reindustrialización en la transición económica productiva a la economía popular y comunitaria.</t>
  </si>
  <si>
    <t>Billy Escobar Pérez – Superintendente de Sociedades</t>
  </si>
  <si>
    <t>Rodrigo Riaño - Asesor del Despacho</t>
  </si>
  <si>
    <t>Mayra Alejandra Jiménez - Asesora del Despacho</t>
  </si>
  <si>
    <t>Stefania Sierra
Lider Técnica</t>
  </si>
  <si>
    <t>Líder Técnico</t>
  </si>
  <si>
    <t xml:space="preserve">Billy Escobar </t>
  </si>
  <si>
    <t>Superintendente  de Sociedades</t>
  </si>
  <si>
    <t>bescobar@supersociedades.gov.co</t>
  </si>
  <si>
    <t xml:space="preserve">Santigo Londoño </t>
  </si>
  <si>
    <t>Delegatura de Insolvencia</t>
  </si>
  <si>
    <t>slondono@supersociedades.gov.co</t>
  </si>
  <si>
    <t xml:space="preserve">Intendencias Regionales </t>
  </si>
  <si>
    <t xml:space="preserve">Mayra Jimenez </t>
  </si>
  <si>
    <t>Asesor Despacho</t>
  </si>
  <si>
    <t>mjimenez@supersociedades,gov.co</t>
  </si>
  <si>
    <t>Lucy Margarita Osorio Mastrodoménico</t>
  </si>
  <si>
    <t>Jefe Oficina Asesora de Planeación</t>
  </si>
  <si>
    <t>GBlanco@supersociedades.gov.co</t>
  </si>
  <si>
    <t>Diana Carolina Enciso</t>
  </si>
  <si>
    <t xml:space="preserve">Secretaria General  </t>
  </si>
  <si>
    <t>denciso@supersociedades.gov.co</t>
  </si>
  <si>
    <t xml:space="preserve">Jorge Eduardo Cabrera </t>
  </si>
  <si>
    <t>Delegado de Asuntos Económicos y Societarios</t>
  </si>
  <si>
    <t>jcabrera@superosciedades.gov.co</t>
  </si>
  <si>
    <t>Elsa María López</t>
  </si>
  <si>
    <t>Delegada de Supervisión Societaria</t>
  </si>
  <si>
    <t>mardila@supersociedades.gov.co</t>
  </si>
  <si>
    <t>Marcela Eugenia Doria</t>
  </si>
  <si>
    <t xml:space="preserve">Director Cámaras de Comercio </t>
  </si>
  <si>
    <t>MDoria@supersociedades.gov.co</t>
  </si>
  <si>
    <t xml:space="preserve">REUNIONES - ESCRITO </t>
  </si>
  <si>
    <t>Información relacionada con el avance del proyecto</t>
  </si>
  <si>
    <t>Rodrigo Riaño</t>
  </si>
  <si>
    <t>Presentación de las fichas pptx % avance</t>
  </si>
  <si>
    <t>Asesor del Despacho designado</t>
  </si>
  <si>
    <t xml:space="preserve">No aplica </t>
  </si>
  <si>
    <t xml:space="preserve">Demoras en la contratación de los productos y el personal para el desarrollo del proyecto. </t>
  </si>
  <si>
    <t xml:space="preserve">Planeación de los espacios de promoción empresarial y la consolidación de un listado de empresas que cuenten con indicadores financieros atractivos. </t>
  </si>
  <si>
    <t>Listas de participantes de los espacios de promoción empresarial, sesiones pedagógicas e informes de Gestión y Resultados.</t>
  </si>
  <si>
    <t xml:space="preserve">Identificar las regiones donde se necesita apoyar las estrategias de reactivación económica y reindustrialización empresarial. </t>
  </si>
  <si>
    <t>Presentación con las regiones definidas</t>
  </si>
  <si>
    <t>Billy Escobar, 
Rodrigo Riaño</t>
  </si>
  <si>
    <t xml:space="preserve">Realizar pedagogía sobre el fortalecimiento empresarial hacia empresas en insolvencia, mypimes y negocios de la economía popular por medio del microsito y los espacios de promoción empresarial. </t>
  </si>
  <si>
    <t>Material audiovisual de las capacitaciones</t>
  </si>
  <si>
    <t xml:space="preserve">Rodrigo Riaño,
Mayra Jimenez </t>
  </si>
  <si>
    <t>Link de inscripción - excel / mails de convocatoria</t>
  </si>
  <si>
    <t xml:space="preserve">Mayra Alejandra Jimenez </t>
  </si>
  <si>
    <t xml:space="preserve">Difundir en medios de comunicación la convocatoria y el uso de la plataforma para la promoción de empresas. </t>
  </si>
  <si>
    <t xml:space="preserve">Plan de medios </t>
  </si>
  <si>
    <t>Mayra Alejandra Jimenez</t>
  </si>
  <si>
    <t xml:space="preserve">Presentar a diferentes actores de las empresas que están en proceso de reactivación. </t>
  </si>
  <si>
    <t>Billy Escobar y Rodrigo Riaño</t>
  </si>
  <si>
    <t xml:space="preserve">Realizar muestra empresarial </t>
  </si>
  <si>
    <t xml:space="preserve">Registro fotográfico </t>
  </si>
  <si>
    <t xml:space="preserve">Rodrigo Riaño,
 Intendencias, 
Mayra Jimenez </t>
  </si>
  <si>
    <t xml:space="preserve">Billy Escobar, 
Rodrigo Riaño, 
Intendencias, y 
Mayra Jimenez </t>
  </si>
  <si>
    <t xml:space="preserve">Rodrigo Riaño, 
Intendencias y 
Mayra Jimenez </t>
  </si>
  <si>
    <t>V</t>
  </si>
  <si>
    <t xml:space="preserve">Cambios en la estructura organizacional de los participantes del proyecto. </t>
  </si>
  <si>
    <t xml:space="preserve">Hacer un empalme de personas entrantes y salientes. Hacer seguimiento a la ejecución del proyecto. </t>
  </si>
  <si>
    <t xml:space="preserve">No destinación de los recursos para la realización de las cuatro muestras empresariales. </t>
  </si>
  <si>
    <t>Seguimiento al presupuesto asignado.</t>
  </si>
  <si>
    <t xml:space="preserve">No participación de las empresas y los terceros interesados. </t>
  </si>
  <si>
    <t xml:space="preserve">Hacer seguimiento a las convocatorias y crear estrategias que generen valor para las empresas. </t>
  </si>
  <si>
    <t xml:space="preserve">Realizar Convocatoria a las sociedades participantes y terceros interesados. </t>
  </si>
  <si>
    <t>Realizar una encuesta de retroalimentación a los participantes, apoyos y asistentes, al finalizar cada evento.</t>
  </si>
  <si>
    <t>Realizar la presentación de mejoras de acuerdo a los resultados obtenidos en la retroalimentación de los asistentes.</t>
  </si>
  <si>
    <r>
      <rPr>
        <b/>
        <sz val="11"/>
        <color theme="3"/>
        <rFont val="Verdana"/>
        <family val="2"/>
      </rPr>
      <t>Marzo</t>
    </r>
    <r>
      <rPr>
        <sz val="11"/>
        <color theme="3"/>
        <rFont val="Verdana"/>
        <family val="2"/>
      </rPr>
      <t xml:space="preserve">:
</t>
    </r>
    <r>
      <rPr>
        <b/>
        <sz val="11"/>
        <color theme="3"/>
        <rFont val="Verdana"/>
        <family val="2"/>
      </rPr>
      <t>Abril</t>
    </r>
    <r>
      <rPr>
        <sz val="11"/>
        <color theme="3"/>
        <rFont val="Verdana"/>
        <family val="2"/>
      </rPr>
      <t xml:space="preserve">: 
</t>
    </r>
    <r>
      <rPr>
        <b/>
        <sz val="11"/>
        <color theme="3"/>
        <rFont val="Verdana"/>
        <family val="2"/>
      </rPr>
      <t>Mayo</t>
    </r>
    <r>
      <rPr>
        <sz val="11"/>
        <color theme="3"/>
        <rFont val="Verdana"/>
        <family val="2"/>
      </rPr>
      <t>:</t>
    </r>
  </si>
  <si>
    <r>
      <rPr>
        <b/>
        <sz val="11"/>
        <color theme="3"/>
        <rFont val="Verdana"/>
        <family val="2"/>
      </rPr>
      <t>Noviembre</t>
    </r>
    <r>
      <rPr>
        <sz val="11"/>
        <color theme="3"/>
        <rFont val="Verdana"/>
        <family val="2"/>
      </rPr>
      <t xml:space="preserve">:
</t>
    </r>
    <r>
      <rPr>
        <b/>
        <sz val="11"/>
        <color theme="3"/>
        <rFont val="Verdana"/>
        <family val="2"/>
      </rPr>
      <t>Diciembre</t>
    </r>
    <r>
      <rPr>
        <sz val="11"/>
        <color theme="3"/>
        <rFont val="Verdana"/>
        <family val="2"/>
      </rPr>
      <t xml:space="preserve"> 
</t>
    </r>
  </si>
  <si>
    <t>Gerente del Proyecto 
Rodrigo Riaño</t>
  </si>
  <si>
    <r>
      <t>Se ejecutaran</t>
    </r>
    <r>
      <rPr>
        <b/>
        <sz val="12"/>
        <rFont val="Calibri Light"/>
        <family val="2"/>
      </rPr>
      <t xml:space="preserve"> seis</t>
    </r>
    <r>
      <rPr>
        <sz val="12"/>
        <rFont val="Calibri Light"/>
        <family val="2"/>
      </rPr>
      <t xml:space="preserve"> espacios de promoción empresarial para la reactivación económica para aportar a la reindustrialización en la transición económica productiva a la economía popular y comunitaria y la promoción del aplicativo para conectar empresas con terceros interesados. </t>
    </r>
  </si>
  <si>
    <t>Lista de asistencia</t>
  </si>
  <si>
    <t xml:space="preserve">Informe de encuesta de retroalimentación a los participantes </t>
  </si>
  <si>
    <t xml:space="preserve">Plan de mejoras de acuerdo a los resultados obtenidos </t>
  </si>
  <si>
    <r>
      <rPr>
        <b/>
        <sz val="11"/>
        <color theme="3"/>
        <rFont val="Verdana"/>
        <family val="2"/>
      </rPr>
      <t>Enero</t>
    </r>
    <r>
      <rPr>
        <sz val="11"/>
        <color theme="3"/>
        <rFont val="Verdana"/>
        <family val="2"/>
      </rPr>
      <t xml:space="preserve">:Se definieron las regiones en donde se realizarán los espacios de promoción de empresas, se carga presentación con la información como evidencia de cumplimiento.
</t>
    </r>
  </si>
  <si>
    <r>
      <rPr>
        <b/>
        <sz val="11"/>
        <color theme="3"/>
        <rFont val="Verdana"/>
        <family val="2"/>
      </rPr>
      <t>Marzo</t>
    </r>
    <r>
      <rPr>
        <sz val="11"/>
        <color theme="3"/>
        <rFont val="Verdana"/>
        <family val="2"/>
      </rPr>
      <t xml:space="preserve">:
Se adjunta ppt general del evento con el material de los conferencistas que participaron.
</t>
    </r>
    <r>
      <rPr>
        <b/>
        <sz val="11"/>
        <color theme="3"/>
        <rFont val="Verdana"/>
        <family val="2"/>
      </rPr>
      <t>Abril</t>
    </r>
    <r>
      <rPr>
        <sz val="11"/>
        <color theme="3"/>
        <rFont val="Verdana"/>
        <family val="2"/>
      </rPr>
      <t xml:space="preserve">: 
</t>
    </r>
    <r>
      <rPr>
        <b/>
        <sz val="11"/>
        <color theme="3"/>
        <rFont val="Verdana"/>
        <family val="2"/>
      </rPr>
      <t>Mayo</t>
    </r>
    <r>
      <rPr>
        <sz val="11"/>
        <color theme="3"/>
        <rFont val="Verdana"/>
        <family val="2"/>
      </rPr>
      <t>:</t>
    </r>
  </si>
  <si>
    <r>
      <rPr>
        <b/>
        <sz val="11"/>
        <color theme="3"/>
        <rFont val="Verdana"/>
        <family val="2"/>
      </rPr>
      <t>Marzo</t>
    </r>
    <r>
      <rPr>
        <sz val="11"/>
        <color theme="3"/>
        <rFont val="Verdana"/>
        <family val="2"/>
      </rPr>
      <t xml:space="preserve">:se adjunta ppt con el registro fotográfico de la muestra realizada en el Espinal.
</t>
    </r>
    <r>
      <rPr>
        <b/>
        <sz val="11"/>
        <color theme="3"/>
        <rFont val="Verdana"/>
        <family val="2"/>
      </rPr>
      <t>Abril</t>
    </r>
    <r>
      <rPr>
        <sz val="11"/>
        <color theme="3"/>
        <rFont val="Verdana"/>
        <family val="2"/>
      </rPr>
      <t xml:space="preserve">: 
</t>
    </r>
    <r>
      <rPr>
        <b/>
        <sz val="11"/>
        <color theme="3"/>
        <rFont val="Verdana"/>
        <family val="2"/>
      </rPr>
      <t>Mayo</t>
    </r>
    <r>
      <rPr>
        <sz val="11"/>
        <color theme="3"/>
        <rFont val="Verdana"/>
        <family val="2"/>
      </rPr>
      <t>:</t>
    </r>
  </si>
  <si>
    <r>
      <rPr>
        <b/>
        <sz val="11"/>
        <color theme="3"/>
        <rFont val="Verdana"/>
        <family val="2"/>
      </rPr>
      <t>Marzo</t>
    </r>
    <r>
      <rPr>
        <sz val="11"/>
        <color theme="3"/>
        <rFont val="Verdana"/>
        <family val="2"/>
      </rPr>
      <t xml:space="preserve">:
Se adjunta plan de medios del Proyecto Estratégico.
</t>
    </r>
  </si>
  <si>
    <r>
      <rPr>
        <b/>
        <sz val="11"/>
        <color theme="3"/>
        <rFont val="Verdana"/>
        <family val="2"/>
      </rPr>
      <t>Marzo</t>
    </r>
    <r>
      <rPr>
        <sz val="11"/>
        <color theme="3"/>
        <rFont val="Verdana"/>
        <family val="2"/>
      </rPr>
      <t xml:space="preserve">:Se adjunta listado de empresas inscritas al evento de El Espinal.
</t>
    </r>
    <r>
      <rPr>
        <b/>
        <sz val="11"/>
        <color theme="3"/>
        <rFont val="Verdana"/>
        <family val="2"/>
      </rPr>
      <t>Abril</t>
    </r>
    <r>
      <rPr>
        <sz val="11"/>
        <color theme="3"/>
        <rFont val="Verdana"/>
        <family val="2"/>
      </rPr>
      <t xml:space="preserve">: 
</t>
    </r>
    <r>
      <rPr>
        <b/>
        <sz val="11"/>
        <color theme="3"/>
        <rFont val="Verdana"/>
        <family val="2"/>
      </rPr>
      <t>Mayo</t>
    </r>
    <r>
      <rPr>
        <sz val="11"/>
        <color theme="3"/>
        <rFont val="Verdana"/>
        <family val="2"/>
      </rPr>
      <t>:</t>
    </r>
  </si>
  <si>
    <r>
      <rPr>
        <b/>
        <sz val="11"/>
        <color theme="3"/>
        <rFont val="Verdana"/>
        <family val="2"/>
      </rPr>
      <t>Marzo</t>
    </r>
    <r>
      <rPr>
        <sz val="11"/>
        <color theme="3"/>
        <rFont val="Verdana"/>
        <family val="2"/>
      </rPr>
      <t xml:space="preserve">:
Se adjunta ppt con el informe de redes sociales y mails de convocatoria enviados.
</t>
    </r>
    <r>
      <rPr>
        <b/>
        <sz val="11"/>
        <color theme="3"/>
        <rFont val="Verdana"/>
        <family val="2"/>
      </rPr>
      <t>Abril</t>
    </r>
    <r>
      <rPr>
        <sz val="11"/>
        <color theme="3"/>
        <rFont val="Verdana"/>
        <family val="2"/>
      </rPr>
      <t xml:space="preserve">: 
</t>
    </r>
    <r>
      <rPr>
        <b/>
        <sz val="11"/>
        <color theme="3"/>
        <rFont val="Verdana"/>
        <family val="2"/>
      </rPr>
      <t>Mayo</t>
    </r>
    <r>
      <rPr>
        <sz val="11"/>
        <color theme="3"/>
        <rFont val="Verdana"/>
        <family val="2"/>
      </rPr>
      <t>:</t>
    </r>
  </si>
  <si>
    <t>DESARROLLO SOSTENIBLE</t>
  </si>
  <si>
    <r>
      <rPr>
        <b/>
        <sz val="12"/>
        <rFont val="Verdana"/>
        <family val="2"/>
      </rPr>
      <t>Objetivo 8</t>
    </r>
    <r>
      <rPr>
        <sz val="12"/>
        <rFont val="Verdana"/>
        <family val="2"/>
      </rPr>
      <t xml:space="preserve">: Promover el crecimiento económico inclusivo y sostenible, el empleo y el trabajo decente para todos.
</t>
    </r>
    <r>
      <rPr>
        <b/>
        <sz val="12"/>
        <rFont val="Verdana"/>
        <family val="2"/>
      </rPr>
      <t xml:space="preserve">8.3 </t>
    </r>
    <r>
      <rPr>
        <sz val="12"/>
        <rFont val="Verdana"/>
        <family val="2"/>
      </rPr>
      <t xml:space="preserve">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r>
  </si>
  <si>
    <t>1 trimestre</t>
  </si>
  <si>
    <t>2 trimestre</t>
  </si>
  <si>
    <r>
      <rPr>
        <b/>
        <sz val="11"/>
        <color theme="3"/>
        <rFont val="Verdana"/>
        <family val="2"/>
      </rPr>
      <t>Marzo</t>
    </r>
    <r>
      <rPr>
        <sz val="11"/>
        <color theme="3"/>
        <rFont val="Verdana"/>
        <family val="2"/>
      </rPr>
      <t>:
Se adjunta plan de medios del Proyecto Estratégico.</t>
    </r>
  </si>
  <si>
    <r>
      <t xml:space="preserve">
</t>
    </r>
    <r>
      <rPr>
        <b/>
        <sz val="11"/>
        <color theme="3"/>
        <rFont val="Verdana"/>
        <family val="2"/>
      </rPr>
      <t xml:space="preserve">Diciembre: </t>
    </r>
    <r>
      <rPr>
        <sz val="11"/>
        <color theme="3"/>
        <rFont val="Verdana"/>
        <family val="2"/>
      </rPr>
      <t xml:space="preserve">se adjunta plan de mejoras realizado con base en los resultados obtenidos en las diferentes encuestas aplicadas a las muestras empresariales realizadas.
</t>
    </r>
  </si>
  <si>
    <r>
      <rPr>
        <b/>
        <sz val="11"/>
        <color theme="3"/>
        <rFont val="Verdana"/>
        <family val="2"/>
      </rPr>
      <t>Marzo</t>
    </r>
    <r>
      <rPr>
        <sz val="11"/>
        <color theme="3"/>
        <rFont val="Verdana"/>
        <family val="2"/>
      </rPr>
      <t xml:space="preserve">:Se adjunta listado de empresas inscritas al evento de El Espinal y de Guainía.
</t>
    </r>
    <r>
      <rPr>
        <b/>
        <sz val="11"/>
        <color theme="3"/>
        <rFont val="Verdana"/>
        <family val="2"/>
      </rPr>
      <t>Abril</t>
    </r>
    <r>
      <rPr>
        <sz val="11"/>
        <color theme="3"/>
        <rFont val="Verdana"/>
        <family val="2"/>
      </rPr>
      <t xml:space="preserve">: Se adjunta listado de empresas inscritas al evento de Amazonas.
</t>
    </r>
    <r>
      <rPr>
        <b/>
        <sz val="11"/>
        <color theme="3"/>
        <rFont val="Verdana"/>
        <family val="2"/>
      </rPr>
      <t>Mayo</t>
    </r>
    <r>
      <rPr>
        <sz val="11"/>
        <color theme="3"/>
        <rFont val="Verdana"/>
        <family val="2"/>
      </rPr>
      <t xml:space="preserve">:Se adjunta listado de empresas inscritas al evento de Guaitarilla .
</t>
    </r>
    <r>
      <rPr>
        <b/>
        <sz val="11"/>
        <color theme="3"/>
        <rFont val="Verdana"/>
        <family val="2"/>
      </rPr>
      <t>Junio</t>
    </r>
    <r>
      <rPr>
        <sz val="11"/>
        <color theme="3"/>
        <rFont val="Verdana"/>
        <family val="2"/>
      </rPr>
      <t xml:space="preserve">:Se adjunta listado de empresas inscritas al evento de Cisneros. 
</t>
    </r>
    <r>
      <rPr>
        <b/>
        <sz val="11"/>
        <color theme="3"/>
        <rFont val="Verdana"/>
        <family val="2"/>
      </rPr>
      <t>Julio:</t>
    </r>
    <r>
      <rPr>
        <sz val="11"/>
        <color theme="3"/>
        <rFont val="Verdana"/>
        <family val="2"/>
      </rPr>
      <t xml:space="preserve">Se adjunta listado de empresas inscritas al evento de Puerto Berrío.
</t>
    </r>
    <r>
      <rPr>
        <b/>
        <sz val="11"/>
        <color theme="3"/>
        <rFont val="Verdana"/>
        <family val="2"/>
      </rPr>
      <t>Agosto:</t>
    </r>
    <r>
      <rPr>
        <sz val="11"/>
        <color theme="3"/>
        <rFont val="Verdana"/>
        <family val="2"/>
      </rPr>
      <t>listado de empresas inscritas al evento de Istimina e Ipiales.</t>
    </r>
    <r>
      <rPr>
        <b/>
        <sz val="11"/>
        <color theme="3"/>
        <rFont val="Verdana"/>
        <family val="2"/>
      </rPr>
      <t xml:space="preserve">
Septiembre:</t>
    </r>
    <r>
      <rPr>
        <sz val="11"/>
        <color theme="3"/>
        <rFont val="Verdana"/>
        <family val="2"/>
      </rPr>
      <t xml:space="preserve"> se realizaron dos Muestras Empresariales en Montería y en Puerto Carreño las cuales no hacían parte de la planeación pero se logró brindar el acompañamiento sin incluir presupuesto.</t>
    </r>
    <r>
      <rPr>
        <b/>
        <sz val="11"/>
        <color theme="3"/>
        <rFont val="Verdana"/>
        <family val="2"/>
      </rPr>
      <t xml:space="preserve">Octubre: </t>
    </r>
    <r>
      <rPr>
        <sz val="11"/>
        <color theme="3"/>
        <rFont val="Verdana"/>
        <family val="2"/>
      </rPr>
      <t xml:space="preserve">se adjunta el listado de empredores inscritos al evento de Villavicencio y de los asistentes </t>
    </r>
    <r>
      <rPr>
        <b/>
        <sz val="11"/>
        <color theme="3"/>
        <rFont val="Verdana"/>
        <family val="2"/>
      </rPr>
      <t>Noviembre:</t>
    </r>
    <r>
      <rPr>
        <sz val="11"/>
        <color theme="3"/>
        <rFont val="Verdana"/>
        <family val="2"/>
      </rPr>
      <t xml:space="preserve"> se adjunta el listado de empresas inscritas con stand al evento de Guajira.</t>
    </r>
  </si>
  <si>
    <r>
      <rPr>
        <b/>
        <sz val="11"/>
        <color theme="3"/>
        <rFont val="Verdana"/>
        <family val="2"/>
      </rPr>
      <t>Marzo</t>
    </r>
    <r>
      <rPr>
        <sz val="11"/>
        <color theme="3"/>
        <rFont val="Verdana"/>
        <family val="2"/>
      </rPr>
      <t xml:space="preserve">:se adjunta ppt con el registro fotográfico de la muestra realizada en el Espinal y la muestra de Guainía.
</t>
    </r>
    <r>
      <rPr>
        <b/>
        <sz val="11"/>
        <color theme="3"/>
        <rFont val="Verdana"/>
        <family val="2"/>
      </rPr>
      <t>Abril:
Se</t>
    </r>
    <r>
      <rPr>
        <sz val="11"/>
        <color theme="3"/>
        <rFont val="Verdana"/>
        <family val="2"/>
      </rPr>
      <t xml:space="preserve"> adjunta ppt con el registro fotográfico de la muestra realizada en Amazonas.
</t>
    </r>
    <r>
      <rPr>
        <b/>
        <sz val="11"/>
        <color theme="3"/>
        <rFont val="Verdana"/>
        <family val="2"/>
      </rPr>
      <t>Mayo</t>
    </r>
    <r>
      <rPr>
        <sz val="11"/>
        <color theme="3"/>
        <rFont val="Verdana"/>
        <family val="2"/>
      </rPr>
      <t>:Se adjunta ppt con el registro fotográfico de la muestra realizada en Guaitarilla.</t>
    </r>
    <r>
      <rPr>
        <b/>
        <sz val="11"/>
        <color theme="3"/>
        <rFont val="Verdana"/>
        <family val="2"/>
      </rPr>
      <t xml:space="preserve">                                   Junio:</t>
    </r>
    <r>
      <rPr>
        <sz val="11"/>
        <color theme="3"/>
        <rFont val="Verdana"/>
        <family val="2"/>
      </rPr>
      <t>Se adjunta ppt con el registro fotográfico de la muestra realizada en Cisneros.</t>
    </r>
    <r>
      <rPr>
        <b/>
        <sz val="11"/>
        <color theme="3"/>
        <rFont val="Verdana"/>
        <family val="2"/>
      </rPr>
      <t xml:space="preserve">                                Julio:</t>
    </r>
    <r>
      <rPr>
        <sz val="11"/>
        <color theme="3"/>
        <rFont val="Verdana"/>
        <family val="2"/>
      </rPr>
      <t xml:space="preserve">Se adjunta ppt con el registro fotográfico de la muestra realizada en Puerto Berrío.                                                        </t>
    </r>
    <r>
      <rPr>
        <b/>
        <sz val="11"/>
        <color theme="3"/>
        <rFont val="Verdana"/>
        <family val="2"/>
      </rPr>
      <t>Agosto</t>
    </r>
    <r>
      <rPr>
        <sz val="11"/>
        <color theme="3"/>
        <rFont val="Verdana"/>
        <family val="2"/>
      </rPr>
      <t xml:space="preserve">:Se adjunta ppt con el registro fotográfico de la muestras realizada en Istmina e Ipiales.
</t>
    </r>
    <r>
      <rPr>
        <b/>
        <sz val="11"/>
        <color theme="3"/>
        <rFont val="Verdana"/>
        <family val="2"/>
      </rPr>
      <t xml:space="preserve">Septiembre: </t>
    </r>
    <r>
      <rPr>
        <sz val="11"/>
        <color theme="3"/>
        <rFont val="Verdana"/>
        <family val="2"/>
      </rPr>
      <t xml:space="preserve"> se realizaron dos Muestras Empresariales en Montería y en Puerto Carreño las cuales no hacían parte de la planeación pero se logró brindar el acompañamiento sin incluir presupuesto. </t>
    </r>
    <r>
      <rPr>
        <b/>
        <sz val="11"/>
        <color theme="3"/>
        <rFont val="Verdana"/>
        <family val="2"/>
      </rPr>
      <t>Octubre:</t>
    </r>
    <r>
      <rPr>
        <sz val="11"/>
        <color theme="3"/>
        <rFont val="Verdana"/>
        <family val="2"/>
      </rPr>
      <t xml:space="preserve"> se adjunta ppt con el registro fotográfico de la muestra realizada en Villavicencio. </t>
    </r>
    <r>
      <rPr>
        <b/>
        <sz val="11"/>
        <color theme="3"/>
        <rFont val="Verdana"/>
        <family val="2"/>
      </rPr>
      <t>Noviembre:</t>
    </r>
    <r>
      <rPr>
        <sz val="11"/>
        <color theme="3"/>
        <rFont val="Verdana"/>
        <family val="2"/>
      </rPr>
      <t xml:space="preserve"> se adjunta ppt con registro fotográfico de la muestra realizada en Guajira.</t>
    </r>
  </si>
  <si>
    <r>
      <rPr>
        <b/>
        <sz val="11"/>
        <color theme="3"/>
        <rFont val="Verdana"/>
        <family val="2"/>
      </rPr>
      <t>Marzo</t>
    </r>
    <r>
      <rPr>
        <sz val="11"/>
        <color theme="3"/>
        <rFont val="Verdana"/>
        <family val="2"/>
      </rPr>
      <t xml:space="preserve">:
Se adjunta ppt general del evento con el material de los conferencistas que participaron en el evento de Tolima y de Guainía.
</t>
    </r>
    <r>
      <rPr>
        <b/>
        <sz val="11"/>
        <color theme="3"/>
        <rFont val="Verdana"/>
        <family val="2"/>
      </rPr>
      <t>Abril</t>
    </r>
    <r>
      <rPr>
        <sz val="11"/>
        <color theme="3"/>
        <rFont val="Verdana"/>
        <family val="2"/>
      </rPr>
      <t xml:space="preserve">: 
Se adjunta ppt general del evento con el material de los conferencistas que participaron en el evento de Amazonas.
</t>
    </r>
    <r>
      <rPr>
        <b/>
        <sz val="11"/>
        <color theme="3"/>
        <rFont val="Verdana"/>
        <family val="2"/>
      </rPr>
      <t>Mayo</t>
    </r>
    <r>
      <rPr>
        <sz val="11"/>
        <color theme="3"/>
        <rFont val="Verdana"/>
        <family val="2"/>
      </rPr>
      <t xml:space="preserve">: Se adjunta ppt general del evento con el material de los conferencistas que participaron en el evento de Guaitarilla.
</t>
    </r>
    <r>
      <rPr>
        <b/>
        <sz val="11"/>
        <color theme="3"/>
        <rFont val="Verdana"/>
        <family val="2"/>
      </rPr>
      <t>Junio:</t>
    </r>
    <r>
      <rPr>
        <sz val="11"/>
        <color theme="3"/>
        <rFont val="Verdana"/>
        <family val="2"/>
      </rPr>
      <t xml:space="preserve"> Se adjunta ppt general del evento con el material de los conferencistas que participaron en el evento de Cisneros
</t>
    </r>
    <r>
      <rPr>
        <b/>
        <sz val="11"/>
        <color theme="3"/>
        <rFont val="Verdana"/>
        <family val="2"/>
      </rPr>
      <t xml:space="preserve">Julio: </t>
    </r>
    <r>
      <rPr>
        <sz val="11"/>
        <color theme="3"/>
        <rFont val="Verdana"/>
        <family val="2"/>
      </rPr>
      <t>Se adjunta ppt general del evento con el material de los conferencistas que participaron en el evento de Puerto Berrío.</t>
    </r>
    <r>
      <rPr>
        <b/>
        <sz val="11"/>
        <color theme="3"/>
        <rFont val="Verdana"/>
        <family val="2"/>
      </rPr>
      <t xml:space="preserve">                                                                 
Agosto:</t>
    </r>
    <r>
      <rPr>
        <sz val="11"/>
        <color theme="3"/>
        <rFont val="Verdana"/>
        <family val="2"/>
      </rPr>
      <t>Se adjunta ppt general del evento con el material de los conferencistas que participaron en el evento de Istimina e Ipiales.</t>
    </r>
    <r>
      <rPr>
        <b/>
        <sz val="11"/>
        <color theme="3"/>
        <rFont val="Verdana"/>
        <family val="2"/>
      </rPr>
      <t xml:space="preserve">
Septiembre:</t>
    </r>
    <r>
      <rPr>
        <sz val="11"/>
        <color theme="3"/>
        <rFont val="Verdana"/>
        <family val="2"/>
      </rPr>
      <t xml:space="preserve"> se realizaron dos Muestras Empresariales en Montería y en Puerto Carreño las cuales no hacían parte de la planeación pero se logró brindar el acompañamiento sin incluir presupuesto. </t>
    </r>
    <r>
      <rPr>
        <b/>
        <sz val="11"/>
        <color theme="3"/>
        <rFont val="Verdana"/>
        <family val="2"/>
      </rPr>
      <t>Octubre:</t>
    </r>
    <r>
      <rPr>
        <sz val="11"/>
        <color theme="3"/>
        <rFont val="Verdana"/>
        <family val="2"/>
      </rPr>
      <t xml:space="preserve"> la ppt del evento estuvo a cargo del equipo de la Cámara de Comercio de Villavicencio por lo cual no se cuenta con el insumo.</t>
    </r>
    <r>
      <rPr>
        <b/>
        <sz val="11"/>
        <color theme="3"/>
        <rFont val="Verdana"/>
        <family val="2"/>
      </rPr>
      <t xml:space="preserve"> Noviembre: </t>
    </r>
    <r>
      <rPr>
        <sz val="11"/>
        <color theme="3"/>
        <rFont val="Verdana"/>
        <family val="2"/>
      </rPr>
      <t>se adjunta ppt usada en el evento de Guajira.</t>
    </r>
  </si>
  <si>
    <r>
      <rPr>
        <b/>
        <sz val="11"/>
        <color theme="3"/>
        <rFont val="Verdana"/>
        <family val="2"/>
      </rPr>
      <t>Marzo</t>
    </r>
    <r>
      <rPr>
        <sz val="11"/>
        <color theme="3"/>
        <rFont val="Verdana"/>
        <family val="2"/>
      </rPr>
      <t xml:space="preserve">:
Se adjunta ppt con el informe de redes sociales y mails de convocatoria enviados a las muestras de Tolima y Guainía.
</t>
    </r>
    <r>
      <rPr>
        <b/>
        <sz val="11"/>
        <color theme="3"/>
        <rFont val="Verdana"/>
        <family val="2"/>
      </rPr>
      <t>Abril</t>
    </r>
    <r>
      <rPr>
        <sz val="11"/>
        <color theme="3"/>
        <rFont val="Verdana"/>
        <family val="2"/>
      </rPr>
      <t xml:space="preserve">: 
Se adjunta ppt con el informe de redes sociales y mails de convocatoria enviados a las muestras de Amazonas.
</t>
    </r>
    <r>
      <rPr>
        <b/>
        <sz val="11"/>
        <color theme="3"/>
        <rFont val="Verdana"/>
        <family val="2"/>
      </rPr>
      <t>Mayo</t>
    </r>
    <r>
      <rPr>
        <sz val="11"/>
        <color theme="3"/>
        <rFont val="Verdana"/>
        <family val="2"/>
      </rPr>
      <t xml:space="preserve">:Se adjunta ppt con el informe de redes sociales de la  muestra de Guaitarilla.
</t>
    </r>
    <r>
      <rPr>
        <b/>
        <sz val="11"/>
        <color theme="3"/>
        <rFont val="Verdana"/>
        <family val="2"/>
      </rPr>
      <t>Junio:</t>
    </r>
    <r>
      <rPr>
        <sz val="11"/>
        <color theme="3"/>
        <rFont val="Verdana"/>
        <family val="2"/>
      </rPr>
      <t xml:space="preserve"> Se adjunta informe de redes sociales de la muestra de Cisneros
</t>
    </r>
    <r>
      <rPr>
        <b/>
        <sz val="11"/>
        <color theme="3"/>
        <rFont val="Verdana"/>
        <family val="2"/>
      </rPr>
      <t>Julio:</t>
    </r>
    <r>
      <rPr>
        <sz val="11"/>
        <color theme="3"/>
        <rFont val="Verdana"/>
        <family val="2"/>
      </rPr>
      <t xml:space="preserve"> Se adjunta pantallazo de publicación realizada por la Cámara de Comercio quienes se encargaron de la difusión del evento.
</t>
    </r>
    <r>
      <rPr>
        <b/>
        <sz val="11"/>
        <color theme="3"/>
        <rFont val="Verdana"/>
        <family val="2"/>
      </rPr>
      <t>Agosto:</t>
    </r>
    <r>
      <rPr>
        <sz val="11"/>
        <color theme="3"/>
        <rFont val="Verdana"/>
        <family val="2"/>
      </rPr>
      <t>Se adjunta ppt con el informe de redes sociales de la  muestra  Puerto Berrió, Istimina e Ipiales.</t>
    </r>
    <r>
      <rPr>
        <b/>
        <sz val="11"/>
        <color theme="3"/>
        <rFont val="Verdana"/>
        <family val="2"/>
      </rPr>
      <t xml:space="preserve">
Septiembre:</t>
    </r>
    <r>
      <rPr>
        <sz val="11"/>
        <color theme="3"/>
        <rFont val="Verdana"/>
        <family val="2"/>
      </rPr>
      <t xml:space="preserve"> se realizaron dos Muestras Empresariales en Montería y en Puerto Carreño las cuales no hacían parte de la planeación pero se logró brindar el acompañamiento sin incluir presupuesto. </t>
    </r>
    <r>
      <rPr>
        <b/>
        <sz val="11"/>
        <color theme="3"/>
        <rFont val="Verdana"/>
        <family val="2"/>
      </rPr>
      <t>Octubre</t>
    </r>
    <r>
      <rPr>
        <sz val="11"/>
        <color theme="3"/>
        <rFont val="Verdana"/>
        <family val="2"/>
      </rPr>
      <t>: se adjunta ppt con informe de redes sociales de la muestra realizada en Villavicencio.</t>
    </r>
    <r>
      <rPr>
        <b/>
        <sz val="11"/>
        <color theme="3"/>
        <rFont val="Verdana"/>
        <family val="2"/>
      </rPr>
      <t xml:space="preserve"> Noviembre:</t>
    </r>
    <r>
      <rPr>
        <sz val="11"/>
        <color theme="3"/>
        <rFont val="Verdana"/>
        <family val="2"/>
      </rPr>
      <t xml:space="preserve"> la difusión del evento en redes sociales estuvo a cargo de la Cámara de Comercio de la Guajira por ende no realizamos publicaciones propias, se adjunta pantallazo de la evidencia de la Cámara.</t>
    </r>
  </si>
  <si>
    <r>
      <rPr>
        <b/>
        <sz val="11"/>
        <color theme="3"/>
        <rFont val="Verdana"/>
        <family val="2"/>
      </rPr>
      <t>Marzo</t>
    </r>
    <r>
      <rPr>
        <sz val="11"/>
        <color theme="3"/>
        <rFont val="Verdana"/>
        <family val="2"/>
      </rPr>
      <t xml:space="preserve">:el primer evento se realizó el 20 de marzo, los resultados se reportarán para el mes de abril.
</t>
    </r>
    <r>
      <rPr>
        <b/>
        <sz val="11"/>
        <color theme="3"/>
        <rFont val="Verdana"/>
        <family val="2"/>
      </rPr>
      <t>Abril</t>
    </r>
    <r>
      <rPr>
        <sz val="11"/>
        <color theme="3"/>
        <rFont val="Verdana"/>
        <family val="2"/>
      </rPr>
      <t xml:space="preserve">:  Se adjunta ppt con los resultados de la encuesta de satisfacción de la muestra de Tolima
</t>
    </r>
    <r>
      <rPr>
        <b/>
        <sz val="11"/>
        <color theme="3"/>
        <rFont val="Verdana"/>
        <family val="2"/>
      </rPr>
      <t xml:space="preserve">Mayo: </t>
    </r>
    <r>
      <rPr>
        <sz val="11"/>
        <color theme="3"/>
        <rFont val="Verdana"/>
        <family val="2"/>
      </rPr>
      <t xml:space="preserve">No se obtuvieron  respuestas de la encuestas aplicadas a las muestras empresariales de, Villavicencio, Amazonas y Guaitarilla
</t>
    </r>
    <r>
      <rPr>
        <b/>
        <sz val="11"/>
        <color theme="3"/>
        <rFont val="Verdana"/>
        <family val="2"/>
      </rPr>
      <t>Julio:</t>
    </r>
    <r>
      <rPr>
        <sz val="11"/>
        <color theme="3"/>
        <rFont val="Verdana"/>
        <family val="2"/>
      </rPr>
      <t xml:space="preserve"> se adjuntan resultados obtenidos en la encuesta de Cisneros.
</t>
    </r>
    <r>
      <rPr>
        <b/>
        <sz val="11"/>
        <color theme="3"/>
        <rFont val="Verdana"/>
        <family val="2"/>
      </rPr>
      <t>Agosto:</t>
    </r>
    <r>
      <rPr>
        <sz val="11"/>
        <color theme="3"/>
        <rFont val="Verdana"/>
        <family val="2"/>
      </rPr>
      <t xml:space="preserve">Se adjunta ppt con resultados obtenidos de la encuesta de satisfacción de Istmina e Ipiales.
</t>
    </r>
    <r>
      <rPr>
        <b/>
        <sz val="11"/>
        <color theme="3"/>
        <rFont val="Verdana"/>
        <family val="2"/>
      </rPr>
      <t>Septiembre:</t>
    </r>
    <r>
      <rPr>
        <sz val="11"/>
        <color theme="3"/>
        <rFont val="Verdana"/>
        <family val="2"/>
      </rPr>
      <t xml:space="preserve"> se realizaron dos Muestras Empresariales en Montería y en Puerto Carreño las cuales no hacían parte de la planeación pero se logró brindar el acompañamiento sin incluir presupuesto. </t>
    </r>
    <r>
      <rPr>
        <b/>
        <sz val="11"/>
        <color theme="3"/>
        <rFont val="Verdana"/>
        <family val="2"/>
      </rPr>
      <t xml:space="preserve">Octubre: </t>
    </r>
    <r>
      <rPr>
        <sz val="11"/>
        <color theme="3"/>
        <rFont val="Verdana"/>
        <family val="2"/>
      </rPr>
      <t xml:space="preserve">debido a que la Cámara de Comercio de Villavicencio se encargó de la convocatoria, no tenemos correos para poder aplicar la encuesta. </t>
    </r>
    <r>
      <rPr>
        <b/>
        <sz val="11"/>
        <color theme="3"/>
        <rFont val="Verdana"/>
        <family val="2"/>
      </rPr>
      <t xml:space="preserve">Noviembre: </t>
    </r>
    <r>
      <rPr>
        <sz val="11"/>
        <color theme="3"/>
        <rFont val="Verdana"/>
        <family val="2"/>
      </rPr>
      <t>debido a que la Cámara de Comercio se encargó de la convocatoria, no tenemos correos para poder aplicar la encuesta.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</si>
</sst>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240A]#,##0"/>
    <numFmt numFmtId="166" formatCode="dd\-mm\-yy"/>
    <numFmt numFmtId="167" formatCode="0.0"/>
    <numFmt numFmtId="168" formatCode="[$-240A]d&quot; de &quot;mmmm&quot; de &quot;yyyy;@"/>
    <numFmt numFmtId="169" formatCode="0.0%"/>
  </numFmts>
  <fonts count="4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0"/>
      <color theme="0"/>
      <name val="Verdana"/>
      <family val="2"/>
    </font>
    <font>
      <b/>
      <sz val="10"/>
      <name val="Verdana"/>
      <family val="2"/>
    </font>
    <font>
      <b/>
      <sz val="12"/>
      <name val="Verdana"/>
      <family val="2"/>
    </font>
    <font>
      <sz val="11"/>
      <name val="Verdana"/>
      <family val="2"/>
    </font>
    <font>
      <sz val="12"/>
      <name val="Verdana"/>
      <family val="2"/>
    </font>
    <font>
      <b/>
      <sz val="14"/>
      <name val="Verdana"/>
      <family val="2"/>
    </font>
    <font>
      <b/>
      <sz val="11"/>
      <name val="Verdana"/>
      <family val="2"/>
    </font>
    <font>
      <sz val="11"/>
      <name val="Calibri Light"/>
      <family val="2"/>
    </font>
    <font>
      <sz val="12"/>
      <name val="Calibri Light"/>
      <family val="2"/>
    </font>
    <font>
      <sz val="10"/>
      <name val="Calibri Light"/>
      <family val="2"/>
    </font>
    <font>
      <b/>
      <sz val="9"/>
      <color indexed="9"/>
      <name val="Verdana"/>
      <family val="2"/>
    </font>
    <font>
      <b/>
      <sz val="8"/>
      <color theme="0"/>
      <name val="Verdana"/>
      <family val="2"/>
    </font>
    <font>
      <b/>
      <sz val="8"/>
      <color indexed="9"/>
      <name val="Verdana"/>
      <family val="2"/>
    </font>
    <font>
      <sz val="8"/>
      <name val="Verdana"/>
      <family val="2"/>
    </font>
    <font>
      <b/>
      <sz val="11"/>
      <color theme="3"/>
      <name val="Verdana"/>
      <family val="2"/>
    </font>
    <font>
      <sz val="9"/>
      <color theme="3"/>
      <name val="Verdana"/>
      <family val="2"/>
    </font>
    <font>
      <sz val="11"/>
      <color theme="0"/>
      <name val="Verdana"/>
      <family val="2"/>
    </font>
    <font>
      <sz val="11"/>
      <name val="Arial"/>
      <family val="2"/>
    </font>
    <font>
      <b/>
      <sz val="11"/>
      <color theme="0"/>
      <name val="Verdana"/>
      <family val="2"/>
    </font>
    <font>
      <sz val="9"/>
      <color rgb="FFFF0000"/>
      <name val="Calibri Light"/>
      <family val="2"/>
    </font>
    <font>
      <b/>
      <sz val="11"/>
      <name val="Calibri Light"/>
      <family val="2"/>
    </font>
    <font>
      <sz val="10"/>
      <color theme="0"/>
      <name val="Verdana"/>
      <family val="2"/>
    </font>
    <font>
      <u/>
      <sz val="11"/>
      <color theme="10"/>
      <name val="Verdana"/>
      <family val="2"/>
    </font>
    <font>
      <sz val="11"/>
      <color theme="3"/>
      <name val="Verdana"/>
      <family val="2"/>
    </font>
    <font>
      <b/>
      <sz val="14"/>
      <color theme="3"/>
      <name val="Verdana"/>
      <family val="2"/>
    </font>
    <font>
      <b/>
      <sz val="12"/>
      <name val="Calibri Light"/>
      <family val="2"/>
    </font>
    <font>
      <b/>
      <sz val="10"/>
      <color theme="3"/>
      <name val="Verdana"/>
      <family val="2"/>
    </font>
    <font>
      <sz val="12"/>
      <color theme="3"/>
      <name val="Verdana"/>
      <family val="2"/>
    </font>
    <font>
      <sz val="11"/>
      <color rgb="FFFF0000"/>
      <name val="Verdana"/>
      <family val="2"/>
    </font>
  </fonts>
  <fills count="12">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79998168889431442"/>
        <bgColor indexed="64"/>
      </patternFill>
    </fill>
  </fills>
  <borders count="4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0" fillId="0" borderId="0" applyNumberFormat="0" applyFill="0" applyBorder="0" applyAlignment="0" applyProtection="0"/>
    <xf numFmtId="9" fontId="11" fillId="0" borderId="0" applyFont="0" applyFill="0" applyBorder="0" applyAlignment="0" applyProtection="0"/>
    <xf numFmtId="0" fontId="10" fillId="0" borderId="0" applyNumberFormat="0" applyFill="0" applyBorder="0" applyAlignment="0" applyProtection="0"/>
  </cellStyleXfs>
  <cellXfs count="369">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2" fillId="0" borderId="0" xfId="0" applyFont="1"/>
    <xf numFmtId="0" fontId="2" fillId="4" borderId="2" xfId="0" applyFont="1" applyFill="1" applyBorder="1"/>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13" fillId="0" borderId="0" xfId="2" applyFont="1" applyAlignment="1">
      <alignment horizontal="center" vertical="center"/>
    </xf>
    <xf numFmtId="0" fontId="14" fillId="5" borderId="2" xfId="0" applyFont="1" applyFill="1" applyBorder="1" applyAlignment="1">
      <alignment horizontal="left" vertical="center"/>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4" fillId="5" borderId="2" xfId="0" applyFont="1" applyFill="1" applyBorder="1" applyAlignment="1">
      <alignment horizontal="center" vertical="center"/>
    </xf>
    <xf numFmtId="0" fontId="14" fillId="5"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2" fillId="0" borderId="2" xfId="0" applyFont="1" applyBorder="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6" fillId="0" borderId="0" xfId="0" applyFont="1"/>
    <xf numFmtId="0" fontId="12" fillId="3" borderId="2" xfId="0" applyFont="1" applyFill="1" applyBorder="1" applyAlignment="1">
      <alignment horizontal="left" vertical="center" wrapText="1"/>
    </xf>
    <xf numFmtId="0" fontId="12" fillId="3"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7" fillId="5" borderId="6" xfId="4" applyFont="1" applyFill="1" applyBorder="1" applyAlignment="1">
      <alignment horizontal="center" vertical="center"/>
    </xf>
    <xf numFmtId="0" fontId="12" fillId="6" borderId="0" xfId="0" applyFont="1" applyFill="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7" fillId="5" borderId="6" xfId="4" applyFont="1" applyFill="1" applyBorder="1" applyAlignment="1">
      <alignment horizontal="center"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15" xfId="0" applyFont="1" applyBorder="1" applyAlignment="1">
      <alignment vertical="center" wrapText="1"/>
    </xf>
    <xf numFmtId="0" fontId="12" fillId="0" borderId="2" xfId="0" applyFont="1" applyBorder="1" applyAlignment="1">
      <alignment horizontal="center" vertical="center" wrapText="1"/>
    </xf>
    <xf numFmtId="0" fontId="16" fillId="3" borderId="0" xfId="0" applyFont="1" applyFill="1"/>
    <xf numFmtId="0" fontId="12" fillId="3" borderId="10" xfId="0" applyFont="1" applyFill="1" applyBorder="1" applyAlignment="1">
      <alignment vertical="center" wrapText="1"/>
    </xf>
    <xf numFmtId="0" fontId="12" fillId="3" borderId="13" xfId="0" applyFont="1" applyFill="1" applyBorder="1" applyAlignment="1">
      <alignment vertical="center" wrapText="1"/>
    </xf>
    <xf numFmtId="0" fontId="12" fillId="3" borderId="15" xfId="0" applyFont="1" applyFill="1" applyBorder="1" applyAlignment="1">
      <alignment vertical="center" wrapText="1"/>
    </xf>
    <xf numFmtId="0" fontId="19" fillId="3" borderId="0" xfId="0" applyFont="1" applyFill="1" applyAlignment="1">
      <alignment horizontal="center" vertical="center"/>
    </xf>
    <xf numFmtId="0" fontId="16" fillId="3" borderId="2" xfId="0" applyFont="1" applyFill="1" applyBorder="1"/>
    <xf numFmtId="0" fontId="18" fillId="5" borderId="2" xfId="0" applyFont="1" applyFill="1" applyBorder="1" applyAlignment="1">
      <alignment horizontal="center" vertical="center"/>
    </xf>
    <xf numFmtId="2" fontId="12" fillId="0" borderId="2"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0" fontId="14" fillId="5" borderId="2" xfId="0" applyFont="1" applyFill="1" applyBorder="1" applyAlignment="1">
      <alignment horizontal="left" vertical="center" wrapText="1"/>
    </xf>
    <xf numFmtId="0" fontId="12" fillId="3" borderId="0" xfId="0" applyFont="1" applyFill="1" applyAlignment="1">
      <alignment vertical="center" wrapText="1"/>
    </xf>
    <xf numFmtId="0" fontId="12" fillId="0" borderId="3" xfId="0" applyFont="1" applyBorder="1" applyAlignment="1">
      <alignment horizontal="center" vertical="center" wrapText="1"/>
    </xf>
    <xf numFmtId="0" fontId="14" fillId="5" borderId="0" xfId="0" applyFont="1" applyFill="1" applyAlignment="1">
      <alignment horizontal="center" vertical="center" wrapText="1"/>
    </xf>
    <xf numFmtId="0" fontId="14" fillId="5" borderId="7" xfId="0" applyFont="1" applyFill="1" applyBorder="1" applyAlignment="1">
      <alignment horizontal="center" vertical="center" wrapText="1"/>
    </xf>
    <xf numFmtId="0" fontId="12" fillId="3" borderId="29" xfId="0" applyFont="1" applyFill="1" applyBorder="1" applyAlignment="1">
      <alignment vertical="center" wrapText="1"/>
    </xf>
    <xf numFmtId="0" fontId="12" fillId="3" borderId="36" xfId="0" applyFont="1" applyFill="1" applyBorder="1" applyAlignment="1">
      <alignment vertical="center" wrapText="1"/>
    </xf>
    <xf numFmtId="0" fontId="12" fillId="3" borderId="41" xfId="0" applyFont="1" applyFill="1" applyBorder="1" applyAlignment="1">
      <alignment vertical="center" wrapText="1"/>
    </xf>
    <xf numFmtId="0" fontId="12" fillId="3" borderId="37" xfId="0" applyFont="1" applyFill="1" applyBorder="1" applyAlignment="1">
      <alignment vertical="center" wrapText="1"/>
    </xf>
    <xf numFmtId="0" fontId="12" fillId="3" borderId="35" xfId="0" applyFont="1" applyFill="1" applyBorder="1" applyAlignment="1">
      <alignment vertical="center" wrapText="1"/>
    </xf>
    <xf numFmtId="0" fontId="22" fillId="3"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0" fontId="26" fillId="3" borderId="2" xfId="0" applyFont="1" applyFill="1" applyBorder="1" applyAlignment="1">
      <alignment horizontal="center" vertical="center" wrapText="1"/>
    </xf>
    <xf numFmtId="0" fontId="27" fillId="3" borderId="2" xfId="0" applyFont="1" applyFill="1" applyBorder="1" applyAlignment="1">
      <alignment horizontal="center" vertical="center" wrapText="1"/>
    </xf>
    <xf numFmtId="165" fontId="25"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14" fillId="5" borderId="2" xfId="0" applyFont="1" applyFill="1" applyBorder="1" applyAlignment="1">
      <alignment vertical="center"/>
    </xf>
    <xf numFmtId="164" fontId="22" fillId="3" borderId="2" xfId="0" applyNumberFormat="1" applyFont="1" applyFill="1" applyBorder="1" applyAlignment="1">
      <alignment horizontal="center" vertical="center" wrapText="1"/>
    </xf>
    <xf numFmtId="0" fontId="22" fillId="0" borderId="2" xfId="0" applyFont="1" applyBorder="1" applyAlignment="1">
      <alignment horizontal="center" vertical="center" wrapText="1"/>
    </xf>
    <xf numFmtId="164" fontId="12" fillId="3" borderId="2" xfId="0" applyNumberFormat="1" applyFont="1" applyFill="1" applyBorder="1" applyAlignment="1">
      <alignment horizontal="center" vertical="center" wrapText="1"/>
    </xf>
    <xf numFmtId="0" fontId="26" fillId="0" borderId="2" xfId="0" applyFont="1" applyBorder="1" applyAlignment="1">
      <alignment horizontal="left" vertical="center" wrapText="1"/>
    </xf>
    <xf numFmtId="0" fontId="16" fillId="3" borderId="0" xfId="0" applyFont="1" applyFill="1" applyAlignment="1" applyProtection="1">
      <alignment horizontal="center" vertical="center" wrapText="1"/>
      <protection locked="0"/>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21" fillId="0" borderId="0" xfId="0" applyFont="1" applyAlignment="1">
      <alignment horizontal="center" vertical="center" wrapText="1"/>
    </xf>
    <xf numFmtId="0" fontId="34" fillId="0" borderId="0" xfId="0" applyFont="1" applyAlignment="1">
      <alignment horizontal="center" vertical="center" wrapText="1"/>
    </xf>
    <xf numFmtId="0" fontId="21" fillId="0" borderId="0" xfId="0" applyFont="1"/>
    <xf numFmtId="0" fontId="16" fillId="0" borderId="2" xfId="0" applyFont="1" applyBorder="1" applyAlignment="1">
      <alignment horizontal="left" vertical="center" wrapText="1"/>
    </xf>
    <xf numFmtId="0" fontId="22" fillId="0" borderId="0" xfId="0" applyFont="1" applyAlignment="1">
      <alignment horizontal="justify" vertical="center" wrapText="1"/>
    </xf>
    <xf numFmtId="0" fontId="12" fillId="0" borderId="0" xfId="0" applyFont="1" applyAlignment="1">
      <alignment horizontal="justify" vertical="center" wrapText="1"/>
    </xf>
    <xf numFmtId="0" fontId="35" fillId="3" borderId="2" xfId="0" applyFont="1" applyFill="1" applyBorder="1" applyAlignment="1">
      <alignment horizontal="center" vertical="center" wrapText="1"/>
    </xf>
    <xf numFmtId="9" fontId="35" fillId="3" borderId="2" xfId="0" applyNumberFormat="1" applyFont="1" applyFill="1" applyBorder="1" applyAlignment="1">
      <alignment horizontal="center" vertical="center" wrapText="1"/>
    </xf>
    <xf numFmtId="0" fontId="12" fillId="0" borderId="0" xfId="0" applyFont="1" applyAlignment="1">
      <alignment wrapText="1"/>
    </xf>
    <xf numFmtId="0" fontId="24" fillId="0" borderId="11" xfId="2" applyFont="1" applyBorder="1" applyAlignment="1">
      <alignment vertical="center"/>
    </xf>
    <xf numFmtId="0" fontId="34" fillId="0" borderId="0" xfId="0" applyFont="1" applyAlignment="1">
      <alignment horizontal="center" vertical="center"/>
    </xf>
    <xf numFmtId="0" fontId="24" fillId="0" borderId="0" xfId="2" applyFont="1" applyAlignment="1">
      <alignment vertical="center"/>
    </xf>
    <xf numFmtId="0" fontId="24" fillId="0" borderId="16" xfId="2" applyFont="1" applyBorder="1" applyAlignment="1">
      <alignment vertical="center"/>
    </xf>
    <xf numFmtId="0" fontId="24" fillId="0" borderId="0" xfId="2"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36" fillId="5" borderId="2" xfId="0" applyFont="1" applyFill="1" applyBorder="1" applyAlignment="1">
      <alignment horizontal="center" vertical="center" wrapText="1"/>
    </xf>
    <xf numFmtId="0" fontId="36" fillId="5" borderId="2" xfId="0" applyFont="1" applyFill="1" applyBorder="1" applyAlignment="1">
      <alignment vertical="center" wrapText="1"/>
    </xf>
    <xf numFmtId="0" fontId="16" fillId="0" borderId="0" xfId="0" applyFont="1" applyAlignment="1">
      <alignment horizontal="justify" vertical="center"/>
    </xf>
    <xf numFmtId="0" fontId="37" fillId="0" borderId="0" xfId="0" applyFont="1" applyAlignment="1">
      <alignment horizontal="justify" vertical="center" wrapText="1"/>
    </xf>
    <xf numFmtId="165" fontId="38"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0" xfId="0" applyFont="1" applyAlignment="1">
      <alignment horizontal="center" vertical="center" wrapText="1"/>
    </xf>
    <xf numFmtId="0" fontId="39" fillId="0" borderId="0" xfId="0" applyFont="1" applyAlignment="1">
      <alignment horizontal="center" vertical="center" wrapText="1"/>
    </xf>
    <xf numFmtId="0" fontId="21" fillId="0" borderId="2" xfId="0" quotePrefix="1" applyFont="1" applyBorder="1" applyAlignment="1">
      <alignment horizontal="center" vertical="center" wrapText="1"/>
    </xf>
    <xf numFmtId="0" fontId="40" fillId="0" borderId="2" xfId="4" applyFont="1" applyFill="1" applyBorder="1" applyAlignment="1">
      <alignment horizontal="center" vertical="center" wrapText="1"/>
    </xf>
    <xf numFmtId="0" fontId="26" fillId="0" borderId="2" xfId="0" applyFont="1" applyBorder="1" applyAlignment="1">
      <alignment horizontal="center" vertical="center"/>
    </xf>
    <xf numFmtId="0" fontId="26" fillId="0" borderId="0" xfId="0" applyFont="1" applyAlignment="1">
      <alignment horizontal="justify" vertical="center" wrapText="1"/>
    </xf>
    <xf numFmtId="0" fontId="26" fillId="0" borderId="0" xfId="0" applyFont="1" applyAlignment="1">
      <alignment horizontal="justify" vertical="center"/>
    </xf>
    <xf numFmtId="0" fontId="41" fillId="0" borderId="2" xfId="5" applyNumberFormat="1" applyFont="1" applyFill="1" applyBorder="1" applyAlignment="1" applyProtection="1">
      <alignment horizontal="center" vertical="center" wrapText="1"/>
    </xf>
    <xf numFmtId="9" fontId="41" fillId="0" borderId="2" xfId="5" applyFont="1" applyFill="1" applyBorder="1" applyAlignment="1" applyProtection="1">
      <alignment horizontal="center" vertical="center" wrapText="1"/>
    </xf>
    <xf numFmtId="0" fontId="41" fillId="0" borderId="2" xfId="0" applyFont="1" applyBorder="1" applyAlignment="1" applyProtection="1">
      <alignment horizontal="justify" vertical="center" wrapText="1"/>
      <protection locked="0"/>
    </xf>
    <xf numFmtId="168" fontId="41" fillId="0" borderId="2" xfId="0" applyNumberFormat="1" applyFont="1" applyBorder="1" applyAlignment="1" applyProtection="1">
      <alignment horizontal="center" vertical="center" wrapText="1"/>
      <protection locked="0"/>
    </xf>
    <xf numFmtId="10" fontId="41" fillId="8" borderId="2" xfId="5" applyNumberFormat="1" applyFont="1" applyFill="1" applyBorder="1" applyAlignment="1" applyProtection="1">
      <alignment horizontal="center" vertical="center" wrapText="1"/>
    </xf>
    <xf numFmtId="10" fontId="41" fillId="0" borderId="2" xfId="5" applyNumberFormat="1" applyFont="1" applyFill="1" applyBorder="1" applyAlignment="1" applyProtection="1">
      <alignment horizontal="center" vertical="center" wrapText="1"/>
      <protection locked="0"/>
    </xf>
    <xf numFmtId="1" fontId="41" fillId="0" borderId="0" xfId="0" applyNumberFormat="1" applyFont="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2" xfId="0" applyFont="1" applyBorder="1" applyAlignment="1">
      <alignment horizontal="center" vertical="center" wrapText="1"/>
    </xf>
    <xf numFmtId="169" fontId="41" fillId="0" borderId="0" xfId="5" applyNumberFormat="1" applyFont="1" applyFill="1" applyBorder="1" applyAlignment="1" applyProtection="1">
      <alignment horizontal="center" vertical="center" wrapText="1"/>
    </xf>
    <xf numFmtId="10" fontId="41" fillId="0" borderId="0" xfId="5" applyNumberFormat="1" applyFont="1" applyFill="1" applyBorder="1" applyAlignment="1" applyProtection="1">
      <alignment horizontal="center" vertical="center" wrapText="1"/>
    </xf>
    <xf numFmtId="0" fontId="12" fillId="0" borderId="0" xfId="0" applyFont="1" applyAlignment="1" applyProtection="1">
      <alignment horizontal="center" vertical="center" wrapText="1"/>
      <protection locked="0"/>
    </xf>
    <xf numFmtId="0" fontId="12" fillId="0" borderId="0" xfId="0" applyFont="1" applyProtection="1">
      <protection locked="0"/>
    </xf>
    <xf numFmtId="0" fontId="12" fillId="3" borderId="0" xfId="0" applyFont="1" applyFill="1" applyAlignment="1" applyProtection="1">
      <alignment vertical="center" wrapText="1"/>
      <protection locked="0"/>
    </xf>
    <xf numFmtId="0" fontId="13" fillId="0" borderId="0" xfId="2" applyFont="1"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0" xfId="0" applyFont="1" applyProtection="1">
      <protection locked="0"/>
    </xf>
    <xf numFmtId="0" fontId="28" fillId="7" borderId="2" xfId="0" applyFont="1" applyFill="1" applyBorder="1" applyAlignment="1">
      <alignment horizontal="center" vertical="center" wrapText="1"/>
    </xf>
    <xf numFmtId="9" fontId="28" fillId="7" borderId="2" xfId="0" applyNumberFormat="1" applyFont="1" applyFill="1" applyBorder="1" applyAlignment="1">
      <alignment horizontal="center" vertical="center" wrapText="1"/>
    </xf>
    <xf numFmtId="166" fontId="28" fillId="7" borderId="2" xfId="0" applyNumberFormat="1" applyFont="1" applyFill="1" applyBorder="1" applyAlignment="1">
      <alignment horizontal="center" vertical="center" wrapText="1"/>
    </xf>
    <xf numFmtId="0" fontId="41" fillId="0" borderId="0" xfId="0" applyFont="1" applyAlignment="1">
      <alignment horizontal="center" vertical="center" wrapText="1"/>
    </xf>
    <xf numFmtId="0" fontId="32" fillId="0" borderId="2" xfId="0" applyFont="1" applyBorder="1" applyAlignment="1">
      <alignment horizontal="center" vertical="center" wrapText="1"/>
    </xf>
    <xf numFmtId="0" fontId="41" fillId="0" borderId="2" xfId="0" applyFont="1" applyBorder="1" applyAlignment="1">
      <alignment horizontal="justify" vertical="center" wrapText="1"/>
    </xf>
    <xf numFmtId="0" fontId="41" fillId="0" borderId="2" xfId="0" applyFont="1" applyBorder="1" applyAlignment="1">
      <alignment horizontal="center" vertical="center" wrapText="1"/>
    </xf>
    <xf numFmtId="14" fontId="41" fillId="0" borderId="2" xfId="0" applyNumberFormat="1" applyFont="1" applyBorder="1" applyAlignment="1">
      <alignment horizontal="center" vertical="center"/>
    </xf>
    <xf numFmtId="167" fontId="41" fillId="0" borderId="2" xfId="0" applyNumberFormat="1" applyFont="1" applyBorder="1" applyAlignment="1">
      <alignment horizontal="center" vertical="center" wrapText="1"/>
    </xf>
    <xf numFmtId="0" fontId="41" fillId="0" borderId="0" xfId="0" applyFont="1" applyAlignment="1">
      <alignment horizontal="justify" vertical="center" wrapText="1"/>
    </xf>
    <xf numFmtId="169" fontId="32" fillId="10" borderId="2" xfId="0" applyNumberFormat="1" applyFont="1" applyFill="1" applyBorder="1" applyAlignment="1">
      <alignment horizontal="center" vertical="center" wrapText="1"/>
    </xf>
    <xf numFmtId="0" fontId="33" fillId="0" borderId="0" xfId="0" applyFont="1" applyAlignment="1">
      <alignment horizontal="center" vertical="center" wrapText="1"/>
    </xf>
    <xf numFmtId="0" fontId="28" fillId="5" borderId="2" xfId="0" applyFont="1" applyFill="1" applyBorder="1" applyAlignment="1">
      <alignment horizontal="center" vertical="center" wrapText="1"/>
    </xf>
    <xf numFmtId="0" fontId="30" fillId="5" borderId="2" xfId="0" applyFont="1" applyFill="1" applyBorder="1" applyAlignment="1">
      <alignment horizontal="center" vertical="center" wrapText="1"/>
    </xf>
    <xf numFmtId="10" fontId="32" fillId="9" borderId="2" xfId="0" applyNumberFormat="1" applyFont="1" applyFill="1" applyBorder="1" applyAlignment="1">
      <alignment horizontal="center" vertical="center" wrapText="1"/>
    </xf>
    <xf numFmtId="0" fontId="29" fillId="5" borderId="2" xfId="0" applyFont="1" applyFill="1" applyBorder="1" applyAlignment="1">
      <alignment horizontal="center" vertical="center" wrapText="1"/>
    </xf>
    <xf numFmtId="0" fontId="31" fillId="3" borderId="0" xfId="0" applyFont="1" applyFill="1" applyAlignment="1">
      <alignment horizontal="center" vertical="center" wrapText="1"/>
    </xf>
    <xf numFmtId="10" fontId="42" fillId="11" borderId="2" xfId="0" applyNumberFormat="1" applyFont="1" applyFill="1" applyBorder="1" applyAlignment="1">
      <alignment horizontal="center" vertical="center" wrapText="1"/>
    </xf>
    <xf numFmtId="10" fontId="44" fillId="11" borderId="2" xfId="0" applyNumberFormat="1" applyFont="1" applyFill="1" applyBorder="1" applyAlignment="1">
      <alignment horizontal="center" vertical="center" wrapText="1"/>
    </xf>
    <xf numFmtId="14" fontId="41" fillId="0" borderId="2" xfId="0" applyNumberFormat="1" applyFont="1" applyBorder="1" applyAlignment="1" applyProtection="1">
      <alignment horizontal="center" vertical="center"/>
      <protection locked="0"/>
    </xf>
    <xf numFmtId="0" fontId="41" fillId="0" borderId="2" xfId="0" applyFont="1" applyBorder="1" applyAlignment="1" applyProtection="1">
      <alignment horizontal="left" vertical="center" wrapText="1"/>
      <protection locked="0"/>
    </xf>
    <xf numFmtId="0" fontId="45" fillId="0" borderId="2" xfId="0" applyFont="1" applyBorder="1" applyAlignment="1">
      <alignment horizontal="center" vertical="center" wrapText="1"/>
    </xf>
    <xf numFmtId="10" fontId="45" fillId="0" borderId="2" xfId="0" applyNumberFormat="1" applyFont="1" applyBorder="1" applyAlignment="1" applyProtection="1">
      <alignment horizontal="center" vertical="center" wrapText="1"/>
      <protection locked="0"/>
    </xf>
    <xf numFmtId="10" fontId="22" fillId="0" borderId="2" xfId="0" applyNumberFormat="1" applyFont="1" applyBorder="1" applyAlignment="1" applyProtection="1">
      <alignment horizontal="center" vertical="center" wrapText="1"/>
      <protection locked="0"/>
    </xf>
    <xf numFmtId="10" fontId="46" fillId="0" borderId="2" xfId="5" applyNumberFormat="1" applyFont="1" applyFill="1" applyBorder="1" applyAlignment="1" applyProtection="1">
      <alignment horizontal="center" vertical="center" wrapText="1"/>
      <protection locked="0"/>
    </xf>
    <xf numFmtId="0" fontId="45" fillId="0" borderId="2" xfId="0" applyFont="1" applyBorder="1" applyAlignment="1" applyProtection="1">
      <alignment horizontal="center" vertical="center" wrapText="1"/>
      <protection locked="0"/>
    </xf>
    <xf numFmtId="0" fontId="41" fillId="3" borderId="2" xfId="0" applyFont="1" applyFill="1" applyBorder="1" applyAlignment="1" applyProtection="1">
      <alignment horizontal="justify" vertical="center" wrapText="1"/>
      <protection locked="0"/>
    </xf>
    <xf numFmtId="10" fontId="41" fillId="3" borderId="2" xfId="5" applyNumberFormat="1" applyFont="1" applyFill="1" applyBorder="1" applyAlignment="1" applyProtection="1">
      <alignment horizontal="center" vertical="center" wrapText="1"/>
      <protection locked="0"/>
    </xf>
    <xf numFmtId="0" fontId="14" fillId="5" borderId="2" xfId="0" applyFont="1" applyFill="1" applyBorder="1" applyAlignment="1">
      <alignment horizontal="left" vertical="center"/>
    </xf>
    <xf numFmtId="0" fontId="23" fillId="0" borderId="2" xfId="0" applyFont="1" applyBorder="1" applyAlignment="1">
      <alignment horizontal="left" vertical="center"/>
    </xf>
    <xf numFmtId="0" fontId="12" fillId="0" borderId="18"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6" xfId="2" applyFont="1" applyBorder="1" applyAlignment="1">
      <alignment horizontal="center" vertical="center"/>
    </xf>
    <xf numFmtId="0" fontId="13" fillId="0" borderId="21" xfId="2" applyFont="1" applyBorder="1" applyAlignment="1">
      <alignment horizontal="center" vertical="center"/>
    </xf>
    <xf numFmtId="0" fontId="13" fillId="0" borderId="2" xfId="2" applyFont="1" applyBorder="1" applyAlignment="1">
      <alignment horizontal="center" vertical="center"/>
    </xf>
    <xf numFmtId="0" fontId="13" fillId="0" borderId="5"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7" xfId="2" applyFont="1" applyBorder="1" applyAlignment="1">
      <alignment horizontal="center" vertical="center"/>
    </xf>
    <xf numFmtId="0" fontId="22" fillId="0" borderId="2" xfId="0" applyFont="1" applyBorder="1" applyAlignment="1">
      <alignment horizontal="justify" vertical="center" wrapText="1"/>
    </xf>
    <xf numFmtId="0" fontId="19" fillId="0" borderId="23" xfId="2" applyFont="1" applyBorder="1" applyAlignment="1">
      <alignment horizontal="center" vertical="center"/>
    </xf>
    <xf numFmtId="0" fontId="19" fillId="0" borderId="24" xfId="2" applyFont="1" applyBorder="1" applyAlignment="1">
      <alignment horizontal="center" vertical="center"/>
    </xf>
    <xf numFmtId="0" fontId="19" fillId="0" borderId="27" xfId="2" applyFont="1" applyBorder="1" applyAlignment="1">
      <alignment horizontal="center" vertical="center"/>
    </xf>
    <xf numFmtId="0" fontId="16" fillId="0" borderId="23" xfId="0" applyFont="1" applyBorder="1" applyAlignment="1">
      <alignment horizontal="left" vertical="center" wrapText="1"/>
    </xf>
    <xf numFmtId="0" fontId="16" fillId="0" borderId="27" xfId="0" applyFont="1" applyBorder="1" applyAlignment="1">
      <alignment horizontal="left" vertical="center" wrapText="1"/>
    </xf>
    <xf numFmtId="0" fontId="21" fillId="0" borderId="5" xfId="0" applyFont="1" applyBorder="1" applyAlignment="1">
      <alignment horizontal="justify" vertical="center" wrapText="1"/>
    </xf>
    <xf numFmtId="0" fontId="21" fillId="0" borderId="4" xfId="0" applyFont="1" applyBorder="1" applyAlignment="1">
      <alignment horizontal="justify" vertical="center"/>
    </xf>
    <xf numFmtId="0" fontId="21" fillId="0" borderId="3" xfId="0" applyFont="1" applyBorder="1" applyAlignment="1">
      <alignment horizontal="justify" vertical="center"/>
    </xf>
    <xf numFmtId="0" fontId="21" fillId="0" borderId="2" xfId="0" applyFont="1" applyBorder="1" applyAlignment="1">
      <alignment horizontal="justify" vertical="center" wrapText="1"/>
    </xf>
    <xf numFmtId="0" fontId="14" fillId="5" borderId="9"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5"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wrapText="1"/>
    </xf>
    <xf numFmtId="0" fontId="16" fillId="0" borderId="21" xfId="0" applyFont="1" applyBorder="1" applyAlignment="1">
      <alignment horizontal="left" vertical="center" wrapText="1"/>
    </xf>
    <xf numFmtId="0" fontId="16" fillId="0" borderId="2" xfId="0" applyFont="1" applyBorder="1" applyAlignment="1">
      <alignment horizontal="left" vertical="center" wrapText="1"/>
    </xf>
    <xf numFmtId="0" fontId="16" fillId="0" borderId="22"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26" xfId="2" applyFont="1" applyBorder="1" applyAlignment="1">
      <alignment horizontal="center" vertical="center"/>
    </xf>
    <xf numFmtId="0" fontId="16" fillId="0" borderId="26" xfId="0" applyFont="1" applyBorder="1" applyAlignment="1">
      <alignment horizontal="left" vertical="center" wrapText="1"/>
    </xf>
    <xf numFmtId="0" fontId="19" fillId="0" borderId="21" xfId="2" applyFont="1" applyBorder="1" applyAlignment="1">
      <alignment horizontal="center" vertical="center"/>
    </xf>
    <xf numFmtId="0" fontId="19" fillId="0" borderId="2" xfId="2" applyFont="1" applyBorder="1" applyAlignment="1">
      <alignment horizontal="center" vertical="center"/>
    </xf>
    <xf numFmtId="0" fontId="19" fillId="0" borderId="5" xfId="2" applyFont="1" applyBorder="1" applyAlignment="1">
      <alignment horizontal="center" vertical="center"/>
    </xf>
    <xf numFmtId="0" fontId="16" fillId="0" borderId="5" xfId="0" applyFont="1" applyBorder="1" applyAlignment="1">
      <alignment horizontal="left" vertical="center" wrapText="1"/>
    </xf>
    <xf numFmtId="0" fontId="22" fillId="0" borderId="45" xfId="0" applyFont="1" applyBorder="1" applyAlignment="1">
      <alignment horizontal="justify" vertical="center" wrapText="1"/>
    </xf>
    <xf numFmtId="0" fontId="22" fillId="0" borderId="9" xfId="0" applyFont="1" applyBorder="1" applyAlignment="1">
      <alignment horizontal="justify" vertical="center" wrapText="1"/>
    </xf>
    <xf numFmtId="0" fontId="22" fillId="0" borderId="44" xfId="0" applyFont="1" applyBorder="1" applyAlignment="1">
      <alignment horizontal="justify" vertical="center" wrapText="1"/>
    </xf>
    <xf numFmtId="0" fontId="22" fillId="0" borderId="46" xfId="0" applyFont="1" applyBorder="1" applyAlignment="1">
      <alignment horizontal="justify" vertical="center" wrapText="1"/>
    </xf>
    <xf numFmtId="0" fontId="22" fillId="0" borderId="32" xfId="0" applyFont="1" applyBorder="1" applyAlignment="1">
      <alignment horizontal="justify" vertical="center" wrapText="1"/>
    </xf>
    <xf numFmtId="0" fontId="22" fillId="0" borderId="47" xfId="0" applyFont="1" applyBorder="1" applyAlignment="1">
      <alignment horizontal="justify" vertical="center" wrapText="1"/>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20" fillId="0" borderId="2" xfId="0" applyFont="1" applyBorder="1" applyAlignment="1">
      <alignment horizontal="left" vertical="center"/>
    </xf>
    <xf numFmtId="0" fontId="13" fillId="3" borderId="28" xfId="2" applyFont="1" applyFill="1" applyBorder="1" applyAlignment="1">
      <alignment horizontal="center" vertical="center"/>
    </xf>
    <xf numFmtId="0" fontId="13" fillId="3" borderId="30" xfId="2" applyFont="1" applyFill="1" applyBorder="1" applyAlignment="1">
      <alignment horizontal="center" vertical="center"/>
    </xf>
    <xf numFmtId="0" fontId="13" fillId="3" borderId="40" xfId="2" applyFont="1" applyFill="1" applyBorder="1" applyAlignment="1">
      <alignment horizontal="center" vertical="center"/>
    </xf>
    <xf numFmtId="0" fontId="13" fillId="3" borderId="4" xfId="2" applyFont="1" applyFill="1" applyBorder="1" applyAlignment="1">
      <alignment horizontal="center" vertical="center"/>
    </xf>
    <xf numFmtId="0" fontId="13" fillId="3" borderId="42" xfId="2" applyFont="1" applyFill="1" applyBorder="1" applyAlignment="1">
      <alignment horizontal="center" vertical="center"/>
    </xf>
    <xf numFmtId="0" fontId="13" fillId="3" borderId="34" xfId="2" applyFont="1" applyFill="1" applyBorder="1" applyAlignment="1">
      <alignment horizontal="center" vertical="center"/>
    </xf>
    <xf numFmtId="0" fontId="14" fillId="5"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13" fillId="0" borderId="28" xfId="2" applyFont="1" applyBorder="1" applyAlignment="1">
      <alignment horizontal="center" vertical="center"/>
    </xf>
    <xf numFmtId="0" fontId="13" fillId="0" borderId="30" xfId="2" applyFont="1" applyBorder="1" applyAlignment="1">
      <alignment horizontal="center" vertical="center"/>
    </xf>
    <xf numFmtId="0" fontId="13" fillId="0" borderId="29" xfId="2" applyFont="1" applyBorder="1" applyAlignment="1">
      <alignment horizontal="center" vertical="center"/>
    </xf>
    <xf numFmtId="0" fontId="13" fillId="0" borderId="40" xfId="2" applyFont="1" applyBorder="1" applyAlignment="1">
      <alignment horizontal="center" vertical="center"/>
    </xf>
    <xf numFmtId="0" fontId="13" fillId="0" borderId="4" xfId="2" applyFont="1" applyBorder="1" applyAlignment="1">
      <alignment horizontal="center" vertical="center"/>
    </xf>
    <xf numFmtId="0" fontId="13" fillId="0" borderId="41" xfId="2" applyFont="1" applyBorder="1" applyAlignment="1">
      <alignment horizontal="center" vertical="center"/>
    </xf>
    <xf numFmtId="0" fontId="13" fillId="0" borderId="42" xfId="2" applyFont="1" applyBorder="1" applyAlignment="1">
      <alignment horizontal="center" vertical="center"/>
    </xf>
    <xf numFmtId="0" fontId="13" fillId="0" borderId="34" xfId="2" applyFont="1" applyBorder="1" applyAlignment="1">
      <alignment horizontal="center" vertical="center"/>
    </xf>
    <xf numFmtId="0" fontId="13" fillId="0" borderId="43" xfId="2" applyFont="1" applyBorder="1" applyAlignment="1">
      <alignment horizontal="center" vertical="center"/>
    </xf>
    <xf numFmtId="0" fontId="16" fillId="0" borderId="2" xfId="2" applyFont="1" applyBorder="1" applyAlignment="1">
      <alignment horizontal="justify" vertical="center" wrapText="1"/>
    </xf>
    <xf numFmtId="0" fontId="16" fillId="3" borderId="2" xfId="2" applyFont="1" applyFill="1" applyBorder="1" applyAlignment="1">
      <alignment horizontal="justify" vertical="center" wrapText="1"/>
    </xf>
    <xf numFmtId="0" fontId="16" fillId="3" borderId="5" xfId="2" applyFont="1" applyFill="1" applyBorder="1" applyAlignment="1">
      <alignment horizontal="justify" vertical="center" wrapText="1"/>
    </xf>
    <xf numFmtId="0" fontId="16" fillId="3" borderId="3" xfId="2" applyFont="1" applyFill="1" applyBorder="1" applyAlignment="1">
      <alignment horizontal="justify" vertical="center" wrapText="1"/>
    </xf>
    <xf numFmtId="0" fontId="16" fillId="0" borderId="5" xfId="2" applyFont="1" applyBorder="1" applyAlignment="1">
      <alignment horizontal="justify" vertical="center" wrapText="1"/>
    </xf>
    <xf numFmtId="0" fontId="16" fillId="0" borderId="3" xfId="2" applyFont="1" applyBorder="1" applyAlignment="1">
      <alignment horizontal="justify" vertical="center" wrapText="1"/>
    </xf>
    <xf numFmtId="0" fontId="18" fillId="5" borderId="8" xfId="0" applyFont="1" applyFill="1" applyBorder="1" applyAlignment="1">
      <alignment horizontal="center" vertical="center"/>
    </xf>
    <xf numFmtId="0" fontId="18" fillId="5" borderId="0" xfId="0" applyFont="1" applyFill="1" applyAlignment="1">
      <alignment horizontal="center" vertical="center"/>
    </xf>
    <xf numFmtId="0" fontId="26" fillId="3" borderId="2" xfId="0" applyFont="1" applyFill="1" applyBorder="1" applyAlignment="1">
      <alignment horizontal="left" vertical="center" wrapText="1"/>
    </xf>
    <xf numFmtId="0" fontId="26" fillId="3" borderId="2" xfId="0" applyFont="1" applyFill="1" applyBorder="1" applyAlignment="1">
      <alignment horizontal="left" vertical="center"/>
    </xf>
    <xf numFmtId="0" fontId="18" fillId="5" borderId="5" xfId="0" applyFont="1" applyFill="1" applyBorder="1" applyAlignment="1">
      <alignment horizontal="center" vertical="center"/>
    </xf>
    <xf numFmtId="0" fontId="18" fillId="5" borderId="3" xfId="0" applyFont="1" applyFill="1" applyBorder="1" applyAlignment="1">
      <alignment horizontal="center" vertical="center"/>
    </xf>
    <xf numFmtId="0" fontId="13" fillId="3" borderId="29" xfId="2" applyFont="1" applyFill="1" applyBorder="1" applyAlignment="1">
      <alignment horizontal="center" vertical="center"/>
    </xf>
    <xf numFmtId="0" fontId="13" fillId="3" borderId="41" xfId="2" applyFont="1" applyFill="1" applyBorder="1" applyAlignment="1">
      <alignment horizontal="center" vertical="center"/>
    </xf>
    <xf numFmtId="0" fontId="13" fillId="3" borderId="43" xfId="2" applyFont="1" applyFill="1" applyBorder="1" applyAlignment="1">
      <alignment horizontal="center" vertical="center"/>
    </xf>
    <xf numFmtId="0" fontId="13" fillId="3" borderId="18" xfId="2" applyFont="1" applyFill="1" applyBorder="1" applyAlignment="1">
      <alignment horizontal="center" vertical="center"/>
    </xf>
    <xf numFmtId="0" fontId="13" fillId="3" borderId="19" xfId="2" applyFont="1" applyFill="1" applyBorder="1" applyAlignment="1">
      <alignment horizontal="center" vertical="center"/>
    </xf>
    <xf numFmtId="0" fontId="13" fillId="3" borderId="20" xfId="2" applyFont="1" applyFill="1" applyBorder="1" applyAlignment="1">
      <alignment horizontal="center" vertical="center"/>
    </xf>
    <xf numFmtId="0" fontId="13" fillId="3" borderId="21" xfId="2" applyFont="1" applyFill="1" applyBorder="1" applyAlignment="1">
      <alignment horizontal="center" vertical="center"/>
    </xf>
    <xf numFmtId="0" fontId="13" fillId="3" borderId="2" xfId="2" applyFont="1" applyFill="1" applyBorder="1" applyAlignment="1">
      <alignment horizontal="center" vertical="center"/>
    </xf>
    <xf numFmtId="0" fontId="13" fillId="3" borderId="22" xfId="2" applyFont="1" applyFill="1" applyBorder="1" applyAlignment="1">
      <alignment horizontal="center" vertical="center"/>
    </xf>
    <xf numFmtId="0" fontId="13" fillId="3" borderId="23" xfId="2" applyFont="1" applyFill="1" applyBorder="1" applyAlignment="1">
      <alignment horizontal="center" vertical="center"/>
    </xf>
    <xf numFmtId="0" fontId="13" fillId="3" borderId="24" xfId="2" applyFont="1" applyFill="1" applyBorder="1" applyAlignment="1">
      <alignment horizontal="center" vertical="center"/>
    </xf>
    <xf numFmtId="0" fontId="13" fillId="3" borderId="25" xfId="2"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21" fillId="0" borderId="5"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3" xfId="0" applyFont="1" applyFill="1" applyBorder="1" applyAlignment="1">
      <alignment horizontal="center" vertical="center"/>
    </xf>
    <xf numFmtId="0" fontId="23" fillId="0" borderId="4" xfId="0" applyFont="1" applyBorder="1" applyAlignment="1">
      <alignment horizontal="left" vertical="center"/>
    </xf>
    <xf numFmtId="0" fontId="22" fillId="3"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6" fillId="0" borderId="2" xfId="0" applyFont="1" applyBorder="1" applyAlignment="1">
      <alignment horizontal="justify" vertical="center" wrapText="1"/>
    </xf>
    <xf numFmtId="0" fontId="5" fillId="5" borderId="2" xfId="0" applyFont="1" applyFill="1" applyBorder="1" applyAlignment="1">
      <alignment horizontal="left" vertical="center"/>
    </xf>
    <xf numFmtId="0" fontId="26" fillId="0" borderId="2" xfId="0" applyFont="1" applyBorder="1" applyAlignment="1">
      <alignment horizontal="justify" vertical="center"/>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3" borderId="18"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14" fillId="5" borderId="2" xfId="0" applyFont="1" applyFill="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13" fillId="3" borderId="30" xfId="2" applyFont="1" applyFill="1" applyBorder="1" applyAlignment="1" applyProtection="1">
      <alignment horizontal="center" vertical="center"/>
      <protection locked="0"/>
    </xf>
    <xf numFmtId="0" fontId="12" fillId="0" borderId="35"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3" fillId="3" borderId="4" xfId="2" applyFont="1" applyFill="1" applyBorder="1" applyAlignment="1" applyProtection="1">
      <alignment horizontal="center" vertical="center"/>
      <protection locked="0"/>
    </xf>
    <xf numFmtId="0" fontId="13" fillId="3" borderId="34" xfId="2" applyFont="1" applyFill="1" applyBorder="1" applyAlignment="1" applyProtection="1">
      <alignment horizontal="center" vertical="center"/>
      <protection locked="0"/>
    </xf>
    <xf numFmtId="0" fontId="12" fillId="3" borderId="18" xfId="0" applyFont="1" applyFill="1" applyBorder="1" applyAlignment="1" applyProtection="1">
      <alignment horizontal="left" vertical="center" wrapText="1"/>
      <protection locked="0"/>
    </xf>
    <xf numFmtId="0" fontId="12" fillId="3" borderId="20" xfId="0" applyFont="1" applyFill="1" applyBorder="1" applyAlignment="1" applyProtection="1">
      <alignment horizontal="left" vertical="center" wrapText="1"/>
      <protection locked="0"/>
    </xf>
    <xf numFmtId="0" fontId="12" fillId="3" borderId="21" xfId="0" applyFont="1" applyFill="1" applyBorder="1" applyAlignment="1" applyProtection="1">
      <alignment horizontal="left" vertical="center" wrapText="1"/>
      <protection locked="0"/>
    </xf>
    <xf numFmtId="0" fontId="12" fillId="3" borderId="22" xfId="0" applyFont="1" applyFill="1" applyBorder="1" applyAlignment="1" applyProtection="1">
      <alignment horizontal="left" vertical="center" wrapText="1"/>
      <protection locked="0"/>
    </xf>
    <xf numFmtId="0" fontId="12" fillId="3" borderId="23" xfId="0" applyFont="1" applyFill="1" applyBorder="1" applyAlignment="1" applyProtection="1">
      <alignment horizontal="left" vertical="center" wrapText="1"/>
      <protection locked="0"/>
    </xf>
    <xf numFmtId="0" fontId="12" fillId="3" borderId="25" xfId="0" applyFont="1" applyFill="1" applyBorder="1" applyAlignment="1" applyProtection="1">
      <alignment horizontal="left" vertical="center" wrapText="1"/>
      <protection locked="0"/>
    </xf>
    <xf numFmtId="0" fontId="19" fillId="3" borderId="2" xfId="0" applyFont="1" applyFill="1" applyBorder="1" applyAlignment="1" applyProtection="1">
      <alignment horizontal="center"/>
      <protection locked="0"/>
    </xf>
    <xf numFmtId="0" fontId="24" fillId="3" borderId="38" xfId="2" applyFont="1" applyFill="1" applyBorder="1" applyAlignment="1">
      <alignment horizontal="center" vertical="center"/>
    </xf>
    <xf numFmtId="0" fontId="24" fillId="3" borderId="19" xfId="2" applyFont="1" applyFill="1" applyBorder="1" applyAlignment="1">
      <alignment horizontal="center" vertical="center"/>
    </xf>
    <xf numFmtId="0" fontId="24" fillId="3" borderId="3" xfId="2" applyFont="1" applyFill="1" applyBorder="1" applyAlignment="1">
      <alignment horizontal="center" vertical="center"/>
    </xf>
    <xf numFmtId="0" fontId="24" fillId="3" borderId="2" xfId="2" applyFont="1" applyFill="1" applyBorder="1" applyAlignment="1">
      <alignment horizontal="center" vertical="center"/>
    </xf>
    <xf numFmtId="0" fontId="24" fillId="3" borderId="39" xfId="2" applyFont="1" applyFill="1" applyBorder="1" applyAlignment="1">
      <alignment horizontal="center" vertical="center"/>
    </xf>
    <xf numFmtId="0" fontId="24" fillId="3" borderId="24" xfId="2" applyFont="1" applyFill="1" applyBorder="1" applyAlignment="1">
      <alignment horizontal="center" vertical="center"/>
    </xf>
    <xf numFmtId="0" fontId="36" fillId="5" borderId="2" xfId="0" applyFont="1" applyFill="1" applyBorder="1" applyAlignment="1">
      <alignment horizontal="center" vertical="center"/>
    </xf>
    <xf numFmtId="0" fontId="21" fillId="3" borderId="18"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21" fillId="3" borderId="2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xf numFmtId="0" fontId="21" fillId="0" borderId="2" xfId="0" applyFont="1" applyBorder="1" applyAlignment="1">
      <alignment horizontal="left" vertical="center" wrapText="1"/>
    </xf>
    <xf numFmtId="0" fontId="36" fillId="5" borderId="2" xfId="0" applyFont="1" applyFill="1" applyBorder="1" applyAlignment="1">
      <alignment horizontal="left" vertical="center"/>
    </xf>
    <xf numFmtId="0" fontId="24" fillId="0" borderId="2" xfId="0" applyFont="1" applyBorder="1" applyAlignment="1">
      <alignment horizontal="left" vertical="center"/>
    </xf>
    <xf numFmtId="0" fontId="36" fillId="5" borderId="2" xfId="0" applyFont="1" applyFill="1" applyBorder="1" applyAlignment="1">
      <alignment horizontal="center" vertical="center" wrapText="1"/>
    </xf>
    <xf numFmtId="0" fontId="21" fillId="0" borderId="5" xfId="0" applyFont="1" applyBorder="1" applyAlignment="1">
      <alignment horizontal="left" vertical="center" wrapText="1"/>
    </xf>
    <xf numFmtId="0" fontId="21" fillId="0" borderId="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center" vertical="center" wrapText="1"/>
    </xf>
  </cellXfs>
  <cellStyles count="7">
    <cellStyle name="Hipervínculo" xfId="4" builtinId="8"/>
    <cellStyle name="Hyperlink" xfId="6" xr:uid="{F10DA470-AA34-4F67-810D-1E4D13575D66}"/>
    <cellStyle name="Neutral" xfId="1" builtinId="28" customBuiltin="1"/>
    <cellStyle name="Normal" xfId="0" builtinId="0"/>
    <cellStyle name="Normal 2" xfId="2" xr:uid="{00000000-0005-0000-0000-000003000000}"/>
    <cellStyle name="Porcentaje" xfId="5" builtinId="5"/>
    <cellStyle name="Total" xfId="3" builtinId="25" customBuiltin="1"/>
  </cellStyles>
  <dxfs count="16">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310242</xdr:colOff>
      <xdr:row>1</xdr:row>
      <xdr:rowOff>185058</xdr:rowOff>
    </xdr:from>
    <xdr:to>
      <xdr:col>15</xdr:col>
      <xdr:colOff>49306</xdr:colOff>
      <xdr:row>6</xdr:row>
      <xdr:rowOff>86687</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7674317" y="346983"/>
          <a:ext cx="95826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361950</xdr:colOff>
      <xdr:row>1</xdr:row>
      <xdr:rowOff>47625</xdr:rowOff>
    </xdr:from>
    <xdr:to>
      <xdr:col>2</xdr:col>
      <xdr:colOff>2098862</xdr:colOff>
      <xdr:row>4</xdr:row>
      <xdr:rowOff>105526</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3875" y="2095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310242</xdr:colOff>
      <xdr:row>1</xdr:row>
      <xdr:rowOff>185058</xdr:rowOff>
    </xdr:from>
    <xdr:to>
      <xdr:col>15</xdr:col>
      <xdr:colOff>49306</xdr:colOff>
      <xdr:row>6</xdr:row>
      <xdr:rowOff>86687</xdr:rowOff>
    </xdr:to>
    <xdr:sp macro="" textlink="">
      <xdr:nvSpPr>
        <xdr:cNvPr id="2" name="Flecha izquierda 2">
          <a:hlinkClick xmlns:r="http://schemas.openxmlformats.org/officeDocument/2006/relationships" r:id="rId1"/>
          <a:extLst>
            <a:ext uri="{FF2B5EF4-FFF2-40B4-BE49-F238E27FC236}">
              <a16:creationId xmlns:a16="http://schemas.microsoft.com/office/drawing/2014/main" id="{E3DBB5A2-B1D7-4FB6-9FB8-53203549AF8E}"/>
            </a:ext>
          </a:extLst>
        </xdr:cNvPr>
        <xdr:cNvSpPr/>
      </xdr:nvSpPr>
      <xdr:spPr>
        <a:xfrm>
          <a:off x="19274517" y="337458"/>
          <a:ext cx="116781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685799</xdr:colOff>
      <xdr:row>1</xdr:row>
      <xdr:rowOff>95250</xdr:rowOff>
    </xdr:from>
    <xdr:to>
      <xdr:col>2</xdr:col>
      <xdr:colOff>2431730</xdr:colOff>
      <xdr:row>4</xdr:row>
      <xdr:rowOff>57149</xdr:rowOff>
    </xdr:to>
    <xdr:pic>
      <xdr:nvPicPr>
        <xdr:cNvPr id="3" name="Imagen 2">
          <a:extLst>
            <a:ext uri="{FF2B5EF4-FFF2-40B4-BE49-F238E27FC236}">
              <a16:creationId xmlns:a16="http://schemas.microsoft.com/office/drawing/2014/main" id="{30869297-C085-4DA1-9F67-6BB2BA69AE9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1000124" y="247650"/>
          <a:ext cx="1745931" cy="89534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80572</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869078</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281609</xdr:colOff>
      <xdr:row>1</xdr:row>
      <xdr:rowOff>99391</xdr:rowOff>
    </xdr:from>
    <xdr:to>
      <xdr:col>1</xdr:col>
      <xdr:colOff>1648239</xdr:colOff>
      <xdr:row>4</xdr:row>
      <xdr:rowOff>150533</xdr:rowOff>
    </xdr:to>
    <xdr:pic>
      <xdr:nvPicPr>
        <xdr:cNvPr id="2" name="Imagen 1">
          <a:extLst>
            <a:ext uri="{FF2B5EF4-FFF2-40B4-BE49-F238E27FC236}">
              <a16:creationId xmlns:a16="http://schemas.microsoft.com/office/drawing/2014/main" id="{05EDE733-3D35-427C-B7E5-9543CC6700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612913" y="273326"/>
          <a:ext cx="1366630" cy="78001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141363</xdr:colOff>
      <xdr:row>1</xdr:row>
      <xdr:rowOff>171601</xdr:rowOff>
    </xdr:from>
    <xdr:to>
      <xdr:col>13</xdr:col>
      <xdr:colOff>78486</xdr:colOff>
      <xdr:row>6</xdr:row>
      <xdr:rowOff>111125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364988" y="330351"/>
          <a:ext cx="953123" cy="1225399"/>
        </a:xfrm>
        <a:prstGeom prst="leftArrow">
          <a:avLst>
            <a:gd name="adj1" fmla="val 50000"/>
            <a:gd name="adj2" fmla="val 50000"/>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370417</xdr:colOff>
      <xdr:row>1</xdr:row>
      <xdr:rowOff>63500</xdr:rowOff>
    </xdr:from>
    <xdr:to>
      <xdr:col>2</xdr:col>
      <xdr:colOff>1133662</xdr:colOff>
      <xdr:row>4</xdr:row>
      <xdr:rowOff>112935</xdr:rowOff>
    </xdr:to>
    <xdr:pic>
      <xdr:nvPicPr>
        <xdr:cNvPr id="2" name="Imagen 1">
          <a:extLst>
            <a:ext uri="{FF2B5EF4-FFF2-40B4-BE49-F238E27FC236}">
              <a16:creationId xmlns:a16="http://schemas.microsoft.com/office/drawing/2014/main" id="{1E319238-D621-4EAF-8EE3-88BB21E45A8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7" y="2222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91769</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MDoria@supersociedades.gov.co" TargetMode="External"/><Relationship Id="rId3" Type="http://schemas.openxmlformats.org/officeDocument/2006/relationships/hyperlink" Target="mailto:mjimenez@supersociedades,gov.co" TargetMode="External"/><Relationship Id="rId7" Type="http://schemas.openxmlformats.org/officeDocument/2006/relationships/hyperlink" Target="mailto:mardila@supersociedades.gov.co" TargetMode="External"/><Relationship Id="rId12" Type="http://schemas.openxmlformats.org/officeDocument/2006/relationships/comments" Target="../comments6.xml"/><Relationship Id="rId2" Type="http://schemas.openxmlformats.org/officeDocument/2006/relationships/hyperlink" Target="mailto:slondono@supersociedades.gov.co" TargetMode="External"/><Relationship Id="rId1" Type="http://schemas.openxmlformats.org/officeDocument/2006/relationships/hyperlink" Target="mailto:bescobar@supersociedades.gov.co" TargetMode="External"/><Relationship Id="rId6" Type="http://schemas.openxmlformats.org/officeDocument/2006/relationships/hyperlink" Target="mailto:jcabrera@superosciedades.gov.co" TargetMode="External"/><Relationship Id="rId11" Type="http://schemas.openxmlformats.org/officeDocument/2006/relationships/vmlDrawing" Target="../drawings/vmlDrawing6.vml"/><Relationship Id="rId5" Type="http://schemas.openxmlformats.org/officeDocument/2006/relationships/hyperlink" Target="mailto:denciso@supersociedades.gov.co" TargetMode="External"/><Relationship Id="rId10" Type="http://schemas.openxmlformats.org/officeDocument/2006/relationships/drawing" Target="../drawings/drawing7.xml"/><Relationship Id="rId4" Type="http://schemas.openxmlformats.org/officeDocument/2006/relationships/hyperlink" Target="mailto:GBlanco@supersociedades.gov.co"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5"/>
  <sheetViews>
    <sheetView showGridLines="0" tabSelected="1" zoomScale="85" zoomScaleNormal="85" workbookViewId="0">
      <selection activeCell="E8" sqref="E8"/>
    </sheetView>
  </sheetViews>
  <sheetFormatPr baseColWidth="10" defaultRowHeight="11.25" x14ac:dyDescent="0.15"/>
  <cols>
    <col min="1" max="1" width="11.42578125" style="16"/>
    <col min="2" max="2" width="3.28515625" style="16" customWidth="1"/>
    <col min="3" max="3" width="26.5703125" style="16" bestFit="1" customWidth="1"/>
    <col min="4" max="4" width="3.7109375" style="16" customWidth="1"/>
    <col min="5" max="5" width="26.7109375" style="16" bestFit="1" customWidth="1"/>
    <col min="6" max="6" width="3.7109375" style="16" customWidth="1"/>
    <col min="7" max="7" width="26.85546875" style="16" bestFit="1" customWidth="1"/>
    <col min="8" max="8" width="3.7109375" style="16" customWidth="1"/>
    <col min="9" max="9" width="28.42578125" style="16" customWidth="1"/>
    <col min="10" max="10" width="3.7109375" style="16" customWidth="1"/>
    <col min="11" max="11" width="27" style="16" customWidth="1"/>
    <col min="12" max="12" width="2.7109375" style="16" customWidth="1"/>
    <col min="13" max="14" width="7.7109375" style="16" customWidth="1"/>
    <col min="15" max="16" width="5.7109375" style="16" hidden="1" customWidth="1"/>
    <col min="17" max="17" width="10.7109375" style="16" customWidth="1"/>
    <col min="18" max="18" width="20.7109375" style="16" customWidth="1"/>
    <col min="19" max="19" width="9.140625" style="18" customWidth="1"/>
    <col min="20" max="240" width="9.140625" style="16" customWidth="1"/>
    <col min="241" max="16384" width="11.42578125" style="16"/>
  </cols>
  <sheetData>
    <row r="1" spans="2:19" ht="37.5" customHeight="1" thickBot="1" x14ac:dyDescent="0.2"/>
    <row r="2" spans="2:19" ht="26.25" customHeight="1" x14ac:dyDescent="0.15">
      <c r="B2" s="175"/>
      <c r="C2" s="176"/>
      <c r="D2" s="177" t="s">
        <v>124</v>
      </c>
      <c r="E2" s="178"/>
      <c r="F2" s="178"/>
      <c r="G2" s="178"/>
      <c r="H2" s="178"/>
      <c r="I2" s="178"/>
      <c r="J2" s="179"/>
      <c r="K2" s="165" t="s">
        <v>125</v>
      </c>
      <c r="L2" s="166"/>
    </row>
    <row r="3" spans="2:19" ht="23.25" customHeight="1" x14ac:dyDescent="0.15">
      <c r="B3" s="171"/>
      <c r="C3" s="172"/>
      <c r="D3" s="180" t="s">
        <v>126</v>
      </c>
      <c r="E3" s="181"/>
      <c r="F3" s="181"/>
      <c r="G3" s="181"/>
      <c r="H3" s="181"/>
      <c r="I3" s="181"/>
      <c r="J3" s="182"/>
      <c r="K3" s="167" t="s">
        <v>131</v>
      </c>
      <c r="L3" s="168"/>
    </row>
    <row r="4" spans="2:19" ht="24" customHeight="1" x14ac:dyDescent="0.15">
      <c r="B4" s="171"/>
      <c r="C4" s="172"/>
      <c r="D4" s="180" t="s">
        <v>127</v>
      </c>
      <c r="E4" s="181"/>
      <c r="F4" s="181"/>
      <c r="G4" s="181"/>
      <c r="H4" s="181"/>
      <c r="I4" s="181"/>
      <c r="J4" s="182"/>
      <c r="K4" s="167" t="s">
        <v>128</v>
      </c>
      <c r="L4" s="168"/>
    </row>
    <row r="5" spans="2:19" ht="22.5" customHeight="1" thickBot="1" x14ac:dyDescent="0.2">
      <c r="B5" s="173"/>
      <c r="C5" s="174"/>
      <c r="D5" s="183" t="s">
        <v>129</v>
      </c>
      <c r="E5" s="184"/>
      <c r="F5" s="184"/>
      <c r="G5" s="184"/>
      <c r="H5" s="184"/>
      <c r="I5" s="184"/>
      <c r="J5" s="185"/>
      <c r="K5" s="169" t="s">
        <v>130</v>
      </c>
      <c r="L5" s="170"/>
    </row>
    <row r="6" spans="2:19" ht="5.25" customHeight="1" x14ac:dyDescent="0.15">
      <c r="C6" s="22"/>
      <c r="D6" s="22"/>
      <c r="E6" s="22"/>
      <c r="F6" s="22"/>
      <c r="G6" s="22"/>
      <c r="H6" s="22"/>
      <c r="I6" s="22"/>
    </row>
    <row r="7" spans="2:19" ht="29.25" customHeight="1" x14ac:dyDescent="0.2">
      <c r="C7" s="163" t="s">
        <v>0</v>
      </c>
      <c r="D7" s="163"/>
      <c r="E7" s="164" t="s">
        <v>166</v>
      </c>
      <c r="F7" s="164"/>
      <c r="G7" s="164"/>
      <c r="H7" s="164"/>
      <c r="I7" s="164"/>
      <c r="J7" s="164"/>
      <c r="K7" s="164"/>
      <c r="S7" s="16"/>
    </row>
    <row r="8" spans="2:19" ht="6.75" customHeight="1" x14ac:dyDescent="0.2">
      <c r="C8" s="32"/>
      <c r="D8" s="32"/>
      <c r="E8" s="33"/>
      <c r="F8" s="33"/>
      <c r="G8" s="33"/>
      <c r="H8" s="33"/>
      <c r="I8" s="33"/>
      <c r="S8" s="16"/>
    </row>
    <row r="9" spans="2:19" ht="6.75" customHeight="1" thickBot="1" x14ac:dyDescent="0.25">
      <c r="C9" s="32"/>
      <c r="D9" s="32"/>
      <c r="E9" s="33"/>
      <c r="F9" s="33"/>
      <c r="G9" s="33"/>
      <c r="H9" s="33"/>
      <c r="I9" s="33"/>
      <c r="S9" s="16"/>
    </row>
    <row r="10" spans="2:19" ht="12" thickBot="1" x14ac:dyDescent="0.2">
      <c r="B10" s="37"/>
      <c r="C10" s="38"/>
      <c r="D10" s="38"/>
      <c r="E10" s="38"/>
      <c r="F10" s="38"/>
      <c r="G10" s="38"/>
      <c r="H10" s="38"/>
      <c r="I10" s="38"/>
      <c r="J10" s="38"/>
      <c r="K10" s="38"/>
      <c r="L10" s="39"/>
    </row>
    <row r="11" spans="2:19" ht="39.950000000000003" customHeight="1" thickBot="1" x14ac:dyDescent="0.2">
      <c r="B11" s="40"/>
      <c r="C11" s="47" t="s">
        <v>35</v>
      </c>
      <c r="D11" s="42"/>
      <c r="E11" s="41" t="s">
        <v>36</v>
      </c>
      <c r="F11" s="42"/>
      <c r="G11" s="41" t="s">
        <v>49</v>
      </c>
      <c r="H11" s="42"/>
      <c r="I11" s="47" t="s">
        <v>72</v>
      </c>
      <c r="J11" s="42"/>
      <c r="K11" s="47" t="s">
        <v>50</v>
      </c>
      <c r="L11" s="43"/>
    </row>
    <row r="12" spans="2:19" ht="15" customHeight="1" thickBot="1" x14ac:dyDescent="0.2">
      <c r="B12" s="40"/>
      <c r="C12" s="42"/>
      <c r="D12" s="42"/>
      <c r="E12" s="42"/>
      <c r="F12" s="42"/>
      <c r="G12" s="42"/>
      <c r="H12" s="42"/>
      <c r="I12" s="42"/>
      <c r="J12" s="42"/>
      <c r="K12" s="42"/>
      <c r="L12" s="43"/>
    </row>
    <row r="13" spans="2:19" ht="39.950000000000003" customHeight="1" thickBot="1" x14ac:dyDescent="0.2">
      <c r="B13" s="40"/>
      <c r="C13" s="41" t="s">
        <v>37</v>
      </c>
      <c r="D13" s="42"/>
      <c r="E13" s="41" t="s">
        <v>38</v>
      </c>
      <c r="F13" s="42"/>
      <c r="G13" s="41" t="s">
        <v>39</v>
      </c>
      <c r="H13" s="42"/>
      <c r="I13" s="41" t="s">
        <v>51</v>
      </c>
      <c r="J13" s="42"/>
      <c r="K13" s="47" t="s">
        <v>40</v>
      </c>
      <c r="L13" s="43"/>
    </row>
    <row r="14" spans="2:19" ht="15" customHeight="1" thickBot="1" x14ac:dyDescent="0.2">
      <c r="B14" s="40"/>
      <c r="C14" s="42"/>
      <c r="D14" s="42"/>
      <c r="E14" s="42"/>
      <c r="F14" s="42"/>
      <c r="G14" s="42"/>
      <c r="H14" s="42"/>
      <c r="I14" s="42"/>
      <c r="J14" s="42"/>
      <c r="K14" s="42"/>
      <c r="L14" s="43"/>
    </row>
    <row r="15" spans="2:19" ht="37.5" customHeight="1" thickBot="1" x14ac:dyDescent="0.2">
      <c r="B15" s="40"/>
      <c r="C15" s="42"/>
      <c r="D15" s="42"/>
      <c r="E15" s="42"/>
      <c r="F15" s="42"/>
      <c r="G15" s="47" t="s">
        <v>41</v>
      </c>
      <c r="H15" s="42"/>
      <c r="I15" s="42"/>
      <c r="J15" s="42"/>
      <c r="K15" s="42"/>
      <c r="L15" s="43"/>
    </row>
    <row r="16" spans="2:19" ht="12" thickBot="1" x14ac:dyDescent="0.2">
      <c r="B16" s="44"/>
      <c r="C16" s="45"/>
      <c r="D16" s="45"/>
      <c r="E16" s="45"/>
      <c r="F16" s="45"/>
      <c r="G16" s="45"/>
      <c r="H16" s="45"/>
      <c r="I16" s="45"/>
      <c r="J16" s="45"/>
      <c r="K16" s="45"/>
      <c r="L16" s="46"/>
    </row>
    <row r="17" ht="37.5" customHeight="1" x14ac:dyDescent="0.15"/>
    <row r="19" ht="37.5" customHeight="1" x14ac:dyDescent="0.15"/>
    <row r="21" ht="37.5" customHeight="1" x14ac:dyDescent="0.15"/>
    <row r="23" ht="37.5" customHeight="1" x14ac:dyDescent="0.15"/>
    <row r="25"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H17:H65494 J17:J65494"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E13" location="Requerimientos!Área_de_impresión" display="REQUERIMIENTOS" xr:uid="{00000000-0004-0000-0000-000003000000}"/>
    <hyperlink ref="G13" location="Alcance!Área_de_impresión" display="ALCANCE" xr:uid="{00000000-0004-0000-0000-000004000000}"/>
    <hyperlink ref="K13" location="'Plan de comunicaciones'!Área_de_impresión" display="PLAN DE COMUNICACIONES" xr:uid="{00000000-0004-0000-0000-000005000000}"/>
    <hyperlink ref="I13" location="'EDT- Actividades'!A1" display="EDT-Actividades" xr:uid="{00000000-0004-0000-0000-000006000000}"/>
    <hyperlink ref="C13" location="Interesados!Área_de_impresión" display="INTERESADOS" xr:uid="{00000000-0004-0000-0000-000007000000}"/>
    <hyperlink ref="G15" location="'Riesgos-Cronograma'!Área_de_impresión" display="RIESGOS - CRONOGRAMA" xr:uid="{00000000-0004-0000-0000-000008000000}"/>
    <hyperlink ref="I11" location="'Comunicaciones internas'!A1" display="COMUNICACIONES INTERNAS" xr:uid="{00000000-0004-0000-0000-000009000000}"/>
    <hyperlink ref="G11" location="'Recursos Humanos'!Área_de_impresión" display="RECURSOS HUMANOS" xr:uid="{00000000-0004-0000-0000-00000A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20"/>
  <sheetViews>
    <sheetView showGridLines="0" zoomScale="70" zoomScaleNormal="70" workbookViewId="0">
      <selection activeCell="D10" sqref="D10:P1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09"/>
      <c r="C2" s="310"/>
      <c r="D2" s="315" t="s">
        <v>124</v>
      </c>
      <c r="E2" s="316"/>
      <c r="F2" s="316"/>
      <c r="G2" s="316"/>
      <c r="H2" s="316"/>
      <c r="I2" s="316"/>
      <c r="J2" s="317"/>
      <c r="K2" s="14"/>
      <c r="L2" s="12"/>
      <c r="M2" s="303" t="str">
        <f>Proyecto!K2</f>
        <v>Codigo: GC-F-015</v>
      </c>
      <c r="N2" s="303"/>
      <c r="O2" s="303"/>
      <c r="P2" s="304"/>
      <c r="S2" s="4"/>
      <c r="T2" s="4"/>
      <c r="U2" s="7"/>
    </row>
    <row r="3" spans="2:31" ht="23.25" customHeight="1" x14ac:dyDescent="0.2">
      <c r="B3" s="311"/>
      <c r="C3" s="312"/>
      <c r="D3" s="318" t="s">
        <v>126</v>
      </c>
      <c r="E3" s="319"/>
      <c r="F3" s="319"/>
      <c r="G3" s="319"/>
      <c r="H3" s="319"/>
      <c r="I3" s="319"/>
      <c r="J3" s="320"/>
      <c r="K3" s="10"/>
      <c r="L3" s="11"/>
      <c r="M3" s="305" t="str">
        <f>Proyecto!K3</f>
        <v>Fecha: 17 de septiembre de 2014</v>
      </c>
      <c r="N3" s="305"/>
      <c r="O3" s="305"/>
      <c r="P3" s="306"/>
      <c r="S3" s="4"/>
      <c r="T3" s="4"/>
      <c r="U3" s="7"/>
    </row>
    <row r="4" spans="2:31" ht="24" customHeight="1" x14ac:dyDescent="0.2">
      <c r="B4" s="311"/>
      <c r="C4" s="312"/>
      <c r="D4" s="318" t="s">
        <v>127</v>
      </c>
      <c r="E4" s="319"/>
      <c r="F4" s="319"/>
      <c r="G4" s="319"/>
      <c r="H4" s="319"/>
      <c r="I4" s="319"/>
      <c r="J4" s="320"/>
      <c r="K4" s="10"/>
      <c r="L4" s="11"/>
      <c r="M4" s="305" t="str">
        <f>Proyecto!K4</f>
        <v>Version 001</v>
      </c>
      <c r="N4" s="305"/>
      <c r="O4" s="305"/>
      <c r="P4" s="306"/>
      <c r="U4" s="7"/>
    </row>
    <row r="5" spans="2:31" ht="22.5" customHeight="1" thickBot="1" x14ac:dyDescent="0.25">
      <c r="B5" s="313"/>
      <c r="C5" s="314"/>
      <c r="D5" s="321" t="s">
        <v>129</v>
      </c>
      <c r="E5" s="322"/>
      <c r="F5" s="322"/>
      <c r="G5" s="322"/>
      <c r="H5" s="322"/>
      <c r="I5" s="322"/>
      <c r="J5" s="323"/>
      <c r="K5" s="15"/>
      <c r="L5" s="13"/>
      <c r="M5" s="307" t="s">
        <v>130</v>
      </c>
      <c r="N5" s="307"/>
      <c r="O5" s="307"/>
      <c r="P5" s="308"/>
    </row>
    <row r="6" spans="2:31" ht="5.25" customHeight="1" x14ac:dyDescent="0.2">
      <c r="B6" s="3"/>
      <c r="C6" s="3"/>
      <c r="D6" s="3"/>
      <c r="E6" s="3"/>
      <c r="F6" s="3"/>
      <c r="G6" s="3"/>
      <c r="H6" s="3"/>
      <c r="I6" s="3"/>
      <c r="J6" s="3"/>
      <c r="K6" s="3"/>
      <c r="L6" s="3"/>
      <c r="M6" s="3"/>
      <c r="N6" s="3"/>
      <c r="O6" s="3"/>
      <c r="P6" s="3"/>
    </row>
    <row r="7" spans="2:31" ht="29.25" customHeight="1" x14ac:dyDescent="0.2">
      <c r="B7" s="301" t="s">
        <v>0</v>
      </c>
      <c r="C7" s="301"/>
      <c r="D7" s="235" t="str">
        <f>Proyecto!$E$7</f>
        <v>Promoción de Empresas en Reactivación Económica 2025</v>
      </c>
      <c r="E7" s="235"/>
      <c r="F7" s="235"/>
      <c r="G7" s="235"/>
      <c r="H7" s="235"/>
      <c r="I7" s="235"/>
      <c r="J7" s="235"/>
      <c r="K7" s="235"/>
      <c r="L7" s="235"/>
      <c r="M7" s="235"/>
      <c r="N7" s="235"/>
      <c r="O7" s="235"/>
      <c r="P7" s="235"/>
      <c r="AE7" s="1"/>
    </row>
    <row r="8" spans="2:31" ht="6.75" customHeight="1" x14ac:dyDescent="0.2">
      <c r="B8" s="5"/>
      <c r="C8" s="5"/>
      <c r="D8" s="6"/>
      <c r="E8" s="6"/>
      <c r="F8" s="6"/>
      <c r="G8" s="6"/>
      <c r="H8" s="6"/>
      <c r="I8" s="6"/>
      <c r="J8" s="6"/>
      <c r="K8" s="6"/>
      <c r="L8" s="6"/>
      <c r="M8" s="6"/>
      <c r="N8" s="6"/>
      <c r="O8" s="6"/>
      <c r="P8" s="6"/>
      <c r="AE8" s="1"/>
    </row>
    <row r="10" spans="2:31" ht="54" customHeight="1" x14ac:dyDescent="0.2">
      <c r="B10" s="301" t="s">
        <v>29</v>
      </c>
      <c r="C10" s="301"/>
      <c r="D10" s="300" t="s">
        <v>241</v>
      </c>
      <c r="E10" s="302"/>
      <c r="F10" s="302"/>
      <c r="G10" s="302"/>
      <c r="H10" s="302"/>
      <c r="I10" s="302"/>
      <c r="J10" s="302"/>
      <c r="K10" s="302"/>
      <c r="L10" s="302"/>
      <c r="M10" s="302"/>
      <c r="N10" s="302"/>
      <c r="O10" s="302"/>
      <c r="P10" s="302"/>
      <c r="AE10" s="1"/>
    </row>
    <row r="11" spans="2:31" ht="15.75" x14ac:dyDescent="0.2">
      <c r="D11" s="115"/>
      <c r="E11" s="115"/>
      <c r="F11" s="115"/>
      <c r="G11" s="115"/>
      <c r="H11" s="115"/>
      <c r="I11" s="115"/>
      <c r="J11" s="115"/>
      <c r="K11" s="115"/>
      <c r="L11" s="115"/>
      <c r="M11" s="115"/>
      <c r="N11" s="115"/>
      <c r="O11" s="115"/>
      <c r="P11" s="115"/>
    </row>
    <row r="12" spans="2:31" ht="30" customHeight="1" x14ac:dyDescent="0.2">
      <c r="B12" s="301" t="s">
        <v>30</v>
      </c>
      <c r="C12" s="301"/>
      <c r="D12" s="300" t="s">
        <v>206</v>
      </c>
      <c r="E12" s="300"/>
      <c r="F12" s="300"/>
      <c r="G12" s="300"/>
      <c r="H12" s="300"/>
      <c r="I12" s="300"/>
      <c r="J12" s="300"/>
      <c r="K12" s="300"/>
      <c r="L12" s="300"/>
      <c r="M12" s="300"/>
      <c r="N12" s="300"/>
      <c r="O12" s="300"/>
      <c r="P12" s="300"/>
    </row>
    <row r="13" spans="2:31" ht="6.75" customHeight="1" x14ac:dyDescent="0.2">
      <c r="B13" s="5"/>
      <c r="C13" s="5"/>
      <c r="D13" s="116"/>
      <c r="E13" s="116"/>
      <c r="F13" s="116"/>
      <c r="G13" s="116"/>
      <c r="H13" s="116"/>
      <c r="I13" s="116"/>
      <c r="J13" s="116"/>
      <c r="K13" s="116"/>
      <c r="L13" s="116"/>
      <c r="M13" s="116"/>
      <c r="N13" s="116"/>
      <c r="O13" s="116"/>
      <c r="P13" s="116"/>
      <c r="AE13" s="1"/>
    </row>
    <row r="14" spans="2:31" ht="30" customHeight="1" x14ac:dyDescent="0.2">
      <c r="B14" s="301" t="s">
        <v>31</v>
      </c>
      <c r="C14" s="301"/>
      <c r="D14" s="300" t="s">
        <v>207</v>
      </c>
      <c r="E14" s="300"/>
      <c r="F14" s="300"/>
      <c r="G14" s="300"/>
      <c r="H14" s="300"/>
      <c r="I14" s="300"/>
      <c r="J14" s="300"/>
      <c r="K14" s="300"/>
      <c r="L14" s="300"/>
      <c r="M14" s="300"/>
      <c r="N14" s="300"/>
      <c r="O14" s="300"/>
      <c r="P14" s="300"/>
    </row>
    <row r="15" spans="2:31" ht="6.75" customHeight="1" x14ac:dyDescent="0.2">
      <c r="B15" s="5"/>
      <c r="C15" s="5"/>
      <c r="D15" s="116"/>
      <c r="E15" s="116"/>
      <c r="F15" s="116"/>
      <c r="G15" s="116"/>
      <c r="H15" s="116"/>
      <c r="I15" s="116"/>
      <c r="J15" s="116"/>
      <c r="K15" s="116"/>
      <c r="L15" s="116"/>
      <c r="M15" s="116"/>
      <c r="N15" s="116"/>
      <c r="O15" s="116"/>
      <c r="P15" s="116"/>
      <c r="AE15" s="1"/>
    </row>
    <row r="16" spans="2:31" ht="34.5" customHeight="1" x14ac:dyDescent="0.2">
      <c r="B16" s="301" t="s">
        <v>32</v>
      </c>
      <c r="C16" s="301"/>
      <c r="D16" s="300" t="s">
        <v>208</v>
      </c>
      <c r="E16" s="300"/>
      <c r="F16" s="300"/>
      <c r="G16" s="300"/>
      <c r="H16" s="300"/>
      <c r="I16" s="300"/>
      <c r="J16" s="300"/>
      <c r="K16" s="300"/>
      <c r="L16" s="300"/>
      <c r="M16" s="300"/>
      <c r="N16" s="300"/>
      <c r="O16" s="300"/>
      <c r="P16" s="300"/>
    </row>
    <row r="17" spans="2:31" ht="6.75" customHeight="1" x14ac:dyDescent="0.2">
      <c r="B17" s="5"/>
      <c r="C17" s="5"/>
      <c r="D17" s="116"/>
      <c r="E17" s="116"/>
      <c r="F17" s="116"/>
      <c r="G17" s="116"/>
      <c r="H17" s="116"/>
      <c r="I17" s="116"/>
      <c r="J17" s="116"/>
      <c r="K17" s="116"/>
      <c r="L17" s="116"/>
      <c r="M17" s="116"/>
      <c r="N17" s="116"/>
      <c r="O17" s="116"/>
      <c r="P17" s="116"/>
      <c r="AE17" s="1"/>
    </row>
    <row r="18" spans="2:31" ht="45.75" customHeight="1" x14ac:dyDescent="0.2">
      <c r="B18" s="301" t="s">
        <v>33</v>
      </c>
      <c r="C18" s="301"/>
      <c r="D18" s="300" t="s">
        <v>209</v>
      </c>
      <c r="E18" s="300"/>
      <c r="F18" s="300"/>
      <c r="G18" s="300"/>
      <c r="H18" s="300"/>
      <c r="I18" s="300"/>
      <c r="J18" s="300"/>
      <c r="K18" s="300"/>
      <c r="L18" s="300"/>
      <c r="M18" s="300"/>
      <c r="N18" s="300"/>
      <c r="O18" s="300"/>
      <c r="P18" s="300"/>
    </row>
    <row r="19" spans="2:31" ht="6.75" customHeight="1" x14ac:dyDescent="0.2">
      <c r="B19" s="5"/>
      <c r="C19" s="5"/>
      <c r="D19" s="116"/>
      <c r="E19" s="116"/>
      <c r="F19" s="116"/>
      <c r="G19" s="116"/>
      <c r="H19" s="116"/>
      <c r="I19" s="116"/>
      <c r="J19" s="116"/>
      <c r="K19" s="116"/>
      <c r="L19" s="116"/>
      <c r="M19" s="116"/>
      <c r="N19" s="116"/>
      <c r="O19" s="116"/>
      <c r="P19" s="116"/>
      <c r="AE19" s="1"/>
    </row>
    <row r="20" spans="2:31" ht="40.5" customHeight="1" x14ac:dyDescent="0.2">
      <c r="B20" s="301" t="s">
        <v>34</v>
      </c>
      <c r="C20" s="301"/>
      <c r="D20" s="300" t="s">
        <v>165</v>
      </c>
      <c r="E20" s="300"/>
      <c r="F20" s="300"/>
      <c r="G20" s="300"/>
      <c r="H20" s="300"/>
      <c r="I20" s="300"/>
      <c r="J20" s="300"/>
      <c r="K20" s="300"/>
      <c r="L20" s="300"/>
      <c r="M20" s="300"/>
      <c r="N20" s="300"/>
      <c r="O20" s="300"/>
      <c r="P20" s="300"/>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Q11:U12 O9:U9 G9:M9 W9:AC9 W18:AC18 O16:U16 W14:AC14 O18:U18 W20:AC65492 W16:AC16 W11:AC12 G20:M65492 O20:U65492 O14:U14 G18:M18 O11:P11 G11:M11 G14:M14 G16:M16" xr:uid="{00000000-0002-0000-09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pageSetUpPr fitToPage="1"/>
  </sheetPr>
  <dimension ref="A1:AR19"/>
  <sheetViews>
    <sheetView showGridLines="0" topLeftCell="A7" zoomScale="90" zoomScaleNormal="90" workbookViewId="0">
      <pane xSplit="6" ySplit="3" topLeftCell="L10" activePane="bottomRight" state="frozen"/>
      <selection activeCell="A7" sqref="A7"/>
      <selection pane="topRight" activeCell="F7" sqref="F7"/>
      <selection pane="bottomLeft" activeCell="A10" sqref="A10"/>
      <selection pane="bottomRight" activeCell="M14" sqref="M14"/>
    </sheetView>
  </sheetViews>
  <sheetFormatPr baseColWidth="10" defaultRowHeight="11.25" x14ac:dyDescent="0.15"/>
  <cols>
    <col min="1" max="1" width="1.5703125" style="128" customWidth="1"/>
    <col min="2" max="2" width="3.140625" style="128" customWidth="1"/>
    <col min="3" max="3" width="52" style="128" customWidth="1"/>
    <col min="4" max="4" width="33.85546875" style="128" customWidth="1"/>
    <col min="5" max="5" width="9.140625" style="128" customWidth="1"/>
    <col min="6" max="6" width="10.85546875" style="128" customWidth="1"/>
    <col min="7" max="7" width="26.7109375" style="128" customWidth="1"/>
    <col min="8" max="9" width="17.5703125" style="128" customWidth="1"/>
    <col min="10" max="10" width="16.85546875" style="128" customWidth="1"/>
    <col min="11" max="11" width="57.42578125" style="128" customWidth="1"/>
    <col min="12" max="12" width="19.85546875" style="128" customWidth="1"/>
    <col min="13" max="13" width="17.85546875" style="128" customWidth="1"/>
    <col min="14" max="14" width="10.7109375" style="129" customWidth="1"/>
    <col min="15" max="37" width="10.7109375" style="128" customWidth="1"/>
    <col min="38" max="38" width="14.5703125" style="128" customWidth="1"/>
    <col min="39" max="234" width="9.140625" style="128" customWidth="1"/>
    <col min="235" max="16384" width="11.42578125" style="128"/>
  </cols>
  <sheetData>
    <row r="1" spans="1:44" ht="12" thickBot="1" x14ac:dyDescent="0.2"/>
    <row r="2" spans="1:44" ht="26.25" customHeight="1" x14ac:dyDescent="0.2">
      <c r="C2" s="327"/>
      <c r="D2" s="326" t="s">
        <v>124</v>
      </c>
      <c r="E2" s="326"/>
      <c r="F2" s="326"/>
      <c r="G2" s="326"/>
      <c r="H2" s="326"/>
      <c r="I2" s="326"/>
      <c r="J2" s="326"/>
      <c r="K2" s="326"/>
      <c r="L2" s="332" t="str">
        <f>Proyecto!K2</f>
        <v>Codigo: GC-F-015</v>
      </c>
      <c r="M2" s="333"/>
      <c r="N2" s="130"/>
      <c r="O2" s="130"/>
    </row>
    <row r="3" spans="1:44" ht="23.25" customHeight="1" x14ac:dyDescent="0.2">
      <c r="C3" s="328"/>
      <c r="D3" s="330" t="s">
        <v>126</v>
      </c>
      <c r="E3" s="330"/>
      <c r="F3" s="330"/>
      <c r="G3" s="330"/>
      <c r="H3" s="330"/>
      <c r="I3" s="330"/>
      <c r="J3" s="330"/>
      <c r="K3" s="330"/>
      <c r="L3" s="334" t="str">
        <f>Proyecto!K3</f>
        <v>Fecha: 17 de septiembre de 2014</v>
      </c>
      <c r="M3" s="335"/>
      <c r="N3" s="130"/>
      <c r="O3" s="130"/>
    </row>
    <row r="4" spans="1:44" ht="24" customHeight="1" x14ac:dyDescent="0.2">
      <c r="C4" s="328"/>
      <c r="D4" s="330" t="s">
        <v>127</v>
      </c>
      <c r="E4" s="330"/>
      <c r="F4" s="330"/>
      <c r="G4" s="330"/>
      <c r="H4" s="330"/>
      <c r="I4" s="330"/>
      <c r="J4" s="330"/>
      <c r="K4" s="330"/>
      <c r="L4" s="334" t="str">
        <f>Proyecto!K4</f>
        <v>Version 001</v>
      </c>
      <c r="M4" s="335"/>
      <c r="N4" s="130"/>
      <c r="O4" s="130"/>
    </row>
    <row r="5" spans="1:44" ht="22.5" customHeight="1" thickBot="1" x14ac:dyDescent="0.25">
      <c r="C5" s="329"/>
      <c r="D5" s="331" t="s">
        <v>129</v>
      </c>
      <c r="E5" s="331"/>
      <c r="F5" s="331"/>
      <c r="G5" s="331"/>
      <c r="H5" s="331"/>
      <c r="I5" s="331"/>
      <c r="J5" s="331"/>
      <c r="K5" s="331"/>
      <c r="L5" s="336" t="s">
        <v>130</v>
      </c>
      <c r="M5" s="337"/>
      <c r="N5" s="130"/>
      <c r="O5" s="130"/>
    </row>
    <row r="6" spans="1:44" ht="5.25" customHeight="1" x14ac:dyDescent="0.15">
      <c r="C6" s="131"/>
      <c r="D6" s="131"/>
      <c r="E6" s="131"/>
      <c r="F6" s="131"/>
    </row>
    <row r="7" spans="1:44" ht="29.25" customHeight="1" x14ac:dyDescent="0.2">
      <c r="C7" s="324" t="s">
        <v>0</v>
      </c>
      <c r="D7" s="324"/>
      <c r="E7" s="325" t="str">
        <f>Proyecto!$E$7</f>
        <v>Promoción de Empresas en Reactivación Económica 2025</v>
      </c>
      <c r="F7" s="325"/>
      <c r="G7" s="325"/>
      <c r="H7" s="325"/>
      <c r="I7" s="325"/>
      <c r="J7" s="325"/>
      <c r="K7" s="325"/>
      <c r="L7" s="325"/>
      <c r="M7" s="325"/>
      <c r="N7" s="128"/>
    </row>
    <row r="8" spans="1:44" ht="12.75" x14ac:dyDescent="0.2">
      <c r="N8" s="338" t="s">
        <v>144</v>
      </c>
      <c r="O8" s="338"/>
      <c r="P8" s="338" t="s">
        <v>145</v>
      </c>
      <c r="Q8" s="338"/>
      <c r="R8" s="338" t="s">
        <v>146</v>
      </c>
      <c r="S8" s="338"/>
      <c r="T8" s="338" t="s">
        <v>147</v>
      </c>
      <c r="U8" s="338"/>
      <c r="V8" s="338" t="s">
        <v>148</v>
      </c>
      <c r="W8" s="338"/>
      <c r="X8" s="338" t="s">
        <v>149</v>
      </c>
      <c r="Y8" s="338"/>
      <c r="Z8" s="338" t="s">
        <v>150</v>
      </c>
      <c r="AA8" s="338"/>
      <c r="AB8" s="338" t="s">
        <v>151</v>
      </c>
      <c r="AC8" s="338"/>
      <c r="AD8" s="338" t="s">
        <v>152</v>
      </c>
      <c r="AE8" s="338"/>
      <c r="AF8" s="338" t="s">
        <v>153</v>
      </c>
      <c r="AG8" s="338"/>
      <c r="AH8" s="338" t="s">
        <v>154</v>
      </c>
      <c r="AI8" s="338"/>
      <c r="AJ8" s="338" t="s">
        <v>155</v>
      </c>
      <c r="AK8" s="338"/>
      <c r="AL8" s="84"/>
    </row>
    <row r="9" spans="1:44" ht="51.75" customHeight="1" x14ac:dyDescent="0.2">
      <c r="A9" s="16"/>
      <c r="B9" s="16"/>
      <c r="C9" s="135" t="s">
        <v>79</v>
      </c>
      <c r="D9" s="135" t="s">
        <v>80</v>
      </c>
      <c r="E9" s="135" t="s">
        <v>81</v>
      </c>
      <c r="F9" s="136" t="s">
        <v>82</v>
      </c>
      <c r="G9" s="135" t="s">
        <v>83</v>
      </c>
      <c r="H9" s="137" t="s">
        <v>92</v>
      </c>
      <c r="I9" s="137" t="s">
        <v>93</v>
      </c>
      <c r="J9" s="137" t="s">
        <v>94</v>
      </c>
      <c r="K9" s="136" t="s">
        <v>84</v>
      </c>
      <c r="L9" s="147" t="s">
        <v>85</v>
      </c>
      <c r="M9" s="147" t="s">
        <v>86</v>
      </c>
      <c r="N9" s="148" t="s">
        <v>156</v>
      </c>
      <c r="O9" s="150" t="s">
        <v>157</v>
      </c>
      <c r="P9" s="150" t="s">
        <v>156</v>
      </c>
      <c r="Q9" s="150" t="s">
        <v>157</v>
      </c>
      <c r="R9" s="150" t="s">
        <v>156</v>
      </c>
      <c r="S9" s="150" t="s">
        <v>157</v>
      </c>
      <c r="T9" s="150" t="s">
        <v>156</v>
      </c>
      <c r="U9" s="150" t="s">
        <v>157</v>
      </c>
      <c r="V9" s="150" t="s">
        <v>156</v>
      </c>
      <c r="W9" s="150" t="s">
        <v>157</v>
      </c>
      <c r="X9" s="150" t="s">
        <v>156</v>
      </c>
      <c r="Y9" s="150" t="s">
        <v>157</v>
      </c>
      <c r="Z9" s="150" t="s">
        <v>156</v>
      </c>
      <c r="AA9" s="150" t="s">
        <v>157</v>
      </c>
      <c r="AB9" s="150" t="s">
        <v>156</v>
      </c>
      <c r="AC9" s="150" t="s">
        <v>157</v>
      </c>
      <c r="AD9" s="150" t="s">
        <v>156</v>
      </c>
      <c r="AE9" s="150" t="s">
        <v>157</v>
      </c>
      <c r="AF9" s="150" t="s">
        <v>156</v>
      </c>
      <c r="AG9" s="150" t="s">
        <v>157</v>
      </c>
      <c r="AH9" s="150" t="s">
        <v>156</v>
      </c>
      <c r="AI9" s="150" t="s">
        <v>157</v>
      </c>
      <c r="AJ9" s="150" t="s">
        <v>156</v>
      </c>
      <c r="AK9" s="150" t="s">
        <v>157</v>
      </c>
      <c r="AL9" s="151"/>
      <c r="AM9" s="132"/>
      <c r="AN9" s="132"/>
      <c r="AO9" s="132"/>
      <c r="AP9" s="132"/>
      <c r="AQ9" s="132"/>
      <c r="AR9" s="132"/>
    </row>
    <row r="10" spans="1:44" s="124" customFormat="1" ht="71.25" x14ac:dyDescent="0.2">
      <c r="A10" s="138"/>
      <c r="B10" s="139">
        <v>1</v>
      </c>
      <c r="C10" s="140" t="s">
        <v>210</v>
      </c>
      <c r="D10" s="141" t="s">
        <v>211</v>
      </c>
      <c r="E10" s="117">
        <v>1</v>
      </c>
      <c r="F10" s="118">
        <v>0.11</v>
      </c>
      <c r="G10" s="141" t="s">
        <v>212</v>
      </c>
      <c r="H10" s="142">
        <v>45666</v>
      </c>
      <c r="I10" s="142">
        <v>45688</v>
      </c>
      <c r="J10" s="143">
        <f>(I10-H10)/7</f>
        <v>3.1428571428571428</v>
      </c>
      <c r="K10" s="119" t="s">
        <v>245</v>
      </c>
      <c r="L10" s="120"/>
      <c r="M10" s="149">
        <f>+O10+Q10+S10+U10+W10+Y10+AA10+AC10+AE10+AG10+AI10+AK10</f>
        <v>0.11</v>
      </c>
      <c r="N10" s="121">
        <v>0.11</v>
      </c>
      <c r="O10" s="122">
        <v>0.11</v>
      </c>
      <c r="P10" s="121"/>
      <c r="Q10" s="122"/>
      <c r="R10" s="121"/>
      <c r="S10" s="122"/>
      <c r="T10" s="121"/>
      <c r="U10" s="122"/>
      <c r="V10" s="121"/>
      <c r="W10" s="122"/>
      <c r="X10" s="121"/>
      <c r="Y10" s="122"/>
      <c r="Z10" s="121"/>
      <c r="AA10" s="122"/>
      <c r="AB10" s="121"/>
      <c r="AC10" s="122"/>
      <c r="AD10" s="121"/>
      <c r="AE10" s="122"/>
      <c r="AF10" s="121"/>
      <c r="AG10" s="122"/>
      <c r="AH10" s="121"/>
      <c r="AI10" s="122"/>
      <c r="AJ10" s="121"/>
      <c r="AK10" s="122"/>
      <c r="AL10" s="126">
        <f>+N10+P10+R10+T10+V10+X10+Z10+AB10+AD10+AF10+AH10+AJ10</f>
        <v>0.11</v>
      </c>
      <c r="AM10" s="123"/>
    </row>
    <row r="11" spans="1:44" s="124" customFormat="1" ht="85.5" x14ac:dyDescent="0.2">
      <c r="A11" s="138"/>
      <c r="B11" s="139">
        <v>2</v>
      </c>
      <c r="C11" s="140" t="s">
        <v>213</v>
      </c>
      <c r="D11" s="141" t="s">
        <v>214</v>
      </c>
      <c r="E11" s="117">
        <v>6</v>
      </c>
      <c r="F11" s="118">
        <v>0.11</v>
      </c>
      <c r="G11" s="141" t="s">
        <v>215</v>
      </c>
      <c r="H11" s="142">
        <v>45719</v>
      </c>
      <c r="I11" s="142">
        <v>46007</v>
      </c>
      <c r="J11" s="143">
        <f t="shared" ref="J11:J16" si="0">(I11-H11)/7</f>
        <v>41.142857142857146</v>
      </c>
      <c r="K11" s="119" t="s">
        <v>246</v>
      </c>
      <c r="L11" s="120"/>
      <c r="M11" s="149">
        <f t="shared" ref="M11:M17" si="1">+O11+Q11+S11+U11+W11+Y11+AA11+AC11+AE11+AG11+AI11+AK11</f>
        <v>1.4999999999999999E-2</v>
      </c>
      <c r="N11" s="121"/>
      <c r="O11" s="122"/>
      <c r="P11" s="121"/>
      <c r="Q11" s="122"/>
      <c r="R11" s="121">
        <v>1.4999999999999999E-2</v>
      </c>
      <c r="S11" s="122">
        <v>1.4999999999999999E-2</v>
      </c>
      <c r="T11" s="121">
        <v>0.01</v>
      </c>
      <c r="U11" s="122"/>
      <c r="V11" s="121">
        <v>1.4999999999999999E-2</v>
      </c>
      <c r="W11" s="122"/>
      <c r="X11" s="121">
        <v>0.01</v>
      </c>
      <c r="Y11" s="122"/>
      <c r="Z11" s="121">
        <v>1.4999999999999999E-2</v>
      </c>
      <c r="AA11" s="122"/>
      <c r="AB11" s="121">
        <v>0.01</v>
      </c>
      <c r="AC11" s="122"/>
      <c r="AD11" s="121">
        <v>1.4999999999999999E-2</v>
      </c>
      <c r="AE11" s="122"/>
      <c r="AF11" s="121">
        <v>0.01</v>
      </c>
      <c r="AG11" s="122"/>
      <c r="AH11" s="121">
        <v>0.01</v>
      </c>
      <c r="AI11" s="122"/>
      <c r="AJ11" s="121"/>
      <c r="AK11" s="122"/>
      <c r="AL11" s="127">
        <f t="shared" ref="AL11:AL17" si="2">+N11+P11+R11+T11+V11+X11+Z11+AB11+AD11+AF11+AH11+AJ11</f>
        <v>0.10999999999999999</v>
      </c>
      <c r="AM11" s="123"/>
    </row>
    <row r="12" spans="1:44" s="124" customFormat="1" ht="85.5" x14ac:dyDescent="0.2">
      <c r="A12" s="138"/>
      <c r="B12" s="139">
        <v>3</v>
      </c>
      <c r="C12" s="140" t="s">
        <v>235</v>
      </c>
      <c r="D12" s="141" t="s">
        <v>216</v>
      </c>
      <c r="E12" s="117">
        <v>6</v>
      </c>
      <c r="F12" s="118">
        <v>0.11</v>
      </c>
      <c r="G12" s="141" t="s">
        <v>217</v>
      </c>
      <c r="H12" s="142">
        <v>45719</v>
      </c>
      <c r="I12" s="142">
        <v>46007</v>
      </c>
      <c r="J12" s="143">
        <f t="shared" si="0"/>
        <v>41.142857142857146</v>
      </c>
      <c r="K12" s="119" t="s">
        <v>250</v>
      </c>
      <c r="L12" s="120"/>
      <c r="M12" s="149">
        <f t="shared" si="1"/>
        <v>1.4999999999999999E-2</v>
      </c>
      <c r="N12" s="121"/>
      <c r="O12" s="122"/>
      <c r="P12" s="121"/>
      <c r="Q12" s="122"/>
      <c r="R12" s="121">
        <v>1.4999999999999999E-2</v>
      </c>
      <c r="S12" s="122">
        <v>1.4999999999999999E-2</v>
      </c>
      <c r="T12" s="121">
        <v>0.01</v>
      </c>
      <c r="U12" s="122"/>
      <c r="V12" s="121">
        <v>1.4999999999999999E-2</v>
      </c>
      <c r="W12" s="122"/>
      <c r="X12" s="121">
        <v>0.01</v>
      </c>
      <c r="Y12" s="122"/>
      <c r="Z12" s="121">
        <v>1.4999999999999999E-2</v>
      </c>
      <c r="AA12" s="122"/>
      <c r="AB12" s="121">
        <v>0.01</v>
      </c>
      <c r="AC12" s="122"/>
      <c r="AD12" s="121">
        <v>1.4999999999999999E-2</v>
      </c>
      <c r="AE12" s="122"/>
      <c r="AF12" s="121">
        <v>0.01</v>
      </c>
      <c r="AG12" s="122"/>
      <c r="AH12" s="121">
        <v>0.01</v>
      </c>
      <c r="AI12" s="122"/>
      <c r="AJ12" s="121"/>
      <c r="AK12" s="122"/>
      <c r="AL12" s="127">
        <f t="shared" si="2"/>
        <v>0.10999999999999999</v>
      </c>
      <c r="AM12" s="123"/>
    </row>
    <row r="13" spans="1:44" s="124" customFormat="1" ht="57" x14ac:dyDescent="0.2">
      <c r="A13" s="138"/>
      <c r="B13" s="139">
        <v>5</v>
      </c>
      <c r="C13" s="144" t="s">
        <v>218</v>
      </c>
      <c r="D13" s="141" t="s">
        <v>219</v>
      </c>
      <c r="E13" s="117">
        <v>1</v>
      </c>
      <c r="F13" s="118">
        <v>0.13</v>
      </c>
      <c r="G13" s="141" t="s">
        <v>220</v>
      </c>
      <c r="H13" s="142">
        <v>45719</v>
      </c>
      <c r="I13" s="142">
        <v>45746</v>
      </c>
      <c r="J13" s="143">
        <f t="shared" si="0"/>
        <v>3.8571428571428572</v>
      </c>
      <c r="K13" s="119" t="s">
        <v>248</v>
      </c>
      <c r="L13" s="120"/>
      <c r="M13" s="149">
        <f t="shared" si="1"/>
        <v>0.13</v>
      </c>
      <c r="N13" s="121"/>
      <c r="O13" s="122"/>
      <c r="P13" s="121"/>
      <c r="Q13" s="122"/>
      <c r="R13" s="121">
        <v>0.13</v>
      </c>
      <c r="S13" s="122">
        <v>0.13</v>
      </c>
      <c r="T13" s="121"/>
      <c r="U13" s="122"/>
      <c r="V13" s="121"/>
      <c r="W13" s="122"/>
      <c r="X13" s="121"/>
      <c r="Y13" s="122"/>
      <c r="Z13" s="121"/>
      <c r="AA13" s="122"/>
      <c r="AB13" s="121"/>
      <c r="AC13" s="122"/>
      <c r="AD13" s="121"/>
      <c r="AE13" s="122"/>
      <c r="AF13" s="121"/>
      <c r="AG13" s="122"/>
      <c r="AH13" s="121"/>
      <c r="AI13" s="122"/>
      <c r="AJ13" s="121"/>
      <c r="AK13" s="122"/>
      <c r="AL13" s="127">
        <f t="shared" si="2"/>
        <v>0.13</v>
      </c>
      <c r="AM13" s="123"/>
    </row>
    <row r="14" spans="1:44" s="124" customFormat="1" ht="85.5" x14ac:dyDescent="0.2">
      <c r="A14" s="138"/>
      <c r="B14" s="139">
        <v>6</v>
      </c>
      <c r="C14" s="140" t="s">
        <v>221</v>
      </c>
      <c r="D14" s="141" t="s">
        <v>242</v>
      </c>
      <c r="E14" s="117">
        <v>6</v>
      </c>
      <c r="F14" s="118">
        <v>0.11</v>
      </c>
      <c r="G14" s="141" t="s">
        <v>222</v>
      </c>
      <c r="H14" s="142">
        <v>45719</v>
      </c>
      <c r="I14" s="142">
        <v>46007</v>
      </c>
      <c r="J14" s="143">
        <f t="shared" si="0"/>
        <v>41.142857142857146</v>
      </c>
      <c r="K14" s="119" t="s">
        <v>249</v>
      </c>
      <c r="L14" s="120"/>
      <c r="M14" s="149">
        <f t="shared" si="1"/>
        <v>0.02</v>
      </c>
      <c r="N14" s="121"/>
      <c r="O14" s="122"/>
      <c r="P14" s="121"/>
      <c r="Q14" s="122"/>
      <c r="R14" s="121">
        <v>0.02</v>
      </c>
      <c r="S14" s="122">
        <v>0.02</v>
      </c>
      <c r="T14" s="121">
        <v>0.01</v>
      </c>
      <c r="U14" s="122"/>
      <c r="V14" s="121">
        <v>1.4999999999999999E-2</v>
      </c>
      <c r="W14" s="122"/>
      <c r="X14" s="121">
        <v>0.01</v>
      </c>
      <c r="Y14" s="122"/>
      <c r="Z14" s="121">
        <v>1.4999999999999999E-2</v>
      </c>
      <c r="AA14" s="122"/>
      <c r="AB14" s="121">
        <v>0.01</v>
      </c>
      <c r="AC14" s="122"/>
      <c r="AD14" s="121">
        <v>0.01</v>
      </c>
      <c r="AE14" s="122"/>
      <c r="AF14" s="121">
        <v>0.01</v>
      </c>
      <c r="AG14" s="122"/>
      <c r="AH14" s="121">
        <v>0.01</v>
      </c>
      <c r="AI14" s="122"/>
      <c r="AJ14" s="121"/>
      <c r="AK14" s="122"/>
      <c r="AL14" s="127">
        <f t="shared" si="2"/>
        <v>0.10999999999999999</v>
      </c>
      <c r="AM14" s="123"/>
    </row>
    <row r="15" spans="1:44" s="124" customFormat="1" ht="85.5" x14ac:dyDescent="0.2">
      <c r="A15" s="138"/>
      <c r="B15" s="139">
        <v>7</v>
      </c>
      <c r="C15" s="140" t="s">
        <v>223</v>
      </c>
      <c r="D15" s="141" t="s">
        <v>224</v>
      </c>
      <c r="E15" s="117">
        <v>6</v>
      </c>
      <c r="F15" s="118">
        <v>0.21</v>
      </c>
      <c r="G15" s="141" t="s">
        <v>225</v>
      </c>
      <c r="H15" s="142">
        <v>45719</v>
      </c>
      <c r="I15" s="142">
        <v>46007</v>
      </c>
      <c r="J15" s="143">
        <f t="shared" si="0"/>
        <v>41.142857142857146</v>
      </c>
      <c r="K15" s="119" t="s">
        <v>247</v>
      </c>
      <c r="L15" s="120"/>
      <c r="M15" s="149">
        <f t="shared" si="1"/>
        <v>0.03</v>
      </c>
      <c r="N15" s="121"/>
      <c r="O15" s="122"/>
      <c r="P15" s="121"/>
      <c r="Q15" s="122"/>
      <c r="R15" s="121">
        <v>0.03</v>
      </c>
      <c r="S15" s="122">
        <v>0.03</v>
      </c>
      <c r="T15" s="121">
        <v>0.02</v>
      </c>
      <c r="U15" s="122"/>
      <c r="V15" s="121">
        <v>0.03</v>
      </c>
      <c r="W15" s="122"/>
      <c r="X15" s="121">
        <v>0.03</v>
      </c>
      <c r="Y15" s="122"/>
      <c r="Z15" s="121">
        <v>0.02</v>
      </c>
      <c r="AA15" s="122"/>
      <c r="AB15" s="121">
        <v>0.02</v>
      </c>
      <c r="AC15" s="122"/>
      <c r="AD15" s="121">
        <v>0.02</v>
      </c>
      <c r="AE15" s="122"/>
      <c r="AF15" s="121">
        <v>0.02</v>
      </c>
      <c r="AG15" s="122"/>
      <c r="AH15" s="121">
        <v>0.02</v>
      </c>
      <c r="AI15" s="122"/>
      <c r="AJ15" s="121"/>
      <c r="AK15" s="122"/>
      <c r="AL15" s="127">
        <f t="shared" si="2"/>
        <v>0.20999999999999996</v>
      </c>
      <c r="AM15" s="123"/>
    </row>
    <row r="16" spans="1:44" s="124" customFormat="1" ht="71.25" x14ac:dyDescent="0.2">
      <c r="A16" s="138"/>
      <c r="B16" s="139">
        <v>8</v>
      </c>
      <c r="C16" s="140" t="s">
        <v>236</v>
      </c>
      <c r="D16" s="141" t="s">
        <v>243</v>
      </c>
      <c r="E16" s="117">
        <v>6</v>
      </c>
      <c r="F16" s="118">
        <v>0.11</v>
      </c>
      <c r="G16" s="141" t="s">
        <v>226</v>
      </c>
      <c r="H16" s="142">
        <v>45719</v>
      </c>
      <c r="I16" s="142">
        <v>46007</v>
      </c>
      <c r="J16" s="143">
        <f t="shared" si="0"/>
        <v>41.142857142857146</v>
      </c>
      <c r="K16" s="119" t="s">
        <v>238</v>
      </c>
      <c r="L16" s="120"/>
      <c r="M16" s="149">
        <f t="shared" si="1"/>
        <v>0</v>
      </c>
      <c r="N16" s="121"/>
      <c r="O16" s="122"/>
      <c r="P16" s="121"/>
      <c r="Q16" s="122"/>
      <c r="R16" s="121"/>
      <c r="S16" s="122"/>
      <c r="T16" s="121">
        <v>0.02</v>
      </c>
      <c r="U16" s="122"/>
      <c r="V16" s="121">
        <v>0.01</v>
      </c>
      <c r="W16" s="122"/>
      <c r="X16" s="121">
        <v>0.02</v>
      </c>
      <c r="Y16" s="122"/>
      <c r="Z16" s="121">
        <v>0.01</v>
      </c>
      <c r="AA16" s="122"/>
      <c r="AB16" s="121">
        <v>0.02</v>
      </c>
      <c r="AC16" s="122"/>
      <c r="AD16" s="121">
        <v>0.01</v>
      </c>
      <c r="AE16" s="122"/>
      <c r="AF16" s="121">
        <v>0.01</v>
      </c>
      <c r="AG16" s="122"/>
      <c r="AH16" s="121">
        <v>0.01</v>
      </c>
      <c r="AI16" s="122"/>
      <c r="AJ16" s="121"/>
      <c r="AK16" s="122"/>
      <c r="AL16" s="127">
        <f t="shared" si="2"/>
        <v>0.10999999999999999</v>
      </c>
      <c r="AM16" s="123"/>
    </row>
    <row r="17" spans="1:39" s="124" customFormat="1" ht="57" x14ac:dyDescent="0.2">
      <c r="A17" s="138" t="s">
        <v>228</v>
      </c>
      <c r="B17" s="139">
        <v>9</v>
      </c>
      <c r="C17" s="140" t="s">
        <v>237</v>
      </c>
      <c r="D17" s="141" t="s">
        <v>244</v>
      </c>
      <c r="E17" s="117">
        <v>1</v>
      </c>
      <c r="F17" s="118">
        <v>0.11</v>
      </c>
      <c r="G17" s="141" t="s">
        <v>227</v>
      </c>
      <c r="H17" s="142">
        <v>45963</v>
      </c>
      <c r="I17" s="142">
        <v>46007</v>
      </c>
      <c r="J17" s="143">
        <f>(I17-H17)/7</f>
        <v>6.2857142857142856</v>
      </c>
      <c r="K17" s="119" t="s">
        <v>239</v>
      </c>
      <c r="L17" s="120"/>
      <c r="M17" s="149">
        <f t="shared" si="1"/>
        <v>0</v>
      </c>
      <c r="N17" s="121"/>
      <c r="O17" s="122"/>
      <c r="P17" s="121"/>
      <c r="Q17" s="122"/>
      <c r="R17" s="121"/>
      <c r="S17" s="122"/>
      <c r="T17" s="121"/>
      <c r="U17" s="122"/>
      <c r="V17" s="121"/>
      <c r="W17" s="122"/>
      <c r="X17" s="121"/>
      <c r="Y17" s="122"/>
      <c r="Z17" s="121"/>
      <c r="AA17" s="122"/>
      <c r="AB17" s="121"/>
      <c r="AC17" s="122"/>
      <c r="AD17" s="121"/>
      <c r="AE17" s="122"/>
      <c r="AF17" s="121"/>
      <c r="AG17" s="122"/>
      <c r="AH17" s="121"/>
      <c r="AI17" s="122"/>
      <c r="AJ17" s="121">
        <v>0.11</v>
      </c>
      <c r="AK17" s="122"/>
      <c r="AL17" s="127">
        <f t="shared" si="2"/>
        <v>0.11</v>
      </c>
      <c r="AM17" s="123"/>
    </row>
    <row r="18" spans="1:39" s="138" customFormat="1" ht="18" x14ac:dyDescent="0.2">
      <c r="F18" s="145">
        <f>SUM(F10:F17)</f>
        <v>1</v>
      </c>
      <c r="M18" s="152">
        <f>+SUM(M10:M17)</f>
        <v>0.32000000000000006</v>
      </c>
      <c r="N18" s="153">
        <f t="shared" ref="N18:AL18" si="3">+SUM(N10:N17)</f>
        <v>0.11</v>
      </c>
      <c r="O18" s="153">
        <f t="shared" si="3"/>
        <v>0.11</v>
      </c>
      <c r="P18" s="153">
        <f t="shared" si="3"/>
        <v>0</v>
      </c>
      <c r="Q18" s="153">
        <f t="shared" si="3"/>
        <v>0</v>
      </c>
      <c r="R18" s="153">
        <f t="shared" si="3"/>
        <v>0.21</v>
      </c>
      <c r="S18" s="153">
        <f t="shared" si="3"/>
        <v>0.21</v>
      </c>
      <c r="T18" s="153">
        <f t="shared" si="3"/>
        <v>7.0000000000000007E-2</v>
      </c>
      <c r="U18" s="153">
        <f t="shared" si="3"/>
        <v>0</v>
      </c>
      <c r="V18" s="153">
        <f t="shared" si="3"/>
        <v>8.4999999999999992E-2</v>
      </c>
      <c r="W18" s="153">
        <f t="shared" si="3"/>
        <v>0</v>
      </c>
      <c r="X18" s="153">
        <f t="shared" si="3"/>
        <v>0.08</v>
      </c>
      <c r="Y18" s="153">
        <f t="shared" si="3"/>
        <v>0</v>
      </c>
      <c r="Z18" s="153">
        <f t="shared" si="3"/>
        <v>7.4999999999999997E-2</v>
      </c>
      <c r="AA18" s="153">
        <f t="shared" si="3"/>
        <v>0</v>
      </c>
      <c r="AB18" s="153">
        <f t="shared" si="3"/>
        <v>7.0000000000000007E-2</v>
      </c>
      <c r="AC18" s="153">
        <f t="shared" si="3"/>
        <v>0</v>
      </c>
      <c r="AD18" s="153">
        <f t="shared" si="3"/>
        <v>6.9999999999999993E-2</v>
      </c>
      <c r="AE18" s="153">
        <f t="shared" si="3"/>
        <v>0</v>
      </c>
      <c r="AF18" s="153">
        <f t="shared" si="3"/>
        <v>6.0000000000000005E-2</v>
      </c>
      <c r="AG18" s="153">
        <f t="shared" si="3"/>
        <v>0</v>
      </c>
      <c r="AH18" s="153">
        <f t="shared" si="3"/>
        <v>6.0000000000000005E-2</v>
      </c>
      <c r="AI18" s="153">
        <f t="shared" si="3"/>
        <v>0</v>
      </c>
      <c r="AJ18" s="153">
        <f t="shared" si="3"/>
        <v>0.11</v>
      </c>
      <c r="AK18" s="153">
        <f t="shared" si="3"/>
        <v>0</v>
      </c>
      <c r="AL18" s="153">
        <f t="shared" si="3"/>
        <v>0.99999999999999989</v>
      </c>
    </row>
    <row r="19" spans="1:39" s="133" customFormat="1" x14ac:dyDescent="0.15">
      <c r="A19" s="146"/>
      <c r="B19" s="146"/>
      <c r="C19" s="146"/>
      <c r="D19" s="146"/>
      <c r="E19" s="146"/>
      <c r="F19" s="146"/>
      <c r="G19" s="146"/>
      <c r="H19" s="146"/>
      <c r="I19" s="146"/>
      <c r="J19" s="146"/>
      <c r="N19" s="134"/>
    </row>
  </sheetData>
  <sheetProtection algorithmName="SHA-512" hashValue="KKPDdj7IKHxWiTNaCyQmFxNQ5XTRh2ZdUH6gedl/1yu6BdEMKMc7wvGJI2RnP4kJW9nSvh5DO4iSbfUU4uEXfg==" saltValue="tdnxL8Uq/WE293+IxDYtfg==" spinCount="100000" sheet="1" objects="1" scenarios="1" formatCells="0" formatColumns="0" formatRows="0" insertHyperlinks="0"/>
  <mergeCells count="23">
    <mergeCell ref="X8:Y8"/>
    <mergeCell ref="AJ8:AK8"/>
    <mergeCell ref="Z8:AA8"/>
    <mergeCell ref="AB8:AC8"/>
    <mergeCell ref="AD8:AE8"/>
    <mergeCell ref="AF8:AG8"/>
    <mergeCell ref="AH8:AI8"/>
    <mergeCell ref="N8:O8"/>
    <mergeCell ref="P8:Q8"/>
    <mergeCell ref="R8:S8"/>
    <mergeCell ref="T8:U8"/>
    <mergeCell ref="V8:W8"/>
    <mergeCell ref="C7:D7"/>
    <mergeCell ref="E7:M7"/>
    <mergeCell ref="D2:K2"/>
    <mergeCell ref="C2:C5"/>
    <mergeCell ref="D3:K3"/>
    <mergeCell ref="D4:K4"/>
    <mergeCell ref="D5:K5"/>
    <mergeCell ref="L2:M2"/>
    <mergeCell ref="L3:M3"/>
    <mergeCell ref="L4:M4"/>
    <mergeCell ref="L5:M5"/>
  </mergeCells>
  <dataValidations disablePrompts="1" count="1">
    <dataValidation type="whole" allowBlank="1" showInputMessage="1" showErrorMessage="1" sqref="G8:L8 G18:L65450" xr:uid="{00000000-0002-0000-0A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D4922-539F-4FFB-A450-E5186F55202C}">
  <dimension ref="A1:AR22"/>
  <sheetViews>
    <sheetView topLeftCell="A8" zoomScale="80" zoomScaleNormal="80" workbookViewId="0">
      <pane xSplit="6" ySplit="2" topLeftCell="G10" activePane="bottomRight" state="frozen"/>
      <selection activeCell="A8" sqref="A8"/>
      <selection pane="topRight" activeCell="G8" sqref="G8"/>
      <selection pane="bottomLeft" activeCell="A10" sqref="A10"/>
      <selection pane="bottomRight" activeCell="A8" sqref="A8"/>
    </sheetView>
  </sheetViews>
  <sheetFormatPr baseColWidth="10" defaultRowHeight="11.25" x14ac:dyDescent="0.15"/>
  <cols>
    <col min="1" max="1" width="1.5703125" style="128" customWidth="1"/>
    <col min="2" max="2" width="3.140625" style="128" customWidth="1"/>
    <col min="3" max="3" width="52" style="128" customWidth="1"/>
    <col min="4" max="4" width="33.85546875" style="128" customWidth="1"/>
    <col min="5" max="5" width="9.140625" style="128" customWidth="1"/>
    <col min="6" max="6" width="16.5703125" style="128" customWidth="1"/>
    <col min="7" max="7" width="26.7109375" style="128" customWidth="1"/>
    <col min="8" max="9" width="17.5703125" style="128" customWidth="1"/>
    <col min="10" max="10" width="16.85546875" style="128" customWidth="1"/>
    <col min="11" max="11" width="57.42578125" style="128" customWidth="1"/>
    <col min="12" max="12" width="19.85546875" style="128" customWidth="1"/>
    <col min="13" max="13" width="17.85546875" style="128" customWidth="1"/>
    <col min="14" max="14" width="10.7109375" style="129" hidden="1" customWidth="1"/>
    <col min="15" max="37" width="10.7109375" style="128" hidden="1" customWidth="1"/>
    <col min="38" max="38" width="14.5703125" style="128" hidden="1" customWidth="1"/>
    <col min="39" max="39" width="9.140625" style="128" hidden="1" customWidth="1"/>
    <col min="40" max="234" width="9.140625" style="128" customWidth="1"/>
    <col min="235" max="16384" width="11.42578125" style="128"/>
  </cols>
  <sheetData>
    <row r="1" spans="1:44" ht="12" thickBot="1" x14ac:dyDescent="0.2"/>
    <row r="2" spans="1:44" ht="26.25" customHeight="1" x14ac:dyDescent="0.2">
      <c r="C2" s="327"/>
      <c r="D2" s="326" t="s">
        <v>124</v>
      </c>
      <c r="E2" s="326"/>
      <c r="F2" s="326"/>
      <c r="G2" s="326"/>
      <c r="H2" s="326"/>
      <c r="I2" s="326"/>
      <c r="J2" s="326"/>
      <c r="K2" s="326"/>
      <c r="L2" s="332" t="str">
        <f>Proyecto!K2</f>
        <v>Codigo: GC-F-015</v>
      </c>
      <c r="M2" s="333"/>
      <c r="N2" s="130"/>
      <c r="O2" s="130"/>
    </row>
    <row r="3" spans="1:44" ht="23.25" customHeight="1" x14ac:dyDescent="0.2">
      <c r="C3" s="328"/>
      <c r="D3" s="330" t="s">
        <v>126</v>
      </c>
      <c r="E3" s="330"/>
      <c r="F3" s="330"/>
      <c r="G3" s="330"/>
      <c r="H3" s="330"/>
      <c r="I3" s="330"/>
      <c r="J3" s="330"/>
      <c r="K3" s="330"/>
      <c r="L3" s="334" t="str">
        <f>Proyecto!K3</f>
        <v>Fecha: 17 de septiembre de 2014</v>
      </c>
      <c r="M3" s="335"/>
      <c r="N3" s="130"/>
      <c r="O3" s="130"/>
    </row>
    <row r="4" spans="1:44" ht="24" customHeight="1" x14ac:dyDescent="0.2">
      <c r="C4" s="328"/>
      <c r="D4" s="330" t="s">
        <v>127</v>
      </c>
      <c r="E4" s="330"/>
      <c r="F4" s="330"/>
      <c r="G4" s="330"/>
      <c r="H4" s="330"/>
      <c r="I4" s="330"/>
      <c r="J4" s="330"/>
      <c r="K4" s="330"/>
      <c r="L4" s="334" t="str">
        <f>Proyecto!K4</f>
        <v>Version 001</v>
      </c>
      <c r="M4" s="335"/>
      <c r="N4" s="130"/>
      <c r="O4" s="130"/>
    </row>
    <row r="5" spans="1:44" ht="22.5" customHeight="1" thickBot="1" x14ac:dyDescent="0.25">
      <c r="C5" s="329"/>
      <c r="D5" s="331" t="s">
        <v>129</v>
      </c>
      <c r="E5" s="331"/>
      <c r="F5" s="331"/>
      <c r="G5" s="331"/>
      <c r="H5" s="331"/>
      <c r="I5" s="331"/>
      <c r="J5" s="331"/>
      <c r="K5" s="331"/>
      <c r="L5" s="336" t="s">
        <v>130</v>
      </c>
      <c r="M5" s="337"/>
      <c r="N5" s="130"/>
      <c r="O5" s="130"/>
    </row>
    <row r="6" spans="1:44" ht="5.25" customHeight="1" x14ac:dyDescent="0.15">
      <c r="C6" s="131"/>
      <c r="D6" s="131"/>
      <c r="E6" s="131"/>
      <c r="F6" s="131"/>
    </row>
    <row r="7" spans="1:44" ht="29.25" customHeight="1" x14ac:dyDescent="0.2">
      <c r="C7" s="324" t="s">
        <v>0</v>
      </c>
      <c r="D7" s="324"/>
      <c r="E7" s="325" t="str">
        <f>Proyecto!$E$7</f>
        <v>Promoción de Empresas en Reactivación Económica 2025</v>
      </c>
      <c r="F7" s="325"/>
      <c r="G7" s="325"/>
      <c r="H7" s="325"/>
      <c r="I7" s="325"/>
      <c r="J7" s="325"/>
      <c r="K7" s="325"/>
      <c r="L7" s="325"/>
      <c r="M7" s="325"/>
      <c r="N7" s="128"/>
    </row>
    <row r="8" spans="1:44" ht="12.75" x14ac:dyDescent="0.2">
      <c r="N8" s="338" t="s">
        <v>144</v>
      </c>
      <c r="O8" s="338"/>
      <c r="P8" s="338" t="s">
        <v>145</v>
      </c>
      <c r="Q8" s="338"/>
      <c r="R8" s="338" t="s">
        <v>146</v>
      </c>
      <c r="S8" s="338"/>
      <c r="T8" s="338" t="s">
        <v>147</v>
      </c>
      <c r="U8" s="338"/>
      <c r="V8" s="338" t="s">
        <v>148</v>
      </c>
      <c r="W8" s="338"/>
      <c r="X8" s="338" t="s">
        <v>149</v>
      </c>
      <c r="Y8" s="338"/>
      <c r="Z8" s="338" t="s">
        <v>150</v>
      </c>
      <c r="AA8" s="338"/>
      <c r="AB8" s="338" t="s">
        <v>151</v>
      </c>
      <c r="AC8" s="338"/>
      <c r="AD8" s="338" t="s">
        <v>152</v>
      </c>
      <c r="AE8" s="338"/>
      <c r="AF8" s="338" t="s">
        <v>153</v>
      </c>
      <c r="AG8" s="338"/>
      <c r="AH8" s="338" t="s">
        <v>154</v>
      </c>
      <c r="AI8" s="338"/>
      <c r="AJ8" s="338" t="s">
        <v>155</v>
      </c>
      <c r="AK8" s="338"/>
      <c r="AL8" s="84"/>
    </row>
    <row r="9" spans="1:44" ht="51.75" customHeight="1" x14ac:dyDescent="0.2">
      <c r="A9" s="16"/>
      <c r="B9" s="16"/>
      <c r="C9" s="135" t="s">
        <v>79</v>
      </c>
      <c r="D9" s="135" t="s">
        <v>80</v>
      </c>
      <c r="E9" s="135" t="s">
        <v>81</v>
      </c>
      <c r="F9" s="136" t="s">
        <v>82</v>
      </c>
      <c r="G9" s="135" t="s">
        <v>83</v>
      </c>
      <c r="H9" s="137" t="s">
        <v>92</v>
      </c>
      <c r="I9" s="137" t="s">
        <v>93</v>
      </c>
      <c r="J9" s="137" t="s">
        <v>94</v>
      </c>
      <c r="K9" s="136" t="s">
        <v>84</v>
      </c>
      <c r="L9" s="147" t="s">
        <v>85</v>
      </c>
      <c r="M9" s="147" t="s">
        <v>86</v>
      </c>
      <c r="N9" s="148" t="s">
        <v>156</v>
      </c>
      <c r="O9" s="150" t="s">
        <v>157</v>
      </c>
      <c r="P9" s="150" t="s">
        <v>156</v>
      </c>
      <c r="Q9" s="150" t="s">
        <v>157</v>
      </c>
      <c r="R9" s="150" t="s">
        <v>156</v>
      </c>
      <c r="S9" s="150" t="s">
        <v>157</v>
      </c>
      <c r="T9" s="150" t="s">
        <v>156</v>
      </c>
      <c r="U9" s="150" t="s">
        <v>157</v>
      </c>
      <c r="V9" s="150" t="s">
        <v>156</v>
      </c>
      <c r="W9" s="150" t="s">
        <v>157</v>
      </c>
      <c r="X9" s="150" t="s">
        <v>156</v>
      </c>
      <c r="Y9" s="150" t="s">
        <v>157</v>
      </c>
      <c r="Z9" s="150" t="s">
        <v>156</v>
      </c>
      <c r="AA9" s="150" t="s">
        <v>157</v>
      </c>
      <c r="AB9" s="150" t="s">
        <v>156</v>
      </c>
      <c r="AC9" s="150" t="s">
        <v>157</v>
      </c>
      <c r="AD9" s="150" t="s">
        <v>156</v>
      </c>
      <c r="AE9" s="150" t="s">
        <v>157</v>
      </c>
      <c r="AF9" s="150" t="s">
        <v>156</v>
      </c>
      <c r="AG9" s="150" t="s">
        <v>157</v>
      </c>
      <c r="AH9" s="150" t="s">
        <v>156</v>
      </c>
      <c r="AI9" s="150" t="s">
        <v>157</v>
      </c>
      <c r="AJ9" s="150" t="s">
        <v>156</v>
      </c>
      <c r="AK9" s="150" t="s">
        <v>157</v>
      </c>
      <c r="AL9" s="151"/>
      <c r="AM9" s="132"/>
      <c r="AN9" s="132"/>
      <c r="AO9" s="132"/>
      <c r="AP9" s="132"/>
      <c r="AQ9" s="132"/>
      <c r="AR9" s="132"/>
    </row>
    <row r="10" spans="1:44" s="124" customFormat="1" ht="71.25" x14ac:dyDescent="0.2">
      <c r="A10" s="138"/>
      <c r="B10" s="139">
        <v>1</v>
      </c>
      <c r="C10" s="140" t="s">
        <v>210</v>
      </c>
      <c r="D10" s="141" t="s">
        <v>211</v>
      </c>
      <c r="E10" s="117">
        <v>1</v>
      </c>
      <c r="F10" s="118">
        <v>0.11</v>
      </c>
      <c r="G10" s="141" t="s">
        <v>212</v>
      </c>
      <c r="H10" s="142">
        <v>45666</v>
      </c>
      <c r="I10" s="142">
        <v>45688</v>
      </c>
      <c r="J10" s="143">
        <f>(I10-H10)/7</f>
        <v>3.1428571428571428</v>
      </c>
      <c r="K10" s="119" t="s">
        <v>245</v>
      </c>
      <c r="L10" s="154">
        <v>45688</v>
      </c>
      <c r="M10" s="149">
        <f>+O10+Q10+S10+U10+W10+Y10+AA10+AC10+AE10+AG10+AI10+AK10</f>
        <v>0.11</v>
      </c>
      <c r="N10" s="121">
        <v>0.11</v>
      </c>
      <c r="O10" s="122">
        <v>0.11</v>
      </c>
      <c r="P10" s="121"/>
      <c r="Q10" s="122"/>
      <c r="R10" s="121"/>
      <c r="S10" s="122"/>
      <c r="T10" s="121"/>
      <c r="U10" s="122"/>
      <c r="V10" s="121"/>
      <c r="W10" s="122"/>
      <c r="X10" s="121"/>
      <c r="Y10" s="122"/>
      <c r="Z10" s="121"/>
      <c r="AA10" s="122"/>
      <c r="AB10" s="121"/>
      <c r="AC10" s="122"/>
      <c r="AD10" s="121"/>
      <c r="AE10" s="122"/>
      <c r="AF10" s="121"/>
      <c r="AG10" s="122"/>
      <c r="AH10" s="121"/>
      <c r="AI10" s="122"/>
      <c r="AJ10" s="121"/>
      <c r="AK10" s="122"/>
      <c r="AL10" s="126">
        <f>+N10+P10+R10+T10+V10+X10+Z10+AB10+AD10+AF10+AH10+AJ10</f>
        <v>0.11</v>
      </c>
      <c r="AM10" s="123"/>
    </row>
    <row r="11" spans="1:44" s="124" customFormat="1" ht="119.25" customHeight="1" x14ac:dyDescent="0.2">
      <c r="A11" s="138"/>
      <c r="B11" s="139">
        <v>2</v>
      </c>
      <c r="C11" s="140" t="s">
        <v>213</v>
      </c>
      <c r="D11" s="141" t="s">
        <v>214</v>
      </c>
      <c r="E11" s="117">
        <v>6</v>
      </c>
      <c r="F11" s="118">
        <v>0.11</v>
      </c>
      <c r="G11" s="141" t="s">
        <v>215</v>
      </c>
      <c r="H11" s="142">
        <v>45719</v>
      </c>
      <c r="I11" s="142">
        <v>46007</v>
      </c>
      <c r="J11" s="143">
        <f t="shared" ref="J11:J16" si="0">(I11-H11)/7</f>
        <v>41.142857142857146</v>
      </c>
      <c r="K11" s="119" t="s">
        <v>259</v>
      </c>
      <c r="L11" s="154">
        <v>46007</v>
      </c>
      <c r="M11" s="149">
        <f>+O11+Q11+S11+U11+W11+Y11+AA11+AC11+AE11+AG11+AI11+AK11</f>
        <v>0.11</v>
      </c>
      <c r="N11" s="121"/>
      <c r="O11" s="122"/>
      <c r="P11" s="121"/>
      <c r="Q11" s="122"/>
      <c r="R11" s="121">
        <v>1.4999999999999999E-2</v>
      </c>
      <c r="S11" s="122">
        <v>1.4999999999999999E-2</v>
      </c>
      <c r="T11" s="121">
        <v>0.01</v>
      </c>
      <c r="U11" s="122">
        <v>0.01</v>
      </c>
      <c r="V11" s="121">
        <v>1.4999999999999999E-2</v>
      </c>
      <c r="W11" s="122">
        <v>1.4999999999999999E-2</v>
      </c>
      <c r="X11" s="121">
        <v>0.01</v>
      </c>
      <c r="Y11" s="122">
        <v>0.01</v>
      </c>
      <c r="Z11" s="121">
        <v>1.4999999999999999E-2</v>
      </c>
      <c r="AA11" s="122">
        <v>1.4999999999999999E-2</v>
      </c>
      <c r="AB11" s="121">
        <v>0.01</v>
      </c>
      <c r="AC11" s="122">
        <v>1.4999999999999999E-2</v>
      </c>
      <c r="AD11" s="121">
        <v>1.4999999999999999E-2</v>
      </c>
      <c r="AE11" s="159">
        <v>1.4999999999999999E-2</v>
      </c>
      <c r="AF11" s="121">
        <v>0.01</v>
      </c>
      <c r="AG11" s="122">
        <v>0.01</v>
      </c>
      <c r="AH11" s="121">
        <v>0.01</v>
      </c>
      <c r="AI11" s="122">
        <v>5.0000000000000001E-3</v>
      </c>
      <c r="AJ11" s="121"/>
      <c r="AK11" s="122"/>
      <c r="AL11" s="127">
        <f t="shared" ref="AL11:AL17" si="1">+N11+P11+R11+T11+V11+X11+Z11+AB11+AD11+AF11+AH11+AJ11</f>
        <v>0.10999999999999999</v>
      </c>
      <c r="AM11" s="123"/>
    </row>
    <row r="12" spans="1:44" s="124" customFormat="1" ht="409.5" x14ac:dyDescent="0.2">
      <c r="A12" s="138"/>
      <c r="B12" s="139">
        <v>3</v>
      </c>
      <c r="C12" s="140" t="s">
        <v>235</v>
      </c>
      <c r="D12" s="141" t="s">
        <v>216</v>
      </c>
      <c r="E12" s="117">
        <v>6</v>
      </c>
      <c r="F12" s="118">
        <v>0.11</v>
      </c>
      <c r="G12" s="141" t="s">
        <v>217</v>
      </c>
      <c r="H12" s="142">
        <v>45719</v>
      </c>
      <c r="I12" s="142">
        <v>46007</v>
      </c>
      <c r="J12" s="143">
        <f t="shared" si="0"/>
        <v>41.142857142857146</v>
      </c>
      <c r="K12" s="155" t="s">
        <v>260</v>
      </c>
      <c r="L12" s="154">
        <v>46007</v>
      </c>
      <c r="M12" s="149">
        <f t="shared" ref="M12:M17" si="2">+O12+Q12+S12+U12+W12+Y12+AA12+AC12+AE12+AG12+AI12+AK12</f>
        <v>0.10999999999999999</v>
      </c>
      <c r="N12" s="121"/>
      <c r="O12" s="122"/>
      <c r="P12" s="121"/>
      <c r="Q12" s="122"/>
      <c r="R12" s="121">
        <v>1.4999999999999999E-2</v>
      </c>
      <c r="S12" s="122">
        <v>1.4999999999999999E-2</v>
      </c>
      <c r="T12" s="121">
        <v>0.01</v>
      </c>
      <c r="U12" s="122">
        <v>0.01</v>
      </c>
      <c r="V12" s="121">
        <v>1.4999999999999999E-2</v>
      </c>
      <c r="W12" s="122">
        <v>1.4999999999999999E-2</v>
      </c>
      <c r="X12" s="121">
        <v>0.01</v>
      </c>
      <c r="Y12" s="122">
        <v>0.01</v>
      </c>
      <c r="Z12" s="121">
        <v>1.4999999999999999E-2</v>
      </c>
      <c r="AA12" s="122">
        <v>1.4999999999999999E-2</v>
      </c>
      <c r="AB12" s="121">
        <v>0.01</v>
      </c>
      <c r="AC12" s="122">
        <v>2.5000000000000001E-2</v>
      </c>
      <c r="AD12" s="121">
        <v>1.4999999999999999E-2</v>
      </c>
      <c r="AE12" s="122">
        <v>0</v>
      </c>
      <c r="AF12" s="121">
        <v>0.01</v>
      </c>
      <c r="AG12" s="122">
        <v>0.01</v>
      </c>
      <c r="AH12" s="121">
        <v>0.01</v>
      </c>
      <c r="AI12" s="122">
        <v>0.01</v>
      </c>
      <c r="AJ12" s="121"/>
      <c r="AK12" s="122"/>
      <c r="AL12" s="127">
        <f t="shared" si="1"/>
        <v>0.10999999999999999</v>
      </c>
      <c r="AM12" s="123"/>
    </row>
    <row r="13" spans="1:44" s="124" customFormat="1" ht="42.75" x14ac:dyDescent="0.2">
      <c r="A13" s="138"/>
      <c r="B13" s="139">
        <v>4</v>
      </c>
      <c r="C13" s="144" t="s">
        <v>218</v>
      </c>
      <c r="D13" s="141" t="s">
        <v>219</v>
      </c>
      <c r="E13" s="117">
        <v>1</v>
      </c>
      <c r="F13" s="118">
        <v>0.13</v>
      </c>
      <c r="G13" s="141" t="s">
        <v>220</v>
      </c>
      <c r="H13" s="142">
        <v>45719</v>
      </c>
      <c r="I13" s="142">
        <v>45746</v>
      </c>
      <c r="J13" s="143">
        <f t="shared" si="0"/>
        <v>3.8571428571428572</v>
      </c>
      <c r="K13" s="119" t="s">
        <v>255</v>
      </c>
      <c r="L13" s="154">
        <v>45746</v>
      </c>
      <c r="M13" s="149">
        <f t="shared" si="2"/>
        <v>0.13</v>
      </c>
      <c r="N13" s="121"/>
      <c r="O13" s="122"/>
      <c r="P13" s="121"/>
      <c r="Q13" s="122"/>
      <c r="R13" s="121">
        <v>0.13</v>
      </c>
      <c r="S13" s="122">
        <v>0.13</v>
      </c>
      <c r="T13" s="121"/>
      <c r="U13" s="122"/>
      <c r="V13" s="121"/>
      <c r="W13" s="122"/>
      <c r="X13" s="121"/>
      <c r="Y13" s="122"/>
      <c r="Z13" s="121"/>
      <c r="AA13" s="122"/>
      <c r="AB13" s="121"/>
      <c r="AC13" s="122"/>
      <c r="AD13" s="121"/>
      <c r="AE13" s="122"/>
      <c r="AF13" s="121"/>
      <c r="AG13" s="122"/>
      <c r="AH13" s="121"/>
      <c r="AI13" s="122"/>
      <c r="AJ13" s="121"/>
      <c r="AK13" s="122"/>
      <c r="AL13" s="127">
        <f t="shared" si="1"/>
        <v>0.13</v>
      </c>
      <c r="AM13" s="123"/>
    </row>
    <row r="14" spans="1:44" s="124" customFormat="1" ht="285" x14ac:dyDescent="0.2">
      <c r="A14" s="138"/>
      <c r="B14" s="139">
        <v>5</v>
      </c>
      <c r="C14" s="140" t="s">
        <v>221</v>
      </c>
      <c r="D14" s="141" t="s">
        <v>242</v>
      </c>
      <c r="E14" s="117">
        <v>6</v>
      </c>
      <c r="F14" s="118">
        <v>0.11</v>
      </c>
      <c r="G14" s="141" t="s">
        <v>222</v>
      </c>
      <c r="H14" s="142">
        <v>45719</v>
      </c>
      <c r="I14" s="142">
        <v>46007</v>
      </c>
      <c r="J14" s="143">
        <f t="shared" si="0"/>
        <v>41.142857142857146</v>
      </c>
      <c r="K14" s="119" t="s">
        <v>257</v>
      </c>
      <c r="L14" s="154">
        <v>46007</v>
      </c>
      <c r="M14" s="149">
        <f t="shared" si="2"/>
        <v>0.11</v>
      </c>
      <c r="N14" s="121"/>
      <c r="O14" s="122"/>
      <c r="P14" s="121"/>
      <c r="Q14" s="122"/>
      <c r="R14" s="121">
        <v>0.02</v>
      </c>
      <c r="S14" s="122">
        <v>0.02</v>
      </c>
      <c r="T14" s="121">
        <v>0.01</v>
      </c>
      <c r="U14" s="122">
        <v>0.01</v>
      </c>
      <c r="V14" s="121">
        <v>1.4999999999999999E-2</v>
      </c>
      <c r="W14" s="122">
        <v>1.4999999999999999E-2</v>
      </c>
      <c r="X14" s="121">
        <v>0.01</v>
      </c>
      <c r="Y14" s="122">
        <v>0.01</v>
      </c>
      <c r="Z14" s="121">
        <v>1.4999999999999999E-2</v>
      </c>
      <c r="AA14" s="122">
        <v>1.4999999999999999E-2</v>
      </c>
      <c r="AB14" s="121">
        <v>0.01</v>
      </c>
      <c r="AC14" s="122">
        <v>0.02</v>
      </c>
      <c r="AD14" s="121">
        <v>0.01</v>
      </c>
      <c r="AE14" s="122">
        <v>0</v>
      </c>
      <c r="AF14" s="121">
        <v>0.01</v>
      </c>
      <c r="AG14" s="122">
        <v>0.01</v>
      </c>
      <c r="AH14" s="121">
        <v>0.01</v>
      </c>
      <c r="AI14" s="122">
        <v>0.01</v>
      </c>
      <c r="AJ14" s="121"/>
      <c r="AK14" s="122"/>
      <c r="AL14" s="127">
        <f t="shared" si="1"/>
        <v>0.10999999999999999</v>
      </c>
      <c r="AM14" s="123"/>
    </row>
    <row r="15" spans="1:44" s="124" customFormat="1" ht="327.75" x14ac:dyDescent="0.2">
      <c r="A15" s="138"/>
      <c r="B15" s="139">
        <v>6</v>
      </c>
      <c r="C15" s="140" t="s">
        <v>223</v>
      </c>
      <c r="D15" s="141" t="s">
        <v>224</v>
      </c>
      <c r="E15" s="117">
        <v>6</v>
      </c>
      <c r="F15" s="118">
        <v>0.21</v>
      </c>
      <c r="G15" s="141" t="s">
        <v>225</v>
      </c>
      <c r="H15" s="142">
        <v>45719</v>
      </c>
      <c r="I15" s="142">
        <v>46007</v>
      </c>
      <c r="J15" s="143">
        <f t="shared" si="0"/>
        <v>41.142857142857146</v>
      </c>
      <c r="K15" s="119" t="s">
        <v>258</v>
      </c>
      <c r="L15" s="154">
        <v>46007</v>
      </c>
      <c r="M15" s="149">
        <f t="shared" si="2"/>
        <v>0.21</v>
      </c>
      <c r="N15" s="121"/>
      <c r="O15" s="122"/>
      <c r="P15" s="121"/>
      <c r="Q15" s="122"/>
      <c r="R15" s="121">
        <v>0.03</v>
      </c>
      <c r="S15" s="122">
        <v>0.03</v>
      </c>
      <c r="T15" s="121">
        <v>0.02</v>
      </c>
      <c r="U15" s="122">
        <v>0.02</v>
      </c>
      <c r="V15" s="121">
        <v>0.03</v>
      </c>
      <c r="W15" s="122">
        <v>0.03</v>
      </c>
      <c r="X15" s="121">
        <v>0.03</v>
      </c>
      <c r="Y15" s="122">
        <v>0.03</v>
      </c>
      <c r="Z15" s="121">
        <v>0.02</v>
      </c>
      <c r="AA15" s="122">
        <v>0.02</v>
      </c>
      <c r="AB15" s="121">
        <v>0.02</v>
      </c>
      <c r="AC15" s="122">
        <v>0.04</v>
      </c>
      <c r="AD15" s="121">
        <v>0.02</v>
      </c>
      <c r="AE15" s="122">
        <v>0</v>
      </c>
      <c r="AF15" s="121">
        <v>0.02</v>
      </c>
      <c r="AG15" s="122">
        <v>0.02</v>
      </c>
      <c r="AH15" s="121">
        <v>0.02</v>
      </c>
      <c r="AI15" s="122">
        <v>0.02</v>
      </c>
      <c r="AJ15" s="121"/>
      <c r="AK15" s="122"/>
      <c r="AL15" s="127">
        <f t="shared" si="1"/>
        <v>0.20999999999999996</v>
      </c>
      <c r="AM15" s="123"/>
    </row>
    <row r="16" spans="1:44" s="124" customFormat="1" ht="313.5" x14ac:dyDescent="0.2">
      <c r="A16" s="138"/>
      <c r="B16" s="139">
        <v>7</v>
      </c>
      <c r="C16" s="140" t="s">
        <v>236</v>
      </c>
      <c r="D16" s="141" t="s">
        <v>243</v>
      </c>
      <c r="E16" s="117">
        <v>6</v>
      </c>
      <c r="F16" s="118">
        <v>0.11</v>
      </c>
      <c r="G16" s="141" t="s">
        <v>226</v>
      </c>
      <c r="H16" s="142">
        <v>45719</v>
      </c>
      <c r="I16" s="142">
        <v>46007</v>
      </c>
      <c r="J16" s="143">
        <f t="shared" si="0"/>
        <v>41.142857142857146</v>
      </c>
      <c r="K16" s="161" t="s">
        <v>261</v>
      </c>
      <c r="L16" s="154">
        <v>46007</v>
      </c>
      <c r="M16" s="149">
        <f t="shared" si="2"/>
        <v>0.10999999999999999</v>
      </c>
      <c r="N16" s="121"/>
      <c r="O16" s="122"/>
      <c r="P16" s="121"/>
      <c r="Q16" s="122"/>
      <c r="R16" s="121"/>
      <c r="S16" s="122"/>
      <c r="T16" s="121">
        <v>0.02</v>
      </c>
      <c r="U16" s="122">
        <v>0.02</v>
      </c>
      <c r="V16" s="121">
        <v>0.01</v>
      </c>
      <c r="W16" s="122">
        <v>0.01</v>
      </c>
      <c r="X16" s="121">
        <v>0.02</v>
      </c>
      <c r="Y16" s="122">
        <v>0.02</v>
      </c>
      <c r="Z16" s="121">
        <v>0.01</v>
      </c>
      <c r="AA16" s="162">
        <v>0.01</v>
      </c>
      <c r="AB16" s="121">
        <v>0.02</v>
      </c>
      <c r="AC16" s="162">
        <v>0.03</v>
      </c>
      <c r="AD16" s="121">
        <v>0.01</v>
      </c>
      <c r="AE16" s="162">
        <v>0</v>
      </c>
      <c r="AF16" s="121">
        <v>0.01</v>
      </c>
      <c r="AG16" s="122">
        <v>0.01</v>
      </c>
      <c r="AH16" s="121">
        <v>0.01</v>
      </c>
      <c r="AI16" s="122">
        <v>0.01</v>
      </c>
      <c r="AJ16" s="121"/>
      <c r="AK16" s="122"/>
      <c r="AL16" s="127">
        <f t="shared" si="1"/>
        <v>0.10999999999999999</v>
      </c>
      <c r="AM16" s="123"/>
    </row>
    <row r="17" spans="1:39" s="124" customFormat="1" ht="67.5" customHeight="1" x14ac:dyDescent="0.2">
      <c r="A17" s="138" t="s">
        <v>228</v>
      </c>
      <c r="B17" s="139">
        <v>8</v>
      </c>
      <c r="C17" s="140" t="s">
        <v>237</v>
      </c>
      <c r="D17" s="141" t="s">
        <v>244</v>
      </c>
      <c r="E17" s="117">
        <v>1</v>
      </c>
      <c r="F17" s="118">
        <v>0.11</v>
      </c>
      <c r="G17" s="141" t="s">
        <v>227</v>
      </c>
      <c r="H17" s="142">
        <v>45963</v>
      </c>
      <c r="I17" s="142">
        <v>46007</v>
      </c>
      <c r="J17" s="143">
        <f>(I17-H17)/7</f>
        <v>6.2857142857142856</v>
      </c>
      <c r="K17" s="119" t="s">
        <v>256</v>
      </c>
      <c r="L17" s="154">
        <v>46007</v>
      </c>
      <c r="M17" s="149">
        <f t="shared" si="2"/>
        <v>0.11</v>
      </c>
      <c r="N17" s="121"/>
      <c r="O17" s="122"/>
      <c r="P17" s="121"/>
      <c r="Q17" s="122"/>
      <c r="R17" s="121"/>
      <c r="S17" s="122"/>
      <c r="T17" s="121"/>
      <c r="U17" s="122"/>
      <c r="V17" s="121"/>
      <c r="W17" s="122"/>
      <c r="X17" s="121"/>
      <c r="Y17" s="122"/>
      <c r="Z17" s="121"/>
      <c r="AA17" s="122"/>
      <c r="AB17" s="121"/>
      <c r="AC17" s="122"/>
      <c r="AD17" s="121"/>
      <c r="AE17" s="122"/>
      <c r="AF17" s="121"/>
      <c r="AG17" s="122"/>
      <c r="AH17" s="121"/>
      <c r="AI17" s="122"/>
      <c r="AJ17" s="121">
        <v>0.11</v>
      </c>
      <c r="AK17" s="122">
        <v>0.11</v>
      </c>
      <c r="AL17" s="127">
        <f t="shared" si="1"/>
        <v>0.11</v>
      </c>
      <c r="AM17" s="123"/>
    </row>
    <row r="18" spans="1:39" s="138" customFormat="1" ht="18" x14ac:dyDescent="0.2">
      <c r="F18" s="145">
        <f>SUM(F10:F17)</f>
        <v>1</v>
      </c>
      <c r="M18" s="152">
        <f>+SUM(M10:M17)</f>
        <v>0.99999999999999989</v>
      </c>
      <c r="N18" s="153">
        <f t="shared" ref="N18:AL18" si="3">+SUM(N10:N17)</f>
        <v>0.11</v>
      </c>
      <c r="O18" s="153">
        <f t="shared" si="3"/>
        <v>0.11</v>
      </c>
      <c r="P18" s="153">
        <f t="shared" si="3"/>
        <v>0</v>
      </c>
      <c r="Q18" s="153">
        <f t="shared" si="3"/>
        <v>0</v>
      </c>
      <c r="R18" s="153">
        <f t="shared" si="3"/>
        <v>0.21</v>
      </c>
      <c r="S18" s="153">
        <f t="shared" si="3"/>
        <v>0.21</v>
      </c>
      <c r="T18" s="153">
        <f t="shared" si="3"/>
        <v>7.0000000000000007E-2</v>
      </c>
      <c r="U18" s="153">
        <f t="shared" si="3"/>
        <v>7.0000000000000007E-2</v>
      </c>
      <c r="V18" s="153">
        <f t="shared" si="3"/>
        <v>8.4999999999999992E-2</v>
      </c>
      <c r="W18" s="153">
        <f t="shared" si="3"/>
        <v>8.4999999999999992E-2</v>
      </c>
      <c r="X18" s="153">
        <f t="shared" si="3"/>
        <v>0.08</v>
      </c>
      <c r="Y18" s="153">
        <f t="shared" si="3"/>
        <v>0.08</v>
      </c>
      <c r="Z18" s="153">
        <f t="shared" si="3"/>
        <v>7.4999999999999997E-2</v>
      </c>
      <c r="AA18" s="153">
        <f t="shared" si="3"/>
        <v>7.4999999999999997E-2</v>
      </c>
      <c r="AB18" s="153">
        <f t="shared" si="3"/>
        <v>7.0000000000000007E-2</v>
      </c>
      <c r="AC18" s="153">
        <f t="shared" si="3"/>
        <v>0.13</v>
      </c>
      <c r="AD18" s="153">
        <f t="shared" si="3"/>
        <v>6.9999999999999993E-2</v>
      </c>
      <c r="AE18" s="153">
        <f t="shared" si="3"/>
        <v>1.4999999999999999E-2</v>
      </c>
      <c r="AF18" s="153">
        <f t="shared" si="3"/>
        <v>6.0000000000000005E-2</v>
      </c>
      <c r="AG18" s="153">
        <f t="shared" si="3"/>
        <v>6.0000000000000005E-2</v>
      </c>
      <c r="AH18" s="153">
        <f t="shared" si="3"/>
        <v>6.0000000000000005E-2</v>
      </c>
      <c r="AI18" s="153">
        <f t="shared" si="3"/>
        <v>5.5E-2</v>
      </c>
      <c r="AJ18" s="153">
        <f t="shared" si="3"/>
        <v>0.11</v>
      </c>
      <c r="AK18" s="153">
        <f t="shared" si="3"/>
        <v>0.11</v>
      </c>
      <c r="AL18" s="153">
        <f t="shared" si="3"/>
        <v>0.99999999999999989</v>
      </c>
    </row>
    <row r="19" spans="1:39" s="133" customFormat="1" ht="15" hidden="1" x14ac:dyDescent="0.2">
      <c r="A19" s="146"/>
      <c r="B19" s="146"/>
      <c r="C19" s="146"/>
      <c r="D19" s="146"/>
      <c r="E19" s="146"/>
      <c r="F19" s="146"/>
      <c r="G19" s="146"/>
      <c r="H19" s="146"/>
      <c r="I19" s="146"/>
      <c r="J19" s="146"/>
      <c r="L19" s="156" t="s">
        <v>253</v>
      </c>
      <c r="M19" s="157">
        <f>+N18+P18+R18</f>
        <v>0.32</v>
      </c>
      <c r="N19" s="157">
        <f>+O18+Q18+S18</f>
        <v>0.32</v>
      </c>
    </row>
    <row r="20" spans="1:39" ht="15" hidden="1" x14ac:dyDescent="0.2">
      <c r="L20" s="156" t="s">
        <v>254</v>
      </c>
      <c r="M20" s="158">
        <f>+T18+V18+X18</f>
        <v>0.23499999999999999</v>
      </c>
      <c r="N20" s="158">
        <f>+U18+W18+Y18</f>
        <v>0.23499999999999999</v>
      </c>
    </row>
    <row r="21" spans="1:39" ht="15" hidden="1" x14ac:dyDescent="0.2">
      <c r="L21" s="160" t="s">
        <v>254</v>
      </c>
      <c r="M21" s="158">
        <f>+Z18+AB18+AD18</f>
        <v>0.21500000000000002</v>
      </c>
      <c r="N21" s="158">
        <f>+AA18+AC18+AE18</f>
        <v>0.22000000000000003</v>
      </c>
    </row>
    <row r="22" spans="1:39" hidden="1" x14ac:dyDescent="0.15"/>
  </sheetData>
  <sheetProtection algorithmName="SHA-512" hashValue="ig/sNDfwAA8c4xMnTt7OWz32YEEiDFrrfAY5FOaHssK9QOh2JcfBtiCNDeu9ASHW+Uv8xVySCSby7awqhz3iww==" saltValue="aY1BcQM4GtDREdLFd76OhQ==" spinCount="100000" sheet="1" objects="1" scenarios="1" formatCells="0" formatColumns="0" formatRows="0"/>
  <mergeCells count="23">
    <mergeCell ref="AH8:AI8"/>
    <mergeCell ref="AJ8:AK8"/>
    <mergeCell ref="V8:W8"/>
    <mergeCell ref="X8:Y8"/>
    <mergeCell ref="Z8:AA8"/>
    <mergeCell ref="AB8:AC8"/>
    <mergeCell ref="AD8:AE8"/>
    <mergeCell ref="AF8:AG8"/>
    <mergeCell ref="T8:U8"/>
    <mergeCell ref="C2:C5"/>
    <mergeCell ref="D2:K2"/>
    <mergeCell ref="L2:M2"/>
    <mergeCell ref="D3:K3"/>
    <mergeCell ref="L3:M3"/>
    <mergeCell ref="D4:K4"/>
    <mergeCell ref="L4:M4"/>
    <mergeCell ref="D5:K5"/>
    <mergeCell ref="L5:M5"/>
    <mergeCell ref="C7:D7"/>
    <mergeCell ref="E7:M7"/>
    <mergeCell ref="N8:O8"/>
    <mergeCell ref="P8:Q8"/>
    <mergeCell ref="R8:S8"/>
  </mergeCells>
  <dataValidations count="1">
    <dataValidation type="whole" allowBlank="1" showInputMessage="1" showErrorMessage="1" sqref="G8:L8 G18:K65450 L18 L21:L65450" xr:uid="{432B3E28-51AF-4231-9E71-FEAEE33732EB}">
      <formula1>1</formula1>
      <formula2>5</formula2>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17"/>
  <sheetViews>
    <sheetView showGridLines="0" zoomScale="90" zoomScaleNormal="90" workbookViewId="0"/>
  </sheetViews>
  <sheetFormatPr baseColWidth="10" defaultRowHeight="14.25" x14ac:dyDescent="0.2"/>
  <cols>
    <col min="1" max="1" width="2.42578125" style="87" customWidth="1"/>
    <col min="2" max="2" width="14.5703125" style="87" customWidth="1"/>
    <col min="3" max="3" width="14.140625" style="87" customWidth="1"/>
    <col min="4" max="4" width="18.28515625" style="87" customWidth="1"/>
    <col min="5" max="5" width="17.140625" style="87" customWidth="1"/>
    <col min="6" max="6" width="23.140625" style="87" customWidth="1"/>
    <col min="7" max="8" width="20.28515625" style="87" customWidth="1"/>
    <col min="9" max="10" width="5.7109375" style="87" customWidth="1"/>
    <col min="11" max="11" width="5.7109375" style="87" hidden="1" customWidth="1"/>
    <col min="12" max="12" width="8.7109375" style="87" hidden="1" customWidth="1"/>
    <col min="13" max="13" width="14.5703125" style="87" customWidth="1"/>
    <col min="14" max="14" width="17.7109375" style="87" bestFit="1" customWidth="1"/>
    <col min="15" max="15" width="2.5703125" style="87" customWidth="1"/>
    <col min="16" max="16" width="2.42578125" style="87" customWidth="1"/>
    <col min="17" max="17" width="7.7109375" style="87" customWidth="1"/>
    <col min="18" max="18" width="0.7109375" style="88" customWidth="1"/>
    <col min="19" max="19" width="1" style="87" customWidth="1"/>
    <col min="20" max="20" width="1.5703125" style="87" customWidth="1"/>
    <col min="21" max="21" width="1.140625" style="88" customWidth="1"/>
    <col min="22" max="22" width="20.7109375" style="87" customWidth="1"/>
    <col min="23" max="26" width="7.7109375" style="87" customWidth="1"/>
    <col min="27" max="28" width="5.7109375" style="87" hidden="1" customWidth="1"/>
    <col min="29" max="29" width="10.7109375" style="87" customWidth="1"/>
    <col min="30" max="30" width="20.7109375" style="87" customWidth="1"/>
    <col min="31" max="31" width="9.140625" style="89" customWidth="1"/>
    <col min="32" max="252" width="9.140625" style="87" customWidth="1"/>
    <col min="253" max="16384" width="11.42578125" style="87"/>
  </cols>
  <sheetData>
    <row r="1" spans="2:31" ht="15" thickBot="1" x14ac:dyDescent="0.25"/>
    <row r="2" spans="2:31" ht="26.25" customHeight="1" x14ac:dyDescent="0.2">
      <c r="B2" s="346"/>
      <c r="C2" s="347"/>
      <c r="D2" s="339" t="s">
        <v>124</v>
      </c>
      <c r="E2" s="340"/>
      <c r="F2" s="340"/>
      <c r="G2" s="340"/>
      <c r="H2" s="340"/>
      <c r="I2" s="340"/>
      <c r="J2" s="340"/>
      <c r="K2" s="96"/>
      <c r="L2" s="96"/>
      <c r="M2" s="352" t="str">
        <f>Proyecto!K2</f>
        <v>Codigo: GC-F-015</v>
      </c>
      <c r="N2" s="353"/>
      <c r="O2" s="353"/>
      <c r="P2" s="354"/>
      <c r="S2" s="88"/>
      <c r="T2" s="88" t="s">
        <v>136</v>
      </c>
      <c r="U2" s="97"/>
    </row>
    <row r="3" spans="2:31" ht="23.25" customHeight="1" x14ac:dyDescent="0.2">
      <c r="B3" s="348"/>
      <c r="C3" s="349"/>
      <c r="D3" s="341" t="s">
        <v>126</v>
      </c>
      <c r="E3" s="342"/>
      <c r="F3" s="342"/>
      <c r="G3" s="342"/>
      <c r="H3" s="342"/>
      <c r="I3" s="342"/>
      <c r="J3" s="342"/>
      <c r="K3" s="98"/>
      <c r="L3" s="98"/>
      <c r="M3" s="355" t="str">
        <f>Proyecto!K3</f>
        <v>Fecha: 17 de septiembre de 2014</v>
      </c>
      <c r="N3" s="356"/>
      <c r="O3" s="356"/>
      <c r="P3" s="357"/>
      <c r="S3" s="88"/>
      <c r="T3" s="88" t="s">
        <v>137</v>
      </c>
      <c r="U3" s="97"/>
    </row>
    <row r="4" spans="2:31" ht="24" customHeight="1" x14ac:dyDescent="0.2">
      <c r="B4" s="348"/>
      <c r="C4" s="349"/>
      <c r="D4" s="341" t="s">
        <v>127</v>
      </c>
      <c r="E4" s="342"/>
      <c r="F4" s="342"/>
      <c r="G4" s="342"/>
      <c r="H4" s="342"/>
      <c r="I4" s="342"/>
      <c r="J4" s="342"/>
      <c r="K4" s="98"/>
      <c r="L4" s="98"/>
      <c r="M4" s="355" t="str">
        <f>Proyecto!K4</f>
        <v>Version 001</v>
      </c>
      <c r="N4" s="356"/>
      <c r="O4" s="356"/>
      <c r="P4" s="357"/>
      <c r="T4" s="88" t="s">
        <v>138</v>
      </c>
      <c r="U4" s="97"/>
    </row>
    <row r="5" spans="2:31" ht="22.5" customHeight="1" thickBot="1" x14ac:dyDescent="0.25">
      <c r="B5" s="350"/>
      <c r="C5" s="351"/>
      <c r="D5" s="343" t="s">
        <v>129</v>
      </c>
      <c r="E5" s="344"/>
      <c r="F5" s="344"/>
      <c r="G5" s="344"/>
      <c r="H5" s="344"/>
      <c r="I5" s="344"/>
      <c r="J5" s="344"/>
      <c r="K5" s="99"/>
      <c r="L5" s="99"/>
      <c r="M5" s="358" t="s">
        <v>130</v>
      </c>
      <c r="N5" s="359"/>
      <c r="O5" s="359"/>
      <c r="P5" s="360"/>
      <c r="T5" s="88" t="s">
        <v>139</v>
      </c>
    </row>
    <row r="6" spans="2:31" ht="5.25" customHeight="1" x14ac:dyDescent="0.2">
      <c r="B6" s="100"/>
      <c r="C6" s="100"/>
      <c r="D6" s="100"/>
      <c r="E6" s="100"/>
      <c r="F6" s="100"/>
      <c r="G6" s="100"/>
      <c r="H6" s="100"/>
      <c r="I6" s="100"/>
      <c r="J6" s="100"/>
      <c r="K6" s="100"/>
      <c r="L6" s="100"/>
      <c r="M6" s="100"/>
      <c r="N6" s="100"/>
      <c r="O6" s="100"/>
      <c r="P6" s="100"/>
      <c r="T6" s="88"/>
    </row>
    <row r="7" spans="2:31" ht="29.25" customHeight="1" x14ac:dyDescent="0.2">
      <c r="B7" s="362" t="s">
        <v>0</v>
      </c>
      <c r="C7" s="362"/>
      <c r="D7" s="363" t="str">
        <f>Proyecto!$E$7</f>
        <v>Promoción de Empresas en Reactivación Económica 2025</v>
      </c>
      <c r="E7" s="363"/>
      <c r="F7" s="363"/>
      <c r="G7" s="363"/>
      <c r="H7" s="363"/>
      <c r="I7" s="363"/>
      <c r="J7" s="363"/>
      <c r="K7" s="363"/>
      <c r="L7" s="363"/>
      <c r="M7" s="363"/>
      <c r="N7" s="363"/>
      <c r="O7" s="363"/>
      <c r="P7" s="363"/>
      <c r="AE7" s="87"/>
    </row>
    <row r="8" spans="2:31" ht="6.75" customHeight="1" x14ac:dyDescent="0.2">
      <c r="B8" s="101"/>
      <c r="C8" s="101"/>
      <c r="D8" s="102"/>
      <c r="E8" s="102"/>
      <c r="F8" s="102"/>
      <c r="G8" s="102"/>
      <c r="H8" s="102"/>
      <c r="I8" s="102"/>
      <c r="J8" s="102"/>
      <c r="K8" s="102"/>
      <c r="L8" s="102"/>
      <c r="M8" s="102"/>
      <c r="N8" s="102"/>
      <c r="O8" s="102"/>
      <c r="P8" s="102"/>
      <c r="AE8" s="87"/>
    </row>
    <row r="10" spans="2:31" ht="21.95" customHeight="1" x14ac:dyDescent="0.2">
      <c r="B10" s="345" t="s">
        <v>22</v>
      </c>
      <c r="C10" s="345"/>
      <c r="D10" s="345"/>
      <c r="E10" s="345"/>
      <c r="F10" s="345"/>
      <c r="G10" s="345"/>
      <c r="H10" s="345"/>
      <c r="I10" s="345"/>
      <c r="J10" s="345"/>
      <c r="K10" s="345"/>
      <c r="L10" s="345"/>
      <c r="M10" s="345"/>
      <c r="N10" s="345"/>
      <c r="O10" s="345"/>
      <c r="P10" s="345"/>
    </row>
    <row r="11" spans="2:31" ht="35.25" customHeight="1" x14ac:dyDescent="0.2">
      <c r="B11" s="364" t="s">
        <v>132</v>
      </c>
      <c r="C11" s="364"/>
      <c r="D11" s="364"/>
      <c r="E11" s="364"/>
      <c r="F11" s="103" t="s">
        <v>133</v>
      </c>
      <c r="G11" s="364" t="s">
        <v>134</v>
      </c>
      <c r="H11" s="364"/>
      <c r="I11" s="364"/>
      <c r="J11" s="364"/>
      <c r="K11" s="104"/>
      <c r="L11" s="104"/>
      <c r="M11" s="364" t="s">
        <v>135</v>
      </c>
      <c r="N11" s="364"/>
      <c r="O11" s="364"/>
      <c r="P11" s="364"/>
    </row>
    <row r="12" spans="2:31" ht="77.25" customHeight="1" x14ac:dyDescent="0.2">
      <c r="B12" s="361" t="s">
        <v>229</v>
      </c>
      <c r="C12" s="361"/>
      <c r="D12" s="361"/>
      <c r="E12" s="361"/>
      <c r="F12" s="125" t="s">
        <v>138</v>
      </c>
      <c r="G12" s="365" t="s">
        <v>230</v>
      </c>
      <c r="H12" s="366"/>
      <c r="I12" s="366"/>
      <c r="J12" s="367"/>
      <c r="K12" s="86"/>
      <c r="L12" s="86"/>
      <c r="M12" s="292" t="s">
        <v>240</v>
      </c>
      <c r="N12" s="368"/>
      <c r="O12" s="368"/>
      <c r="P12" s="293"/>
    </row>
    <row r="13" spans="2:31" ht="77.25" customHeight="1" x14ac:dyDescent="0.2">
      <c r="B13" s="361" t="s">
        <v>231</v>
      </c>
      <c r="C13" s="361"/>
      <c r="D13" s="361"/>
      <c r="E13" s="361"/>
      <c r="F13" s="125" t="s">
        <v>138</v>
      </c>
      <c r="G13" s="365" t="s">
        <v>232</v>
      </c>
      <c r="H13" s="366"/>
      <c r="I13" s="366"/>
      <c r="J13" s="367"/>
      <c r="K13" s="86"/>
      <c r="L13" s="86"/>
      <c r="M13" s="292" t="s">
        <v>240</v>
      </c>
      <c r="N13" s="368"/>
      <c r="O13" s="368"/>
      <c r="P13" s="293"/>
    </row>
    <row r="14" spans="2:31" ht="83.25" customHeight="1" x14ac:dyDescent="0.2">
      <c r="B14" s="361" t="s">
        <v>233</v>
      </c>
      <c r="C14" s="361"/>
      <c r="D14" s="361"/>
      <c r="E14" s="361"/>
      <c r="F14" s="125" t="s">
        <v>138</v>
      </c>
      <c r="G14" s="365" t="s">
        <v>234</v>
      </c>
      <c r="H14" s="366"/>
      <c r="I14" s="366"/>
      <c r="J14" s="367"/>
      <c r="K14" s="86"/>
      <c r="L14" s="86"/>
      <c r="M14" s="292" t="s">
        <v>240</v>
      </c>
      <c r="N14" s="368"/>
      <c r="O14" s="368"/>
      <c r="P14" s="293"/>
    </row>
    <row r="16" spans="2:31" ht="21.95" customHeight="1" x14ac:dyDescent="0.2">
      <c r="B16" s="345" t="s">
        <v>23</v>
      </c>
      <c r="C16" s="345"/>
      <c r="D16" s="345"/>
      <c r="E16" s="345"/>
      <c r="F16" s="345"/>
      <c r="G16" s="345"/>
      <c r="H16" s="345"/>
      <c r="I16" s="345"/>
      <c r="J16" s="345"/>
      <c r="K16" s="345"/>
      <c r="L16" s="345"/>
      <c r="M16" s="345"/>
      <c r="N16" s="345"/>
      <c r="O16" s="345"/>
      <c r="P16" s="345"/>
    </row>
    <row r="17" spans="2:16" ht="21.95" customHeight="1" x14ac:dyDescent="0.2">
      <c r="B17" s="361" t="s">
        <v>24</v>
      </c>
      <c r="C17" s="361"/>
      <c r="D17" s="361"/>
      <c r="E17" s="361"/>
      <c r="F17" s="361"/>
      <c r="G17" s="361"/>
      <c r="H17" s="361"/>
      <c r="I17" s="361"/>
      <c r="J17" s="361"/>
      <c r="K17" s="361"/>
      <c r="L17" s="361"/>
      <c r="M17" s="361"/>
      <c r="N17" s="361"/>
      <c r="O17" s="361"/>
      <c r="P17" s="361"/>
    </row>
  </sheetData>
  <mergeCells count="26">
    <mergeCell ref="B16:P16"/>
    <mergeCell ref="B17:P17"/>
    <mergeCell ref="B7:C7"/>
    <mergeCell ref="D7:P7"/>
    <mergeCell ref="B11:E11"/>
    <mergeCell ref="G11:J11"/>
    <mergeCell ref="M11:P11"/>
    <mergeCell ref="B12:E12"/>
    <mergeCell ref="G12:J12"/>
    <mergeCell ref="M12:P12"/>
    <mergeCell ref="B14:E14"/>
    <mergeCell ref="G14:J14"/>
    <mergeCell ref="M14:P14"/>
    <mergeCell ref="B13:E13"/>
    <mergeCell ref="G13:J13"/>
    <mergeCell ref="M13:P13"/>
    <mergeCell ref="D2:J2"/>
    <mergeCell ref="D3:J3"/>
    <mergeCell ref="D4:J4"/>
    <mergeCell ref="D5:J5"/>
    <mergeCell ref="B10:P10"/>
    <mergeCell ref="B2:C5"/>
    <mergeCell ref="M2:P2"/>
    <mergeCell ref="M3:P3"/>
    <mergeCell ref="M4:P4"/>
    <mergeCell ref="M5:P5"/>
  </mergeCells>
  <conditionalFormatting sqref="F12:F14">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8:P65504 O9:P9 O15:P15 G15:M15 G18:M65504 G9:M9 Q9:U65504 W9:AC65504" xr:uid="{00000000-0002-0000-0B00-000000000000}">
      <formula1>1</formula1>
      <formula2>5</formula2>
    </dataValidation>
    <dataValidation type="list" allowBlank="1" showInputMessage="1" showErrorMessage="1" sqref="F12:F14" xr:uid="{C27A21C6-F81D-4A05-9560-26B69305F491}">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Q23"/>
  <sheetViews>
    <sheetView workbookViewId="0">
      <selection activeCell="D45" sqref="D45"/>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107</v>
      </c>
      <c r="C4" s="9" t="s">
        <v>57</v>
      </c>
      <c r="E4" s="9" t="s">
        <v>58</v>
      </c>
      <c r="G4" s="9" t="s">
        <v>59</v>
      </c>
      <c r="I4" s="9" t="s">
        <v>66</v>
      </c>
      <c r="K4" s="9" t="s">
        <v>67</v>
      </c>
      <c r="M4" s="9"/>
      <c r="O4" s="9" t="s">
        <v>99</v>
      </c>
      <c r="Q4" s="9" t="s">
        <v>110</v>
      </c>
    </row>
    <row r="5" spans="1:17" x14ac:dyDescent="0.2">
      <c r="A5" t="s">
        <v>108</v>
      </c>
      <c r="C5" s="8" t="s">
        <v>52</v>
      </c>
      <c r="E5" s="8" t="s">
        <v>53</v>
      </c>
      <c r="G5" s="8" t="s">
        <v>60</v>
      </c>
      <c r="I5" s="8" t="s">
        <v>96</v>
      </c>
      <c r="K5" s="8" t="s">
        <v>68</v>
      </c>
      <c r="M5" t="s">
        <v>87</v>
      </c>
      <c r="O5" s="8" t="s">
        <v>100</v>
      </c>
      <c r="Q5" t="s">
        <v>113</v>
      </c>
    </row>
    <row r="6" spans="1:17" x14ac:dyDescent="0.2">
      <c r="A6" t="s">
        <v>109</v>
      </c>
      <c r="C6" s="8" t="s">
        <v>55</v>
      </c>
      <c r="E6" s="8" t="s">
        <v>56</v>
      </c>
      <c r="G6" s="8" t="s">
        <v>61</v>
      </c>
      <c r="I6" s="8" t="s">
        <v>97</v>
      </c>
      <c r="K6" s="8" t="s">
        <v>69</v>
      </c>
      <c r="M6" t="s">
        <v>95</v>
      </c>
      <c r="O6" s="8" t="s">
        <v>101</v>
      </c>
      <c r="Q6" t="s">
        <v>114</v>
      </c>
    </row>
    <row r="7" spans="1:17" x14ac:dyDescent="0.2">
      <c r="A7" s="8" t="s">
        <v>251</v>
      </c>
      <c r="C7" s="8" t="s">
        <v>54</v>
      </c>
      <c r="G7" s="8" t="s">
        <v>62</v>
      </c>
      <c r="K7" s="8" t="s">
        <v>70</v>
      </c>
      <c r="O7" s="8" t="s">
        <v>102</v>
      </c>
      <c r="Q7" t="s">
        <v>115</v>
      </c>
    </row>
    <row r="8" spans="1:17" x14ac:dyDescent="0.2">
      <c r="O8" s="8" t="s">
        <v>103</v>
      </c>
      <c r="Q8" t="s">
        <v>116</v>
      </c>
    </row>
    <row r="9" spans="1:17" x14ac:dyDescent="0.2">
      <c r="O9" s="8" t="s">
        <v>104</v>
      </c>
      <c r="Q9" t="s">
        <v>117</v>
      </c>
    </row>
    <row r="10" spans="1:17" x14ac:dyDescent="0.2">
      <c r="O10" s="8" t="s">
        <v>105</v>
      </c>
      <c r="Q10" t="s">
        <v>118</v>
      </c>
    </row>
    <row r="11" spans="1:17" x14ac:dyDescent="0.2">
      <c r="O11" s="8" t="s">
        <v>78</v>
      </c>
      <c r="Q11" t="s">
        <v>119</v>
      </c>
    </row>
    <row r="12" spans="1:17" x14ac:dyDescent="0.2">
      <c r="Q12" t="s">
        <v>120</v>
      </c>
    </row>
    <row r="14" spans="1:17" x14ac:dyDescent="0.2">
      <c r="Q14" s="9"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8"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30"/>
  <sheetViews>
    <sheetView showGridLines="0" zoomScale="80" zoomScaleNormal="80" workbookViewId="0">
      <selection activeCell="V35" sqref="V35:V36"/>
    </sheetView>
  </sheetViews>
  <sheetFormatPr baseColWidth="10" defaultRowHeight="11.25" x14ac:dyDescent="0.15"/>
  <cols>
    <col min="1" max="1" width="2.28515625" style="16" customWidth="1"/>
    <col min="2" max="2" width="14.5703125" style="16" customWidth="1"/>
    <col min="3" max="3" width="14.140625" style="16" customWidth="1"/>
    <col min="4" max="4" width="18.85546875" style="16" customWidth="1"/>
    <col min="5" max="5" width="17.140625" style="16" customWidth="1"/>
    <col min="6" max="6" width="23.140625" style="16" customWidth="1"/>
    <col min="7" max="8" width="20.28515625" style="16" customWidth="1"/>
    <col min="9" max="10" width="5.7109375" style="16" customWidth="1"/>
    <col min="11" max="11" width="5.7109375" style="16" hidden="1" customWidth="1"/>
    <col min="12" max="12" width="8.7109375" style="16" hidden="1" customWidth="1"/>
    <col min="13" max="13" width="14.5703125" style="16" customWidth="1"/>
    <col min="14" max="14" width="17.7109375" style="16" bestFit="1" customWidth="1"/>
    <col min="15" max="15" width="2.5703125" style="16" customWidth="1"/>
    <col min="16" max="16" width="2.42578125" style="16" customWidth="1"/>
    <col min="17" max="17" width="7.7109375" style="16" customWidth="1"/>
    <col min="18" max="18" width="0.7109375" style="29" customWidth="1"/>
    <col min="19" max="19" width="1" style="16" customWidth="1"/>
    <col min="20" max="20" width="1.5703125" style="16" customWidth="1"/>
    <col min="21" max="21" width="1.140625" style="29" customWidth="1"/>
    <col min="22" max="22" width="20.7109375" style="16" customWidth="1"/>
    <col min="23" max="26" width="7.7109375" style="16" customWidth="1"/>
    <col min="27" max="28" width="5.7109375" style="16" hidden="1" customWidth="1"/>
    <col min="29" max="29" width="10.7109375" style="16" customWidth="1"/>
    <col min="30" max="30" width="20.7109375" style="16" customWidth="1"/>
    <col min="31" max="31" width="9.140625" style="18" customWidth="1"/>
    <col min="32" max="252" width="9.140625" style="16" customWidth="1"/>
    <col min="253" max="16384" width="11.42578125" style="16"/>
  </cols>
  <sheetData>
    <row r="1" spans="2:31" ht="12" thickBot="1" x14ac:dyDescent="0.2"/>
    <row r="2" spans="2:31" ht="26.25" customHeight="1" x14ac:dyDescent="0.15">
      <c r="B2" s="175"/>
      <c r="C2" s="176"/>
      <c r="D2" s="212" t="s">
        <v>124</v>
      </c>
      <c r="E2" s="213"/>
      <c r="F2" s="213"/>
      <c r="G2" s="213"/>
      <c r="H2" s="213"/>
      <c r="I2" s="213"/>
      <c r="J2" s="214"/>
      <c r="K2" s="200" t="s">
        <v>125</v>
      </c>
      <c r="L2" s="215"/>
      <c r="M2" s="200" t="str">
        <f>Proyecto!K2</f>
        <v>Codigo: GC-F-015</v>
      </c>
      <c r="N2" s="201"/>
      <c r="O2" s="201"/>
      <c r="P2" s="202"/>
      <c r="S2" s="29"/>
      <c r="T2" s="29"/>
      <c r="U2" s="30"/>
    </row>
    <row r="3" spans="2:31" ht="23.25" customHeight="1" x14ac:dyDescent="0.15">
      <c r="B3" s="171"/>
      <c r="C3" s="172"/>
      <c r="D3" s="216" t="s">
        <v>126</v>
      </c>
      <c r="E3" s="217"/>
      <c r="F3" s="217"/>
      <c r="G3" s="217"/>
      <c r="H3" s="217"/>
      <c r="I3" s="217"/>
      <c r="J3" s="218"/>
      <c r="K3" s="206" t="s">
        <v>131</v>
      </c>
      <c r="L3" s="219"/>
      <c r="M3" s="203" t="str">
        <f>Proyecto!K3</f>
        <v>Fecha: 17 de septiembre de 2014</v>
      </c>
      <c r="N3" s="204"/>
      <c r="O3" s="204"/>
      <c r="P3" s="205"/>
      <c r="S3" s="29"/>
      <c r="T3" s="29"/>
      <c r="U3" s="30"/>
    </row>
    <row r="4" spans="2:31" ht="24" customHeight="1" x14ac:dyDescent="0.15">
      <c r="B4" s="171"/>
      <c r="C4" s="172"/>
      <c r="D4" s="216" t="s">
        <v>127</v>
      </c>
      <c r="E4" s="217"/>
      <c r="F4" s="217"/>
      <c r="G4" s="217"/>
      <c r="H4" s="217"/>
      <c r="I4" s="217"/>
      <c r="J4" s="218"/>
      <c r="K4" s="206" t="s">
        <v>128</v>
      </c>
      <c r="L4" s="219"/>
      <c r="M4" s="206" t="str">
        <f>Proyecto!K4</f>
        <v>Version 001</v>
      </c>
      <c r="N4" s="207"/>
      <c r="O4" s="207"/>
      <c r="P4" s="208"/>
      <c r="U4" s="30"/>
    </row>
    <row r="5" spans="2:31" ht="22.5" customHeight="1" thickBot="1" x14ac:dyDescent="0.2">
      <c r="B5" s="173"/>
      <c r="C5" s="174"/>
      <c r="D5" s="187" t="s">
        <v>129</v>
      </c>
      <c r="E5" s="188"/>
      <c r="F5" s="188"/>
      <c r="G5" s="188"/>
      <c r="H5" s="188"/>
      <c r="I5" s="188"/>
      <c r="J5" s="189"/>
      <c r="K5" s="190" t="s">
        <v>130</v>
      </c>
      <c r="L5" s="191"/>
      <c r="M5" s="209" t="s">
        <v>130</v>
      </c>
      <c r="N5" s="210"/>
      <c r="O5" s="210"/>
      <c r="P5" s="211"/>
    </row>
    <row r="6" spans="2:31" ht="5.25" customHeight="1" x14ac:dyDescent="0.15">
      <c r="B6" s="22"/>
      <c r="C6" s="22"/>
      <c r="D6" s="22"/>
      <c r="E6" s="22"/>
      <c r="F6" s="22"/>
      <c r="G6" s="22"/>
      <c r="H6" s="22"/>
      <c r="I6" s="22"/>
      <c r="J6" s="22"/>
      <c r="K6" s="22"/>
      <c r="L6" s="22"/>
      <c r="M6" s="22"/>
      <c r="N6" s="22"/>
      <c r="O6" s="22"/>
      <c r="P6" s="22"/>
    </row>
    <row r="7" spans="2:31" ht="29.25" customHeight="1" x14ac:dyDescent="0.2">
      <c r="B7" s="163" t="s">
        <v>0</v>
      </c>
      <c r="C7" s="163"/>
      <c r="D7" s="164" t="str">
        <f>Proyecto!$E$7</f>
        <v>Promoción de Empresas en Reactivación Económica 2025</v>
      </c>
      <c r="E7" s="164"/>
      <c r="F7" s="164"/>
      <c r="G7" s="164"/>
      <c r="H7" s="164"/>
      <c r="I7" s="164"/>
      <c r="J7" s="164"/>
      <c r="K7" s="164"/>
      <c r="L7" s="164"/>
      <c r="M7" s="164"/>
      <c r="N7" s="164"/>
      <c r="O7" s="164"/>
      <c r="P7" s="164"/>
      <c r="AE7" s="16"/>
    </row>
    <row r="8" spans="2:31" ht="6.75" customHeight="1" x14ac:dyDescent="0.2">
      <c r="B8" s="32"/>
      <c r="C8" s="32"/>
      <c r="D8" s="33"/>
      <c r="E8" s="33"/>
      <c r="F8" s="33"/>
      <c r="G8" s="33"/>
      <c r="H8" s="33"/>
      <c r="I8" s="33"/>
      <c r="J8" s="33"/>
      <c r="K8" s="33"/>
      <c r="L8" s="33"/>
      <c r="M8" s="33"/>
      <c r="N8" s="33"/>
      <c r="O8" s="33"/>
      <c r="P8" s="33"/>
      <c r="AE8" s="16"/>
    </row>
    <row r="9" spans="2:31" ht="36" customHeight="1" x14ac:dyDescent="0.2">
      <c r="B9" s="198" t="s">
        <v>25</v>
      </c>
      <c r="C9" s="199"/>
      <c r="D9" s="192" t="s">
        <v>167</v>
      </c>
      <c r="E9" s="193"/>
      <c r="F9" s="193"/>
      <c r="G9" s="193"/>
      <c r="H9" s="193"/>
      <c r="I9" s="193"/>
      <c r="J9" s="193"/>
      <c r="K9" s="193"/>
      <c r="L9" s="193"/>
      <c r="M9" s="193"/>
      <c r="N9" s="193"/>
      <c r="O9" s="193"/>
      <c r="P9" s="194"/>
      <c r="AE9" s="16"/>
    </row>
    <row r="10" spans="2:31" s="34" customFormat="1" ht="7.5" customHeight="1" x14ac:dyDescent="0.2">
      <c r="D10" s="105"/>
      <c r="E10" s="105"/>
      <c r="F10" s="105"/>
      <c r="G10" s="105"/>
      <c r="H10" s="105"/>
      <c r="I10" s="105"/>
      <c r="J10" s="105"/>
      <c r="K10" s="105"/>
      <c r="L10" s="105"/>
      <c r="M10" s="105"/>
      <c r="N10" s="105"/>
      <c r="O10" s="105"/>
      <c r="P10" s="105"/>
    </row>
    <row r="11" spans="2:31" ht="39.75" customHeight="1" x14ac:dyDescent="0.2">
      <c r="B11" s="198" t="s">
        <v>26</v>
      </c>
      <c r="C11" s="199"/>
      <c r="D11" s="192" t="s">
        <v>168</v>
      </c>
      <c r="E11" s="193"/>
      <c r="F11" s="193"/>
      <c r="G11" s="193"/>
      <c r="H11" s="193"/>
      <c r="I11" s="193"/>
      <c r="J11" s="193"/>
      <c r="K11" s="193"/>
      <c r="L11" s="193"/>
      <c r="M11" s="193"/>
      <c r="N11" s="193"/>
      <c r="O11" s="193"/>
      <c r="P11" s="194"/>
      <c r="AE11" s="16"/>
    </row>
    <row r="12" spans="2:31" ht="5.25" customHeight="1" x14ac:dyDescent="0.2">
      <c r="B12" s="24"/>
      <c r="C12" s="24"/>
      <c r="D12" s="36"/>
      <c r="E12" s="36"/>
      <c r="F12" s="36"/>
      <c r="G12" s="36"/>
      <c r="H12" s="36"/>
      <c r="I12" s="36"/>
      <c r="J12" s="36"/>
      <c r="K12" s="36"/>
      <c r="L12" s="36"/>
      <c r="M12" s="36"/>
      <c r="N12" s="36"/>
      <c r="O12" s="36"/>
      <c r="P12" s="36"/>
      <c r="AE12" s="16"/>
    </row>
    <row r="13" spans="2:31" ht="26.25" customHeight="1" x14ac:dyDescent="0.2">
      <c r="B13" s="196" t="s">
        <v>106</v>
      </c>
      <c r="C13" s="196"/>
      <c r="D13" s="72" t="s">
        <v>1</v>
      </c>
      <c r="E13" s="195" t="s">
        <v>169</v>
      </c>
      <c r="F13" s="195"/>
      <c r="G13" s="195"/>
      <c r="H13" s="195"/>
      <c r="I13" s="195"/>
      <c r="J13" s="195"/>
      <c r="K13" s="195"/>
      <c r="L13" s="195"/>
      <c r="M13" s="195"/>
      <c r="N13" s="195"/>
      <c r="O13" s="195"/>
      <c r="P13" s="195"/>
      <c r="AE13" s="16"/>
    </row>
    <row r="14" spans="2:31" ht="39" customHeight="1" x14ac:dyDescent="0.2">
      <c r="B14" s="197"/>
      <c r="C14" s="197"/>
      <c r="D14" s="73" t="s">
        <v>108</v>
      </c>
      <c r="E14" s="195"/>
      <c r="F14" s="195"/>
      <c r="G14" s="195"/>
      <c r="H14" s="195"/>
      <c r="I14" s="195"/>
      <c r="J14" s="195"/>
      <c r="K14" s="195"/>
      <c r="L14" s="195"/>
      <c r="M14" s="195"/>
      <c r="N14" s="195"/>
      <c r="O14" s="195"/>
      <c r="P14" s="195"/>
      <c r="AE14" s="16"/>
    </row>
    <row r="15" spans="2:31" ht="5.25" customHeight="1" x14ac:dyDescent="0.2">
      <c r="B15" s="24"/>
      <c r="C15" s="24"/>
      <c r="D15" s="74"/>
      <c r="E15" s="92"/>
      <c r="F15" s="92"/>
      <c r="G15" s="92"/>
      <c r="H15" s="92"/>
      <c r="I15" s="92"/>
      <c r="J15" s="92"/>
      <c r="K15" s="92"/>
      <c r="L15" s="92"/>
      <c r="M15" s="92"/>
      <c r="N15" s="92"/>
      <c r="O15" s="92"/>
      <c r="P15" s="92"/>
      <c r="AE15" s="16"/>
    </row>
    <row r="16" spans="2:31" ht="22.5" customHeight="1" x14ac:dyDescent="0.2">
      <c r="B16" s="196" t="s">
        <v>106</v>
      </c>
      <c r="C16" s="196"/>
      <c r="D16" s="72" t="s">
        <v>1</v>
      </c>
      <c r="E16" s="186" t="s">
        <v>170</v>
      </c>
      <c r="F16" s="186"/>
      <c r="G16" s="186"/>
      <c r="H16" s="186"/>
      <c r="I16" s="186"/>
      <c r="J16" s="186"/>
      <c r="K16" s="186"/>
      <c r="L16" s="186"/>
      <c r="M16" s="186"/>
      <c r="N16" s="186"/>
      <c r="O16" s="186"/>
      <c r="P16" s="186"/>
      <c r="AE16" s="16"/>
    </row>
    <row r="17" spans="2:31" ht="39.75" customHeight="1" x14ac:dyDescent="0.2">
      <c r="B17" s="197"/>
      <c r="C17" s="197"/>
      <c r="D17" s="73" t="s">
        <v>109</v>
      </c>
      <c r="E17" s="186"/>
      <c r="F17" s="186"/>
      <c r="G17" s="186"/>
      <c r="H17" s="186"/>
      <c r="I17" s="186"/>
      <c r="J17" s="186"/>
      <c r="K17" s="186"/>
      <c r="L17" s="186"/>
      <c r="M17" s="186"/>
      <c r="N17" s="186"/>
      <c r="O17" s="186"/>
      <c r="P17" s="186"/>
      <c r="AE17" s="16"/>
    </row>
    <row r="18" spans="2:31" ht="5.25" customHeight="1" x14ac:dyDescent="0.2">
      <c r="B18" s="24"/>
      <c r="C18" s="24"/>
      <c r="D18" s="74"/>
      <c r="E18" s="106"/>
      <c r="F18" s="106"/>
      <c r="G18" s="106"/>
      <c r="H18" s="106"/>
      <c r="I18" s="106"/>
      <c r="J18" s="106"/>
      <c r="K18" s="106"/>
      <c r="L18" s="106"/>
      <c r="M18" s="106"/>
      <c r="N18" s="106"/>
      <c r="O18" s="106"/>
      <c r="P18" s="106"/>
      <c r="AE18" s="16"/>
    </row>
    <row r="19" spans="2:31" ht="45" customHeight="1" x14ac:dyDescent="0.2">
      <c r="B19" s="196" t="s">
        <v>106</v>
      </c>
      <c r="C19" s="196"/>
      <c r="D19" s="72" t="s">
        <v>1</v>
      </c>
      <c r="E19" s="220" t="s">
        <v>252</v>
      </c>
      <c r="F19" s="221"/>
      <c r="G19" s="221"/>
      <c r="H19" s="221"/>
      <c r="I19" s="221"/>
      <c r="J19" s="221"/>
      <c r="K19" s="221"/>
      <c r="L19" s="221"/>
      <c r="M19" s="221"/>
      <c r="N19" s="221"/>
      <c r="O19" s="221"/>
      <c r="P19" s="222"/>
      <c r="AE19" s="16"/>
    </row>
    <row r="20" spans="2:31" ht="57" customHeight="1" x14ac:dyDescent="0.2">
      <c r="B20" s="197"/>
      <c r="C20" s="197"/>
      <c r="D20" s="73" t="s">
        <v>251</v>
      </c>
      <c r="E20" s="223"/>
      <c r="F20" s="224"/>
      <c r="G20" s="224"/>
      <c r="H20" s="224"/>
      <c r="I20" s="224"/>
      <c r="J20" s="224"/>
      <c r="K20" s="224"/>
      <c r="L20" s="224"/>
      <c r="M20" s="224"/>
      <c r="N20" s="224"/>
      <c r="O20" s="224"/>
      <c r="P20" s="225"/>
      <c r="AE20" s="16"/>
    </row>
    <row r="21" spans="2:31" ht="5.25" customHeight="1" x14ac:dyDescent="0.2">
      <c r="B21" s="24"/>
      <c r="C21" s="24"/>
      <c r="D21" s="74"/>
      <c r="E21" s="92"/>
      <c r="F21" s="92"/>
      <c r="G21" s="92"/>
      <c r="H21" s="92"/>
      <c r="I21" s="92"/>
      <c r="J21" s="92"/>
      <c r="K21" s="92"/>
      <c r="L21" s="92"/>
      <c r="M21" s="92"/>
      <c r="N21" s="92"/>
      <c r="O21" s="92"/>
      <c r="P21" s="92"/>
      <c r="AE21" s="16"/>
    </row>
    <row r="22" spans="2:31" ht="22.5" hidden="1" customHeight="1" x14ac:dyDescent="0.2">
      <c r="B22" s="196" t="s">
        <v>106</v>
      </c>
      <c r="C22" s="196"/>
      <c r="D22" s="72" t="s">
        <v>1</v>
      </c>
      <c r="E22" s="186"/>
      <c r="F22" s="186"/>
      <c r="G22" s="186"/>
      <c r="H22" s="186"/>
      <c r="I22" s="186"/>
      <c r="J22" s="186"/>
      <c r="K22" s="186"/>
      <c r="L22" s="186"/>
      <c r="M22" s="186"/>
      <c r="N22" s="186"/>
      <c r="O22" s="186"/>
      <c r="P22" s="186"/>
      <c r="AE22" s="16"/>
    </row>
    <row r="23" spans="2:31" ht="21" hidden="1" customHeight="1" x14ac:dyDescent="0.2">
      <c r="B23" s="197"/>
      <c r="C23" s="197"/>
      <c r="D23" s="73" t="s">
        <v>109</v>
      </c>
      <c r="E23" s="186"/>
      <c r="F23" s="186"/>
      <c r="G23" s="186"/>
      <c r="H23" s="186"/>
      <c r="I23" s="186"/>
      <c r="J23" s="186"/>
      <c r="K23" s="186"/>
      <c r="L23" s="186"/>
      <c r="M23" s="186"/>
      <c r="N23" s="186"/>
      <c r="O23" s="186"/>
      <c r="P23" s="186"/>
      <c r="AE23" s="16"/>
    </row>
    <row r="24" spans="2:31" ht="5.25" hidden="1" customHeight="1" x14ac:dyDescent="0.2">
      <c r="B24" s="24"/>
      <c r="C24" s="24"/>
      <c r="D24" s="74"/>
      <c r="E24" s="91"/>
      <c r="F24" s="91"/>
      <c r="G24" s="91"/>
      <c r="H24" s="91"/>
      <c r="I24" s="91"/>
      <c r="J24" s="91"/>
      <c r="K24" s="91"/>
      <c r="L24" s="91"/>
      <c r="M24" s="91"/>
      <c r="N24" s="91"/>
      <c r="O24" s="91"/>
      <c r="P24" s="91"/>
      <c r="AE24" s="16"/>
    </row>
    <row r="25" spans="2:31" ht="22.5" hidden="1" customHeight="1" x14ac:dyDescent="0.2">
      <c r="B25" s="196" t="s">
        <v>106</v>
      </c>
      <c r="C25" s="196"/>
      <c r="D25" s="72" t="s">
        <v>1</v>
      </c>
      <c r="E25" s="186"/>
      <c r="F25" s="186"/>
      <c r="G25" s="186"/>
      <c r="H25" s="186"/>
      <c r="I25" s="186"/>
      <c r="J25" s="186"/>
      <c r="K25" s="186"/>
      <c r="L25" s="186"/>
      <c r="M25" s="186"/>
      <c r="N25" s="186"/>
      <c r="O25" s="186"/>
      <c r="P25" s="186"/>
      <c r="AE25" s="16"/>
    </row>
    <row r="26" spans="2:31" ht="21" hidden="1" customHeight="1" x14ac:dyDescent="0.2">
      <c r="B26" s="197"/>
      <c r="C26" s="197"/>
      <c r="D26" s="73" t="s">
        <v>109</v>
      </c>
      <c r="E26" s="186"/>
      <c r="F26" s="186"/>
      <c r="G26" s="186"/>
      <c r="H26" s="186"/>
      <c r="I26" s="186"/>
      <c r="J26" s="186"/>
      <c r="K26" s="186"/>
      <c r="L26" s="186"/>
      <c r="M26" s="186"/>
      <c r="N26" s="186"/>
      <c r="O26" s="186"/>
      <c r="P26" s="186"/>
      <c r="AE26" s="16"/>
    </row>
    <row r="27" spans="2:31" ht="5.25" hidden="1" customHeight="1" x14ac:dyDescent="0.2">
      <c r="B27" s="24"/>
      <c r="C27" s="24"/>
      <c r="D27" s="74"/>
      <c r="E27" s="91"/>
      <c r="F27" s="91"/>
      <c r="G27" s="91"/>
      <c r="H27" s="91"/>
      <c r="I27" s="91"/>
      <c r="J27" s="91"/>
      <c r="K27" s="91"/>
      <c r="L27" s="91"/>
      <c r="M27" s="91"/>
      <c r="N27" s="91"/>
      <c r="O27" s="91"/>
      <c r="P27" s="91"/>
      <c r="AE27" s="16"/>
    </row>
    <row r="28" spans="2:31" ht="5.25" hidden="1" customHeight="1" x14ac:dyDescent="0.2">
      <c r="B28" s="24"/>
      <c r="C28" s="24"/>
      <c r="D28" s="74"/>
      <c r="E28" s="91"/>
      <c r="F28" s="91"/>
      <c r="G28" s="91"/>
      <c r="H28" s="91"/>
      <c r="I28" s="91"/>
      <c r="J28" s="91"/>
      <c r="K28" s="91"/>
      <c r="L28" s="91"/>
      <c r="M28" s="91"/>
      <c r="N28" s="91"/>
      <c r="O28" s="91"/>
      <c r="P28" s="91"/>
      <c r="AE28" s="16"/>
    </row>
    <row r="29" spans="2:31" ht="22.5" hidden="1" customHeight="1" x14ac:dyDescent="0.2">
      <c r="B29" s="196" t="s">
        <v>106</v>
      </c>
      <c r="C29" s="196"/>
      <c r="D29" s="72" t="s">
        <v>1</v>
      </c>
      <c r="E29" s="186"/>
      <c r="F29" s="186"/>
      <c r="G29" s="186"/>
      <c r="H29" s="186"/>
      <c r="I29" s="186"/>
      <c r="J29" s="186"/>
      <c r="K29" s="186"/>
      <c r="L29" s="186"/>
      <c r="M29" s="186"/>
      <c r="N29" s="186"/>
      <c r="O29" s="186"/>
      <c r="P29" s="186"/>
      <c r="AE29" s="16"/>
    </row>
    <row r="30" spans="2:31" ht="21" hidden="1" customHeight="1" x14ac:dyDescent="0.2">
      <c r="B30" s="197"/>
      <c r="C30" s="197"/>
      <c r="D30" s="73" t="s">
        <v>109</v>
      </c>
      <c r="E30" s="186"/>
      <c r="F30" s="186"/>
      <c r="G30" s="186"/>
      <c r="H30" s="186"/>
      <c r="I30" s="186"/>
      <c r="J30" s="186"/>
      <c r="K30" s="186"/>
      <c r="L30" s="186"/>
      <c r="M30" s="186"/>
      <c r="N30" s="186"/>
      <c r="O30" s="186"/>
      <c r="P30" s="186"/>
      <c r="AE30" s="16"/>
    </row>
  </sheetData>
  <mergeCells count="34">
    <mergeCell ref="B19:C20"/>
    <mergeCell ref="E19:P20"/>
    <mergeCell ref="B13:C14"/>
    <mergeCell ref="B25:C26"/>
    <mergeCell ref="B29:C30"/>
    <mergeCell ref="E22:P23"/>
    <mergeCell ref="E25:P26"/>
    <mergeCell ref="B22:C23"/>
    <mergeCell ref="M3:P3"/>
    <mergeCell ref="M4:P4"/>
    <mergeCell ref="M5:P5"/>
    <mergeCell ref="D7:P7"/>
    <mergeCell ref="D2:J2"/>
    <mergeCell ref="K2:L2"/>
    <mergeCell ref="D3:J3"/>
    <mergeCell ref="K3:L3"/>
    <mergeCell ref="D4:J4"/>
    <mergeCell ref="K4:L4"/>
    <mergeCell ref="B2:C2"/>
    <mergeCell ref="B3:C3"/>
    <mergeCell ref="B4:C4"/>
    <mergeCell ref="E29:P30"/>
    <mergeCell ref="D5:J5"/>
    <mergeCell ref="K5:L5"/>
    <mergeCell ref="D11:P11"/>
    <mergeCell ref="D9:P9"/>
    <mergeCell ref="B5:C5"/>
    <mergeCell ref="E13:P14"/>
    <mergeCell ref="B16:C17"/>
    <mergeCell ref="E16:P17"/>
    <mergeCell ref="B7:C7"/>
    <mergeCell ref="B11:C11"/>
    <mergeCell ref="B9:C9"/>
    <mergeCell ref="M2:P2"/>
  </mergeCells>
  <dataValidations count="1">
    <dataValidation type="whole" allowBlank="1" showInputMessage="1" showErrorMessage="1" sqref="O31:P65480 G31:M65480 G21:M21 O21:P21 Q31:U65482 W31:AC65482 G15:M15 O15:P15 G18:M18 O18:P18"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tocar'!$A$5:$A$7</xm:f>
          </x14:formula1>
          <xm:sqref>D14 D30 D23 D20 D26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0"/>
  <sheetViews>
    <sheetView showGridLines="0" topLeftCell="A5" zoomScale="90" zoomScaleNormal="90" workbookViewId="0">
      <selection activeCell="C16" sqref="C16"/>
    </sheetView>
  </sheetViews>
  <sheetFormatPr baseColWidth="10" defaultRowHeight="11.25" x14ac:dyDescent="0.15"/>
  <cols>
    <col min="1" max="1" width="2.42578125" style="16" customWidth="1"/>
    <col min="2" max="2" width="37.140625" style="16" customWidth="1"/>
    <col min="3" max="3" width="39.42578125" style="16" customWidth="1"/>
    <col min="4" max="4" width="8.85546875" style="16" customWidth="1"/>
    <col min="5" max="5" width="5.7109375" style="16" customWidth="1"/>
    <col min="6" max="6" width="39.7109375" style="16" customWidth="1"/>
    <col min="7" max="7" width="7.7109375" style="16" customWidth="1"/>
    <col min="8" max="8" width="0.7109375" style="29" customWidth="1"/>
    <col min="9" max="9" width="1" style="16" customWidth="1"/>
    <col min="10" max="10" width="1.5703125" style="16" customWidth="1"/>
    <col min="11" max="11" width="1.140625" style="29" customWidth="1"/>
    <col min="12" max="12" width="16.7109375" style="16" customWidth="1"/>
    <col min="13" max="16" width="7.7109375" style="16" customWidth="1"/>
    <col min="17" max="18" width="5.7109375" style="16" hidden="1" customWidth="1"/>
    <col min="19" max="19" width="10.7109375" style="16" customWidth="1"/>
    <col min="20" max="20" width="20.7109375" style="16" customWidth="1"/>
    <col min="21" max="21" width="9.140625" style="18" customWidth="1"/>
    <col min="22" max="242" width="9.140625" style="16" customWidth="1"/>
    <col min="243" max="16384" width="11.42578125" style="16"/>
  </cols>
  <sheetData>
    <row r="1" spans="1:21" ht="12" thickBot="1" x14ac:dyDescent="0.2"/>
    <row r="2" spans="1:21" ht="26.25" customHeight="1" x14ac:dyDescent="0.15">
      <c r="B2" s="53"/>
      <c r="C2" s="236" t="s">
        <v>124</v>
      </c>
      <c r="D2" s="237"/>
      <c r="E2" s="237"/>
      <c r="F2" s="237"/>
      <c r="G2" s="226" t="str">
        <f>Proyecto!K2</f>
        <v>Codigo: GC-F-015</v>
      </c>
      <c r="H2" s="227"/>
      <c r="I2" s="227"/>
      <c r="J2" s="227"/>
      <c r="K2" s="227"/>
      <c r="L2" s="228"/>
    </row>
    <row r="3" spans="1:21" ht="23.25" customHeight="1" x14ac:dyDescent="0.15">
      <c r="B3" s="54"/>
      <c r="C3" s="238" t="s">
        <v>126</v>
      </c>
      <c r="D3" s="239"/>
      <c r="E3" s="239"/>
      <c r="F3" s="239"/>
      <c r="G3" s="229" t="str">
        <f>Proyecto!K3</f>
        <v>Fecha: 17 de septiembre de 2014</v>
      </c>
      <c r="H3" s="230"/>
      <c r="I3" s="230"/>
      <c r="J3" s="230"/>
      <c r="K3" s="230"/>
      <c r="L3" s="231"/>
    </row>
    <row r="4" spans="1:21" ht="24" customHeight="1" x14ac:dyDescent="0.15">
      <c r="B4" s="54"/>
      <c r="C4" s="238" t="s">
        <v>127</v>
      </c>
      <c r="D4" s="239"/>
      <c r="E4" s="239"/>
      <c r="F4" s="239"/>
      <c r="G4" s="229" t="str">
        <f>Proyecto!K4</f>
        <v>Version 001</v>
      </c>
      <c r="H4" s="230"/>
      <c r="I4" s="230"/>
      <c r="J4" s="230"/>
      <c r="K4" s="230"/>
      <c r="L4" s="231"/>
    </row>
    <row r="5" spans="1:21" ht="22.5" customHeight="1" thickBot="1" x14ac:dyDescent="0.2">
      <c r="B5" s="55"/>
      <c r="C5" s="240" t="s">
        <v>129</v>
      </c>
      <c r="D5" s="241"/>
      <c r="E5" s="241"/>
      <c r="F5" s="241"/>
      <c r="G5" s="232" t="s">
        <v>130</v>
      </c>
      <c r="H5" s="233"/>
      <c r="I5" s="233"/>
      <c r="J5" s="233"/>
      <c r="K5" s="233"/>
      <c r="L5" s="234"/>
    </row>
    <row r="6" spans="1:21" ht="5.25" customHeight="1" x14ac:dyDescent="0.15">
      <c r="A6" s="29" t="str">
        <f>Proyecto!$E$7</f>
        <v>Promoción de Empresas en Reactivación Económica 2025</v>
      </c>
      <c r="B6" s="22"/>
      <c r="C6" s="22"/>
      <c r="D6" s="22"/>
      <c r="E6" s="22"/>
      <c r="F6" s="22"/>
    </row>
    <row r="7" spans="1:21" ht="29.25" customHeight="1" x14ac:dyDescent="0.2">
      <c r="B7" s="23" t="s">
        <v>0</v>
      </c>
      <c r="C7" s="235" t="str">
        <f>Proyecto!$E$7</f>
        <v>Promoción de Empresas en Reactivación Económica 2025</v>
      </c>
      <c r="D7" s="235"/>
      <c r="E7" s="235"/>
      <c r="F7" s="235"/>
      <c r="U7" s="16"/>
    </row>
    <row r="10" spans="1:21" ht="24" customHeight="1" x14ac:dyDescent="0.15">
      <c r="B10" s="61" t="s">
        <v>88</v>
      </c>
      <c r="C10" s="59" t="s">
        <v>95</v>
      </c>
    </row>
    <row r="11" spans="1:21" ht="6" customHeight="1" x14ac:dyDescent="0.15"/>
    <row r="12" spans="1:21" ht="18" customHeight="1" x14ac:dyDescent="0.15">
      <c r="B12" s="23" t="s">
        <v>47</v>
      </c>
      <c r="C12" s="77"/>
    </row>
    <row r="13" spans="1:21" ht="6" customHeight="1" x14ac:dyDescent="0.15"/>
    <row r="14" spans="1:21" ht="18" customHeight="1" x14ac:dyDescent="0.15">
      <c r="B14" s="23" t="s">
        <v>48</v>
      </c>
      <c r="C14" s="59"/>
    </row>
    <row r="15" spans="1:21" ht="6" customHeight="1" x14ac:dyDescent="0.15"/>
    <row r="16" spans="1:21" ht="18" customHeight="1" x14ac:dyDescent="0.15">
      <c r="B16" s="23" t="s">
        <v>44</v>
      </c>
      <c r="C16" s="107">
        <v>275000000</v>
      </c>
    </row>
    <row r="17" spans="2:3" ht="6" customHeight="1" x14ac:dyDescent="0.15"/>
    <row r="18" spans="2:3" ht="18" customHeight="1" x14ac:dyDescent="0.15">
      <c r="B18" s="23" t="s">
        <v>45</v>
      </c>
      <c r="C18" s="60">
        <v>0</v>
      </c>
    </row>
    <row r="19" spans="2:3" ht="6" customHeight="1" x14ac:dyDescent="0.15"/>
    <row r="20" spans="2:3" ht="18" customHeight="1" x14ac:dyDescent="0.15">
      <c r="B20" s="23" t="s">
        <v>46</v>
      </c>
      <c r="C20" s="60">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xr:uid="{00000000-0002-0000-05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'No tocar'!$M$5:$M$6</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B1:X13"/>
  <sheetViews>
    <sheetView showGridLines="0" topLeftCell="A5" zoomScale="90" zoomScaleNormal="90" workbookViewId="0">
      <selection activeCell="D1" sqref="D1"/>
    </sheetView>
  </sheetViews>
  <sheetFormatPr baseColWidth="10" defaultRowHeight="11.25" x14ac:dyDescent="0.15"/>
  <cols>
    <col min="1" max="1" width="2.42578125" style="16" customWidth="1"/>
    <col min="2" max="2" width="14.5703125" style="16" customWidth="1"/>
    <col min="3" max="3" width="14.140625" style="16" customWidth="1"/>
    <col min="4" max="4" width="18.28515625" style="16" customWidth="1"/>
    <col min="5" max="5" width="17.140625" style="16" customWidth="1"/>
    <col min="6" max="7" width="23.140625" style="16" customWidth="1"/>
    <col min="8" max="8" width="20.28515625" style="16" customWidth="1"/>
    <col min="9" max="9" width="37.7109375" style="16" customWidth="1"/>
    <col min="10" max="10" width="7.7109375" style="16" customWidth="1"/>
    <col min="11" max="11" width="0.7109375" style="16" customWidth="1"/>
    <col min="12" max="12" width="1" style="16" customWidth="1"/>
    <col min="13" max="13" width="1.5703125" style="16" customWidth="1"/>
    <col min="14" max="14" width="1.7109375" style="17" customWidth="1"/>
    <col min="15" max="15" width="20.7109375" style="16" customWidth="1"/>
    <col min="16" max="19" width="7.7109375" style="16" customWidth="1"/>
    <col min="20" max="21" width="5.7109375" style="16" hidden="1" customWidth="1"/>
    <col min="22" max="22" width="10.7109375" style="16" customWidth="1"/>
    <col min="23" max="23" width="20.7109375" style="16" customWidth="1"/>
    <col min="24" max="24" width="9.140625" style="18" customWidth="1"/>
    <col min="25" max="245" width="9.140625" style="16" customWidth="1"/>
    <col min="246" max="16384" width="11.42578125" style="16"/>
  </cols>
  <sheetData>
    <row r="1" spans="2:24" ht="12" thickBot="1" x14ac:dyDescent="0.2"/>
    <row r="2" spans="2:24" ht="26.25" customHeight="1" x14ac:dyDescent="0.15">
      <c r="B2" s="175"/>
      <c r="C2" s="176"/>
      <c r="D2" s="249" t="s">
        <v>124</v>
      </c>
      <c r="E2" s="250"/>
      <c r="F2" s="250"/>
      <c r="G2" s="250"/>
      <c r="H2" s="251"/>
      <c r="I2" s="19" t="str">
        <f>Proyecto!K2</f>
        <v>Codigo: GC-F-015</v>
      </c>
      <c r="J2" s="17"/>
      <c r="K2" s="17"/>
      <c r="L2" s="17"/>
      <c r="N2" s="16"/>
      <c r="T2" s="18"/>
      <c r="X2" s="16"/>
    </row>
    <row r="3" spans="2:24" ht="23.25" customHeight="1" x14ac:dyDescent="0.15">
      <c r="B3" s="171"/>
      <c r="C3" s="172"/>
      <c r="D3" s="252" t="s">
        <v>126</v>
      </c>
      <c r="E3" s="253"/>
      <c r="F3" s="253"/>
      <c r="G3" s="253"/>
      <c r="H3" s="254"/>
      <c r="I3" s="20" t="str">
        <f>Proyecto!K3</f>
        <v>Fecha: 17 de septiembre de 2014</v>
      </c>
      <c r="J3" s="17"/>
      <c r="K3" s="17"/>
      <c r="L3" s="17"/>
      <c r="N3" s="16"/>
      <c r="T3" s="18"/>
      <c r="X3" s="16"/>
    </row>
    <row r="4" spans="2:24" ht="24" customHeight="1" x14ac:dyDescent="0.15">
      <c r="B4" s="171"/>
      <c r="C4" s="172"/>
      <c r="D4" s="252" t="s">
        <v>127</v>
      </c>
      <c r="E4" s="253"/>
      <c r="F4" s="253"/>
      <c r="G4" s="253"/>
      <c r="H4" s="254"/>
      <c r="I4" s="20" t="str">
        <f>Proyecto!K4</f>
        <v>Version 001</v>
      </c>
      <c r="J4" s="17"/>
      <c r="K4" s="17"/>
      <c r="L4" s="17"/>
      <c r="N4" s="16"/>
      <c r="T4" s="18"/>
      <c r="X4" s="16"/>
    </row>
    <row r="5" spans="2:24" ht="22.5" customHeight="1" thickBot="1" x14ac:dyDescent="0.2">
      <c r="B5" s="173"/>
      <c r="C5" s="174"/>
      <c r="D5" s="255" t="s">
        <v>129</v>
      </c>
      <c r="E5" s="256"/>
      <c r="F5" s="256"/>
      <c r="G5" s="256"/>
      <c r="H5" s="257"/>
      <c r="I5" s="21" t="s">
        <v>130</v>
      </c>
      <c r="J5" s="17"/>
      <c r="K5" s="17"/>
      <c r="L5" s="17"/>
      <c r="N5" s="16"/>
      <c r="T5" s="18"/>
      <c r="X5" s="16"/>
    </row>
    <row r="6" spans="2:24" ht="5.25" customHeight="1" x14ac:dyDescent="0.15">
      <c r="B6" s="22"/>
      <c r="C6" s="22"/>
      <c r="D6" s="22"/>
      <c r="E6" s="22"/>
      <c r="F6" s="22"/>
      <c r="G6" s="22"/>
      <c r="H6" s="22"/>
      <c r="I6" s="22"/>
    </row>
    <row r="7" spans="2:24" ht="29.25" customHeight="1" x14ac:dyDescent="0.2">
      <c r="B7" s="163" t="s">
        <v>0</v>
      </c>
      <c r="C7" s="163"/>
      <c r="D7" s="235" t="str">
        <f>Proyecto!$E$7</f>
        <v>Promoción de Empresas en Reactivación Económica 2025</v>
      </c>
      <c r="E7" s="235"/>
      <c r="F7" s="235"/>
      <c r="G7" s="235"/>
      <c r="H7" s="235"/>
      <c r="I7" s="235"/>
      <c r="X7" s="16"/>
    </row>
    <row r="8" spans="2:24" ht="10.5" customHeight="1" x14ac:dyDescent="0.2">
      <c r="B8" s="24"/>
      <c r="C8" s="24"/>
      <c r="D8" s="25"/>
      <c r="E8" s="25"/>
      <c r="F8" s="25"/>
      <c r="G8" s="25"/>
      <c r="H8" s="25"/>
      <c r="I8" s="25"/>
      <c r="X8" s="16"/>
    </row>
    <row r="9" spans="2:24" ht="18.75" customHeight="1" x14ac:dyDescent="0.2">
      <c r="B9" s="247" t="s">
        <v>112</v>
      </c>
      <c r="C9" s="247"/>
      <c r="D9" s="247"/>
      <c r="E9" s="247"/>
      <c r="F9" s="247"/>
      <c r="G9" s="247"/>
      <c r="H9" s="247"/>
      <c r="I9" s="247"/>
      <c r="X9" s="16"/>
    </row>
    <row r="10" spans="2:24" ht="28.5" customHeight="1" x14ac:dyDescent="0.2">
      <c r="B10" s="242" t="s">
        <v>27</v>
      </c>
      <c r="C10" s="242"/>
      <c r="D10" s="248" t="s">
        <v>159</v>
      </c>
      <c r="E10" s="248"/>
      <c r="F10" s="248"/>
      <c r="G10" s="248"/>
      <c r="H10" s="248"/>
      <c r="I10" s="248"/>
      <c r="X10" s="16"/>
    </row>
    <row r="11" spans="2:24" ht="22.5" customHeight="1" x14ac:dyDescent="0.2">
      <c r="B11" s="242" t="s">
        <v>1</v>
      </c>
      <c r="C11" s="242"/>
      <c r="D11" s="242" t="s">
        <v>2</v>
      </c>
      <c r="E11" s="242"/>
      <c r="F11" s="27" t="s">
        <v>3</v>
      </c>
      <c r="G11" s="27" t="s">
        <v>110</v>
      </c>
      <c r="H11" s="27" t="s">
        <v>4</v>
      </c>
      <c r="I11" s="27" t="s">
        <v>111</v>
      </c>
      <c r="X11" s="16"/>
    </row>
    <row r="12" spans="2:24" ht="51" customHeight="1" x14ac:dyDescent="0.2">
      <c r="B12" s="246" t="s">
        <v>52</v>
      </c>
      <c r="C12" s="246"/>
      <c r="D12" s="246" t="s">
        <v>158</v>
      </c>
      <c r="E12" s="246"/>
      <c r="F12" s="94">
        <v>1</v>
      </c>
      <c r="G12" s="93" t="s">
        <v>116</v>
      </c>
      <c r="H12" s="93" t="s">
        <v>53</v>
      </c>
      <c r="I12" s="28"/>
      <c r="X12" s="16"/>
    </row>
    <row r="13" spans="2:24" ht="24.75" customHeight="1" x14ac:dyDescent="0.2">
      <c r="B13" s="242" t="s">
        <v>5</v>
      </c>
      <c r="C13" s="242"/>
      <c r="D13" s="243" t="s">
        <v>140</v>
      </c>
      <c r="E13" s="244"/>
      <c r="F13" s="244"/>
      <c r="G13" s="244"/>
      <c r="H13" s="244"/>
      <c r="I13" s="245"/>
      <c r="X13" s="16"/>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345 J14:N65345 H14:H65345"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15"/>
  <sheetViews>
    <sheetView showGridLines="0" zoomScale="90" zoomScaleNormal="90" workbookViewId="0">
      <selection activeCell="A10" sqref="A10"/>
    </sheetView>
  </sheetViews>
  <sheetFormatPr baseColWidth="10" defaultRowHeight="11.25" x14ac:dyDescent="0.15"/>
  <cols>
    <col min="1" max="1" width="2.42578125" style="16" customWidth="1"/>
    <col min="2" max="2" width="34.28515625" style="16" customWidth="1"/>
    <col min="3" max="4" width="39.42578125" style="16" customWidth="1"/>
    <col min="5" max="5" width="8.85546875" style="16" customWidth="1"/>
    <col min="6" max="6" width="5.7109375" style="16" customWidth="1"/>
    <col min="7" max="7" width="49.85546875" style="16" customWidth="1"/>
    <col min="8" max="8" width="7.7109375" style="16" customWidth="1"/>
    <col min="9" max="9" width="0.7109375" style="29" customWidth="1"/>
    <col min="10" max="10" width="1" style="16" customWidth="1"/>
    <col min="11" max="11" width="1.5703125" style="16" customWidth="1"/>
    <col min="12" max="12" width="1.140625" style="29" customWidth="1"/>
    <col min="13" max="13" width="20.7109375" style="16" customWidth="1"/>
    <col min="14" max="17" width="7.7109375" style="16" customWidth="1"/>
    <col min="18" max="19" width="5.7109375" style="16" hidden="1" customWidth="1"/>
    <col min="20" max="20" width="10.7109375" style="16" customWidth="1"/>
    <col min="21" max="21" width="20.7109375" style="16" customWidth="1"/>
    <col min="22" max="22" width="9.140625" style="18" customWidth="1"/>
    <col min="23" max="243" width="9.140625" style="16" customWidth="1"/>
    <col min="244" max="16384" width="11.42578125" style="16"/>
  </cols>
  <sheetData>
    <row r="1" spans="2:22" ht="12" thickBot="1" x14ac:dyDescent="0.2"/>
    <row r="2" spans="2:22" ht="26.25" customHeight="1" x14ac:dyDescent="0.15">
      <c r="B2" s="48"/>
      <c r="C2" s="249" t="s">
        <v>124</v>
      </c>
      <c r="D2" s="250"/>
      <c r="E2" s="250"/>
      <c r="F2" s="251"/>
      <c r="G2" s="19" t="str">
        <f>Proyecto!K2</f>
        <v>Codigo: GC-F-015</v>
      </c>
      <c r="H2" s="29"/>
      <c r="J2" s="30"/>
      <c r="L2" s="16"/>
      <c r="T2" s="18"/>
      <c r="V2" s="16"/>
    </row>
    <row r="3" spans="2:22" ht="23.25" customHeight="1" x14ac:dyDescent="0.15">
      <c r="B3" s="49"/>
      <c r="C3" s="252" t="s">
        <v>126</v>
      </c>
      <c r="D3" s="253"/>
      <c r="E3" s="253"/>
      <c r="F3" s="254"/>
      <c r="G3" s="20" t="str">
        <f>Proyecto!K3</f>
        <v>Fecha: 17 de septiembre de 2014</v>
      </c>
      <c r="H3" s="29"/>
      <c r="J3" s="30"/>
      <c r="L3" s="16"/>
      <c r="T3" s="18"/>
      <c r="V3" s="16"/>
    </row>
    <row r="4" spans="2:22" ht="24" customHeight="1" x14ac:dyDescent="0.15">
      <c r="B4" s="49"/>
      <c r="C4" s="252" t="s">
        <v>127</v>
      </c>
      <c r="D4" s="253"/>
      <c r="E4" s="253"/>
      <c r="F4" s="254"/>
      <c r="G4" s="20" t="str">
        <f>Proyecto!K4</f>
        <v>Version 001</v>
      </c>
      <c r="I4" s="16"/>
      <c r="J4" s="30"/>
      <c r="L4" s="16"/>
      <c r="T4" s="18"/>
      <c r="V4" s="16"/>
    </row>
    <row r="5" spans="2:22" ht="22.5" customHeight="1" thickBot="1" x14ac:dyDescent="0.2">
      <c r="B5" s="50"/>
      <c r="C5" s="255" t="s">
        <v>129</v>
      </c>
      <c r="D5" s="256"/>
      <c r="E5" s="256"/>
      <c r="F5" s="257"/>
      <c r="G5" s="21" t="s">
        <v>130</v>
      </c>
      <c r="I5" s="16"/>
      <c r="J5" s="29"/>
      <c r="L5" s="16"/>
      <c r="T5" s="18"/>
      <c r="V5" s="16"/>
    </row>
    <row r="6" spans="2:22" ht="5.25" customHeight="1" x14ac:dyDescent="0.15">
      <c r="B6" s="22"/>
      <c r="C6" s="22"/>
      <c r="D6" s="22"/>
      <c r="E6" s="22"/>
      <c r="F6" s="22"/>
      <c r="G6" s="22"/>
    </row>
    <row r="7" spans="2:22" ht="29.25" customHeight="1" x14ac:dyDescent="0.2">
      <c r="B7" s="23" t="s">
        <v>0</v>
      </c>
      <c r="C7" s="235" t="str">
        <f>Proyecto!$E$7</f>
        <v>Promoción de Empresas en Reactivación Económica 2025</v>
      </c>
      <c r="D7" s="235"/>
      <c r="E7" s="235"/>
      <c r="F7" s="235"/>
      <c r="G7" s="235"/>
      <c r="V7" s="16"/>
    </row>
    <row r="9" spans="2:22" ht="18" customHeight="1" x14ac:dyDescent="0.15">
      <c r="B9" s="247" t="s">
        <v>43</v>
      </c>
      <c r="C9" s="247"/>
      <c r="D9" s="247"/>
      <c r="E9" s="247"/>
      <c r="F9" s="247"/>
      <c r="G9" s="247"/>
    </row>
    <row r="10" spans="2:22" s="34" customFormat="1" ht="15" customHeight="1" x14ac:dyDescent="0.2"/>
    <row r="11" spans="2:22" ht="20.25" customHeight="1" x14ac:dyDescent="0.15">
      <c r="B11" s="27" t="s">
        <v>75</v>
      </c>
      <c r="C11" s="27" t="s">
        <v>6</v>
      </c>
      <c r="D11" s="27" t="s">
        <v>14</v>
      </c>
      <c r="E11" s="27" t="s">
        <v>42</v>
      </c>
      <c r="F11" s="247" t="s">
        <v>15</v>
      </c>
      <c r="G11" s="247"/>
    </row>
    <row r="12" spans="2:22" s="110" customFormat="1" ht="89.25" x14ac:dyDescent="0.2">
      <c r="B12" s="108" t="s">
        <v>60</v>
      </c>
      <c r="C12" s="108" t="s">
        <v>171</v>
      </c>
      <c r="D12" s="90" t="s">
        <v>63</v>
      </c>
      <c r="E12" s="109" t="s">
        <v>96</v>
      </c>
      <c r="F12" s="258" t="s">
        <v>160</v>
      </c>
      <c r="G12" s="258"/>
      <c r="I12" s="111"/>
      <c r="L12" s="111"/>
      <c r="V12" s="34"/>
    </row>
    <row r="13" spans="2:22" s="110" customFormat="1" ht="191.25" x14ac:dyDescent="0.2">
      <c r="B13" s="108" t="s">
        <v>61</v>
      </c>
      <c r="C13" s="108" t="s">
        <v>172</v>
      </c>
      <c r="D13" s="90" t="s">
        <v>64</v>
      </c>
      <c r="E13" s="109" t="s">
        <v>96</v>
      </c>
      <c r="F13" s="259" t="s">
        <v>161</v>
      </c>
      <c r="G13" s="259"/>
      <c r="I13" s="111"/>
      <c r="L13" s="111"/>
      <c r="V13" s="34"/>
    </row>
    <row r="14" spans="2:22" s="110" customFormat="1" ht="89.25" x14ac:dyDescent="0.2">
      <c r="B14" s="108" t="s">
        <v>62</v>
      </c>
      <c r="C14" s="108" t="s">
        <v>173</v>
      </c>
      <c r="D14" s="90" t="s">
        <v>65</v>
      </c>
      <c r="E14" s="109" t="s">
        <v>96</v>
      </c>
      <c r="F14" s="260" t="s">
        <v>162</v>
      </c>
      <c r="G14" s="261"/>
      <c r="I14" s="111"/>
      <c r="L14" s="111"/>
      <c r="V14" s="34"/>
    </row>
    <row r="15" spans="2:22" s="110" customFormat="1" ht="85.5" customHeight="1" x14ac:dyDescent="0.2">
      <c r="B15" s="108" t="s">
        <v>175</v>
      </c>
      <c r="C15" s="108" t="s">
        <v>174</v>
      </c>
      <c r="D15" s="90" t="s">
        <v>141</v>
      </c>
      <c r="E15" s="109" t="s">
        <v>96</v>
      </c>
      <c r="F15" s="262" t="s">
        <v>163</v>
      </c>
      <c r="G15" s="263"/>
      <c r="I15" s="111"/>
      <c r="L15" s="111"/>
      <c r="V15" s="34"/>
    </row>
  </sheetData>
  <mergeCells count="11">
    <mergeCell ref="F12:G12"/>
    <mergeCell ref="F13:G13"/>
    <mergeCell ref="F14:G14"/>
    <mergeCell ref="F15:G15"/>
    <mergeCell ref="C2:F2"/>
    <mergeCell ref="C3:F3"/>
    <mergeCell ref="C4:F4"/>
    <mergeCell ref="C5:F5"/>
    <mergeCell ref="F11:G11"/>
    <mergeCell ref="C7:G7"/>
    <mergeCell ref="B9:G9"/>
  </mergeCells>
  <conditionalFormatting sqref="C15">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dataValidations count="1">
    <dataValidation type="whole" allowBlank="1" showInputMessage="1" showErrorMessage="1" sqref="E8:G8 H8:L15 E16:L65479 N8:T65479" xr:uid="{00000000-0002-0000-03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'No tocar'!$G$5:$G$7</xm:f>
          </x14:formula1>
          <xm:sqref>B12:B14</xm:sqref>
        </x14:dataValidation>
        <x14:dataValidation type="list" allowBlank="1" showInputMessage="1" showErrorMessage="1" xr:uid="{00000000-0002-0000-0300-000002000000}">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H18"/>
  <sheetViews>
    <sheetView zoomScaleNormal="100" workbookViewId="0">
      <selection activeCell="E20" sqref="E20"/>
    </sheetView>
  </sheetViews>
  <sheetFormatPr baseColWidth="10" defaultRowHeight="12.75" x14ac:dyDescent="0.2"/>
  <cols>
    <col min="1" max="1" width="5" style="52" customWidth="1"/>
    <col min="2" max="2" width="30.28515625" style="52" customWidth="1"/>
    <col min="3" max="3" width="25" style="52" customWidth="1"/>
    <col min="4" max="4" width="11.42578125" style="52"/>
    <col min="5" max="5" width="33" style="52" customWidth="1"/>
    <col min="6" max="6" width="20.7109375" style="52" customWidth="1"/>
    <col min="7" max="7" width="25.5703125" style="52" customWidth="1"/>
    <col min="8" max="8" width="15" style="52" customWidth="1"/>
    <col min="9" max="16384" width="11.42578125" style="52"/>
  </cols>
  <sheetData>
    <row r="1" spans="2:8" ht="13.5" thickBot="1" x14ac:dyDescent="0.25"/>
    <row r="2" spans="2:8" ht="18" customHeight="1" x14ac:dyDescent="0.2">
      <c r="B2" s="53"/>
      <c r="C2" s="236" t="s">
        <v>124</v>
      </c>
      <c r="D2" s="237"/>
      <c r="E2" s="237"/>
      <c r="F2" s="270"/>
      <c r="G2" s="226" t="str">
        <f>Proyecto!K2</f>
        <v>Codigo: GC-F-015</v>
      </c>
      <c r="H2" s="228"/>
    </row>
    <row r="3" spans="2:8" ht="19.5" customHeight="1" x14ac:dyDescent="0.2">
      <c r="B3" s="54"/>
      <c r="C3" s="238" t="s">
        <v>126</v>
      </c>
      <c r="D3" s="239"/>
      <c r="E3" s="239"/>
      <c r="F3" s="271"/>
      <c r="G3" s="229" t="str">
        <f>Proyecto!K3</f>
        <v>Fecha: 17 de septiembre de 2014</v>
      </c>
      <c r="H3" s="231"/>
    </row>
    <row r="4" spans="2:8" ht="19.5" customHeight="1" x14ac:dyDescent="0.2">
      <c r="B4" s="54"/>
      <c r="C4" s="238" t="s">
        <v>127</v>
      </c>
      <c r="D4" s="239"/>
      <c r="E4" s="239"/>
      <c r="F4" s="271"/>
      <c r="G4" s="229" t="str">
        <f>Proyecto!K4</f>
        <v>Version 001</v>
      </c>
      <c r="H4" s="231"/>
    </row>
    <row r="5" spans="2:8" ht="21.75" customHeight="1" thickBot="1" x14ac:dyDescent="0.25">
      <c r="B5" s="55"/>
      <c r="C5" s="240" t="s">
        <v>129</v>
      </c>
      <c r="D5" s="241"/>
      <c r="E5" s="241"/>
      <c r="F5" s="272"/>
      <c r="G5" s="232" t="s">
        <v>130</v>
      </c>
      <c r="H5" s="234"/>
    </row>
    <row r="6" spans="2:8" ht="21" customHeight="1" x14ac:dyDescent="0.2"/>
    <row r="7" spans="2:8" ht="22.5" customHeight="1" x14ac:dyDescent="0.2">
      <c r="B7" s="264" t="s">
        <v>77</v>
      </c>
      <c r="C7" s="265"/>
      <c r="D7" s="265"/>
      <c r="E7" s="265"/>
      <c r="F7" s="265"/>
      <c r="G7" s="265"/>
      <c r="H7" s="265"/>
    </row>
    <row r="8" spans="2:8" ht="103.5" customHeight="1" x14ac:dyDescent="0.2">
      <c r="B8" s="266" t="s">
        <v>142</v>
      </c>
      <c r="C8" s="267"/>
      <c r="D8" s="267"/>
      <c r="E8" s="267"/>
      <c r="F8" s="267"/>
      <c r="G8" s="267"/>
      <c r="H8" s="267"/>
    </row>
    <row r="11" spans="2:8" ht="22.5" customHeight="1" x14ac:dyDescent="0.2">
      <c r="B11" s="268" t="s">
        <v>74</v>
      </c>
      <c r="C11" s="269"/>
      <c r="E11" s="264" t="s">
        <v>76</v>
      </c>
      <c r="F11" s="265"/>
      <c r="G11" s="265"/>
      <c r="H11" s="265"/>
    </row>
    <row r="13" spans="2:8" ht="20.25" customHeight="1" x14ac:dyDescent="0.2">
      <c r="B13" s="58" t="s">
        <v>6</v>
      </c>
      <c r="C13" s="58" t="s">
        <v>75</v>
      </c>
      <c r="D13" s="56"/>
      <c r="E13" s="58" t="s">
        <v>6</v>
      </c>
      <c r="F13" s="58" t="s">
        <v>75</v>
      </c>
      <c r="G13" s="58" t="s">
        <v>73</v>
      </c>
      <c r="H13" s="58" t="s">
        <v>91</v>
      </c>
    </row>
    <row r="14" spans="2:8" ht="54" customHeight="1" x14ac:dyDescent="0.2">
      <c r="B14" s="76" t="str">
        <f>+'Recursos Humanos'!C12</f>
        <v>Billy Escobar Pérez – Superintendente de Sociedades</v>
      </c>
      <c r="C14" s="75" t="str">
        <f>+'Recursos Humanos'!B12</f>
        <v>Patrocinador</v>
      </c>
      <c r="E14" s="57"/>
      <c r="F14" s="57"/>
      <c r="G14" s="57"/>
      <c r="H14" s="57"/>
    </row>
    <row r="15" spans="2:8" ht="64.5" customHeight="1" x14ac:dyDescent="0.2">
      <c r="B15" s="76" t="str">
        <f>+'Recursos Humanos'!C13</f>
        <v>Rodrigo Riaño - Asesor del Despacho</v>
      </c>
      <c r="C15" s="75" t="str">
        <f>+'Recursos Humanos'!B13</f>
        <v>Gerente</v>
      </c>
      <c r="E15" s="57"/>
      <c r="F15" s="57"/>
      <c r="G15" s="57"/>
      <c r="H15" s="57"/>
    </row>
    <row r="16" spans="2:8" ht="54.75" customHeight="1" x14ac:dyDescent="0.2">
      <c r="B16" s="76" t="str">
        <f>+'Recursos Humanos'!C14</f>
        <v>Mayra Alejandra Jiménez - Asesora del Despacho</v>
      </c>
      <c r="C16" s="75" t="str">
        <f>+'Recursos Humanos'!B14</f>
        <v>Lider funcional</v>
      </c>
      <c r="E16" s="57"/>
      <c r="F16" s="57"/>
      <c r="G16" s="57"/>
      <c r="H16" s="57"/>
    </row>
    <row r="17" spans="2:8" ht="64.5" customHeight="1" x14ac:dyDescent="0.2">
      <c r="B17" s="76" t="str">
        <f>+'Recursos Humanos'!C15</f>
        <v>Stefania Sierra
Lider Técnica</v>
      </c>
      <c r="C17" s="75" t="str">
        <f>+'Recursos Humanos'!B15</f>
        <v>Líder Técnico</v>
      </c>
      <c r="E17" s="57"/>
      <c r="F17" s="57"/>
      <c r="G17" s="57"/>
      <c r="H17" s="57"/>
    </row>
    <row r="18" spans="2:8" ht="54" customHeight="1" x14ac:dyDescent="0.2">
      <c r="B18" s="76"/>
      <c r="C18" s="75"/>
      <c r="E18" s="57"/>
      <c r="F18" s="57"/>
      <c r="G18" s="57"/>
      <c r="H18" s="5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P20"/>
  <sheetViews>
    <sheetView showGridLines="0" zoomScale="60" zoomScaleNormal="60" workbookViewId="0"/>
  </sheetViews>
  <sheetFormatPr baseColWidth="10" defaultRowHeight="11.25" x14ac:dyDescent="0.15"/>
  <cols>
    <col min="1" max="1" width="2.42578125" style="16" customWidth="1"/>
    <col min="2" max="2" width="14.5703125" style="16" customWidth="1"/>
    <col min="3" max="3" width="24.140625" style="16" customWidth="1"/>
    <col min="4" max="4" width="42" style="16" customWidth="1"/>
    <col min="5" max="5" width="17.140625" style="16" customWidth="1"/>
    <col min="6" max="6" width="55.140625" style="16" customWidth="1"/>
    <col min="7" max="7" width="22.7109375" style="16" customWidth="1"/>
    <col min="8" max="8" width="31.140625" style="16" customWidth="1"/>
    <col min="9"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282"/>
      <c r="C2" s="283"/>
      <c r="D2" s="273" t="s">
        <v>124</v>
      </c>
      <c r="E2" s="274"/>
      <c r="F2" s="274"/>
      <c r="G2" s="275"/>
      <c r="H2" s="66" t="str">
        <f>Proyecto!K2</f>
        <v>Codigo: GC-F-015</v>
      </c>
    </row>
    <row r="3" spans="2:16" ht="23.25" customHeight="1" x14ac:dyDescent="0.15">
      <c r="B3" s="284"/>
      <c r="C3" s="285"/>
      <c r="D3" s="276" t="s">
        <v>126</v>
      </c>
      <c r="E3" s="277"/>
      <c r="F3" s="277"/>
      <c r="G3" s="278"/>
      <c r="H3" s="67" t="str">
        <f>Proyecto!K3</f>
        <v>Fecha: 17 de septiembre de 2014</v>
      </c>
    </row>
    <row r="4" spans="2:16" ht="24" customHeight="1" x14ac:dyDescent="0.15">
      <c r="B4" s="284"/>
      <c r="C4" s="285"/>
      <c r="D4" s="276" t="s">
        <v>127</v>
      </c>
      <c r="E4" s="277"/>
      <c r="F4" s="277"/>
      <c r="G4" s="278"/>
      <c r="H4" s="68" t="str">
        <f>Proyecto!K4</f>
        <v>Version 001</v>
      </c>
    </row>
    <row r="5" spans="2:16" ht="22.5" customHeight="1" thickBot="1" x14ac:dyDescent="0.2">
      <c r="B5" s="286"/>
      <c r="C5" s="287"/>
      <c r="D5" s="279" t="s">
        <v>129</v>
      </c>
      <c r="E5" s="280"/>
      <c r="F5" s="280"/>
      <c r="G5" s="281"/>
      <c r="H5" s="69" t="s">
        <v>130</v>
      </c>
    </row>
    <row r="6" spans="2:16" ht="5.25" customHeight="1" x14ac:dyDescent="0.15">
      <c r="B6" s="22"/>
      <c r="C6" s="22"/>
      <c r="D6" s="22"/>
      <c r="E6" s="22"/>
      <c r="F6" s="22"/>
      <c r="G6" s="22"/>
      <c r="H6" s="22"/>
    </row>
    <row r="7" spans="2:16" ht="29.25" customHeight="1" x14ac:dyDescent="0.2">
      <c r="B7" s="163" t="s">
        <v>0</v>
      </c>
      <c r="C7" s="163"/>
      <c r="D7" s="235" t="str">
        <f>Proyecto!$E$7</f>
        <v>Promoción de Empresas en Reactivación Económica 2025</v>
      </c>
      <c r="E7" s="235"/>
      <c r="F7" s="235"/>
      <c r="G7" s="235"/>
      <c r="H7" s="235"/>
      <c r="P7" s="16"/>
    </row>
    <row r="8" spans="2:16" s="34" customFormat="1" ht="19.5" customHeight="1" x14ac:dyDescent="0.2"/>
    <row r="9" spans="2:16" ht="30" customHeight="1" x14ac:dyDescent="0.15">
      <c r="B9" s="288" t="s">
        <v>37</v>
      </c>
      <c r="C9" s="289"/>
      <c r="D9" s="289"/>
      <c r="E9" s="289"/>
      <c r="F9" s="289"/>
      <c r="G9" s="289"/>
      <c r="H9" s="289"/>
    </row>
    <row r="10" spans="2:16" ht="9.75" customHeight="1" x14ac:dyDescent="0.2">
      <c r="B10" s="285"/>
      <c r="C10" s="285"/>
      <c r="D10" s="285"/>
      <c r="E10" s="285"/>
      <c r="F10" s="285"/>
      <c r="G10" s="285"/>
      <c r="H10" s="285"/>
      <c r="P10" s="16"/>
    </row>
    <row r="11" spans="2:16" ht="25.5" customHeight="1" x14ac:dyDescent="0.2">
      <c r="B11" s="242" t="s">
        <v>6</v>
      </c>
      <c r="C11" s="242"/>
      <c r="D11" s="27" t="s">
        <v>7</v>
      </c>
      <c r="E11" s="26" t="s">
        <v>71</v>
      </c>
      <c r="F11" s="27" t="s">
        <v>11</v>
      </c>
      <c r="G11" s="27" t="s">
        <v>98</v>
      </c>
      <c r="H11" s="27" t="s">
        <v>8</v>
      </c>
      <c r="P11" s="16"/>
    </row>
    <row r="12" spans="2:16" ht="39.950000000000003" customHeight="1" x14ac:dyDescent="0.2">
      <c r="B12" s="292" t="s">
        <v>176</v>
      </c>
      <c r="C12" s="293"/>
      <c r="D12" s="112" t="s">
        <v>177</v>
      </c>
      <c r="E12" s="113">
        <v>601201097</v>
      </c>
      <c r="F12" s="113" t="s">
        <v>178</v>
      </c>
      <c r="G12" s="85" t="s">
        <v>96</v>
      </c>
      <c r="H12" s="85" t="s">
        <v>68</v>
      </c>
      <c r="P12" s="16"/>
    </row>
    <row r="13" spans="2:16" ht="73.5" customHeight="1" x14ac:dyDescent="0.2">
      <c r="B13" s="290" t="s">
        <v>179</v>
      </c>
      <c r="C13" s="291"/>
      <c r="D13" s="85" t="s">
        <v>180</v>
      </c>
      <c r="E13" s="113">
        <v>6012201000</v>
      </c>
      <c r="F13" s="113" t="s">
        <v>181</v>
      </c>
      <c r="G13" s="85" t="s">
        <v>96</v>
      </c>
      <c r="H13" s="85" t="s">
        <v>68</v>
      </c>
      <c r="P13" s="16"/>
    </row>
    <row r="14" spans="2:16" ht="69.75" customHeight="1" x14ac:dyDescent="0.2">
      <c r="B14" s="290" t="s">
        <v>182</v>
      </c>
      <c r="C14" s="291"/>
      <c r="D14" s="85" t="s">
        <v>182</v>
      </c>
      <c r="E14" s="113">
        <v>6012201000</v>
      </c>
      <c r="F14" s="113"/>
      <c r="G14" s="85" t="s">
        <v>96</v>
      </c>
      <c r="H14" s="85" t="s">
        <v>68</v>
      </c>
      <c r="P14" s="16"/>
    </row>
    <row r="15" spans="2:16" ht="56.25" customHeight="1" x14ac:dyDescent="0.15">
      <c r="B15" s="290" t="s">
        <v>183</v>
      </c>
      <c r="C15" s="291"/>
      <c r="D15" s="85" t="s">
        <v>184</v>
      </c>
      <c r="E15" s="113">
        <v>6012201000</v>
      </c>
      <c r="F15" s="113" t="s">
        <v>185</v>
      </c>
      <c r="G15" s="85" t="s">
        <v>96</v>
      </c>
      <c r="H15" s="85" t="s">
        <v>68</v>
      </c>
      <c r="O15" s="95"/>
      <c r="P15" s="16"/>
    </row>
    <row r="16" spans="2:16" ht="54.75" customHeight="1" x14ac:dyDescent="0.2">
      <c r="B16" s="290" t="s">
        <v>186</v>
      </c>
      <c r="C16" s="291"/>
      <c r="D16" s="85" t="s">
        <v>187</v>
      </c>
      <c r="E16" s="113">
        <v>6012201000</v>
      </c>
      <c r="F16" s="113" t="s">
        <v>188</v>
      </c>
      <c r="G16" s="85" t="s">
        <v>96</v>
      </c>
      <c r="H16" s="85" t="s">
        <v>68</v>
      </c>
      <c r="P16" s="16"/>
    </row>
    <row r="17" spans="2:16" ht="39.950000000000003" customHeight="1" x14ac:dyDescent="0.15">
      <c r="B17" s="290" t="s">
        <v>189</v>
      </c>
      <c r="C17" s="291"/>
      <c r="D17" s="85" t="s">
        <v>190</v>
      </c>
      <c r="E17" s="113">
        <v>6012201000</v>
      </c>
      <c r="F17" s="113" t="s">
        <v>191</v>
      </c>
      <c r="G17" s="85" t="s">
        <v>96</v>
      </c>
      <c r="H17" s="85" t="s">
        <v>68</v>
      </c>
      <c r="O17" s="95"/>
      <c r="P17" s="16"/>
    </row>
    <row r="18" spans="2:16" ht="39.950000000000003" customHeight="1" x14ac:dyDescent="0.2">
      <c r="B18" s="290" t="s">
        <v>192</v>
      </c>
      <c r="C18" s="291"/>
      <c r="D18" s="85" t="s">
        <v>193</v>
      </c>
      <c r="E18" s="113">
        <v>6012201000</v>
      </c>
      <c r="F18" s="113" t="s">
        <v>194</v>
      </c>
      <c r="G18" s="85" t="s">
        <v>96</v>
      </c>
      <c r="H18" s="85" t="s">
        <v>68</v>
      </c>
      <c r="P18" s="16"/>
    </row>
    <row r="19" spans="2:16" ht="39.950000000000003" customHeight="1" x14ac:dyDescent="0.15">
      <c r="B19" s="290" t="s">
        <v>195</v>
      </c>
      <c r="C19" s="291"/>
      <c r="D19" s="85" t="s">
        <v>196</v>
      </c>
      <c r="E19" s="113">
        <v>6012201000</v>
      </c>
      <c r="F19" s="113" t="s">
        <v>197</v>
      </c>
      <c r="G19" s="85" t="s">
        <v>96</v>
      </c>
      <c r="H19" s="85" t="s">
        <v>68</v>
      </c>
      <c r="O19" s="18"/>
      <c r="P19" s="16"/>
    </row>
    <row r="20" spans="2:16" ht="39.950000000000003" customHeight="1" x14ac:dyDescent="0.2">
      <c r="B20" s="290" t="s">
        <v>198</v>
      </c>
      <c r="C20" s="291"/>
      <c r="D20" s="85" t="s">
        <v>199</v>
      </c>
      <c r="E20" s="113">
        <v>6012201000</v>
      </c>
      <c r="F20" s="113" t="s">
        <v>200</v>
      </c>
      <c r="G20" s="85" t="s">
        <v>96</v>
      </c>
      <c r="H20" s="85" t="s">
        <v>68</v>
      </c>
      <c r="P20" s="16"/>
    </row>
  </sheetData>
  <mergeCells count="19">
    <mergeCell ref="B7:C7"/>
    <mergeCell ref="D7:H7"/>
    <mergeCell ref="B9:H9"/>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1:D12">
    <cfRule type="cellIs" dxfId="12" priority="4" stopIfTrue="1" operator="equal">
      <formula>"Alto"</formula>
    </cfRule>
    <cfRule type="cellIs" dxfId="11" priority="5" stopIfTrue="1" operator="equal">
      <formula>"Medio"</formula>
    </cfRule>
    <cfRule type="cellIs" dxfId="10" priority="6" stopIfTrue="1" operator="equal">
      <formula>"Bajo"</formula>
    </cfRule>
  </conditionalFormatting>
  <conditionalFormatting sqref="D17:D20">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F21:N65480" xr:uid="{00000000-0002-0000-0600-000000000000}">
      <formula1>1</formula1>
      <formula2>5</formula2>
    </dataValidation>
  </dataValidations>
  <hyperlinks>
    <hyperlink ref="F12" r:id="rId1" xr:uid="{E7774687-ED41-4B6C-A865-3E95CEE8E156}"/>
    <hyperlink ref="F13" r:id="rId2" xr:uid="{DF2DB9E8-8D6A-4DC7-BBC8-2AABCF0FCC97}"/>
    <hyperlink ref="F15" r:id="rId3" xr:uid="{63688681-59D7-473D-A080-892EADDEA988}"/>
    <hyperlink ref="F16" r:id="rId4" xr:uid="{88A09EDF-A0F4-4C8A-B1F8-1C70FD060EB8}"/>
    <hyperlink ref="F17" r:id="rId5" xr:uid="{7EC88502-B94D-4861-B6D7-7D7B30E9627A}"/>
    <hyperlink ref="F18" r:id="rId6" xr:uid="{1791ED3A-5991-4EBE-B352-3E902E3B467A}"/>
    <hyperlink ref="F19" r:id="rId7" xr:uid="{1B130814-0127-4A9C-8647-699F1A2F90DF}"/>
    <hyperlink ref="F20" r:id="rId8" xr:uid="{335781CC-B9CF-4456-A03C-9FEDF71618A9}"/>
  </hyperlinks>
  <pageMargins left="0.39370078740157483" right="0.39370078740157483" top="0.74803149606299213" bottom="0.74803149606299213" header="0.31496062992125984" footer="0.31496062992125984"/>
  <pageSetup scale="70" fitToHeight="0" orientation="landscape" r:id="rId9"/>
  <drawing r:id="rId10"/>
  <legacyDrawing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
  <sheetViews>
    <sheetView showGridLines="0" topLeftCell="A4" zoomScale="90" zoomScaleNormal="90" workbookViewId="0"/>
  </sheetViews>
  <sheetFormatPr baseColWidth="10" defaultRowHeight="11.25" x14ac:dyDescent="0.15"/>
  <cols>
    <col min="1" max="1" width="2.42578125" style="16" customWidth="1"/>
    <col min="2" max="2" width="39.140625" style="16" customWidth="1"/>
    <col min="3" max="3" width="25.85546875" style="16" customWidth="1"/>
    <col min="4" max="4" width="44" style="16" customWidth="1"/>
    <col min="5" max="5" width="18" style="16" customWidth="1"/>
    <col min="6" max="6" width="38.7109375" style="16" customWidth="1"/>
    <col min="7" max="7" width="32.7109375" style="16" customWidth="1"/>
    <col min="8"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53"/>
      <c r="C2" s="236" t="s">
        <v>124</v>
      </c>
      <c r="D2" s="237"/>
      <c r="E2" s="237"/>
      <c r="F2" s="237"/>
      <c r="G2" s="70" t="str">
        <f>Proyecto!K2</f>
        <v>Codigo: GC-F-015</v>
      </c>
      <c r="H2" s="62"/>
    </row>
    <row r="3" spans="2:16" ht="23.25" customHeight="1" x14ac:dyDescent="0.15">
      <c r="B3" s="54"/>
      <c r="C3" s="238" t="s">
        <v>126</v>
      </c>
      <c r="D3" s="239"/>
      <c r="E3" s="239"/>
      <c r="F3" s="239"/>
      <c r="G3" s="67" t="str">
        <f>Proyecto!K3</f>
        <v>Fecha: 17 de septiembre de 2014</v>
      </c>
      <c r="H3" s="62"/>
    </row>
    <row r="4" spans="2:16" ht="24" customHeight="1" x14ac:dyDescent="0.15">
      <c r="B4" s="54"/>
      <c r="C4" s="238" t="s">
        <v>127</v>
      </c>
      <c r="D4" s="239"/>
      <c r="E4" s="239"/>
      <c r="F4" s="239"/>
      <c r="G4" s="67" t="str">
        <f>Proyecto!K4</f>
        <v>Version 001</v>
      </c>
      <c r="H4" s="62"/>
    </row>
    <row r="5" spans="2:16" ht="22.5" customHeight="1" thickBot="1" x14ac:dyDescent="0.2">
      <c r="B5" s="55"/>
      <c r="C5" s="240" t="s">
        <v>129</v>
      </c>
      <c r="D5" s="241"/>
      <c r="E5" s="241"/>
      <c r="F5" s="241"/>
      <c r="G5" s="69" t="s">
        <v>130</v>
      </c>
      <c r="H5" s="62"/>
    </row>
    <row r="6" spans="2:16" ht="5.25" customHeight="1" x14ac:dyDescent="0.15">
      <c r="B6" s="22"/>
      <c r="C6" s="22"/>
      <c r="D6" s="22"/>
      <c r="E6" s="22"/>
      <c r="F6" s="22"/>
    </row>
    <row r="7" spans="2:16" ht="29.25" customHeight="1" x14ac:dyDescent="0.2">
      <c r="B7" s="23" t="s">
        <v>0</v>
      </c>
      <c r="C7" s="297" t="str">
        <f>Proyecto!$E$7</f>
        <v>Promoción de Empresas en Reactivación Económica 2025</v>
      </c>
      <c r="D7" s="297"/>
      <c r="E7" s="297"/>
      <c r="F7" s="297"/>
      <c r="G7" s="63"/>
      <c r="P7" s="16"/>
    </row>
    <row r="8" spans="2:16" ht="6.75" customHeight="1" x14ac:dyDescent="0.2">
      <c r="B8" s="32"/>
      <c r="C8" s="33"/>
      <c r="D8" s="33"/>
      <c r="E8" s="33"/>
      <c r="F8" s="33"/>
      <c r="P8" s="16"/>
    </row>
    <row r="9" spans="2:16" x14ac:dyDescent="0.15">
      <c r="B9" s="172"/>
      <c r="C9" s="172"/>
    </row>
    <row r="10" spans="2:16" ht="20.25" customHeight="1" x14ac:dyDescent="0.15">
      <c r="B10" s="294" t="s">
        <v>16</v>
      </c>
      <c r="C10" s="295"/>
      <c r="D10" s="295"/>
      <c r="E10" s="295"/>
      <c r="F10" s="295"/>
      <c r="G10" s="296"/>
    </row>
    <row r="11" spans="2:16" s="34" customFormat="1" ht="15" customHeight="1" x14ac:dyDescent="0.2"/>
    <row r="12" spans="2:16" ht="24.75" customHeight="1" x14ac:dyDescent="0.15">
      <c r="B12" s="64" t="s">
        <v>89</v>
      </c>
      <c r="C12" s="65" t="s">
        <v>17</v>
      </c>
      <c r="D12" s="65" t="s">
        <v>18</v>
      </c>
      <c r="E12" s="65" t="s">
        <v>19</v>
      </c>
      <c r="F12" s="65" t="s">
        <v>20</v>
      </c>
      <c r="G12" s="65" t="s">
        <v>21</v>
      </c>
    </row>
    <row r="13" spans="2:16" ht="57" customHeight="1" x14ac:dyDescent="0.15">
      <c r="B13" s="114" t="s">
        <v>176</v>
      </c>
      <c r="C13" s="78" t="s">
        <v>201</v>
      </c>
      <c r="D13" s="78" t="s">
        <v>202</v>
      </c>
      <c r="E13" s="78" t="s">
        <v>118</v>
      </c>
      <c r="F13" s="78" t="s">
        <v>203</v>
      </c>
      <c r="G13" s="83" t="s">
        <v>204</v>
      </c>
    </row>
    <row r="14" spans="2:16" ht="54.75" customHeight="1" x14ac:dyDescent="0.15">
      <c r="B14" s="114" t="s">
        <v>179</v>
      </c>
      <c r="C14" s="78" t="s">
        <v>201</v>
      </c>
      <c r="D14" s="78" t="s">
        <v>202</v>
      </c>
      <c r="E14" s="78" t="s">
        <v>122</v>
      </c>
      <c r="F14" s="78" t="s">
        <v>203</v>
      </c>
      <c r="G14" s="83" t="s">
        <v>204</v>
      </c>
    </row>
    <row r="15" spans="2:16" ht="84.75" customHeight="1" x14ac:dyDescent="0.15">
      <c r="B15" s="114" t="s">
        <v>182</v>
      </c>
      <c r="C15" s="78" t="s">
        <v>201</v>
      </c>
      <c r="D15" s="78" t="s">
        <v>202</v>
      </c>
      <c r="E15" s="78" t="s">
        <v>122</v>
      </c>
      <c r="F15" s="78" t="s">
        <v>203</v>
      </c>
      <c r="G15" s="83" t="s">
        <v>204</v>
      </c>
    </row>
    <row r="16" spans="2:16" ht="52.5" customHeight="1" x14ac:dyDescent="0.15">
      <c r="B16" s="114" t="s">
        <v>205</v>
      </c>
      <c r="C16" s="78" t="s">
        <v>201</v>
      </c>
      <c r="D16" s="78" t="s">
        <v>202</v>
      </c>
      <c r="E16" s="78" t="s">
        <v>122</v>
      </c>
      <c r="F16" s="78" t="s">
        <v>203</v>
      </c>
      <c r="G16" s="83" t="s">
        <v>204</v>
      </c>
    </row>
    <row r="17" spans="1:7" ht="41.25" customHeight="1" x14ac:dyDescent="0.15">
      <c r="B17" s="114" t="s">
        <v>183</v>
      </c>
      <c r="C17" s="78" t="s">
        <v>201</v>
      </c>
      <c r="D17" s="78" t="s">
        <v>202</v>
      </c>
      <c r="E17" s="78" t="s">
        <v>122</v>
      </c>
      <c r="F17" s="78" t="s">
        <v>203</v>
      </c>
      <c r="G17" s="83" t="s">
        <v>204</v>
      </c>
    </row>
    <row r="18" spans="1:7" ht="21.95" customHeight="1" x14ac:dyDescent="0.15">
      <c r="B18" s="51"/>
      <c r="C18" s="31"/>
      <c r="D18" s="51"/>
      <c r="E18" s="51"/>
      <c r="F18" s="51"/>
      <c r="G18" s="51"/>
    </row>
    <row r="19" spans="1:7" ht="21.95" customHeight="1" x14ac:dyDescent="0.15">
      <c r="A19" s="16" t="s">
        <v>143</v>
      </c>
      <c r="B19" s="51"/>
      <c r="C19" s="31"/>
      <c r="D19" s="51"/>
      <c r="E19" s="51"/>
      <c r="F19" s="51"/>
      <c r="G19" s="51"/>
    </row>
    <row r="21" spans="1:7" ht="12.75" x14ac:dyDescent="0.2">
      <c r="C21" s="34"/>
    </row>
    <row r="22" spans="1:7" ht="12.75" x14ac:dyDescent="0.2">
      <c r="C22" s="34"/>
    </row>
    <row r="23" spans="1:7" ht="12.75" x14ac:dyDescent="0.2">
      <c r="C23" s="34"/>
    </row>
    <row r="24" spans="1:7" ht="12.75" x14ac:dyDescent="0.2">
      <c r="C24" s="34"/>
    </row>
    <row r="25" spans="1:7" ht="12.75" x14ac:dyDescent="0.2">
      <c r="C25" s="34"/>
    </row>
    <row r="26" spans="1:7" ht="12.75" x14ac:dyDescent="0.2">
      <c r="C26" s="34"/>
    </row>
    <row r="27" spans="1:7" ht="12.75" x14ac:dyDescent="0.2">
      <c r="C27" s="34"/>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xr:uid="{00000000-0002-0000-07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'No tocar'!$O$5:$O$11</xm:f>
          </x14:formula1>
          <xm:sqref>C18:C19</xm:sqref>
        </x14:dataValidation>
        <x14:dataValidation type="list" allowBlank="1" showInputMessage="1" showErrorMessage="1" xr:uid="{00000000-0002-0000-0700-000002000000}">
          <x14:formula1>
            <xm:f>'No tocar'!$Q$15:$Q$23</xm:f>
          </x14:formula1>
          <xm:sqref>E18:E19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W22"/>
  <sheetViews>
    <sheetView showGridLines="0" topLeftCell="A7" zoomScale="90" zoomScaleNormal="90" workbookViewId="0">
      <selection activeCell="B13" sqref="B13:C13"/>
    </sheetView>
  </sheetViews>
  <sheetFormatPr baseColWidth="10" defaultRowHeight="11.25" x14ac:dyDescent="0.15"/>
  <cols>
    <col min="1" max="1" width="2.42578125" style="16" customWidth="1"/>
    <col min="2" max="2" width="30.7109375" style="16" customWidth="1"/>
    <col min="3" max="3" width="18.28515625" style="16" customWidth="1"/>
    <col min="4" max="4" width="15" style="16" customWidth="1"/>
    <col min="5" max="5" width="29.42578125" style="16" customWidth="1"/>
    <col min="6" max="6" width="32.7109375" style="16" customWidth="1"/>
    <col min="7" max="7" width="19.42578125" style="16" customWidth="1"/>
    <col min="8" max="8" width="21.42578125" style="16" customWidth="1"/>
    <col min="9" max="9" width="7.7109375" style="16" customWidth="1"/>
    <col min="10" max="10" width="0.7109375" style="29" customWidth="1"/>
    <col min="11" max="11" width="1" style="16" customWidth="1"/>
    <col min="12" max="12" width="1.5703125" style="16" customWidth="1"/>
    <col min="13" max="13" width="1.140625" style="29" customWidth="1"/>
    <col min="14" max="14" width="20.7109375" style="16" customWidth="1"/>
    <col min="15" max="18" width="7.7109375" style="16" customWidth="1"/>
    <col min="19" max="20" width="5.7109375" style="16" hidden="1" customWidth="1"/>
    <col min="21" max="21" width="10.7109375" style="16" customWidth="1"/>
    <col min="22" max="22" width="20.7109375" style="16" customWidth="1"/>
    <col min="23" max="23" width="9.140625" style="18" customWidth="1"/>
    <col min="24" max="244" width="9.140625" style="16" customWidth="1"/>
    <col min="245" max="16384" width="11.42578125" style="16"/>
  </cols>
  <sheetData>
    <row r="1" spans="2:23" ht="12" thickBot="1" x14ac:dyDescent="0.2"/>
    <row r="2" spans="2:23" ht="26.25" customHeight="1" x14ac:dyDescent="0.15">
      <c r="B2" s="53"/>
      <c r="C2" s="236" t="s">
        <v>124</v>
      </c>
      <c r="D2" s="237"/>
      <c r="E2" s="237"/>
      <c r="F2" s="237"/>
      <c r="G2" s="226" t="str">
        <f>Proyecto!K2</f>
        <v>Codigo: GC-F-015</v>
      </c>
      <c r="H2" s="228"/>
      <c r="K2" s="29"/>
      <c r="L2" s="29"/>
      <c r="M2" s="30"/>
    </row>
    <row r="3" spans="2:23" ht="23.25" customHeight="1" x14ac:dyDescent="0.15">
      <c r="B3" s="54"/>
      <c r="C3" s="238" t="s">
        <v>126</v>
      </c>
      <c r="D3" s="239"/>
      <c r="E3" s="239"/>
      <c r="F3" s="239"/>
      <c r="G3" s="229" t="str">
        <f>Proyecto!K3</f>
        <v>Fecha: 17 de septiembre de 2014</v>
      </c>
      <c r="H3" s="231"/>
      <c r="K3" s="29"/>
      <c r="L3" s="29"/>
      <c r="M3" s="30"/>
    </row>
    <row r="4" spans="2:23" ht="24" customHeight="1" x14ac:dyDescent="0.15">
      <c r="B4" s="54"/>
      <c r="C4" s="238" t="s">
        <v>127</v>
      </c>
      <c r="D4" s="239"/>
      <c r="E4" s="239"/>
      <c r="F4" s="239"/>
      <c r="G4" s="229" t="str">
        <f>Proyecto!K4</f>
        <v>Version 001</v>
      </c>
      <c r="H4" s="231"/>
      <c r="M4" s="30"/>
    </row>
    <row r="5" spans="2:23" ht="22.5" customHeight="1" thickBot="1" x14ac:dyDescent="0.2">
      <c r="B5" s="55"/>
      <c r="C5" s="240" t="s">
        <v>129</v>
      </c>
      <c r="D5" s="241"/>
      <c r="E5" s="241"/>
      <c r="F5" s="241"/>
      <c r="G5" s="232" t="s">
        <v>130</v>
      </c>
      <c r="H5" s="234"/>
    </row>
    <row r="6" spans="2:23" ht="5.25" customHeight="1" x14ac:dyDescent="0.15">
      <c r="B6" s="22"/>
      <c r="C6" s="22"/>
      <c r="D6" s="22"/>
      <c r="E6" s="22"/>
      <c r="F6" s="22"/>
      <c r="G6" s="22"/>
      <c r="H6" s="22"/>
    </row>
    <row r="7" spans="2:23" ht="29.25" customHeight="1" x14ac:dyDescent="0.2">
      <c r="B7" s="79" t="s">
        <v>0</v>
      </c>
      <c r="C7" s="235" t="str">
        <f>Proyecto!$E$7</f>
        <v>Promoción de Empresas en Reactivación Económica 2025</v>
      </c>
      <c r="D7" s="235"/>
      <c r="E7" s="235"/>
      <c r="F7" s="235"/>
      <c r="G7" s="235"/>
      <c r="H7" s="235"/>
      <c r="W7" s="16"/>
    </row>
    <row r="9" spans="2:23" ht="15" customHeight="1" x14ac:dyDescent="0.15">
      <c r="B9" s="247" t="s">
        <v>9</v>
      </c>
      <c r="C9" s="247"/>
      <c r="D9" s="247"/>
      <c r="E9" s="247"/>
      <c r="F9" s="247"/>
      <c r="G9" s="247"/>
      <c r="H9" s="247"/>
    </row>
    <row r="10" spans="2:23" s="34" customFormat="1" ht="15" customHeight="1" x14ac:dyDescent="0.2"/>
    <row r="11" spans="2:23" ht="33.75" customHeight="1" x14ac:dyDescent="0.15">
      <c r="B11" s="242" t="s">
        <v>90</v>
      </c>
      <c r="C11" s="242"/>
      <c r="D11" s="27" t="s">
        <v>28</v>
      </c>
      <c r="E11" s="27" t="s">
        <v>10</v>
      </c>
      <c r="F11" s="27" t="s">
        <v>12</v>
      </c>
      <c r="G11" s="27" t="s">
        <v>13</v>
      </c>
      <c r="H11" s="27" t="s">
        <v>123</v>
      </c>
    </row>
    <row r="12" spans="2:23" ht="50.1" customHeight="1" x14ac:dyDescent="0.15">
      <c r="B12" s="298" t="s">
        <v>164</v>
      </c>
      <c r="C12" s="298"/>
      <c r="D12" s="71"/>
      <c r="E12" s="71"/>
      <c r="F12" s="71"/>
      <c r="G12" s="80"/>
      <c r="H12" s="71"/>
    </row>
    <row r="13" spans="2:23" ht="66" customHeight="1" x14ac:dyDescent="0.15">
      <c r="B13" s="298"/>
      <c r="C13" s="298"/>
      <c r="D13" s="71"/>
      <c r="E13" s="71"/>
      <c r="F13" s="71"/>
      <c r="G13" s="80"/>
      <c r="H13" s="71"/>
    </row>
    <row r="14" spans="2:23" ht="50.1" customHeight="1" x14ac:dyDescent="0.15">
      <c r="B14" s="298"/>
      <c r="C14" s="298"/>
      <c r="D14" s="71"/>
      <c r="E14" s="71"/>
      <c r="F14" s="71"/>
      <c r="G14" s="80"/>
      <c r="H14" s="71"/>
    </row>
    <row r="15" spans="2:23" ht="50.1" customHeight="1" x14ac:dyDescent="0.15">
      <c r="B15" s="299"/>
      <c r="C15" s="299"/>
      <c r="D15" s="81"/>
      <c r="E15" s="81"/>
      <c r="F15" s="71"/>
      <c r="G15" s="80"/>
      <c r="H15" s="71"/>
    </row>
    <row r="16" spans="2:23" ht="18" customHeight="1" x14ac:dyDescent="0.15">
      <c r="B16" s="230"/>
      <c r="C16" s="230"/>
      <c r="D16" s="28"/>
      <c r="E16" s="28"/>
      <c r="F16" s="35"/>
      <c r="G16" s="82"/>
      <c r="H16" s="28"/>
    </row>
    <row r="17" spans="2:8" ht="18" customHeight="1" x14ac:dyDescent="0.15">
      <c r="B17" s="230"/>
      <c r="C17" s="230"/>
      <c r="D17" s="28"/>
      <c r="E17" s="28"/>
      <c r="F17" s="35"/>
      <c r="G17" s="82"/>
      <c r="H17" s="28"/>
    </row>
    <row r="18" spans="2:8" ht="18" customHeight="1" x14ac:dyDescent="0.15">
      <c r="B18" s="230"/>
      <c r="C18" s="230"/>
      <c r="D18" s="28"/>
      <c r="E18" s="28"/>
      <c r="F18" s="35"/>
      <c r="G18" s="82"/>
      <c r="H18" s="28"/>
    </row>
    <row r="19" spans="2:8" ht="18" customHeight="1" x14ac:dyDescent="0.15">
      <c r="B19" s="230"/>
      <c r="C19" s="230"/>
      <c r="D19" s="28"/>
      <c r="E19" s="28"/>
      <c r="F19" s="35"/>
      <c r="G19" s="82"/>
      <c r="H19" s="28"/>
    </row>
    <row r="20" spans="2:8" ht="18" customHeight="1" x14ac:dyDescent="0.15">
      <c r="B20" s="230"/>
      <c r="C20" s="230"/>
      <c r="D20" s="28"/>
      <c r="E20" s="28"/>
      <c r="F20" s="35"/>
      <c r="G20" s="82"/>
      <c r="H20" s="28"/>
    </row>
    <row r="21" spans="2:8" ht="18" customHeight="1" x14ac:dyDescent="0.15">
      <c r="B21" s="230"/>
      <c r="C21" s="230"/>
      <c r="D21" s="28"/>
      <c r="E21" s="28"/>
      <c r="F21" s="35"/>
      <c r="G21" s="82"/>
      <c r="H21" s="28"/>
    </row>
    <row r="22" spans="2:8" ht="18" customHeight="1" x14ac:dyDescent="0.15">
      <c r="B22" s="230"/>
      <c r="C22" s="230"/>
      <c r="D22" s="28"/>
      <c r="E22" s="28"/>
      <c r="F22" s="35"/>
      <c r="G22" s="82"/>
      <c r="H22" s="28"/>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8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75929B-3596-4D56-8B44-0E595A57096B}">
  <ds:schemaRefs>
    <ds:schemaRef ds:uri="office.server.policy"/>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76CD46FF-15CE-4B87-962F-49D7241576E1}">
  <ds:schemaRefs>
    <ds:schemaRef ds:uri="http://schemas.microsoft.com/sharepoint/v4"/>
    <ds:schemaRef ds:uri="http://purl.org/dc/terms/"/>
    <ds:schemaRef ds:uri="ff8e3638-9d45-4162-afb4-6d390653d547"/>
    <ds:schemaRef ds:uri="http://www.w3.org/XML/1998/namespace"/>
    <ds:schemaRef ds:uri="http://schemas.microsoft.com/sharepoint/v3"/>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F0F2373F-3903-4257-8926-7BA7E5721593}">
  <ds:schemaRefs>
    <ds:schemaRef ds:uri="http://schemas.microsoft.com/office/2006/metadata/customXsn"/>
  </ds:schemaRefs>
</ds:datastoreItem>
</file>

<file path=customXml/itemProps5.xml><?xml version="1.0" encoding="utf-8"?>
<ds:datastoreItem xmlns:ds="http://schemas.openxmlformats.org/officeDocument/2006/customXml" ds:itemID="{8771CEB2-C155-4FA3-87C7-736D84C573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Proyecto</vt:lpstr>
      <vt:lpstr>Justificación - Objetivo</vt:lpstr>
      <vt:lpstr>Recursos Financieros</vt:lpstr>
      <vt:lpstr>Indicadores</vt:lpstr>
      <vt:lpstr>Recursos Humanos</vt:lpstr>
      <vt:lpstr>Comunicaciones internas</vt:lpstr>
      <vt:lpstr>Interesados</vt:lpstr>
      <vt:lpstr>Plan de comunicaciones</vt:lpstr>
      <vt:lpstr>Requerimientos</vt:lpstr>
      <vt:lpstr>Alcance</vt:lpstr>
      <vt:lpstr>EDT- Actividades</vt:lpstr>
      <vt:lpstr>EDT- Actividades_</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Bibiana Coy P</dc:creator>
  <cp:keywords>SGSI</cp:keywords>
  <cp:lastModifiedBy>Bibiana Coy Paez</cp:lastModifiedBy>
  <cp:lastPrinted>2014-09-04T14:54:30Z</cp:lastPrinted>
  <dcterms:created xsi:type="dcterms:W3CDTF">2009-01-14T13:57:13Z</dcterms:created>
  <dcterms:modified xsi:type="dcterms:W3CDTF">2026-02-01T01:59:10Z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