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http://intranet/DSS/OAP/DOCS/Documentos/Año_2024/02_IndicadoresdeGestion/04_GestionComunicaciones/"/>
    </mc:Choice>
  </mc:AlternateContent>
  <bookViews>
    <workbookView xWindow="-120" yWindow="-120" windowWidth="20730" windowHeight="11160" tabRatio="724"/>
  </bookViews>
  <sheets>
    <sheet name="1. Solicitudes" sheetId="9" r:id="rId1"/>
    <sheet name="1.1. Registro Solicitudes" sheetId="10" r:id="rId2"/>
    <sheet name="2. Publicaciones" sheetId="11" r:id="rId3"/>
    <sheet name="2.1. Registro Publicaciones" sheetId="12" r:id="rId4"/>
    <sheet name="3. Seguidores" sheetId="13" r:id="rId5"/>
    <sheet name="3.1. Registro Seguidores" sheetId="14" r:id="rId6"/>
    <sheet name="4. Engagement-seguidores" sheetId="15" r:id="rId7"/>
    <sheet name="4.1. Registro engagement-seguid" sheetId="16" r:id="rId8"/>
  </sheets>
  <externalReferences>
    <externalReference r:id="rId9"/>
    <externalReference r:id="rId10"/>
  </externalReferenc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7" i="9" l="1"/>
  <c r="C11" i="16" l="1"/>
  <c r="C10" i="16"/>
  <c r="D10" i="16" l="1"/>
  <c r="D10" i="14"/>
  <c r="D11" i="14"/>
  <c r="I11" i="10" l="1"/>
  <c r="G11" i="16" l="1"/>
  <c r="E11" i="16"/>
  <c r="G10" i="16"/>
  <c r="E10" i="16"/>
  <c r="D19" i="16"/>
  <c r="D17" i="16"/>
  <c r="D15" i="16"/>
  <c r="D13" i="16"/>
  <c r="B20" i="16"/>
  <c r="H19" i="16"/>
  <c r="L60" i="15" s="1"/>
  <c r="F19" i="16"/>
  <c r="H60" i="15" s="1"/>
  <c r="B19" i="16"/>
  <c r="B18" i="16"/>
  <c r="H17" i="16"/>
  <c r="L59" i="15" s="1"/>
  <c r="F17" i="16"/>
  <c r="H59" i="15" s="1"/>
  <c r="B17" i="16"/>
  <c r="B16" i="16"/>
  <c r="H15" i="16"/>
  <c r="L58" i="15" s="1"/>
  <c r="F15" i="16"/>
  <c r="H58" i="15" s="1"/>
  <c r="B15" i="16"/>
  <c r="B14" i="16"/>
  <c r="H13" i="16"/>
  <c r="L57" i="15" s="1"/>
  <c r="F13" i="16"/>
  <c r="H57" i="15" s="1"/>
  <c r="B13" i="16"/>
  <c r="B11" i="16"/>
  <c r="B10" i="16"/>
  <c r="A10" i="16"/>
  <c r="B6" i="16"/>
  <c r="C60" i="15"/>
  <c r="C59" i="15"/>
  <c r="C58" i="15"/>
  <c r="C57" i="15"/>
  <c r="I10" i="10"/>
  <c r="J10" i="10" s="1"/>
  <c r="C8" i="16"/>
  <c r="P61" i="15"/>
  <c r="O61" i="15"/>
  <c r="L61" i="15"/>
  <c r="I61" i="15"/>
  <c r="F61" i="15"/>
  <c r="H10" i="16" l="1"/>
  <c r="L55" i="15" s="1"/>
  <c r="I17" i="16"/>
  <c r="P59" i="15" s="1"/>
  <c r="D59" i="15"/>
  <c r="D57" i="15"/>
  <c r="I13" i="16"/>
  <c r="P57" i="15" s="1"/>
  <c r="I15" i="16"/>
  <c r="P58" i="15" s="1"/>
  <c r="D58" i="15"/>
  <c r="I19" i="16"/>
  <c r="P60" i="15" s="1"/>
  <c r="D60" i="15"/>
  <c r="D55" i="15"/>
  <c r="F10" i="16"/>
  <c r="H55" i="15" s="1"/>
  <c r="I10" i="16" l="1"/>
  <c r="P55" i="15" s="1"/>
  <c r="F11" i="14"/>
  <c r="F10" i="14"/>
  <c r="G10" i="14" l="1"/>
  <c r="H55" i="13" s="1"/>
  <c r="I19" i="14"/>
  <c r="L60" i="13" s="1"/>
  <c r="I17" i="14"/>
  <c r="L59" i="13" s="1"/>
  <c r="I15" i="14"/>
  <c r="L58" i="13" s="1"/>
  <c r="G19" i="14"/>
  <c r="H60" i="13" s="1"/>
  <c r="H10" i="14"/>
  <c r="E13" i="14"/>
  <c r="E19" i="14"/>
  <c r="E17" i="14"/>
  <c r="E15" i="14"/>
  <c r="I13" i="14"/>
  <c r="L57" i="13" s="1"/>
  <c r="C60" i="13"/>
  <c r="C59" i="13"/>
  <c r="C58" i="13"/>
  <c r="C57" i="13"/>
  <c r="A13" i="14"/>
  <c r="A10" i="14"/>
  <c r="C55" i="13"/>
  <c r="C11" i="14"/>
  <c r="C10" i="14"/>
  <c r="D10" i="12"/>
  <c r="D46" i="11" s="1"/>
  <c r="D10" i="10"/>
  <c r="D60" i="13" l="1"/>
  <c r="J19" i="14"/>
  <c r="P60" i="13" s="1"/>
  <c r="D59" i="13"/>
  <c r="D58" i="13"/>
  <c r="D57" i="13"/>
  <c r="E10" i="14"/>
  <c r="G13" i="14"/>
  <c r="H57" i="13" s="1"/>
  <c r="G15" i="14"/>
  <c r="H58" i="13" s="1"/>
  <c r="G17" i="14"/>
  <c r="H59" i="13" s="1"/>
  <c r="H11" i="14"/>
  <c r="I10" i="14" s="1"/>
  <c r="L55" i="13" s="1"/>
  <c r="J15" i="14" l="1"/>
  <c r="P58" i="13" s="1"/>
  <c r="J13" i="14"/>
  <c r="P57" i="13" s="1"/>
  <c r="J17" i="14"/>
  <c r="P59" i="13" s="1"/>
  <c r="J10" i="14"/>
  <c r="P55" i="13" s="1"/>
  <c r="D55" i="13"/>
  <c r="D46" i="9"/>
  <c r="D8" i="14"/>
  <c r="C6" i="14"/>
  <c r="P61" i="13"/>
  <c r="L61" i="13"/>
  <c r="H61" i="13"/>
  <c r="D61" i="13"/>
  <c r="B11" i="12"/>
  <c r="B10" i="12"/>
  <c r="I11" i="12"/>
  <c r="I10" i="12"/>
  <c r="B11" i="10"/>
  <c r="B10" i="10"/>
  <c r="J10" i="12" l="1"/>
  <c r="P46" i="11" s="1"/>
  <c r="H10" i="12"/>
  <c r="L46" i="11" s="1"/>
  <c r="F10" i="12"/>
  <c r="H46" i="11" s="1"/>
  <c r="A10" i="12"/>
  <c r="C8" i="12"/>
  <c r="B6" i="12"/>
  <c r="A10" i="10"/>
  <c r="C8" i="10"/>
  <c r="B6" i="10"/>
  <c r="P46" i="9" l="1"/>
  <c r="H10" i="10"/>
  <c r="L46" i="9" s="1"/>
  <c r="F10" i="10"/>
  <c r="H46" i="9" s="1"/>
</calcChain>
</file>

<file path=xl/comments1.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2.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3.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4.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sharedStrings.xml><?xml version="1.0" encoding="utf-8"?>
<sst xmlns="http://schemas.openxmlformats.org/spreadsheetml/2006/main" count="696" uniqueCount="206">
  <si>
    <t>PROCESO</t>
  </si>
  <si>
    <t>TIPO DE INDICADOR</t>
  </si>
  <si>
    <t>META</t>
  </si>
  <si>
    <t>FORMULACIÓN</t>
  </si>
  <si>
    <t>FRECUENCIA DE MEDICION</t>
  </si>
  <si>
    <t>ANALISIS DE INFORMACIÓN</t>
  </si>
  <si>
    <t>NOMBRE DEL INDICADOR</t>
  </si>
  <si>
    <t>UNIDAD DE MEDIDA</t>
  </si>
  <si>
    <t>MEDICIÓN</t>
  </si>
  <si>
    <t>MES</t>
  </si>
  <si>
    <t>RESULTADO</t>
  </si>
  <si>
    <t>OBJETIVO ESTRATEGICO</t>
  </si>
  <si>
    <t>DEFINICIÓN DE LAS VARIABLES</t>
  </si>
  <si>
    <t>RANGO</t>
  </si>
  <si>
    <t>VERDE</t>
  </si>
  <si>
    <t>AMARILLO</t>
  </si>
  <si>
    <t>ROJO</t>
  </si>
  <si>
    <t>DATOS DE LAS VARIABLES</t>
  </si>
  <si>
    <t>FUENTE</t>
  </si>
  <si>
    <t>RESPONSABLE</t>
  </si>
  <si>
    <t>DATOS</t>
  </si>
  <si>
    <t>GRAFICA DE INDICADOR</t>
  </si>
  <si>
    <t>NOMBRE DE LA VARIABLE</t>
  </si>
  <si>
    <t>FRECUENCIA DE SEGUIMIENTO</t>
  </si>
  <si>
    <t>PROMEDIO</t>
  </si>
  <si>
    <t>OBJETIVO DEL INDICADOR</t>
  </si>
  <si>
    <t>COMO SE MIDE EL INDICADOR</t>
  </si>
  <si>
    <t>PROCESOS</t>
  </si>
  <si>
    <t>ANALISIS FINANCIERO Y CONTABLE</t>
  </si>
  <si>
    <t>REGIMEN CAMBIARIO</t>
  </si>
  <si>
    <t>LIQUIDACIÓN JUDICIAL</t>
  </si>
  <si>
    <t>INTERVENCIÓN</t>
  </si>
  <si>
    <t>PROCESOS ESPECIALES</t>
  </si>
  <si>
    <t>EVALUACIÓN Y CONTROL</t>
  </si>
  <si>
    <t>INVESTIGACIONES ADMINISTRATIVAS</t>
  </si>
  <si>
    <t>ACTUACIONES Y AUTORIZACIONES ADMINISTRATIVAS</t>
  </si>
  <si>
    <t>SUPERINTENDENCIA DE SOCIEDADES</t>
  </si>
  <si>
    <t>Codigo: GC-F-006</t>
  </si>
  <si>
    <t>SISTEMA DE GESTIÓN INTEGRADO</t>
  </si>
  <si>
    <t>PROCESO: GESTIÓN INTEGRAL</t>
  </si>
  <si>
    <t>FORMATO: HOJA DE VIDA INDICADORES</t>
  </si>
  <si>
    <t>Pagina 1 de 1</t>
  </si>
  <si>
    <t>LIDER DEL PROCESO
(cargo)</t>
  </si>
  <si>
    <t>PERIODO DE ANALISIS</t>
  </si>
  <si>
    <t>HOJA DE VIDA DE INDICADORES</t>
  </si>
  <si>
    <t>ACCIÓN CORRECTIVA</t>
  </si>
  <si>
    <t xml:space="preserve">           </t>
  </si>
  <si>
    <t>ANUAL</t>
  </si>
  <si>
    <t>SEMESTRAL</t>
  </si>
  <si>
    <t>TRIMESTRAL</t>
  </si>
  <si>
    <t>CUATRIMESTRAL</t>
  </si>
  <si>
    <t>BIMESTRAL</t>
  </si>
  <si>
    <t>MENSUAL</t>
  </si>
  <si>
    <t>Contar con empresas competitivas, productivas y perdurables</t>
  </si>
  <si>
    <t>AÑO</t>
  </si>
  <si>
    <t>ACCIÓN A TOMAR</t>
  </si>
  <si>
    <t>NINGUNA</t>
  </si>
  <si>
    <t>SISTEMA DE GESTION INTEGRADO</t>
  </si>
  <si>
    <t>PROCESO:  GESTION INTEGRAL</t>
  </si>
  <si>
    <t>FORMATO: DATOS INDICADORES PROCESOS</t>
  </si>
  <si>
    <t>GRUPO</t>
  </si>
  <si>
    <t>TOTAL</t>
  </si>
  <si>
    <t>OBSERVACIONES</t>
  </si>
  <si>
    <t>RECUPERACIÓN EMPRESARIAL</t>
  </si>
  <si>
    <t>PROCESOS SOCIETARIOS</t>
  </si>
  <si>
    <t>PROCESOS PARALELOS A LA INSOLVENCIA</t>
  </si>
  <si>
    <t>No aplica</t>
  </si>
  <si>
    <t>GESTION ESTRATEGICA</t>
  </si>
  <si>
    <t xml:space="preserve">GESTION INTEGRAL </t>
  </si>
  <si>
    <t>GESTION COMUNICACIONES</t>
  </si>
  <si>
    <t>GESTION JUDICIAL</t>
  </si>
  <si>
    <t>GESTION DE INFORMACION EMPRESARIAL</t>
  </si>
  <si>
    <t>ANALISIS ECONOMICO Y DE RIESGO</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</si>
  <si>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</si>
  <si>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</si>
  <si>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</si>
  <si>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</si>
  <si>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</si>
  <si>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</si>
  <si>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</si>
  <si>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</si>
  <si>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Contribuir a la preservación del orden público económico</t>
  </si>
  <si>
    <t>PORCENTAJE</t>
  </si>
  <si>
    <t>Código: GC-F-006</t>
  </si>
  <si>
    <t>Versión 004</t>
  </si>
  <si>
    <t>Fortalecimiento de la oferta de valor para los usuarios (más y mejores servicios)</t>
  </si>
  <si>
    <t xml:space="preserve">Lograr el reconocimiento y la confianza de los usuarios
</t>
  </si>
  <si>
    <t xml:space="preserve">Lograr niveles superiores de servicio, acompañamiento y atención al usuario (excelencia operacional)
</t>
  </si>
  <si>
    <t xml:space="preserve">Lograr un marco normativo adecuado que facilite el cumplimiento de la Misión
</t>
  </si>
  <si>
    <t xml:space="preserve">Construcción de una cultura de alto rendimiento
</t>
  </si>
  <si>
    <t>GESTION DE APOYO JUDICIAL</t>
  </si>
  <si>
    <t>TIPO DE ACCION</t>
  </si>
  <si>
    <t>Fecha: 14 de junio de 2019</t>
  </si>
  <si>
    <t>Version: 004</t>
  </si>
  <si>
    <t>CONCILIACIÓN Y ARBITRAJE</t>
  </si>
  <si>
    <t>2019-2022</t>
  </si>
  <si>
    <t>Histórico de objetivos estratégicos</t>
  </si>
  <si>
    <t>Promover la adopción de prácticas empresariales, responsables y sostenibles que contribuyan al desarrollo social, ambiental y económico en las empresas y los diferentes grupos de interés</t>
  </si>
  <si>
    <t>Generar un equilibrio presupuestal sólido, mediante procesos de planificación y ejecución financiera eficiente, que apoyen la medición de resultados y la toma de decisiones basada en evidencia</t>
  </si>
  <si>
    <t>Facilitar la experiencia de los usuarios frente a los servicios que presta la Entidad</t>
  </si>
  <si>
    <t>Posicionar a la Superintendencia de Sociedades en la mente de sus grupos de interés</t>
  </si>
  <si>
    <t xml:space="preserve">Utilizar y apropiar nuevas tecnologías de la información para fortalecer la gestión institucional </t>
  </si>
  <si>
    <t>Consolidar el modelo de gestión del conocimiento y la innovación</t>
  </si>
  <si>
    <t>Fortalecer entornos de trabajo adaptables a las nuevas realidades que buscan el equilibrio de la vida personal, familiar y laboral, promoviendo mecanismos de inclusión social y espacios colaborativos</t>
  </si>
  <si>
    <t>Eficacia</t>
  </si>
  <si>
    <t>Informar oportunamente a las audiencias de interés sobre los aspectos relevantes relacionados con la gestión de la Entidad.</t>
  </si>
  <si>
    <t xml:space="preserve">Piezas de comunicación relevantes de la Entidad frente a la audiencia de interés publicadas oportunamente </t>
  </si>
  <si>
    <t>Número de piezas de comunicación publicadas        
              ----------------------------------------------------------------------   * 100%
Número de piezas de comunicación solicitadas</t>
  </si>
  <si>
    <t>Mayor o igual al 95%</t>
  </si>
  <si>
    <t>Menor a 85%</t>
  </si>
  <si>
    <t xml:space="preserve">Número de piezas de comunicación publicadas </t>
  </si>
  <si>
    <t>Piezas publicadas en canales propios (intranet - página web)</t>
  </si>
  <si>
    <t>Número</t>
  </si>
  <si>
    <t xml:space="preserve">Coordinador Grupo de Comunicaciones 
</t>
  </si>
  <si>
    <t>Número de piezas de comunicación solicitadas</t>
  </si>
  <si>
    <t>Solicitudes realizadas (correos etc)</t>
  </si>
  <si>
    <t>Coordinador Grupo de Comunicaciones</t>
  </si>
  <si>
    <r>
      <t xml:space="preserve">Número de piezas de comunicación publicadas: </t>
    </r>
    <r>
      <rPr>
        <sz val="10"/>
        <rFont val="Verdana"/>
        <family val="2"/>
      </rPr>
      <t xml:space="preserve">es el número de comunicados, banner para intranet y web, infografias, videos, podcast, guías, boletín jurídico e informes especiales, elaborados y publicados en la página web e intranet.   </t>
    </r>
    <r>
      <rPr>
        <b/>
        <sz val="10"/>
        <rFont val="Verdana"/>
        <family val="2"/>
      </rPr>
      <t xml:space="preserve">
Número de piezas de comunicación solicitadas: </t>
    </r>
    <r>
      <rPr>
        <sz val="10"/>
        <rFont val="Verdana"/>
        <family val="2"/>
      </rPr>
      <t xml:space="preserve">es el número de comunicados, banner para intranet y web, infografias, videos, podcast, guías, boletín jurídico e informes especiales, solicitados por las dependencias.  </t>
    </r>
  </si>
  <si>
    <t>Efectividad</t>
  </si>
  <si>
    <t>Piezas publicadas en los diferentes medios de comunicación que hacen menciones positivas respecto a los mensajes claves correspondientes a la estrategia de comunicaciones de la Entidad o neutras independientemente de su contenido.</t>
  </si>
  <si>
    <t>Medir la participación en los diferentes medios de comunicación de los mensajes claves correspondientes a la estrategia de comunicaciones de la Entidad que impactan de forma positiva o que independientemente de su contenido impactan de forma neutra.</t>
  </si>
  <si>
    <t>Mayor o igual al 90%</t>
  </si>
  <si>
    <t>Entre 80% y 89%</t>
  </si>
  <si>
    <t>Menor a 80%</t>
  </si>
  <si>
    <t xml:space="preserve">Publicaciones realizadas por los medios de comunicación de acuerdo a la información que se brinde por parte de la agencia de monitoreo contratada. </t>
  </si>
  <si>
    <r>
      <t xml:space="preserve">Número de piezas publicadas en los diferentes medios de comunicación que hacen menciones positivas o neutras
que contengan los mensajes claves relacionados con la estrategia de comunicaciones de la Entidad: </t>
    </r>
    <r>
      <rPr>
        <sz val="10"/>
        <rFont val="Verdana"/>
        <family val="2"/>
      </rPr>
      <t xml:space="preserve">son las publicaciones realizadas de informes o noticias sobre la Superintendencia de Sociedades tanto positivas como neutras. Positivas: son las publicaciones por los medios de comunicación en las que su contenido se refiera a valores, elementos corporativos misionales o proyectos estratégicos de la entidad; Neutras: donde se hace mención de la Entidad.  </t>
    </r>
    <r>
      <rPr>
        <b/>
        <sz val="10"/>
        <rFont val="Verdana"/>
        <family val="2"/>
      </rPr>
      <t xml:space="preserve">
Número de piezas Publicadas en los diferentes medios de comunicación que hacen menciones de la Superintendencia de Sociedades independientemente de su contenido: </t>
    </r>
    <r>
      <rPr>
        <sz val="10"/>
        <rFont val="Verdana"/>
        <family val="2"/>
      </rPr>
      <t xml:space="preserve">son todas la publicaciones realizadas por los medios de comunicación, en la que se mencione a la Entidad ( positivas, neutras y negativas).   </t>
    </r>
  </si>
  <si>
    <t>Número de piezas Publicadas en los diferentes medios de comunicación que hacen menciones de la Superintendencia de Sociedades independientemente de su contenido.</t>
  </si>
  <si>
    <t>Número de piezas publicadas en los diferentes medios de comunicación que hacen menciones positivas o neutras que contengan los mensajes claves relacionados con la estrategia de comunicaciones de la Entidad.</t>
  </si>
  <si>
    <t>No. de piezas publicadas en los diferentes medios de comunicación que hacen menciones positivas
que contengan los mensajes claves relacionados con la estrategia de comunicaciones de la Entidad o neutras independientemente de su contenido 
           -----------------------------------------------------------------------------------------------------------*100%
No. de piezas Publicadas en los diferentes medios de comunicación que hacen menciones 
de la Superintendencia de Sociedades independientemente de su contenido (positivas, neutras y negativas)</t>
  </si>
  <si>
    <t>CUATRIMESTRE I</t>
  </si>
  <si>
    <t>CUATRIMESTRE II</t>
  </si>
  <si>
    <t>CUATRIMESTRE III</t>
  </si>
  <si>
    <t>Seguidores alcanzados en las redes sociales administradas por la Entidad en el periodo actual frente al periodo anterior.</t>
  </si>
  <si>
    <t>Número  de seguidores de las redes sociales
 alcanzados por la Entidad en el periodo actual  
                                  ---------------------------------------------------  * 100%    - 100%
Número de seguidores de las redes sociales
 alcanzados por la Entidad en el periodo anterior</t>
  </si>
  <si>
    <t>Determinar el incremento en el número de seguidores de las cuentas en redes sociales administradas por la entidad (X, Facebook, LinkedIn, Instagram) en el periodo actual frente al periodo anterior.</t>
  </si>
  <si>
    <r>
      <t xml:space="preserve">Número de seguidores de las redes sociales alcanzados por la Entidad en el periodo actual: </t>
    </r>
    <r>
      <rPr>
        <sz val="10"/>
        <rFont val="Verdana"/>
        <family val="2"/>
      </rPr>
      <t xml:space="preserve">es el número de personas que siguen o se adhieren  a las cuentas en redes sociales de la entidad (X, Facebook, LinkedIn, Instagram) en el trimestre actual. </t>
    </r>
    <r>
      <rPr>
        <b/>
        <sz val="10"/>
        <rFont val="Verdana"/>
        <family val="2"/>
      </rPr>
      <t xml:space="preserve"> 
Número de seguidores de las redes sociales alcanzados por la Entidad en el periodo anterior: </t>
    </r>
    <r>
      <rPr>
        <sz val="10"/>
        <rFont val="Verdana"/>
        <family val="2"/>
      </rPr>
      <t xml:space="preserve">es el número de personas que siguen las cuentas en redes sociales de la entidad (X, Facebook, Linkedin, Instagram) en el trimestre anterior. </t>
    </r>
  </si>
  <si>
    <t>TOTAL REDES SOCIALES</t>
  </si>
  <si>
    <t>X</t>
  </si>
  <si>
    <t>LINKEDIN</t>
  </si>
  <si>
    <t>INSTAGRAM</t>
  </si>
  <si>
    <t>FACEBOOK</t>
  </si>
  <si>
    <t xml:space="preserve">Mayor o igual a </t>
  </si>
  <si>
    <t xml:space="preserve">Entre </t>
  </si>
  <si>
    <t>Y</t>
  </si>
  <si>
    <t xml:space="preserve">Menor a </t>
  </si>
  <si>
    <t>y</t>
  </si>
  <si>
    <t xml:space="preserve">FACEBOOK </t>
  </si>
  <si>
    <t>Número  de seguidores de las redes sociales alcanzados por la Entidad en el periodo actual.</t>
  </si>
  <si>
    <t>Redes Sociales</t>
  </si>
  <si>
    <t>Número de seguidores de las redes sociales alcanzados por la Entidad en el periodo anterior.</t>
  </si>
  <si>
    <t>ASESOR DEL DESPACHO</t>
  </si>
  <si>
    <t xml:space="preserve">RESULTADO REDES SOCIALES </t>
  </si>
  <si>
    <t>Entre el 85% al 94%</t>
  </si>
  <si>
    <t>Número de seguidores en Twitter alcanzados por la Entidad en el periodo actual.</t>
  </si>
  <si>
    <t>Número de seguidores en Twitter alcanzados por la Entidad en el periodo anterior.</t>
  </si>
  <si>
    <t>Número de seguidores en Linkedin alcanzados por la Entidad en el periodo actual.</t>
  </si>
  <si>
    <t>Número de seguidores en Linkedin alcanzados por la Entidad en el periodo anterior.</t>
  </si>
  <si>
    <t>Número de seguidores en Instagram alcanzados por la Entidad en el periodo actual.</t>
  </si>
  <si>
    <t>Número de seguidores en Instagram alcanzados por la Entidad en el periodo anterior.</t>
  </si>
  <si>
    <t>Número de seguidores en Facebook alcanzados por la Entidad en el periodo actual.</t>
  </si>
  <si>
    <t>Número de seguidores en Facebook alcanzados por la Entidad en el periodo anterior.</t>
  </si>
  <si>
    <t xml:space="preserve">Seguidores que han interactuado en cada una de las redes sociales (X, Facebook, LinkedIn, Instagram). </t>
  </si>
  <si>
    <t>Medir el compromiso de los seguidores con la Entidad de acuerdo a la interacción con el contenido publicado en cada red social (X, Facebook, LinkedIn, Instagram).</t>
  </si>
  <si>
    <t>Promedio total de interacciones en cada red social  (reacciones, comentarios , compartidos)  
               --------------------------------------------------------------------------------------------------------------------------------------------------- * 100%
Promedio total de seguidores de cada red social (Twitter, Facebook, LinkedIn, Instagram)</t>
  </si>
  <si>
    <r>
      <t xml:space="preserve">Promedio total de interacciones en cada red social  (reacciones, comentarios, compartidos): </t>
    </r>
    <r>
      <rPr>
        <sz val="10"/>
        <rFont val="Arial"/>
        <family val="2"/>
      </rPr>
      <t>corresponde al grado de interacción (reacciones, comentarios, compartidos) de los seguidores con el contenido publicado en cada red social administrada por la Entidad (Twitter, Facebook, LinkedIn, Instagram), lo que refleja el grado de fidelidad y compromiso de los seguidores con la Entidad.</t>
    </r>
    <r>
      <rPr>
        <b/>
        <sz val="10"/>
        <rFont val="Arial"/>
        <family val="2"/>
      </rPr>
      <t xml:space="preserve"> 
Promedio número de seguidores de las redes sociales alcanzados por la Entidad: </t>
    </r>
    <r>
      <rPr>
        <sz val="10"/>
        <rFont val="Arial"/>
        <family val="2"/>
      </rPr>
      <t>es el número de personas que siguen cada red social administrada por la Entidad (Twitter, Facebook, LinkedIn, Instagram).</t>
    </r>
  </si>
  <si>
    <t>Análisis cuatrimestre 2:</t>
  </si>
  <si>
    <t>Análisis cuatrimestre 1:</t>
  </si>
  <si>
    <t>Análisis cuatrimestre 3:</t>
  </si>
  <si>
    <t>Promedio total de interacciones en cada red social  (reacciones, comentarios, compartidos)</t>
  </si>
  <si>
    <t>Promedio número de seguidores de las redes sociales alcanzados por la Entidad.</t>
  </si>
  <si>
    <t>Análisis cuatrimestral 1:</t>
  </si>
  <si>
    <t>Análisis cuatrimestral 3:</t>
  </si>
  <si>
    <t>Análisis cuatrimestral 2:</t>
  </si>
  <si>
    <t xml:space="preserve">ASESOR DEL DESPACHO </t>
  </si>
  <si>
    <t>TWITTER</t>
  </si>
  <si>
    <r>
      <t xml:space="preserve">Durante el primer cuatrimestre del 2024, se registraron </t>
    </r>
    <r>
      <rPr>
        <b/>
        <sz val="10"/>
        <rFont val="Arial"/>
        <family val="2"/>
      </rPr>
      <t>128.235</t>
    </r>
    <r>
      <rPr>
        <sz val="10"/>
        <rFont val="Arial"/>
        <family val="2"/>
      </rPr>
      <t xml:space="preserve"> seguidores en las redes sociales de la entidad ( X, Instagram, Facebook y Linkedinl )</t>
    </r>
  </si>
  <si>
    <t>Durante el primer cuatrimetre del 2024 se elaboraron 20 comunicados; 109 banners para intranet y web;  155 videos; 8 cartillas, guías, documentos, libros, impresos, boletines.</t>
  </si>
  <si>
    <t>Para el primer cuatrimestre del 2024 se reportaron 374 publicaciones de las cuales 362 fueron publicaciones positvas o neutras realizadas por medios de comunicación referentes a temas corporativos y misionales de la Entidad.</t>
  </si>
  <si>
    <t>Durante el primer cuatrimestre del 2024, se registraron en promedio un total de31.216 seguidores, los cuales tuvieron 3.349 interacciones en promedio , cumpliendo con la meta establecida.</t>
  </si>
  <si>
    <t>Cuatrimestre 1</t>
  </si>
  <si>
    <t>Cuatrimestre 2</t>
  </si>
  <si>
    <t>Cuatrimestre 3</t>
  </si>
  <si>
    <t>Resultado</t>
  </si>
  <si>
    <t>PERIODO</t>
  </si>
  <si>
    <t>Cuatri 1</t>
  </si>
  <si>
    <t>Cuatri 2</t>
  </si>
  <si>
    <t>Cuatri 3</t>
  </si>
  <si>
    <t>Análisis Cuatrimestre 1:</t>
  </si>
  <si>
    <t>Análisis Cuatrimestre 2:</t>
  </si>
  <si>
    <t xml:space="preserve">Durante el primer cuatrimetre del 2024 se elaboraron 20 comunicados; 109 banners para intranet y web;  155 videos; 8 cartillas, guías, documentos, libros, impresos, boletines.  Lo cual nos permitió  facilitar la experiencia de los usuarios frente a los servicios que presta la Entidad e informar oportunamente a las audiencias de interés sobre los aspectos relevantes relacionados con la gestión de Supersociedades. </t>
  </si>
  <si>
    <t xml:space="preserve">Durante el segundo cuatrimetre del 2024 se elaboraron 35 comunicados;  149 banners para intranet y web;  124  videos; 8 cartillas, guías, documentos, libros, impresos, boletines. Lo cual nos permitió  facilitar la experiencia de los usuarios frente a los servicios que presta la Entidad e informar oportunamente a las audiencias de interés sobre los aspectos relevantes relacionados con la gestión de Supersociedades. </t>
  </si>
  <si>
    <t xml:space="preserve">Para el primer cuatrimestre del 2024 se reportaron 374 publicaciones de las cuales 362 fueron publicaciones positvas o neutras realizadas por medios de comunicación referentes a temas corporativos y misionales de la Entidad. Estas menciones nos permitieron posicionar a la Superintendencia de Sociedades en la mente de nuestros grupos de interés. </t>
  </si>
  <si>
    <t xml:space="preserve">Para el segundo cuatrimestre del 2024 se reportaron 2.427 publicaciones de las cuales 2.422  fueron publicaciones positvas o neutras realizadas por medios de comunicación referentes a temas corporativos y misionales de la Entidad. Estas menciones nos permitieron posicionar a la Superintendencia de Sociedades en la mente de nuestros grupos de interés y estar en el radar de la opinión frente a temas empresariales importantes. </t>
  </si>
  <si>
    <t xml:space="preserve">Durante el segundo cuatrimestre del 2024, se registraron 133.431 seguidores en las redes sociales de la entidad ( X, Instagram, Facebook y Linkedinl ) , lo cual evidencia el grado positivo de posicionamiento de la Superintendencia de Sociedades en la mente de nuestros grupos de interés con temas relevantes sobre la gestión de la Entidad. </t>
  </si>
  <si>
    <t xml:space="preserve">Durante el primer cuatrimestre del 2024, se registraron 128.235 seguidores en las redes sociales de la entidad ( X, Instagram, Facebook y Linkedinl ) , lo cual evidencia el interes de nuestros grupos de interés con los temas relevantes sobre la gestión de la Entidad. </t>
  </si>
  <si>
    <t>Durante el primer cuatrimestre del 2024, se registraron en promedio un total de31.216 seguidores, los cuales tuvieron 3.349 interacciones en promedio , cumpliendo con la meta establecida. Este resultado positivo nos permite ver el posicionamiento de la Superintendencia de Sociedades en la mente de sus grupos de interés.</t>
  </si>
  <si>
    <t>Durante el segundo cuatrimestre del 2024, se registraron en promedio un total de 31.216 seguidores, los cuales tuvieron 3.349 interacciones en promedio , cumpliendo con la meta establecida. Este resultado positivo nos permite ver el posicionamiento de la Superintendencia de Sociedades en la mente de sus grupos de interés.</t>
  </si>
  <si>
    <t>Para el segundo cuatrimestre del 2024 se reportaron 2.427 publicaciones de las cuales 2.422  fueron publicaciones positvas o neutras realizadas por medios de comunicación referentes a temas corporativos y misionales de la Entidad.
Para el tercer cuatrimestre del 2024 se reportaron 1.361 publicaciones de las cuales 1.359  fueron publicaciones positvas o neutras realizadas por medios de comunicación referentes a temas corporativos y misionales de la Entidad.</t>
  </si>
  <si>
    <r>
      <rPr>
        <sz val="10"/>
        <rFont val="Verdana"/>
        <family val="2"/>
      </rPr>
      <t>Para el segundo cuatrimestre del 2024 se reportaron 1.361 publicaciones de las cuales 1.359  fueron publicaciones positvas o neutras realizadas por medios de comunicación referentes a temas corporativos y misionales de la Entidad. Estas menciones nos permitieron posicionar a la Superintendencia de Sociedades en la mente de nuestros grupos de interés y estar en el radar de la opinión frente a temas empresariales importantes.</t>
    </r>
    <r>
      <rPr>
        <b/>
        <sz val="10"/>
        <rFont val="Verdana"/>
        <family val="2"/>
      </rPr>
      <t xml:space="preserve"> </t>
    </r>
  </si>
  <si>
    <r>
      <t xml:space="preserve">Durante el segundo cuatrimestre del 2024, se registraron 133.431 seguidores en las redes sociales de la entidad ( X, Instagram, Facebook y Linkedinl )
Durante el tercer cuatrimestre del 2024, se registraron </t>
    </r>
    <r>
      <rPr>
        <b/>
        <sz val="9"/>
        <rFont val="Arial"/>
        <family val="2"/>
      </rPr>
      <t>135.859</t>
    </r>
    <r>
      <rPr>
        <sz val="9"/>
        <rFont val="Arial"/>
        <family val="2"/>
      </rPr>
      <t xml:space="preserve"> seguidores en las redes sociales de la entidad ( X, Instagram, Facebook y Linkedinl )</t>
    </r>
  </si>
  <si>
    <t>Análisis Cuatrimestre 3:</t>
  </si>
  <si>
    <t>Durante el tercer cuatrimestre del 2024, se registraron 135.859 seguidores en las redes sociales de la entidad ( X, Instagram, Facebook y LinkedIn ). Si bien en todas la redes sociales incrementamos el número de seguidores, en el tercer cuatrimiestre, no se registró el número habitual de seguidores en LinkedIn, posiblemente debido a que no se generaron comunicados de alto impacto como informes empresariales, generando una variación.</t>
  </si>
  <si>
    <t>Durante el segundo cuatrimestre del 2024, se registraron en promedio un total de 31.216 seguidores, los cuales tuvieron 3.349 interacciones en promedio , cumpliendo con la meta establecida.
Durante el tercer cuatrimestre del 2024, se registraron en promedio un total de 33.954 seguidores, los cuales tuvieron 32.550 interacciones en promedio , cumpliendo con la meta establecida.</t>
  </si>
  <si>
    <t>Durante el tercer cuatrimestre del 2024, se registraron en promedio un total de 33.954 seguidores, los cuales tuvieron 32.550 interacciones en promedio , cumpliendo con la meta establecida.  Este resultado positivo nos permite ver el posicionamiento de la Superintendencia de Sociedades en la mente de sus grupos de interés.</t>
  </si>
  <si>
    <t>Durante el segundo cuatrimetre del 2024 se elaboraron 35 comunicados;  149 banners para intranet y web;  124  videos; 8 cartillas, guías, documentos, libros, impresos, boletines.
Durante el tercer cuatrimetre del 2024 se elaboraron  27 comunicados; 62 banners para intranet y web;  93 videos; 6 cartillas, guías, documentos, libros, impresos, boletines.</t>
  </si>
  <si>
    <t xml:space="preserve">Durante el tercer cuatrimetre del 2024 se elaboraron  27 comunicados; 62 banners para intranet y web;  93 videos; 6 cartillas, guías, documentos, libros, impresos, boletines. Lo cual nos permitió  facilitar la experiencia de los usuarios frente a los servicios que presta la Entidad e informar oportunamente a las audiencias de interés sobre los aspectos relevantes relacionados con la gestión de Supersociedades.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</si>
</sst>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50" x14ac:knownFonts="1">
    <font>
      <sz val="10"/>
      <name val="Arial"/>
    </font>
    <font>
      <sz val="10"/>
      <name val="Arial"/>
      <family val="2"/>
    </font>
    <font>
      <b/>
      <sz val="10"/>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4"/>
      <color indexed="8"/>
      <name val="Arial"/>
      <family val="2"/>
    </font>
    <font>
      <b/>
      <sz val="14"/>
      <name val="Arial"/>
      <family val="2"/>
    </font>
    <font>
      <b/>
      <sz val="12"/>
      <name val="Arial"/>
      <family val="2"/>
    </font>
    <font>
      <sz val="10"/>
      <name val="Arial"/>
      <family val="2"/>
    </font>
    <font>
      <sz val="8"/>
      <color indexed="81"/>
      <name val="Tahoma"/>
      <family val="2"/>
    </font>
    <font>
      <b/>
      <sz val="8"/>
      <color indexed="81"/>
      <name val="Tahoma"/>
      <family val="2"/>
    </font>
    <font>
      <sz val="9"/>
      <name val="Arial"/>
      <family val="2"/>
    </font>
    <font>
      <sz val="10"/>
      <color theme="0"/>
      <name val="Arial"/>
      <family val="2"/>
    </font>
    <font>
      <b/>
      <sz val="10"/>
      <color theme="0"/>
      <name val="Arial"/>
      <family val="2"/>
    </font>
    <font>
      <sz val="10"/>
      <color rgb="FFFF0000"/>
      <name val="Arial"/>
      <family val="2"/>
    </font>
    <font>
      <b/>
      <sz val="11"/>
      <color theme="0"/>
      <name val="Arial"/>
      <family val="2"/>
    </font>
    <font>
      <sz val="10"/>
      <name val="Verdana"/>
      <family val="2"/>
    </font>
    <font>
      <sz val="10"/>
      <color theme="0"/>
      <name val="Verdana"/>
      <family val="2"/>
    </font>
    <font>
      <b/>
      <sz val="10"/>
      <color indexed="8"/>
      <name val="Verdana"/>
      <family val="2"/>
    </font>
    <font>
      <b/>
      <sz val="12"/>
      <color indexed="8"/>
      <name val="Verdana"/>
      <family val="2"/>
    </font>
    <font>
      <sz val="9"/>
      <color indexed="8"/>
      <name val="Verdana"/>
      <family val="2"/>
    </font>
    <font>
      <sz val="10"/>
      <color rgb="FFFF0000"/>
      <name val="Verdana"/>
      <family val="2"/>
    </font>
    <font>
      <b/>
      <sz val="14"/>
      <color indexed="9"/>
      <name val="Verdana"/>
      <family val="2"/>
    </font>
    <font>
      <b/>
      <sz val="10"/>
      <color indexed="9"/>
      <name val="Verdana"/>
      <family val="2"/>
    </font>
    <font>
      <b/>
      <sz val="10"/>
      <name val="Verdana"/>
      <family val="2"/>
    </font>
    <font>
      <b/>
      <sz val="18"/>
      <name val="Verdana"/>
      <family val="2"/>
    </font>
    <font>
      <sz val="10"/>
      <color theme="1"/>
      <name val="Verdana"/>
      <family val="2"/>
    </font>
    <font>
      <b/>
      <sz val="10"/>
      <color theme="0"/>
      <name val="Verdana"/>
      <family val="2"/>
    </font>
    <font>
      <sz val="10"/>
      <color theme="1"/>
      <name val="Arial"/>
      <family val="2"/>
    </font>
    <font>
      <b/>
      <sz val="10"/>
      <color indexed="8"/>
      <name val="Arial"/>
      <family val="2"/>
    </font>
    <font>
      <b/>
      <sz val="12"/>
      <color indexed="8"/>
      <name val="Arial"/>
      <family val="2"/>
    </font>
    <font>
      <sz val="9"/>
      <color indexed="8"/>
      <name val="Arial"/>
      <family val="2"/>
    </font>
    <font>
      <b/>
      <sz val="14"/>
      <color indexed="9"/>
      <name val="Arial"/>
      <family val="2"/>
    </font>
    <font>
      <b/>
      <sz val="10"/>
      <color indexed="9"/>
      <name val="Arial"/>
      <family val="2"/>
    </font>
    <font>
      <b/>
      <sz val="18"/>
      <name val="Arial"/>
      <family val="2"/>
    </font>
    <font>
      <b/>
      <sz val="9"/>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9"/>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rgb="FF333399"/>
        <bgColor indexed="64"/>
      </patternFill>
    </fill>
    <fill>
      <patternFill patternType="solid">
        <fgColor theme="0"/>
        <bgColor indexed="64"/>
      </patternFill>
    </fill>
    <fill>
      <patternFill patternType="solid">
        <fgColor rgb="FF92D050"/>
        <bgColor indexed="64"/>
      </patternFill>
    </fill>
  </fills>
  <borders count="8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bottom/>
      <diagonal/>
    </border>
    <border>
      <left style="thin">
        <color indexed="64"/>
      </left>
      <right/>
      <top style="medium">
        <color indexed="64"/>
      </top>
      <bottom/>
      <diagonal/>
    </border>
  </borders>
  <cellStyleXfs count="42">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1" applyNumberFormat="0" applyAlignment="0" applyProtection="0"/>
    <xf numFmtId="0" fontId="11" fillId="3" borderId="0" applyNumberFormat="0" applyBorder="0" applyAlignment="0" applyProtection="0"/>
    <xf numFmtId="0" fontId="12" fillId="22" borderId="0" applyNumberFormat="0" applyBorder="0" applyAlignment="0" applyProtection="0"/>
    <xf numFmtId="0" fontId="1" fillId="0" borderId="0"/>
    <xf numFmtId="0" fontId="3" fillId="23" borderId="4" applyNumberFormat="0" applyFont="0" applyAlignment="0" applyProtection="0"/>
    <xf numFmtId="9" fontId="22" fillId="0" borderId="0" applyFont="0" applyFill="0" applyBorder="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cellStyleXfs>
  <cellXfs count="645">
    <xf numFmtId="0" fontId="0" fillId="0" borderId="0" xfId="0"/>
    <xf numFmtId="0" fontId="27" fillId="29" borderId="21" xfId="0" applyFont="1" applyFill="1" applyBorder="1" applyAlignment="1">
      <alignment horizontal="center" vertical="center" wrapText="1"/>
    </xf>
    <xf numFmtId="0" fontId="26" fillId="25" borderId="0" xfId="0" applyFont="1" applyFill="1" applyProtection="1">
      <protection locked="0"/>
    </xf>
    <xf numFmtId="0" fontId="1" fillId="25" borderId="0" xfId="0" applyFont="1" applyFill="1" applyProtection="1">
      <protection locked="0"/>
    </xf>
    <xf numFmtId="0" fontId="0" fillId="0" borderId="0" xfId="0" applyProtection="1">
      <protection locked="0"/>
    </xf>
    <xf numFmtId="0" fontId="19" fillId="0" borderId="0" xfId="0" applyFont="1" applyProtection="1">
      <protection locked="0"/>
    </xf>
    <xf numFmtId="0" fontId="20" fillId="0" borderId="0" xfId="0" applyFont="1" applyProtection="1">
      <protection locked="0"/>
    </xf>
    <xf numFmtId="0" fontId="2" fillId="0" borderId="0" xfId="0" applyFont="1" applyAlignment="1" applyProtection="1">
      <alignment horizontal="center"/>
      <protection locked="0"/>
    </xf>
    <xf numFmtId="0" fontId="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164" fontId="0" fillId="0" borderId="0" xfId="0" applyNumberFormat="1" applyAlignment="1" applyProtection="1">
      <alignment horizontal="center" wrapText="1"/>
      <protection locked="0"/>
    </xf>
    <xf numFmtId="0" fontId="0" fillId="30" borderId="0" xfId="0" applyFill="1" applyAlignment="1">
      <alignment horizontal="center" vertical="center"/>
    </xf>
    <xf numFmtId="0" fontId="0" fillId="30" borderId="0" xfId="0" applyFill="1"/>
    <xf numFmtId="0" fontId="20" fillId="30" borderId="0" xfId="0" applyFont="1" applyFill="1" applyAlignment="1">
      <alignment horizontal="center"/>
    </xf>
    <xf numFmtId="0" fontId="0" fillId="30" borderId="0" xfId="0" applyFill="1" applyAlignment="1">
      <alignment horizontal="left"/>
    </xf>
    <xf numFmtId="0" fontId="21" fillId="30" borderId="0" xfId="0" applyFont="1" applyFill="1" applyAlignment="1">
      <alignment horizontal="center" vertical="center"/>
    </xf>
    <xf numFmtId="0" fontId="1" fillId="0" borderId="20" xfId="32" applyBorder="1" applyAlignment="1">
      <alignment horizontal="center" vertical="center" wrapText="1"/>
    </xf>
    <xf numFmtId="0" fontId="1" fillId="0" borderId="24" xfId="32" applyBorder="1" applyAlignment="1">
      <alignment horizontal="center" vertical="center" wrapText="1"/>
    </xf>
    <xf numFmtId="0" fontId="1" fillId="0" borderId="20" xfId="0" applyFont="1" applyBorder="1" applyAlignment="1" applyProtection="1">
      <alignment horizontal="center" vertical="center" wrapText="1"/>
      <protection locked="0"/>
    </xf>
    <xf numFmtId="0" fontId="28" fillId="25" borderId="0" xfId="0" applyFont="1" applyFill="1" applyProtection="1">
      <protection locked="0"/>
    </xf>
    <xf numFmtId="0" fontId="26" fillId="0" borderId="0" xfId="0" applyFont="1" applyProtection="1">
      <protection locked="0"/>
    </xf>
    <xf numFmtId="0" fontId="30" fillId="25" borderId="46" xfId="32" applyFont="1" applyFill="1" applyBorder="1" applyAlignment="1">
      <alignment horizontal="justify" vertical="center" wrapText="1"/>
    </xf>
    <xf numFmtId="0" fontId="30" fillId="25" borderId="0" xfId="0" applyFont="1" applyFill="1" applyProtection="1">
      <protection locked="0"/>
    </xf>
    <xf numFmtId="0" fontId="31" fillId="25" borderId="0" xfId="0" applyFont="1" applyFill="1" applyProtection="1">
      <protection locked="0"/>
    </xf>
    <xf numFmtId="0" fontId="35" fillId="25" borderId="0" xfId="0" applyFont="1" applyFill="1" applyProtection="1">
      <protection locked="0"/>
    </xf>
    <xf numFmtId="0" fontId="37" fillId="24" borderId="10" xfId="32" applyFont="1" applyFill="1" applyBorder="1" applyAlignment="1">
      <alignment horizontal="center" vertical="distributed" wrapText="1"/>
    </xf>
    <xf numFmtId="0" fontId="37" fillId="24" borderId="10" xfId="32" applyFont="1" applyFill="1" applyBorder="1" applyAlignment="1">
      <alignment vertical="center" wrapText="1"/>
    </xf>
    <xf numFmtId="0" fontId="37" fillId="24" borderId="10" xfId="0" applyFont="1" applyFill="1" applyBorder="1"/>
    <xf numFmtId="0" fontId="38" fillId="26" borderId="9" xfId="0" applyFont="1" applyFill="1" applyBorder="1" applyAlignment="1">
      <alignment horizontal="center" wrapText="1"/>
    </xf>
    <xf numFmtId="0" fontId="38" fillId="25" borderId="10" xfId="0" applyFont="1" applyFill="1" applyBorder="1" applyAlignment="1" applyProtection="1">
      <alignment horizontal="center"/>
      <protection locked="0"/>
    </xf>
    <xf numFmtId="0" fontId="37" fillId="24" borderId="10" xfId="32" applyFont="1" applyFill="1" applyBorder="1"/>
    <xf numFmtId="0" fontId="37" fillId="25" borderId="11" xfId="0" applyFont="1" applyFill="1" applyBorder="1" applyAlignment="1" applyProtection="1">
      <alignment horizontal="center"/>
      <protection locked="0"/>
    </xf>
    <xf numFmtId="0" fontId="37" fillId="24" borderId="16" xfId="0" applyFont="1" applyFill="1" applyBorder="1" applyAlignment="1">
      <alignment horizontal="center"/>
    </xf>
    <xf numFmtId="0" fontId="37" fillId="25" borderId="0" xfId="0" applyFont="1" applyFill="1" applyAlignment="1" applyProtection="1">
      <alignment horizontal="center"/>
      <protection locked="0"/>
    </xf>
    <xf numFmtId="0" fontId="37" fillId="25" borderId="12" xfId="0" applyFont="1" applyFill="1" applyBorder="1" applyAlignment="1">
      <alignment horizontal="center"/>
    </xf>
    <xf numFmtId="0" fontId="37" fillId="25" borderId="11" xfId="0" applyFont="1" applyFill="1" applyBorder="1" applyAlignment="1">
      <alignment horizontal="center"/>
    </xf>
    <xf numFmtId="0" fontId="37" fillId="25" borderId="13" xfId="0" applyFont="1" applyFill="1" applyBorder="1" applyAlignment="1">
      <alignment horizontal="center"/>
    </xf>
    <xf numFmtId="0" fontId="38" fillId="25" borderId="15" xfId="32" applyFont="1" applyFill="1" applyBorder="1"/>
    <xf numFmtId="0" fontId="38" fillId="25" borderId="19" xfId="32" applyFont="1" applyFill="1" applyBorder="1" applyAlignment="1">
      <alignment horizontal="center"/>
    </xf>
    <xf numFmtId="0" fontId="38" fillId="25" borderId="14" xfId="32" applyFont="1" applyFill="1" applyBorder="1"/>
    <xf numFmtId="0" fontId="37" fillId="25" borderId="9" xfId="0" applyFont="1" applyFill="1" applyBorder="1" applyProtection="1">
      <protection locked="0"/>
    </xf>
    <xf numFmtId="0" fontId="37" fillId="25" borderId="23" xfId="0" applyFont="1" applyFill="1" applyBorder="1" applyProtection="1">
      <protection locked="0"/>
    </xf>
    <xf numFmtId="9" fontId="37" fillId="25" borderId="23" xfId="0" applyNumberFormat="1" applyFont="1" applyFill="1" applyBorder="1" applyProtection="1">
      <protection locked="0"/>
    </xf>
    <xf numFmtId="0" fontId="30" fillId="0" borderId="0" xfId="0" applyFont="1" applyProtection="1">
      <protection locked="0"/>
    </xf>
    <xf numFmtId="0" fontId="31" fillId="0" borderId="0" xfId="0" applyFont="1" applyProtection="1">
      <protection locked="0"/>
    </xf>
    <xf numFmtId="0" fontId="37" fillId="24" borderId="9" xfId="0" applyFont="1" applyFill="1" applyBorder="1" applyAlignment="1">
      <alignment vertical="center" wrapText="1"/>
    </xf>
    <xf numFmtId="0" fontId="30" fillId="25" borderId="0" xfId="0" applyFont="1" applyFill="1" applyAlignment="1" applyProtection="1">
      <alignment wrapText="1"/>
      <protection locked="0"/>
    </xf>
    <xf numFmtId="0" fontId="30" fillId="30" borderId="0" xfId="0" applyFont="1" applyFill="1" applyProtection="1">
      <protection locked="0"/>
    </xf>
    <xf numFmtId="0" fontId="31" fillId="30" borderId="0" xfId="0" applyFont="1" applyFill="1" applyProtection="1">
      <protection locked="0"/>
    </xf>
    <xf numFmtId="0" fontId="40" fillId="25" borderId="0" xfId="0" applyFont="1" applyFill="1" applyProtection="1">
      <protection locked="0"/>
    </xf>
    <xf numFmtId="0" fontId="41" fillId="25" borderId="0" xfId="0" applyFont="1" applyFill="1" applyProtection="1">
      <protection locked="0"/>
    </xf>
    <xf numFmtId="0" fontId="41" fillId="30" borderId="0" xfId="0" applyFont="1" applyFill="1" applyProtection="1">
      <protection locked="0"/>
    </xf>
    <xf numFmtId="0" fontId="38" fillId="30" borderId="0" xfId="0" applyFont="1" applyFill="1" applyProtection="1">
      <protection locked="0"/>
    </xf>
    <xf numFmtId="0" fontId="31" fillId="30" borderId="0" xfId="0" applyFont="1" applyFill="1" applyAlignment="1" applyProtection="1">
      <alignment vertical="center" wrapText="1"/>
      <protection locked="0"/>
    </xf>
    <xf numFmtId="0" fontId="31" fillId="30" borderId="0" xfId="0" applyFont="1" applyFill="1" applyAlignment="1" applyProtection="1">
      <alignment horizontal="center" vertical="center" wrapText="1"/>
      <protection locked="0"/>
    </xf>
    <xf numFmtId="0" fontId="41" fillId="30" borderId="0" xfId="0" applyFont="1" applyFill="1" applyAlignment="1" applyProtection="1">
      <alignment horizontal="left" vertical="center"/>
      <protection locked="0"/>
    </xf>
    <xf numFmtId="0" fontId="38" fillId="30" borderId="0" xfId="0" applyFont="1" applyFill="1" applyAlignment="1" applyProtection="1">
      <alignment horizontal="center" vertical="center" wrapText="1"/>
      <protection locked="0"/>
    </xf>
    <xf numFmtId="0" fontId="41" fillId="30" borderId="0" xfId="0" applyFont="1" applyFill="1" applyAlignment="1" applyProtection="1">
      <alignment vertical="center" wrapText="1"/>
      <protection locked="0"/>
    </xf>
    <xf numFmtId="0" fontId="30" fillId="30" borderId="0" xfId="0" applyFont="1" applyFill="1" applyAlignment="1" applyProtection="1">
      <alignment vertical="center" wrapText="1"/>
      <protection locked="0"/>
    </xf>
    <xf numFmtId="0" fontId="41" fillId="30" borderId="0" xfId="0" applyFont="1" applyFill="1" applyAlignment="1" applyProtection="1">
      <alignment horizontal="center" vertical="center" wrapText="1"/>
      <protection locked="0"/>
    </xf>
    <xf numFmtId="0" fontId="30" fillId="25" borderId="14" xfId="32" applyFont="1" applyFill="1" applyBorder="1" applyAlignment="1">
      <alignment horizontal="justify" vertical="center" wrapText="1"/>
    </xf>
    <xf numFmtId="10" fontId="38" fillId="25" borderId="17" xfId="32" applyNumberFormat="1" applyFont="1" applyFill="1" applyBorder="1" applyAlignment="1">
      <alignment horizontal="center"/>
    </xf>
    <xf numFmtId="0" fontId="1" fillId="0" borderId="17" xfId="0" applyFont="1" applyBorder="1" applyAlignment="1" applyProtection="1">
      <alignment horizontal="center" vertical="center" wrapText="1"/>
      <protection locked="0"/>
    </xf>
    <xf numFmtId="0" fontId="30" fillId="25" borderId="0" xfId="0" applyFont="1" applyFill="1" applyAlignment="1" applyProtection="1">
      <alignment vertical="center"/>
      <protection locked="0"/>
    </xf>
    <xf numFmtId="0" fontId="31" fillId="25" borderId="0" xfId="0" applyFont="1" applyFill="1" applyAlignment="1" applyProtection="1">
      <alignment vertical="center"/>
      <protection locked="0"/>
    </xf>
    <xf numFmtId="0" fontId="37" fillId="24" borderId="12" xfId="0" applyFont="1" applyFill="1" applyBorder="1"/>
    <xf numFmtId="0" fontId="38" fillId="25" borderId="40" xfId="0" applyFont="1" applyFill="1" applyBorder="1" applyAlignment="1" applyProtection="1">
      <alignment horizontal="center" vertical="center"/>
      <protection locked="0"/>
    </xf>
    <xf numFmtId="0" fontId="30" fillId="25" borderId="22" xfId="0" applyFont="1" applyFill="1" applyBorder="1" applyAlignment="1" applyProtection="1">
      <alignment horizontal="center" vertical="center" wrapText="1"/>
      <protection locked="0"/>
    </xf>
    <xf numFmtId="9" fontId="30" fillId="25" borderId="62" xfId="0" applyNumberFormat="1" applyFont="1" applyFill="1" applyBorder="1" applyAlignment="1" applyProtection="1">
      <alignment horizontal="center" vertical="center"/>
      <protection locked="0"/>
    </xf>
    <xf numFmtId="0" fontId="38" fillId="25" borderId="20" xfId="0" applyFont="1" applyFill="1" applyBorder="1" applyAlignment="1" applyProtection="1">
      <alignment horizontal="center" vertical="center"/>
      <protection locked="0"/>
    </xf>
    <xf numFmtId="0" fontId="30" fillId="25" borderId="22" xfId="0" applyFont="1" applyFill="1" applyBorder="1" applyAlignment="1" applyProtection="1">
      <alignment horizontal="center" vertical="center"/>
      <protection locked="0"/>
    </xf>
    <xf numFmtId="9" fontId="30" fillId="25" borderId="47" xfId="0" applyNumberFormat="1" applyFont="1" applyFill="1" applyBorder="1" applyAlignment="1" applyProtection="1">
      <alignment horizontal="center" vertical="center"/>
      <protection locked="0"/>
    </xf>
    <xf numFmtId="0" fontId="30" fillId="25" borderId="47" xfId="0" applyFont="1" applyFill="1" applyBorder="1" applyAlignment="1" applyProtection="1">
      <alignment horizontal="center" vertical="center"/>
      <protection locked="0"/>
    </xf>
    <xf numFmtId="165" fontId="30" fillId="25" borderId="62" xfId="0" applyNumberFormat="1" applyFont="1" applyFill="1" applyBorder="1" applyAlignment="1" applyProtection="1">
      <alignment horizontal="center" vertical="center"/>
      <protection locked="0"/>
    </xf>
    <xf numFmtId="0" fontId="38" fillId="25" borderId="36" xfId="0" applyFont="1" applyFill="1" applyBorder="1" applyAlignment="1" applyProtection="1">
      <alignment horizontal="center" vertical="center"/>
      <protection locked="0"/>
    </xf>
    <xf numFmtId="0" fontId="30" fillId="25" borderId="34" xfId="0" applyFont="1" applyFill="1" applyBorder="1" applyAlignment="1" applyProtection="1">
      <alignment horizontal="center" vertical="center" wrapText="1"/>
      <protection locked="0"/>
    </xf>
    <xf numFmtId="9" fontId="30" fillId="25" borderId="60" xfId="0" applyNumberFormat="1" applyFont="1" applyFill="1" applyBorder="1" applyAlignment="1" applyProtection="1">
      <alignment horizontal="center" vertical="center"/>
      <protection locked="0"/>
    </xf>
    <xf numFmtId="0" fontId="38" fillId="25" borderId="24" xfId="0" applyFont="1" applyFill="1" applyBorder="1" applyAlignment="1" applyProtection="1">
      <alignment horizontal="center" vertical="center"/>
      <protection locked="0"/>
    </xf>
    <xf numFmtId="0" fontId="30" fillId="25" borderId="34" xfId="0" applyFont="1" applyFill="1" applyBorder="1" applyAlignment="1" applyProtection="1">
      <alignment horizontal="center" vertical="center"/>
      <protection locked="0"/>
    </xf>
    <xf numFmtId="9" fontId="30" fillId="25" borderId="35" xfId="0" applyNumberFormat="1" applyFont="1" applyFill="1" applyBorder="1" applyAlignment="1" applyProtection="1">
      <alignment horizontal="center" vertical="center"/>
      <protection locked="0"/>
    </xf>
    <xf numFmtId="0" fontId="30" fillId="25" borderId="35" xfId="0" applyFont="1" applyFill="1" applyBorder="1" applyAlignment="1" applyProtection="1">
      <alignment horizontal="center" vertical="center"/>
      <protection locked="0"/>
    </xf>
    <xf numFmtId="165" fontId="30" fillId="25" borderId="60" xfId="0" applyNumberFormat="1" applyFont="1" applyFill="1" applyBorder="1" applyAlignment="1" applyProtection="1">
      <alignment horizontal="center" vertical="center"/>
      <protection locked="0"/>
    </xf>
    <xf numFmtId="9" fontId="30" fillId="25" borderId="60" xfId="34" applyFont="1" applyFill="1" applyBorder="1" applyAlignment="1" applyProtection="1">
      <alignment horizontal="center" vertical="center"/>
      <protection locked="0"/>
    </xf>
    <xf numFmtId="0" fontId="38" fillId="25" borderId="31" xfId="0" applyFont="1" applyFill="1" applyBorder="1" applyAlignment="1" applyProtection="1">
      <alignment horizontal="center" vertical="center"/>
      <protection locked="0"/>
    </xf>
    <xf numFmtId="0" fontId="30" fillId="25" borderId="58" xfId="0" applyFont="1" applyFill="1" applyBorder="1" applyAlignment="1" applyProtection="1">
      <alignment horizontal="center" vertical="center" wrapText="1"/>
      <protection locked="0"/>
    </xf>
    <xf numFmtId="9" fontId="30" fillId="25" borderId="61" xfId="0" applyNumberFormat="1" applyFont="1" applyFill="1" applyBorder="1" applyAlignment="1" applyProtection="1">
      <alignment horizontal="center" vertical="center"/>
      <protection locked="0"/>
    </xf>
    <xf numFmtId="0" fontId="38" fillId="25" borderId="17" xfId="0" applyFont="1" applyFill="1" applyBorder="1" applyAlignment="1" applyProtection="1">
      <alignment horizontal="center" vertical="center"/>
      <protection locked="0"/>
    </xf>
    <xf numFmtId="0" fontId="30" fillId="25" borderId="58" xfId="0" applyFont="1" applyFill="1" applyBorder="1" applyAlignment="1" applyProtection="1">
      <alignment horizontal="center" vertical="center"/>
      <protection locked="0"/>
    </xf>
    <xf numFmtId="9" fontId="30" fillId="25" borderId="59" xfId="0" applyNumberFormat="1" applyFont="1" applyFill="1" applyBorder="1" applyAlignment="1" applyProtection="1">
      <alignment horizontal="center" vertical="center"/>
      <protection locked="0"/>
    </xf>
    <xf numFmtId="0" fontId="30" fillId="25" borderId="59" xfId="0" applyFont="1" applyFill="1" applyBorder="1" applyAlignment="1" applyProtection="1">
      <alignment horizontal="center" vertical="center"/>
      <protection locked="0"/>
    </xf>
    <xf numFmtId="165" fontId="30" fillId="25" borderId="61" xfId="0" applyNumberFormat="1" applyFont="1" applyFill="1" applyBorder="1" applyAlignment="1" applyProtection="1">
      <alignment horizontal="center" vertical="center"/>
      <protection locked="0"/>
    </xf>
    <xf numFmtId="9" fontId="30" fillId="25" borderId="61" xfId="34" applyFont="1" applyFill="1" applyBorder="1" applyAlignment="1" applyProtection="1">
      <alignment horizontal="center" vertical="center"/>
      <protection locked="0"/>
    </xf>
    <xf numFmtId="165" fontId="30" fillId="25" borderId="62" xfId="0" applyNumberFormat="1" applyFont="1" applyFill="1" applyBorder="1" applyAlignment="1" applyProtection="1">
      <alignment horizontal="left" vertical="center"/>
      <protection locked="0"/>
    </xf>
    <xf numFmtId="165" fontId="30" fillId="25" borderId="60" xfId="0" applyNumberFormat="1" applyFont="1" applyFill="1" applyBorder="1" applyAlignment="1" applyProtection="1">
      <alignment horizontal="left" vertical="center"/>
      <protection locked="0"/>
    </xf>
    <xf numFmtId="165" fontId="30" fillId="25" borderId="61" xfId="0" applyNumberFormat="1" applyFont="1" applyFill="1" applyBorder="1" applyAlignment="1" applyProtection="1">
      <alignment horizontal="left" vertical="center"/>
      <protection locked="0"/>
    </xf>
    <xf numFmtId="0" fontId="30" fillId="25" borderId="0" xfId="0" applyFont="1" applyFill="1" applyAlignment="1" applyProtection="1">
      <alignment horizontal="center"/>
      <protection locked="0"/>
    </xf>
    <xf numFmtId="0" fontId="31" fillId="25" borderId="0" xfId="0" applyFont="1" applyFill="1" applyAlignment="1" applyProtection="1">
      <alignment horizontal="center"/>
      <protection locked="0"/>
    </xf>
    <xf numFmtId="0" fontId="30" fillId="25" borderId="0" xfId="0" applyFont="1" applyFill="1" applyAlignment="1" applyProtection="1">
      <alignment horizontal="center" vertical="center"/>
      <protection locked="0"/>
    </xf>
    <xf numFmtId="0" fontId="31" fillId="25" borderId="0" xfId="0" applyFont="1" applyFill="1" applyAlignment="1" applyProtection="1">
      <alignment horizontal="center" vertical="center"/>
      <protection locked="0"/>
    </xf>
    <xf numFmtId="165" fontId="30" fillId="25" borderId="35" xfId="0" applyNumberFormat="1" applyFont="1" applyFill="1" applyBorder="1" applyAlignment="1" applyProtection="1">
      <alignment horizontal="right" vertical="center"/>
      <protection locked="0"/>
    </xf>
    <xf numFmtId="165" fontId="30" fillId="25" borderId="47" xfId="0" applyNumberFormat="1" applyFont="1" applyFill="1" applyBorder="1" applyAlignment="1" applyProtection="1">
      <alignment horizontal="right" vertical="center"/>
      <protection locked="0"/>
    </xf>
    <xf numFmtId="165" fontId="30" fillId="25" borderId="59" xfId="0" applyNumberFormat="1" applyFont="1" applyFill="1" applyBorder="1" applyAlignment="1" applyProtection="1">
      <alignment horizontal="right" vertical="center"/>
      <protection locked="0"/>
    </xf>
    <xf numFmtId="165" fontId="30" fillId="25" borderId="60" xfId="34" applyNumberFormat="1" applyFont="1" applyFill="1" applyBorder="1" applyAlignment="1" applyProtection="1">
      <alignment horizontal="left" vertical="center"/>
      <protection locked="0"/>
    </xf>
    <xf numFmtId="165" fontId="30" fillId="25" borderId="61" xfId="34" applyNumberFormat="1" applyFont="1" applyFill="1" applyBorder="1" applyAlignment="1" applyProtection="1">
      <alignment horizontal="left" vertical="center"/>
      <protection locked="0"/>
    </xf>
    <xf numFmtId="0" fontId="0" fillId="0" borderId="34" xfId="0" applyBorder="1" applyAlignment="1">
      <alignment horizontal="center" vertical="center"/>
    </xf>
    <xf numFmtId="0" fontId="29" fillId="29" borderId="64" xfId="0" applyFont="1" applyFill="1" applyBorder="1" applyAlignment="1">
      <alignment horizontal="center" vertical="center" wrapText="1"/>
    </xf>
    <xf numFmtId="0" fontId="29" fillId="29" borderId="63" xfId="0" applyFont="1" applyFill="1" applyBorder="1" applyAlignment="1">
      <alignment horizontal="center" vertical="center" wrapText="1"/>
    </xf>
    <xf numFmtId="0" fontId="26" fillId="25" borderId="0" xfId="0" applyFont="1" applyFill="1" applyAlignment="1" applyProtection="1">
      <alignment horizontal="center" vertical="center"/>
      <protection locked="0"/>
    </xf>
    <xf numFmtId="1" fontId="0" fillId="0" borderId="24" xfId="0" applyNumberFormat="1" applyBorder="1" applyAlignment="1">
      <alignment horizontal="center" vertical="center"/>
    </xf>
    <xf numFmtId="1" fontId="1" fillId="0" borderId="24" xfId="0" applyNumberFormat="1" applyFont="1" applyBorder="1" applyAlignment="1" applyProtection="1">
      <alignment horizontal="center" vertical="center" wrapText="1"/>
      <protection locked="0"/>
    </xf>
    <xf numFmtId="0" fontId="1" fillId="0" borderId="17" xfId="32" applyBorder="1" applyAlignment="1">
      <alignment horizontal="center" vertical="center" wrapText="1"/>
    </xf>
    <xf numFmtId="0" fontId="27" fillId="29" borderId="17" xfId="0" applyFont="1" applyFill="1" applyBorder="1" applyAlignment="1">
      <alignment horizontal="center" vertical="center" wrapText="1"/>
    </xf>
    <xf numFmtId="0" fontId="27" fillId="29" borderId="14" xfId="0" applyFont="1" applyFill="1" applyBorder="1" applyAlignment="1">
      <alignment horizontal="center" vertical="center" wrapText="1"/>
    </xf>
    <xf numFmtId="0" fontId="27" fillId="29" borderId="18" xfId="0" applyFont="1" applyFill="1" applyBorder="1" applyAlignment="1">
      <alignment horizontal="center" vertical="center" wrapText="1"/>
    </xf>
    <xf numFmtId="0" fontId="27" fillId="29" borderId="31" xfId="0" applyFont="1" applyFill="1" applyBorder="1" applyAlignment="1">
      <alignment horizontal="center" vertical="center" wrapText="1"/>
    </xf>
    <xf numFmtId="0" fontId="1" fillId="0" borderId="31" xfId="0" applyFont="1" applyBorder="1" applyAlignment="1" applyProtection="1">
      <alignment horizontal="center" vertical="center" wrapText="1"/>
      <protection locked="0"/>
    </xf>
    <xf numFmtId="0" fontId="1" fillId="0" borderId="33" xfId="32" applyBorder="1" applyAlignment="1">
      <alignment horizontal="center" vertical="center" wrapText="1"/>
    </xf>
    <xf numFmtId="0" fontId="1" fillId="0" borderId="69" xfId="32" applyBorder="1" applyAlignment="1">
      <alignment horizontal="center" vertical="center" wrapText="1"/>
    </xf>
    <xf numFmtId="0" fontId="1" fillId="0" borderId="40" xfId="0" applyFont="1" applyBorder="1" applyAlignment="1" applyProtection="1">
      <alignment horizontal="center" vertical="center" wrapText="1"/>
      <protection locked="0"/>
    </xf>
    <xf numFmtId="0" fontId="37" fillId="25" borderId="29" xfId="0" applyFont="1" applyFill="1" applyBorder="1" applyProtection="1">
      <protection locked="0"/>
    </xf>
    <xf numFmtId="9" fontId="37" fillId="25" borderId="29" xfId="0" applyNumberFormat="1" applyFont="1" applyFill="1" applyBorder="1" applyProtection="1">
      <protection locked="0"/>
    </xf>
    <xf numFmtId="0" fontId="38" fillId="25" borderId="76" xfId="32" applyFont="1" applyFill="1" applyBorder="1" applyAlignment="1">
      <alignment horizontal="center" vertical="center"/>
    </xf>
    <xf numFmtId="0" fontId="38" fillId="25" borderId="47" xfId="32" applyFont="1" applyFill="1" applyBorder="1" applyAlignment="1">
      <alignment horizontal="center"/>
    </xf>
    <xf numFmtId="0" fontId="38" fillId="25" borderId="35" xfId="32" applyFont="1" applyFill="1" applyBorder="1" applyAlignment="1">
      <alignment horizontal="center"/>
    </xf>
    <xf numFmtId="0" fontId="38" fillId="25" borderId="59" xfId="32" applyFont="1" applyFill="1" applyBorder="1" applyAlignment="1">
      <alignment horizontal="center"/>
    </xf>
    <xf numFmtId="165" fontId="38" fillId="31" borderId="30" xfId="34" applyNumberFormat="1" applyFont="1" applyFill="1" applyBorder="1" applyAlignment="1" applyProtection="1">
      <alignment horizontal="center" vertical="center"/>
    </xf>
    <xf numFmtId="165" fontId="38" fillId="31" borderId="62" xfId="34" applyNumberFormat="1" applyFont="1" applyFill="1" applyBorder="1" applyAlignment="1" applyProtection="1">
      <alignment horizontal="center" vertical="center"/>
    </xf>
    <xf numFmtId="165" fontId="38" fillId="31" borderId="60" xfId="34" applyNumberFormat="1" applyFont="1" applyFill="1" applyBorder="1" applyAlignment="1" applyProtection="1">
      <alignment horizontal="center" vertical="center"/>
    </xf>
    <xf numFmtId="165" fontId="38" fillId="31" borderId="61" xfId="34" applyNumberFormat="1" applyFont="1" applyFill="1" applyBorder="1" applyAlignment="1" applyProtection="1">
      <alignment horizontal="center" vertical="center"/>
    </xf>
    <xf numFmtId="0" fontId="0" fillId="25" borderId="0" xfId="0" applyFill="1" applyProtection="1">
      <protection locked="0"/>
    </xf>
    <xf numFmtId="0" fontId="47" fillId="24" borderId="10" xfId="32" applyFont="1" applyFill="1" applyBorder="1" applyAlignment="1">
      <alignment horizontal="center" vertical="distributed" wrapText="1"/>
    </xf>
    <xf numFmtId="0" fontId="47" fillId="24" borderId="10" xfId="32" applyFont="1" applyFill="1" applyBorder="1" applyAlignment="1">
      <alignment vertical="center" wrapText="1"/>
    </xf>
    <xf numFmtId="0" fontId="47" fillId="24" borderId="10" xfId="32" applyFont="1" applyFill="1" applyBorder="1"/>
    <xf numFmtId="0" fontId="47" fillId="25" borderId="11" xfId="0" applyFont="1" applyFill="1" applyBorder="1" applyAlignment="1" applyProtection="1">
      <alignment horizontal="center"/>
      <protection locked="0"/>
    </xf>
    <xf numFmtId="0" fontId="47" fillId="24" borderId="16" xfId="0" applyFont="1" applyFill="1" applyBorder="1" applyAlignment="1">
      <alignment horizontal="center"/>
    </xf>
    <xf numFmtId="0" fontId="47" fillId="25" borderId="0" xfId="0" applyFont="1" applyFill="1" applyAlignment="1" applyProtection="1">
      <alignment horizontal="center"/>
      <protection locked="0"/>
    </xf>
    <xf numFmtId="0" fontId="47" fillId="25" borderId="12" xfId="0" applyFont="1" applyFill="1" applyBorder="1" applyAlignment="1">
      <alignment horizontal="center"/>
    </xf>
    <xf numFmtId="0" fontId="47" fillId="25" borderId="11" xfId="0" applyFont="1" applyFill="1" applyBorder="1" applyAlignment="1">
      <alignment horizontal="center"/>
    </xf>
    <xf numFmtId="0" fontId="47" fillId="25" borderId="13" xfId="0" applyFont="1" applyFill="1" applyBorder="1" applyAlignment="1">
      <alignment horizontal="center"/>
    </xf>
    <xf numFmtId="0" fontId="47" fillId="24" borderId="9" xfId="0" applyFont="1" applyFill="1" applyBorder="1" applyAlignment="1">
      <alignment vertical="center" wrapText="1"/>
    </xf>
    <xf numFmtId="0" fontId="0" fillId="25" borderId="0" xfId="0" applyFill="1" applyAlignment="1" applyProtection="1">
      <alignment wrapText="1"/>
      <protection locked="0"/>
    </xf>
    <xf numFmtId="0" fontId="1" fillId="30" borderId="0" xfId="0" applyFont="1" applyFill="1" applyProtection="1">
      <protection locked="0"/>
    </xf>
    <xf numFmtId="0" fontId="26" fillId="30" borderId="0" xfId="0" applyFont="1" applyFill="1" applyProtection="1">
      <protection locked="0"/>
    </xf>
    <xf numFmtId="0" fontId="42" fillId="25" borderId="0" xfId="0" applyFont="1" applyFill="1" applyProtection="1">
      <protection locked="0"/>
    </xf>
    <xf numFmtId="0" fontId="27" fillId="25" borderId="0" xfId="0" applyFont="1" applyFill="1" applyProtection="1">
      <protection locked="0"/>
    </xf>
    <xf numFmtId="0" fontId="27" fillId="30" borderId="0" xfId="0" applyFont="1" applyFill="1" applyProtection="1">
      <protection locked="0"/>
    </xf>
    <xf numFmtId="0" fontId="2" fillId="30" borderId="0" xfId="0" applyFont="1" applyFill="1" applyProtection="1">
      <protection locked="0"/>
    </xf>
    <xf numFmtId="0" fontId="26" fillId="30" borderId="0" xfId="0" applyFont="1" applyFill="1" applyAlignment="1" applyProtection="1">
      <alignment vertical="center" wrapText="1"/>
      <protection locked="0"/>
    </xf>
    <xf numFmtId="0" fontId="26" fillId="30" borderId="0" xfId="0" applyFont="1" applyFill="1" applyAlignment="1" applyProtection="1">
      <alignment horizontal="center" vertical="center" wrapText="1"/>
      <protection locked="0"/>
    </xf>
    <xf numFmtId="0" fontId="27" fillId="30" borderId="0" xfId="0" applyFont="1" applyFill="1" applyAlignment="1" applyProtection="1">
      <alignment horizontal="left" vertical="center"/>
      <protection locked="0"/>
    </xf>
    <xf numFmtId="0" fontId="2" fillId="30" borderId="0" xfId="0" applyFont="1" applyFill="1" applyAlignment="1" applyProtection="1">
      <alignment horizontal="center" vertical="center" wrapText="1"/>
      <protection locked="0"/>
    </xf>
    <xf numFmtId="0" fontId="27" fillId="30" borderId="0" xfId="0" applyFont="1" applyFill="1" applyAlignment="1" applyProtection="1">
      <alignment vertical="center" wrapText="1"/>
      <protection locked="0"/>
    </xf>
    <xf numFmtId="0" fontId="1" fillId="30" borderId="0" xfId="0" applyFont="1" applyFill="1" applyAlignment="1" applyProtection="1">
      <alignment vertical="center" wrapText="1"/>
      <protection locked="0"/>
    </xf>
    <xf numFmtId="0" fontId="27" fillId="30" borderId="0" xfId="0" applyFont="1" applyFill="1" applyAlignment="1" applyProtection="1">
      <alignment horizontal="center" vertical="center" wrapText="1"/>
      <protection locked="0"/>
    </xf>
    <xf numFmtId="165" fontId="38" fillId="31" borderId="18" xfId="34" applyNumberFormat="1" applyFont="1" applyFill="1" applyBorder="1" applyAlignment="1" applyProtection="1">
      <alignment horizontal="center"/>
    </xf>
    <xf numFmtId="0" fontId="38" fillId="25" borderId="65" xfId="32" applyFont="1" applyFill="1" applyBorder="1" applyAlignment="1">
      <alignment horizontal="center" vertical="center"/>
    </xf>
    <xf numFmtId="0" fontId="38" fillId="25" borderId="77" xfId="32" applyFont="1" applyFill="1" applyBorder="1" applyAlignment="1">
      <alignment horizontal="center" vertical="center"/>
    </xf>
    <xf numFmtId="0" fontId="47" fillId="25" borderId="28" xfId="0" applyFont="1" applyFill="1" applyBorder="1" applyProtection="1">
      <protection locked="0"/>
    </xf>
    <xf numFmtId="0" fontId="47" fillId="25" borderId="29" xfId="0" applyFont="1" applyFill="1" applyBorder="1" applyProtection="1">
      <protection locked="0"/>
    </xf>
    <xf numFmtId="9" fontId="47" fillId="25" borderId="29" xfId="0" applyNumberFormat="1" applyFont="1" applyFill="1" applyBorder="1" applyProtection="1">
      <protection locked="0"/>
    </xf>
    <xf numFmtId="0" fontId="38" fillId="25" borderId="74" xfId="32" applyFont="1" applyFill="1" applyBorder="1" applyAlignment="1">
      <alignment horizontal="center" vertical="center" wrapText="1"/>
    </xf>
    <xf numFmtId="10" fontId="38" fillId="31" borderId="75" xfId="34" applyNumberFormat="1" applyFont="1" applyFill="1" applyBorder="1" applyAlignment="1" applyProtection="1">
      <alignment horizontal="center" vertical="center"/>
    </xf>
    <xf numFmtId="10" fontId="0" fillId="0" borderId="0" xfId="34" applyNumberFormat="1" applyFont="1" applyProtection="1">
      <protection locked="0"/>
    </xf>
    <xf numFmtId="3" fontId="0" fillId="0" borderId="17" xfId="0" applyNumberFormat="1" applyBorder="1" applyAlignment="1">
      <alignment horizontal="center" vertical="center"/>
    </xf>
    <xf numFmtId="3" fontId="0" fillId="0" borderId="54" xfId="0" applyNumberFormat="1" applyBorder="1" applyAlignment="1">
      <alignment horizontal="center" vertical="center"/>
    </xf>
    <xf numFmtId="0" fontId="1" fillId="0" borderId="20" xfId="32" applyBorder="1" applyAlignment="1">
      <alignment horizontal="justify" vertical="center" wrapText="1"/>
    </xf>
    <xf numFmtId="3" fontId="0" fillId="0" borderId="20" xfId="0" applyNumberFormat="1" applyBorder="1" applyAlignment="1">
      <alignment horizontal="center" vertical="center"/>
    </xf>
    <xf numFmtId="0" fontId="1" fillId="0" borderId="17" xfId="32" applyBorder="1" applyAlignment="1">
      <alignment horizontal="justify" vertical="center" wrapText="1"/>
    </xf>
    <xf numFmtId="0" fontId="0" fillId="30" borderId="12" xfId="0" applyFill="1" applyBorder="1" applyAlignment="1">
      <alignment horizontal="center" vertical="center"/>
    </xf>
    <xf numFmtId="0" fontId="0" fillId="30" borderId="11" xfId="0" applyFill="1" applyBorder="1"/>
    <xf numFmtId="0" fontId="0" fillId="30" borderId="13" xfId="0" applyFill="1" applyBorder="1"/>
    <xf numFmtId="0" fontId="1" fillId="0" borderId="54" xfId="32" applyBorder="1" applyAlignment="1">
      <alignment horizontal="justify" vertical="center" wrapText="1"/>
    </xf>
    <xf numFmtId="0" fontId="38" fillId="25" borderId="0" xfId="32" applyFont="1" applyFill="1" applyAlignment="1">
      <alignment horizontal="center" vertical="center" wrapText="1"/>
    </xf>
    <xf numFmtId="3" fontId="1" fillId="0" borderId="17" xfId="0" applyNumberFormat="1" applyFont="1" applyBorder="1" applyAlignment="1" applyProtection="1">
      <alignment horizontal="center" vertical="center" wrapText="1"/>
      <protection locked="0"/>
    </xf>
    <xf numFmtId="3" fontId="1" fillId="0" borderId="20" xfId="0" applyNumberFormat="1" applyFont="1" applyBorder="1" applyAlignment="1" applyProtection="1">
      <alignment horizontal="center" vertical="center" wrapText="1"/>
      <protection locked="0"/>
    </xf>
    <xf numFmtId="165" fontId="38" fillId="30" borderId="58" xfId="34" applyNumberFormat="1" applyFont="1" applyFill="1" applyBorder="1" applyAlignment="1" applyProtection="1"/>
    <xf numFmtId="165" fontId="38" fillId="30" borderId="59" xfId="34" applyNumberFormat="1" applyFont="1" applyFill="1" applyBorder="1" applyAlignment="1" applyProtection="1"/>
    <xf numFmtId="165" fontId="38" fillId="30" borderId="31" xfId="34" applyNumberFormat="1" applyFont="1" applyFill="1" applyBorder="1" applyAlignment="1" applyProtection="1"/>
    <xf numFmtId="0" fontId="38" fillId="25" borderId="22" xfId="32" applyFont="1" applyFill="1" applyBorder="1" applyAlignment="1"/>
    <xf numFmtId="0" fontId="38" fillId="25" borderId="47" xfId="32" applyFont="1" applyFill="1" applyBorder="1" applyAlignment="1"/>
    <xf numFmtId="0" fontId="38" fillId="25" borderId="40" xfId="32" applyFont="1" applyFill="1" applyBorder="1" applyAlignment="1"/>
    <xf numFmtId="9" fontId="38" fillId="31" borderId="58" xfId="34" applyNumberFormat="1" applyFont="1" applyFill="1" applyBorder="1" applyAlignment="1" applyProtection="1"/>
    <xf numFmtId="9" fontId="38" fillId="31" borderId="59" xfId="34" applyNumberFormat="1" applyFont="1" applyFill="1" applyBorder="1" applyAlignment="1" applyProtection="1"/>
    <xf numFmtId="9" fontId="38" fillId="31" borderId="31" xfId="34" applyNumberFormat="1" applyFont="1" applyFill="1" applyBorder="1" applyAlignment="1" applyProtection="1"/>
    <xf numFmtId="165" fontId="38" fillId="31" borderId="58" xfId="34" applyNumberFormat="1" applyFont="1" applyFill="1" applyBorder="1" applyAlignment="1" applyProtection="1"/>
    <xf numFmtId="165" fontId="38" fillId="31" borderId="59" xfId="34" applyNumberFormat="1" applyFont="1" applyFill="1" applyBorder="1" applyAlignment="1" applyProtection="1"/>
    <xf numFmtId="165" fontId="38" fillId="31" borderId="31" xfId="34" applyNumberFormat="1" applyFont="1" applyFill="1" applyBorder="1" applyAlignment="1" applyProtection="1"/>
    <xf numFmtId="165" fontId="38" fillId="25" borderId="58" xfId="34" applyNumberFormat="1" applyFont="1" applyFill="1" applyBorder="1" applyAlignment="1" applyProtection="1"/>
    <xf numFmtId="165" fontId="38" fillId="25" borderId="59" xfId="34" applyNumberFormat="1" applyFont="1" applyFill="1" applyBorder="1" applyAlignment="1" applyProtection="1"/>
    <xf numFmtId="165" fontId="38" fillId="25" borderId="31" xfId="34" applyNumberFormat="1" applyFont="1" applyFill="1" applyBorder="1" applyAlignment="1" applyProtection="1"/>
    <xf numFmtId="165" fontId="38" fillId="31" borderId="47" xfId="34" applyNumberFormat="1" applyFont="1" applyFill="1" applyBorder="1" applyAlignment="1" applyProtection="1">
      <alignment vertical="center"/>
    </xf>
    <xf numFmtId="165" fontId="38" fillId="31" borderId="62" xfId="34" applyNumberFormat="1" applyFont="1" applyFill="1" applyBorder="1" applyAlignment="1" applyProtection="1">
      <alignment vertical="center"/>
    </xf>
    <xf numFmtId="165" fontId="38" fillId="31" borderId="35" xfId="34" applyNumberFormat="1" applyFont="1" applyFill="1" applyBorder="1" applyAlignment="1" applyProtection="1">
      <alignment vertical="center"/>
    </xf>
    <xf numFmtId="165" fontId="38" fillId="31" borderId="60" xfId="34" applyNumberFormat="1" applyFont="1" applyFill="1" applyBorder="1" applyAlignment="1" applyProtection="1">
      <alignment vertical="center"/>
    </xf>
    <xf numFmtId="165" fontId="38" fillId="31" borderId="59" xfId="34" applyNumberFormat="1" applyFont="1" applyFill="1" applyBorder="1" applyAlignment="1" applyProtection="1">
      <alignment vertical="center"/>
    </xf>
    <xf numFmtId="165" fontId="38" fillId="31" borderId="61" xfId="34" applyNumberFormat="1" applyFont="1" applyFill="1" applyBorder="1" applyAlignment="1" applyProtection="1">
      <alignment vertical="center"/>
    </xf>
    <xf numFmtId="0" fontId="38" fillId="25" borderId="0" xfId="32" applyFont="1" applyFill="1" applyAlignment="1">
      <alignment vertical="center" wrapText="1"/>
    </xf>
    <xf numFmtId="0" fontId="38" fillId="25" borderId="27" xfId="32" applyFont="1" applyFill="1" applyBorder="1" applyAlignment="1">
      <alignment vertical="center" wrapText="1"/>
    </xf>
    <xf numFmtId="165" fontId="38" fillId="31" borderId="37" xfId="34" applyNumberFormat="1" applyFont="1" applyFill="1" applyBorder="1" applyAlignment="1" applyProtection="1">
      <alignment horizontal="center" vertical="center"/>
    </xf>
    <xf numFmtId="165" fontId="38" fillId="31" borderId="38" xfId="34" applyNumberFormat="1" applyFont="1" applyFill="1" applyBorder="1" applyAlignment="1" applyProtection="1">
      <alignment horizontal="center" vertical="center"/>
    </xf>
    <xf numFmtId="165" fontId="38" fillId="31" borderId="39" xfId="34" applyNumberFormat="1" applyFont="1" applyFill="1" applyBorder="1" applyAlignment="1" applyProtection="1">
      <alignment horizontal="center" vertical="center"/>
    </xf>
    <xf numFmtId="9" fontId="37" fillId="25" borderId="29" xfId="0" applyNumberFormat="1" applyFont="1" applyFill="1" applyBorder="1" applyAlignment="1" applyProtection="1">
      <alignment horizontal="center" vertical="center"/>
      <protection locked="0"/>
    </xf>
    <xf numFmtId="165" fontId="38" fillId="31" borderId="28" xfId="34" applyNumberFormat="1" applyFont="1" applyFill="1" applyBorder="1" applyAlignment="1" applyProtection="1">
      <alignment horizontal="center" vertical="center"/>
    </xf>
    <xf numFmtId="0" fontId="38" fillId="25" borderId="23" xfId="32" applyFont="1" applyFill="1" applyBorder="1" applyAlignment="1">
      <alignment horizontal="center" vertical="center"/>
    </xf>
    <xf numFmtId="0" fontId="38" fillId="25" borderId="28" xfId="32" applyFont="1" applyFill="1" applyBorder="1" applyAlignment="1">
      <alignment horizontal="center" vertical="center" wrapText="1"/>
    </xf>
    <xf numFmtId="0" fontId="38" fillId="25" borderId="12" xfId="32" applyFont="1" applyFill="1" applyBorder="1" applyAlignment="1">
      <alignment horizontal="center" vertical="center"/>
    </xf>
    <xf numFmtId="0" fontId="38" fillId="25" borderId="55" xfId="32" applyFont="1" applyFill="1" applyBorder="1" applyAlignment="1">
      <alignment horizontal="center" vertical="center"/>
    </xf>
    <xf numFmtId="0" fontId="38" fillId="25" borderId="11" xfId="32" applyFont="1" applyFill="1" applyBorder="1" applyAlignment="1">
      <alignment horizontal="center" vertical="center"/>
    </xf>
    <xf numFmtId="0" fontId="38" fillId="25" borderId="13" xfId="32" applyFont="1" applyFill="1" applyBorder="1" applyAlignment="1">
      <alignment horizontal="center" vertical="center"/>
    </xf>
    <xf numFmtId="0" fontId="38" fillId="25" borderId="26" xfId="32" applyFont="1" applyFill="1" applyBorder="1" applyAlignment="1">
      <alignment horizontal="center" vertical="center"/>
    </xf>
    <xf numFmtId="9" fontId="38" fillId="25" borderId="26" xfId="32" applyNumberFormat="1" applyFont="1" applyFill="1" applyBorder="1" applyAlignment="1">
      <alignment horizontal="center" vertical="center"/>
    </xf>
    <xf numFmtId="0" fontId="38" fillId="25" borderId="0" xfId="32" applyFont="1" applyFill="1" applyBorder="1" applyAlignment="1">
      <alignment horizontal="center" vertical="center"/>
    </xf>
    <xf numFmtId="0" fontId="38" fillId="25" borderId="27" xfId="32" applyFont="1" applyFill="1" applyBorder="1" applyAlignment="1">
      <alignment horizontal="center" vertical="center"/>
    </xf>
    <xf numFmtId="9" fontId="38" fillId="25" borderId="42" xfId="32" applyNumberFormat="1" applyFont="1" applyFill="1" applyBorder="1" applyAlignment="1">
      <alignment horizontal="center" vertical="center"/>
    </xf>
    <xf numFmtId="165" fontId="38" fillId="31" borderId="29" xfId="34" applyNumberFormat="1" applyFont="1" applyFill="1" applyBorder="1" applyAlignment="1" applyProtection="1">
      <alignment vertical="center"/>
    </xf>
    <xf numFmtId="165" fontId="38" fillId="31" borderId="30" xfId="34" applyNumberFormat="1" applyFont="1" applyFill="1" applyBorder="1" applyAlignment="1" applyProtection="1">
      <alignment vertical="center"/>
    </xf>
    <xf numFmtId="0" fontId="38" fillId="25" borderId="55" xfId="32" applyFont="1" applyFill="1" applyBorder="1" applyAlignment="1">
      <alignment horizontal="center" vertical="center" wrapText="1"/>
    </xf>
    <xf numFmtId="10" fontId="38" fillId="31" borderId="77" xfId="34" applyNumberFormat="1" applyFont="1" applyFill="1" applyBorder="1" applyAlignment="1" applyProtection="1">
      <alignment horizontal="center" vertical="center"/>
    </xf>
    <xf numFmtId="10" fontId="38" fillId="31" borderId="82" xfId="34" applyNumberFormat="1" applyFont="1" applyFill="1" applyBorder="1" applyAlignment="1" applyProtection="1">
      <alignment horizontal="center" vertical="center"/>
    </xf>
    <xf numFmtId="10" fontId="38" fillId="31" borderId="23" xfId="34" applyNumberFormat="1" applyFont="1" applyFill="1" applyBorder="1" applyAlignment="1" applyProtection="1">
      <alignment vertical="center"/>
    </xf>
    <xf numFmtId="10" fontId="38" fillId="31" borderId="76" xfId="34" applyNumberFormat="1" applyFont="1" applyFill="1" applyBorder="1" applyAlignment="1" applyProtection="1">
      <alignment vertical="center"/>
    </xf>
    <xf numFmtId="10" fontId="38" fillId="31" borderId="11" xfId="34" applyNumberFormat="1" applyFont="1" applyFill="1" applyBorder="1" applyAlignment="1" applyProtection="1">
      <alignment horizontal="center" vertical="center"/>
    </xf>
    <xf numFmtId="10" fontId="38" fillId="31" borderId="64" xfId="34" applyNumberFormat="1" applyFont="1" applyFill="1" applyBorder="1" applyAlignment="1" applyProtection="1">
      <alignment horizontal="center" vertical="center"/>
    </xf>
    <xf numFmtId="10" fontId="38" fillId="31" borderId="82" xfId="34" applyNumberFormat="1" applyFont="1" applyFill="1" applyBorder="1" applyAlignment="1" applyProtection="1">
      <alignment vertical="center"/>
    </xf>
    <xf numFmtId="10" fontId="38" fillId="31" borderId="11" xfId="34" applyNumberFormat="1" applyFont="1" applyFill="1" applyBorder="1" applyAlignment="1" applyProtection="1">
      <alignment vertical="center"/>
    </xf>
    <xf numFmtId="10" fontId="38" fillId="31" borderId="64" xfId="34" applyNumberFormat="1" applyFont="1" applyFill="1" applyBorder="1" applyAlignment="1" applyProtection="1">
      <alignment vertical="center"/>
    </xf>
    <xf numFmtId="0" fontId="38" fillId="25" borderId="56" xfId="32" applyFont="1" applyFill="1" applyBorder="1" applyAlignment="1">
      <alignment horizontal="center" vertical="center"/>
    </xf>
    <xf numFmtId="10" fontId="38" fillId="31" borderId="81" xfId="34" applyNumberFormat="1" applyFont="1" applyFill="1" applyBorder="1" applyAlignment="1" applyProtection="1">
      <alignment vertical="center"/>
    </xf>
    <xf numFmtId="10" fontId="38" fillId="31" borderId="0" xfId="34" applyNumberFormat="1" applyFont="1" applyFill="1" applyBorder="1" applyAlignment="1" applyProtection="1">
      <alignment vertical="center"/>
    </xf>
    <xf numFmtId="10" fontId="38" fillId="31" borderId="63" xfId="34" applyNumberFormat="1" applyFont="1" applyFill="1" applyBorder="1" applyAlignment="1" applyProtection="1">
      <alignment vertical="center"/>
    </xf>
    <xf numFmtId="10" fontId="38" fillId="31" borderId="78" xfId="34" applyNumberFormat="1" applyFont="1" applyFill="1" applyBorder="1" applyAlignment="1" applyProtection="1">
      <alignment horizontal="center" vertical="center"/>
    </xf>
    <xf numFmtId="0" fontId="38" fillId="25" borderId="68" xfId="32" applyFont="1" applyFill="1" applyBorder="1" applyAlignment="1">
      <alignment horizontal="center" vertical="center"/>
    </xf>
    <xf numFmtId="10" fontId="38" fillId="31" borderId="52" xfId="34" applyNumberFormat="1" applyFont="1" applyFill="1" applyBorder="1" applyAlignment="1" applyProtection="1">
      <alignment vertical="center"/>
    </xf>
    <xf numFmtId="10" fontId="38" fillId="31" borderId="29" xfId="34" applyNumberFormat="1" applyFont="1" applyFill="1" applyBorder="1" applyAlignment="1" applyProtection="1">
      <alignment vertical="center"/>
    </xf>
    <xf numFmtId="10" fontId="38" fillId="31" borderId="53" xfId="34" applyNumberFormat="1" applyFont="1" applyFill="1" applyBorder="1" applyAlignment="1" applyProtection="1">
      <alignment vertical="center"/>
    </xf>
    <xf numFmtId="10" fontId="38" fillId="31" borderId="73" xfId="34" applyNumberFormat="1" applyFont="1" applyFill="1" applyBorder="1" applyAlignment="1" applyProtection="1">
      <alignment horizontal="center" vertical="center"/>
    </xf>
    <xf numFmtId="0" fontId="38" fillId="25" borderId="82" xfId="32" applyFont="1" applyFill="1" applyBorder="1" applyAlignment="1">
      <alignment horizontal="center" vertical="center"/>
    </xf>
    <xf numFmtId="10" fontId="38" fillId="31" borderId="79" xfId="34" applyNumberFormat="1" applyFont="1" applyFill="1" applyBorder="1" applyAlignment="1" applyProtection="1">
      <alignment horizontal="center" vertical="center"/>
    </xf>
    <xf numFmtId="0" fontId="32" fillId="0" borderId="37" xfId="0" applyFont="1" applyBorder="1" applyAlignment="1">
      <alignment horizontal="center" vertical="center"/>
    </xf>
    <xf numFmtId="0" fontId="32" fillId="0" borderId="38" xfId="0" applyFont="1" applyBorder="1" applyAlignment="1">
      <alignment horizontal="center" vertical="center"/>
    </xf>
    <xf numFmtId="0" fontId="32" fillId="0" borderId="39" xfId="0" applyFont="1" applyBorder="1" applyAlignment="1">
      <alignment horizontal="center" vertical="center"/>
    </xf>
    <xf numFmtId="0" fontId="33" fillId="0" borderId="15" xfId="0" applyFont="1" applyBorder="1" applyAlignment="1">
      <alignment horizontal="center" vertical="center"/>
    </xf>
    <xf numFmtId="0" fontId="33" fillId="0" borderId="20" xfId="0" applyFont="1" applyBorder="1" applyAlignment="1">
      <alignment horizontal="center" vertical="center"/>
    </xf>
    <xf numFmtId="0" fontId="33" fillId="0" borderId="19" xfId="0" applyFont="1" applyBorder="1" applyAlignment="1">
      <alignment horizontal="center" vertical="center"/>
    </xf>
    <xf numFmtId="0" fontId="34" fillId="0" borderId="40" xfId="0" applyFont="1" applyBorder="1" applyAlignment="1">
      <alignment vertical="center"/>
    </xf>
    <xf numFmtId="0" fontId="34" fillId="0" borderId="20" xfId="0" applyFont="1" applyBorder="1" applyAlignment="1">
      <alignment vertical="center"/>
    </xf>
    <xf numFmtId="0" fontId="34" fillId="0" borderId="19" xfId="0" applyFont="1" applyBorder="1" applyAlignment="1">
      <alignment vertical="center"/>
    </xf>
    <xf numFmtId="0" fontId="33" fillId="0" borderId="16" xfId="0" applyFont="1" applyBorder="1" applyAlignment="1">
      <alignment horizontal="center" vertical="center"/>
    </xf>
    <xf numFmtId="0" fontId="33" fillId="0" borderId="24" xfId="0" applyFont="1" applyBorder="1" applyAlignment="1">
      <alignment horizontal="center" vertical="center"/>
    </xf>
    <xf numFmtId="0" fontId="33" fillId="0" borderId="41" xfId="0" applyFont="1" applyBorder="1" applyAlignment="1">
      <alignment horizontal="center" vertical="center"/>
    </xf>
    <xf numFmtId="0" fontId="34" fillId="0" borderId="36" xfId="0" applyFont="1" applyBorder="1" applyAlignment="1">
      <alignment vertical="center"/>
    </xf>
    <xf numFmtId="0" fontId="34" fillId="0" borderId="24" xfId="0" applyFont="1" applyBorder="1" applyAlignment="1">
      <alignment vertical="center"/>
    </xf>
    <xf numFmtId="0" fontId="34" fillId="0" borderId="41" xfId="0" applyFont="1" applyBorder="1" applyAlignment="1">
      <alignment vertical="center"/>
    </xf>
    <xf numFmtId="0" fontId="33" fillId="0" borderId="14" xfId="0" applyFont="1" applyBorder="1" applyAlignment="1">
      <alignment horizontal="center" vertical="center"/>
    </xf>
    <xf numFmtId="0" fontId="33" fillId="0" borderId="17" xfId="0" applyFont="1" applyBorder="1" applyAlignment="1">
      <alignment horizontal="center" vertical="center"/>
    </xf>
    <xf numFmtId="0" fontId="33" fillId="0" borderId="18" xfId="0" applyFont="1" applyBorder="1" applyAlignment="1">
      <alignment horizontal="center" vertical="center"/>
    </xf>
    <xf numFmtId="0" fontId="34" fillId="0" borderId="31" xfId="0" applyFont="1" applyBorder="1" applyAlignment="1">
      <alignment vertical="center"/>
    </xf>
    <xf numFmtId="0" fontId="34" fillId="0" borderId="17" xfId="0" applyFont="1" applyBorder="1" applyAlignment="1">
      <alignment vertical="center"/>
    </xf>
    <xf numFmtId="0" fontId="34" fillId="0" borderId="18" xfId="0" applyFont="1" applyBorder="1" applyAlignment="1">
      <alignment vertical="center"/>
    </xf>
    <xf numFmtId="0" fontId="36" fillId="24" borderId="12" xfId="0" applyFont="1" applyFill="1" applyBorder="1" applyAlignment="1">
      <alignment horizontal="center" vertical="center" wrapText="1"/>
    </xf>
    <xf numFmtId="0" fontId="36" fillId="24" borderId="11" xfId="0" applyFont="1" applyFill="1" applyBorder="1" applyAlignment="1">
      <alignment horizontal="center" vertical="center" wrapText="1"/>
    </xf>
    <xf numFmtId="0" fontId="36" fillId="24" borderId="13" xfId="0" applyFont="1" applyFill="1" applyBorder="1" applyAlignment="1">
      <alignment horizontal="center" vertical="center" wrapText="1"/>
    </xf>
    <xf numFmtId="0" fontId="36" fillId="24" borderId="28" xfId="0" applyFont="1" applyFill="1" applyBorder="1" applyAlignment="1">
      <alignment horizontal="center" vertical="center" wrapText="1"/>
    </xf>
    <xf numFmtId="0" fontId="36" fillId="24" borderId="29" xfId="0" applyFont="1" applyFill="1" applyBorder="1" applyAlignment="1">
      <alignment horizontal="center" vertical="center" wrapText="1"/>
    </xf>
    <xf numFmtId="0" fontId="36" fillId="24" borderId="30" xfId="0" applyFont="1" applyFill="1" applyBorder="1" applyAlignment="1">
      <alignment horizontal="center" vertical="center" wrapText="1"/>
    </xf>
    <xf numFmtId="0" fontId="37" fillId="25" borderId="0" xfId="0" applyFont="1" applyFill="1" applyAlignment="1" applyProtection="1">
      <alignment horizontal="center" vertical="center" wrapText="1"/>
      <protection locked="0"/>
    </xf>
    <xf numFmtId="0" fontId="37" fillId="24" borderId="9" xfId="32" applyFont="1" applyFill="1" applyBorder="1" applyAlignment="1">
      <alignment horizontal="center" vertical="distributed"/>
    </xf>
    <xf numFmtId="0" fontId="37" fillId="24" borderId="23" xfId="32" applyFont="1" applyFill="1" applyBorder="1" applyAlignment="1">
      <alignment horizontal="center" vertical="distributed"/>
    </xf>
    <xf numFmtId="0" fontId="30" fillId="0" borderId="9" xfId="0" applyFont="1" applyBorder="1" applyAlignment="1" applyProtection="1">
      <alignment horizontal="center" vertical="center"/>
      <protection locked="0"/>
    </xf>
    <xf numFmtId="0" fontId="30" fillId="0" borderId="23" xfId="0" applyFont="1" applyBorder="1" applyAlignment="1" applyProtection="1">
      <alignment horizontal="center" vertical="center"/>
      <protection locked="0"/>
    </xf>
    <xf numFmtId="0" fontId="30" fillId="0" borderId="25" xfId="0" applyFont="1" applyBorder="1" applyAlignment="1" applyProtection="1">
      <alignment horizontal="center" vertical="center"/>
      <protection locked="0"/>
    </xf>
    <xf numFmtId="0" fontId="38" fillId="0" borderId="9" xfId="32" applyFont="1" applyBorder="1" applyAlignment="1" applyProtection="1">
      <alignment horizontal="center" vertical="distributed"/>
      <protection locked="0"/>
    </xf>
    <xf numFmtId="0" fontId="38" fillId="0" borderId="23" xfId="32" applyFont="1" applyBorder="1" applyAlignment="1" applyProtection="1">
      <alignment horizontal="center" vertical="distributed"/>
      <protection locked="0"/>
    </xf>
    <xf numFmtId="0" fontId="38" fillId="0" borderId="25" xfId="32" applyFont="1" applyBorder="1" applyAlignment="1" applyProtection="1">
      <alignment horizontal="center" vertical="distributed"/>
      <protection locked="0"/>
    </xf>
    <xf numFmtId="0" fontId="30" fillId="25" borderId="26" xfId="32" applyFont="1" applyFill="1" applyBorder="1" applyAlignment="1" applyProtection="1">
      <alignment horizontal="center"/>
      <protection locked="0"/>
    </xf>
    <xf numFmtId="0" fontId="30" fillId="25" borderId="0" xfId="32" applyFont="1" applyFill="1" applyAlignment="1" applyProtection="1">
      <alignment horizontal="center"/>
      <protection locked="0"/>
    </xf>
    <xf numFmtId="0" fontId="30" fillId="25" borderId="27" xfId="32" applyFont="1" applyFill="1" applyBorder="1" applyAlignment="1" applyProtection="1">
      <alignment horizontal="center"/>
      <protection locked="0"/>
    </xf>
    <xf numFmtId="0" fontId="38" fillId="25" borderId="23" xfId="32" applyFont="1" applyFill="1" applyBorder="1" applyAlignment="1" applyProtection="1">
      <alignment horizontal="center" vertical="center"/>
      <protection locked="0"/>
    </xf>
    <xf numFmtId="0" fontId="38" fillId="25" borderId="25" xfId="32" applyFont="1" applyFill="1" applyBorder="1" applyAlignment="1" applyProtection="1">
      <alignment horizontal="center" vertical="center"/>
      <protection locked="0"/>
    </xf>
    <xf numFmtId="0" fontId="37" fillId="25" borderId="12" xfId="32" applyFont="1" applyFill="1" applyBorder="1" applyAlignment="1" applyProtection="1">
      <alignment horizontal="center"/>
      <protection locked="0"/>
    </xf>
    <xf numFmtId="0" fontId="37" fillId="25" borderId="11" xfId="32" applyFont="1" applyFill="1" applyBorder="1" applyAlignment="1" applyProtection="1">
      <alignment horizontal="center"/>
      <protection locked="0"/>
    </xf>
    <xf numFmtId="0" fontId="37" fillId="25" borderId="13" xfId="32" applyFont="1" applyFill="1" applyBorder="1" applyAlignment="1" applyProtection="1">
      <alignment horizontal="center"/>
      <protection locked="0"/>
    </xf>
    <xf numFmtId="0" fontId="30" fillId="0" borderId="9" xfId="32" applyFont="1" applyBorder="1" applyAlignment="1" applyProtection="1">
      <alignment horizontal="center" vertical="center"/>
      <protection locked="0"/>
    </xf>
    <xf numFmtId="0" fontId="30" fillId="0" borderId="23" xfId="32" applyFont="1" applyBorder="1" applyAlignment="1" applyProtection="1">
      <alignment horizontal="center" vertical="center"/>
      <protection locked="0"/>
    </xf>
    <xf numFmtId="0" fontId="30" fillId="0" borderId="25" xfId="32" applyFont="1" applyBorder="1" applyAlignment="1" applyProtection="1">
      <alignment horizontal="center" vertical="center"/>
      <protection locked="0"/>
    </xf>
    <xf numFmtId="0" fontId="37" fillId="25" borderId="9" xfId="32" applyFont="1" applyFill="1" applyBorder="1" applyAlignment="1" applyProtection="1">
      <alignment horizontal="center"/>
      <protection locked="0"/>
    </xf>
    <xf numFmtId="0" fontId="37" fillId="25" borderId="23" xfId="32" applyFont="1" applyFill="1" applyBorder="1" applyAlignment="1" applyProtection="1">
      <alignment horizontal="center"/>
      <protection locked="0"/>
    </xf>
    <xf numFmtId="0" fontId="37" fillId="25" borderId="25" xfId="32" applyFont="1" applyFill="1" applyBorder="1" applyAlignment="1" applyProtection="1">
      <alignment horizontal="center"/>
      <protection locked="0"/>
    </xf>
    <xf numFmtId="0" fontId="38" fillId="0" borderId="9" xfId="0" applyFont="1" applyBorder="1" applyAlignment="1" applyProtection="1">
      <alignment horizontal="center" vertical="center" wrapText="1"/>
      <protection locked="0"/>
    </xf>
    <xf numFmtId="0" fontId="38" fillId="0" borderId="23" xfId="0" applyFont="1" applyBorder="1" applyAlignment="1" applyProtection="1">
      <alignment horizontal="center" vertical="center" wrapText="1"/>
      <protection locked="0"/>
    </xf>
    <xf numFmtId="0" fontId="38" fillId="0" borderId="25" xfId="0" applyFont="1" applyBorder="1" applyAlignment="1" applyProtection="1">
      <alignment horizontal="center" vertical="center" wrapText="1"/>
      <protection locked="0"/>
    </xf>
    <xf numFmtId="0" fontId="37" fillId="0" borderId="11" xfId="0" applyFont="1" applyBorder="1" applyAlignment="1" applyProtection="1">
      <alignment horizontal="center"/>
      <protection locked="0"/>
    </xf>
    <xf numFmtId="0" fontId="37" fillId="24" borderId="9" xfId="0" applyFont="1" applyFill="1" applyBorder="1" applyAlignment="1">
      <alignment horizontal="center"/>
    </xf>
    <xf numFmtId="0" fontId="37" fillId="24" borderId="23" xfId="0" applyFont="1" applyFill="1" applyBorder="1" applyAlignment="1">
      <alignment horizontal="center"/>
    </xf>
    <xf numFmtId="0" fontId="37" fillId="24" borderId="25" xfId="0" applyFont="1" applyFill="1" applyBorder="1" applyAlignment="1">
      <alignment horizontal="center"/>
    </xf>
    <xf numFmtId="0" fontId="37" fillId="0" borderId="9" xfId="0" applyFont="1" applyBorder="1" applyAlignment="1" applyProtection="1">
      <alignment horizontal="center"/>
      <protection locked="0"/>
    </xf>
    <xf numFmtId="0" fontId="37" fillId="0" borderId="23" xfId="0" applyFont="1" applyBorder="1" applyAlignment="1" applyProtection="1">
      <alignment horizontal="center"/>
      <protection locked="0"/>
    </xf>
    <xf numFmtId="0" fontId="37" fillId="0" borderId="25" xfId="0" applyFont="1" applyBorder="1" applyAlignment="1" applyProtection="1">
      <alignment horizontal="center"/>
      <protection locked="0"/>
    </xf>
    <xf numFmtId="0" fontId="30" fillId="25" borderId="9" xfId="32" applyFont="1" applyFill="1" applyBorder="1" applyAlignment="1" applyProtection="1">
      <alignment horizontal="center" vertical="center" wrapText="1"/>
      <protection locked="0"/>
    </xf>
    <xf numFmtId="0" fontId="30" fillId="25" borderId="23" xfId="32" applyFont="1" applyFill="1" applyBorder="1" applyAlignment="1" applyProtection="1">
      <alignment horizontal="center" vertical="center"/>
      <protection locked="0"/>
    </xf>
    <xf numFmtId="0" fontId="30" fillId="25" borderId="25" xfId="32" applyFont="1" applyFill="1" applyBorder="1" applyAlignment="1" applyProtection="1">
      <alignment horizontal="center" vertical="center"/>
      <protection locked="0"/>
    </xf>
    <xf numFmtId="0" fontId="38" fillId="0" borderId="9" xfId="32" applyFont="1" applyBorder="1" applyAlignment="1" applyProtection="1">
      <alignment horizontal="justify" vertical="center" wrapText="1"/>
      <protection locked="0"/>
    </xf>
    <xf numFmtId="0" fontId="30" fillId="0" borderId="23" xfId="32" applyFont="1" applyBorder="1" applyAlignment="1" applyProtection="1">
      <alignment horizontal="justify" vertical="center"/>
      <protection locked="0"/>
    </xf>
    <xf numFmtId="0" fontId="30" fillId="0" borderId="25" xfId="32" applyFont="1" applyBorder="1" applyAlignment="1" applyProtection="1">
      <alignment horizontal="justify" vertical="center"/>
      <protection locked="0"/>
    </xf>
    <xf numFmtId="0" fontId="37" fillId="25" borderId="9" xfId="0" applyFont="1" applyFill="1" applyBorder="1" applyAlignment="1" applyProtection="1">
      <alignment horizontal="center"/>
      <protection locked="0"/>
    </xf>
    <xf numFmtId="0" fontId="37" fillId="25" borderId="23" xfId="0" applyFont="1" applyFill="1" applyBorder="1" applyAlignment="1" applyProtection="1">
      <alignment horizontal="center"/>
      <protection locked="0"/>
    </xf>
    <xf numFmtId="0" fontId="37" fillId="25" borderId="25" xfId="0" applyFont="1" applyFill="1" applyBorder="1" applyAlignment="1" applyProtection="1">
      <alignment horizontal="center"/>
      <protection locked="0"/>
    </xf>
    <xf numFmtId="9" fontId="38" fillId="25" borderId="9" xfId="0" applyNumberFormat="1" applyFont="1" applyFill="1" applyBorder="1" applyAlignment="1" applyProtection="1">
      <alignment horizontal="center" wrapText="1"/>
      <protection locked="0"/>
    </xf>
    <xf numFmtId="0" fontId="38" fillId="25" borderId="23" xfId="0" applyFont="1" applyFill="1" applyBorder="1" applyAlignment="1" applyProtection="1">
      <alignment horizontal="center" wrapText="1"/>
      <protection locked="0"/>
    </xf>
    <xf numFmtId="0" fontId="38" fillId="25" borderId="25" xfId="0" applyFont="1" applyFill="1" applyBorder="1" applyAlignment="1" applyProtection="1">
      <alignment horizontal="center" wrapText="1"/>
      <protection locked="0"/>
    </xf>
    <xf numFmtId="0" fontId="37" fillId="0" borderId="26" xfId="0" applyFont="1" applyBorder="1" applyAlignment="1" applyProtection="1">
      <alignment horizontal="center"/>
      <protection locked="0"/>
    </xf>
    <xf numFmtId="0" fontId="37" fillId="0" borderId="0" xfId="0" applyFont="1" applyAlignment="1" applyProtection="1">
      <alignment horizontal="center"/>
      <protection locked="0"/>
    </xf>
    <xf numFmtId="0" fontId="37" fillId="0" borderId="27" xfId="0" applyFont="1" applyBorder="1" applyAlignment="1" applyProtection="1">
      <alignment horizontal="center"/>
      <protection locked="0"/>
    </xf>
    <xf numFmtId="0" fontId="38" fillId="25" borderId="9" xfId="0" applyFont="1" applyFill="1" applyBorder="1" applyAlignment="1" applyProtection="1">
      <alignment horizontal="center" wrapText="1"/>
      <protection locked="0"/>
    </xf>
    <xf numFmtId="0" fontId="38" fillId="27" borderId="23" xfId="0" applyFont="1" applyFill="1" applyBorder="1" applyAlignment="1">
      <alignment horizontal="center" wrapText="1"/>
    </xf>
    <xf numFmtId="0" fontId="38" fillId="28" borderId="9" xfId="0" applyFont="1" applyFill="1" applyBorder="1" applyAlignment="1">
      <alignment horizontal="center" vertical="center" wrapText="1"/>
    </xf>
    <xf numFmtId="0" fontId="38" fillId="28" borderId="25" xfId="0" applyFont="1" applyFill="1" applyBorder="1" applyAlignment="1">
      <alignment horizontal="center" vertical="center" wrapText="1"/>
    </xf>
    <xf numFmtId="0" fontId="37" fillId="0" borderId="12" xfId="32" applyFont="1" applyBorder="1" applyAlignment="1" applyProtection="1">
      <alignment horizontal="center"/>
      <protection locked="0"/>
    </xf>
    <xf numFmtId="0" fontId="37" fillId="0" borderId="11" xfId="32" applyFont="1" applyBorder="1" applyAlignment="1" applyProtection="1">
      <alignment horizontal="center"/>
      <protection locked="0"/>
    </xf>
    <xf numFmtId="0" fontId="37" fillId="0" borderId="13" xfId="32" applyFont="1" applyBorder="1" applyAlignment="1" applyProtection="1">
      <alignment horizontal="center"/>
      <protection locked="0"/>
    </xf>
    <xf numFmtId="0" fontId="38" fillId="25" borderId="9" xfId="32" applyFont="1" applyFill="1" applyBorder="1" applyAlignment="1" applyProtection="1">
      <alignment horizontal="center"/>
      <protection locked="0"/>
    </xf>
    <xf numFmtId="0" fontId="38" fillId="25" borderId="23" xfId="32" applyFont="1" applyFill="1" applyBorder="1" applyAlignment="1" applyProtection="1">
      <alignment horizontal="center"/>
      <protection locked="0"/>
    </xf>
    <xf numFmtId="0" fontId="38" fillId="25" borderId="25" xfId="32" applyFont="1" applyFill="1" applyBorder="1" applyAlignment="1" applyProtection="1">
      <alignment horizontal="center"/>
      <protection locked="0"/>
    </xf>
    <xf numFmtId="0" fontId="38" fillId="25" borderId="9" xfId="32" applyFont="1" applyFill="1" applyBorder="1" applyAlignment="1" applyProtection="1">
      <alignment horizontal="center" wrapText="1"/>
      <protection locked="0"/>
    </xf>
    <xf numFmtId="0" fontId="37" fillId="24" borderId="15" xfId="0" applyFont="1" applyFill="1" applyBorder="1" applyAlignment="1">
      <alignment horizontal="center"/>
    </xf>
    <xf numFmtId="0" fontId="37" fillId="24" borderId="20" xfId="0" applyFont="1" applyFill="1" applyBorder="1" applyAlignment="1">
      <alignment horizontal="center"/>
    </xf>
    <xf numFmtId="0" fontId="37" fillId="24" borderId="19" xfId="0" applyFont="1" applyFill="1" applyBorder="1" applyAlignment="1">
      <alignment horizontal="center"/>
    </xf>
    <xf numFmtId="0" fontId="37" fillId="24" borderId="24" xfId="0" applyFont="1" applyFill="1" applyBorder="1" applyAlignment="1">
      <alignment horizontal="center"/>
    </xf>
    <xf numFmtId="0" fontId="37" fillId="24" borderId="41" xfId="0" applyFont="1" applyFill="1" applyBorder="1" applyAlignment="1">
      <alignment horizontal="center"/>
    </xf>
    <xf numFmtId="0" fontId="30" fillId="25" borderId="22" xfId="0" applyFont="1" applyFill="1" applyBorder="1" applyAlignment="1">
      <alignment horizontal="center" vertical="center" wrapText="1"/>
    </xf>
    <xf numFmtId="0" fontId="30" fillId="25" borderId="47" xfId="0" applyFont="1" applyFill="1" applyBorder="1" applyAlignment="1">
      <alignment horizontal="center" vertical="center"/>
    </xf>
    <xf numFmtId="0" fontId="30" fillId="25" borderId="40" xfId="0" applyFont="1" applyFill="1" applyBorder="1" applyAlignment="1">
      <alignment horizontal="center" vertical="center"/>
    </xf>
    <xf numFmtId="0" fontId="30" fillId="30" borderId="48" xfId="0" applyFont="1" applyFill="1" applyBorder="1" applyAlignment="1">
      <alignment horizontal="center" vertical="center"/>
    </xf>
    <xf numFmtId="0" fontId="30" fillId="30" borderId="49" xfId="0" applyFont="1" applyFill="1" applyBorder="1" applyAlignment="1">
      <alignment horizontal="center" vertical="center"/>
    </xf>
    <xf numFmtId="0" fontId="30" fillId="30" borderId="50" xfId="0" applyFont="1" applyFill="1" applyBorder="1" applyAlignment="1">
      <alignment horizontal="center" vertical="center"/>
    </xf>
    <xf numFmtId="0" fontId="30" fillId="25" borderId="48" xfId="32" applyFont="1" applyFill="1" applyBorder="1" applyAlignment="1">
      <alignment horizontal="center" vertical="center" wrapText="1"/>
    </xf>
    <xf numFmtId="0" fontId="30" fillId="25" borderId="49" xfId="32" applyFont="1" applyFill="1" applyBorder="1" applyAlignment="1">
      <alignment horizontal="center" vertical="center"/>
    </xf>
    <xf numFmtId="0" fontId="30" fillId="25" borderId="51" xfId="32" applyFont="1" applyFill="1" applyBorder="1" applyAlignment="1">
      <alignment horizontal="center" vertical="center"/>
    </xf>
    <xf numFmtId="0" fontId="30" fillId="25" borderId="52" xfId="0" applyFont="1" applyFill="1" applyBorder="1" applyAlignment="1">
      <alignment horizontal="center" vertical="center" wrapText="1"/>
    </xf>
    <xf numFmtId="0" fontId="30" fillId="30" borderId="29" xfId="0" applyFont="1" applyFill="1" applyBorder="1" applyAlignment="1">
      <alignment horizontal="center" vertical="center"/>
    </xf>
    <xf numFmtId="0" fontId="30" fillId="30" borderId="53" xfId="0" applyFont="1" applyFill="1" applyBorder="1" applyAlignment="1">
      <alignment horizontal="center" vertical="center"/>
    </xf>
    <xf numFmtId="0" fontId="30" fillId="30" borderId="52" xfId="0" applyFont="1" applyFill="1" applyBorder="1" applyAlignment="1">
      <alignment horizontal="center" vertical="center"/>
    </xf>
    <xf numFmtId="0" fontId="30" fillId="25" borderId="52" xfId="32" applyFont="1" applyFill="1" applyBorder="1" applyAlignment="1">
      <alignment horizontal="center" vertical="center" wrapText="1"/>
    </xf>
    <xf numFmtId="0" fontId="30" fillId="25" borderId="29" xfId="32" applyFont="1" applyFill="1" applyBorder="1" applyAlignment="1">
      <alignment horizontal="center" vertical="center"/>
    </xf>
    <xf numFmtId="0" fontId="30" fillId="25" borderId="30" xfId="32" applyFont="1" applyFill="1" applyBorder="1" applyAlignment="1">
      <alignment horizontal="center" vertical="center"/>
    </xf>
    <xf numFmtId="0" fontId="38" fillId="30" borderId="12" xfId="32" applyFont="1" applyFill="1" applyBorder="1" applyAlignment="1" applyProtection="1">
      <alignment horizontal="left" vertical="top" wrapText="1"/>
      <protection locked="0"/>
    </xf>
    <xf numFmtId="0" fontId="38" fillId="30" borderId="11" xfId="32" applyFont="1" applyFill="1" applyBorder="1" applyAlignment="1" applyProtection="1">
      <alignment horizontal="left" vertical="top" wrapText="1"/>
      <protection locked="0"/>
    </xf>
    <xf numFmtId="0" fontId="38" fillId="30" borderId="13" xfId="32" applyFont="1" applyFill="1" applyBorder="1" applyAlignment="1" applyProtection="1">
      <alignment horizontal="left" vertical="top" wrapText="1"/>
      <protection locked="0"/>
    </xf>
    <xf numFmtId="0" fontId="39" fillId="25" borderId="12" xfId="0" applyFont="1" applyFill="1" applyBorder="1" applyAlignment="1">
      <alignment horizontal="center" vertical="center"/>
    </xf>
    <xf numFmtId="0" fontId="39" fillId="25" borderId="11" xfId="0" applyFont="1" applyFill="1" applyBorder="1" applyAlignment="1">
      <alignment horizontal="center" vertical="center"/>
    </xf>
    <xf numFmtId="0" fontId="39" fillId="25" borderId="13" xfId="0" applyFont="1" applyFill="1" applyBorder="1" applyAlignment="1">
      <alignment horizontal="center" vertical="center"/>
    </xf>
    <xf numFmtId="0" fontId="39" fillId="25" borderId="26" xfId="0" applyFont="1" applyFill="1" applyBorder="1" applyAlignment="1">
      <alignment horizontal="center" vertical="center"/>
    </xf>
    <xf numFmtId="0" fontId="39" fillId="25" borderId="0" xfId="0" applyFont="1" applyFill="1" applyAlignment="1">
      <alignment horizontal="center" vertical="center"/>
    </xf>
    <xf numFmtId="0" fontId="39" fillId="25" borderId="27" xfId="0" applyFont="1" applyFill="1" applyBorder="1" applyAlignment="1">
      <alignment horizontal="center" vertical="center"/>
    </xf>
    <xf numFmtId="0" fontId="39" fillId="25" borderId="28" xfId="0" applyFont="1" applyFill="1" applyBorder="1" applyAlignment="1">
      <alignment horizontal="center" vertical="center"/>
    </xf>
    <xf numFmtId="0" fontId="39" fillId="25" borderId="29" xfId="0" applyFont="1" applyFill="1" applyBorder="1" applyAlignment="1">
      <alignment horizontal="center" vertical="center"/>
    </xf>
    <xf numFmtId="0" fontId="39" fillId="25" borderId="30" xfId="0" applyFont="1" applyFill="1" applyBorder="1" applyAlignment="1">
      <alignment horizontal="center" vertical="center"/>
    </xf>
    <xf numFmtId="0" fontId="30" fillId="0" borderId="0" xfId="0" applyFont="1" applyAlignment="1" applyProtection="1">
      <alignment horizontal="center"/>
      <protection locked="0"/>
    </xf>
    <xf numFmtId="0" fontId="37" fillId="24" borderId="32" xfId="32" applyFont="1" applyFill="1" applyBorder="1" applyAlignment="1">
      <alignment horizontal="left" vertical="center" wrapText="1"/>
    </xf>
    <xf numFmtId="0" fontId="37" fillId="24" borderId="33" xfId="32" applyFont="1" applyFill="1" applyBorder="1" applyAlignment="1">
      <alignment horizontal="left" vertical="center" wrapText="1"/>
    </xf>
    <xf numFmtId="0" fontId="37" fillId="24" borderId="9" xfId="0" applyFont="1" applyFill="1" applyBorder="1" applyAlignment="1" applyProtection="1">
      <alignment horizontal="center"/>
      <protection locked="0"/>
    </xf>
    <xf numFmtId="0" fontId="37" fillId="24" borderId="23" xfId="0" applyFont="1" applyFill="1" applyBorder="1" applyAlignment="1" applyProtection="1">
      <alignment horizontal="center"/>
      <protection locked="0"/>
    </xf>
    <xf numFmtId="0" fontId="37" fillId="24" borderId="25" xfId="0" applyFont="1" applyFill="1" applyBorder="1" applyAlignment="1" applyProtection="1">
      <alignment horizontal="center"/>
      <protection locked="0"/>
    </xf>
    <xf numFmtId="0" fontId="37" fillId="24" borderId="32" xfId="0" applyFont="1" applyFill="1" applyBorder="1" applyAlignment="1">
      <alignment horizontal="center" vertical="center" wrapText="1"/>
    </xf>
    <xf numFmtId="0" fontId="37" fillId="24" borderId="42" xfId="0" applyFont="1" applyFill="1" applyBorder="1" applyAlignment="1">
      <alignment horizontal="center" vertical="center" wrapText="1"/>
    </xf>
    <xf numFmtId="0" fontId="37" fillId="24" borderId="33" xfId="0" applyFont="1" applyFill="1" applyBorder="1" applyAlignment="1">
      <alignment horizontal="center" vertical="center" wrapText="1"/>
    </xf>
    <xf numFmtId="0" fontId="38" fillId="25" borderId="9" xfId="32" applyFont="1" applyFill="1" applyBorder="1" applyAlignment="1" applyProtection="1">
      <alignment horizontal="center" vertical="center"/>
      <protection locked="0"/>
    </xf>
    <xf numFmtId="0" fontId="38" fillId="0" borderId="23" xfId="32" applyFont="1" applyBorder="1" applyAlignment="1" applyProtection="1">
      <alignment horizontal="center" vertical="center" wrapText="1"/>
      <protection locked="0"/>
    </xf>
    <xf numFmtId="0" fontId="38" fillId="0" borderId="25" xfId="32" applyFont="1" applyBorder="1" applyAlignment="1" applyProtection="1">
      <alignment horizontal="center" vertical="center" wrapText="1"/>
      <protection locked="0"/>
    </xf>
    <xf numFmtId="0" fontId="30" fillId="0" borderId="26" xfId="32" applyFont="1" applyBorder="1" applyAlignment="1" applyProtection="1">
      <alignment horizontal="justify" vertical="center" wrapText="1"/>
      <protection locked="0"/>
    </xf>
    <xf numFmtId="0" fontId="38" fillId="0" borderId="0" xfId="32" applyFont="1" applyAlignment="1" applyProtection="1">
      <alignment horizontal="justify" vertical="center" wrapText="1"/>
      <protection locked="0"/>
    </xf>
    <xf numFmtId="0" fontId="38" fillId="0" borderId="27" xfId="32" applyFont="1" applyBorder="1" applyAlignment="1" applyProtection="1">
      <alignment horizontal="justify" vertical="center" wrapText="1"/>
      <protection locked="0"/>
    </xf>
    <xf numFmtId="0" fontId="38" fillId="30" borderId="43" xfId="32" applyFont="1" applyFill="1" applyBorder="1" applyAlignment="1" applyProtection="1">
      <alignment horizontal="left" vertical="top" wrapText="1"/>
      <protection locked="0"/>
    </xf>
    <xf numFmtId="0" fontId="38" fillId="30" borderId="44" xfId="32" applyFont="1" applyFill="1" applyBorder="1" applyAlignment="1" applyProtection="1">
      <alignment horizontal="left" vertical="top" wrapText="1"/>
      <protection locked="0"/>
    </xf>
    <xf numFmtId="0" fontId="38" fillId="30" borderId="45" xfId="32" applyFont="1" applyFill="1" applyBorder="1" applyAlignment="1" applyProtection="1">
      <alignment horizontal="left" vertical="top" wrapText="1"/>
      <protection locked="0"/>
    </xf>
    <xf numFmtId="0" fontId="38" fillId="0" borderId="26" xfId="32" applyFont="1" applyBorder="1" applyAlignment="1" applyProtection="1">
      <alignment horizontal="justify" vertical="center" wrapText="1"/>
      <protection locked="0"/>
    </xf>
    <xf numFmtId="0" fontId="21" fillId="30" borderId="0" xfId="0" applyFont="1" applyFill="1" applyAlignment="1">
      <alignment horizontal="center" vertical="center"/>
    </xf>
    <xf numFmtId="0" fontId="1" fillId="0" borderId="20" xfId="0" applyFont="1" applyBorder="1" applyAlignment="1" applyProtection="1">
      <alignment horizontal="left" vertical="top" wrapText="1"/>
      <protection locked="0"/>
    </xf>
    <xf numFmtId="0" fontId="1" fillId="0" borderId="19" xfId="0" applyFont="1" applyBorder="1" applyAlignment="1" applyProtection="1">
      <alignment horizontal="left" vertical="top" wrapText="1"/>
      <protection locked="0"/>
    </xf>
    <xf numFmtId="10" fontId="38" fillId="0" borderId="20" xfId="0" applyNumberFormat="1" applyFont="1" applyBorder="1" applyAlignment="1" applyProtection="1">
      <alignment horizontal="center" vertical="center" wrapText="1"/>
      <protection locked="0"/>
    </xf>
    <xf numFmtId="10" fontId="38" fillId="0" borderId="17" xfId="0" applyNumberFormat="1" applyFont="1" applyBorder="1" applyAlignment="1" applyProtection="1">
      <alignment horizontal="center" vertical="center" wrapText="1"/>
      <protection locked="0"/>
    </xf>
    <xf numFmtId="0" fontId="0" fillId="0" borderId="24" xfId="0" applyBorder="1" applyAlignment="1">
      <alignment horizontal="center" vertical="center"/>
    </xf>
    <xf numFmtId="0" fontId="19" fillId="0" borderId="34" xfId="0" applyFont="1" applyBorder="1" applyAlignment="1">
      <alignment horizontal="center" vertical="center"/>
    </xf>
    <xf numFmtId="0" fontId="19" fillId="0" borderId="35" xfId="0" applyFont="1" applyBorder="1" applyAlignment="1">
      <alignment horizontal="center" vertical="center"/>
    </xf>
    <xf numFmtId="0" fontId="19" fillId="0" borderId="36" xfId="0" applyFont="1" applyBorder="1" applyAlignment="1">
      <alignment horizontal="center" vertical="center"/>
    </xf>
    <xf numFmtId="0" fontId="1" fillId="0" borderId="24" xfId="0" applyFont="1" applyBorder="1" applyAlignment="1">
      <alignment horizontal="left" vertical="center"/>
    </xf>
    <xf numFmtId="0" fontId="0" fillId="0" borderId="24" xfId="0" applyBorder="1" applyAlignment="1">
      <alignment horizontal="left" vertical="center"/>
    </xf>
    <xf numFmtId="0" fontId="29" fillId="29" borderId="32" xfId="0" applyFont="1" applyFill="1" applyBorder="1" applyAlignment="1">
      <alignment horizontal="center" vertical="center" wrapText="1"/>
    </xf>
    <xf numFmtId="0" fontId="29" fillId="29" borderId="33" xfId="0" applyFont="1" applyFill="1" applyBorder="1" applyAlignment="1">
      <alignment horizontal="center" vertical="center" wrapText="1"/>
    </xf>
    <xf numFmtId="0" fontId="29" fillId="29" borderId="69" xfId="0" applyFont="1" applyFill="1" applyBorder="1" applyAlignment="1">
      <alignment horizontal="center" vertical="center" wrapText="1"/>
    </xf>
    <xf numFmtId="0" fontId="29" fillId="29" borderId="70" xfId="0" applyFont="1" applyFill="1" applyBorder="1" applyAlignment="1">
      <alignment horizontal="center" vertical="center" wrapText="1"/>
    </xf>
    <xf numFmtId="0" fontId="29" fillId="29" borderId="15" xfId="0" applyFont="1" applyFill="1" applyBorder="1" applyAlignment="1">
      <alignment horizontal="center" vertical="center" wrapText="1"/>
    </xf>
    <xf numFmtId="0" fontId="29" fillId="29" borderId="20" xfId="0" applyFont="1" applyFill="1" applyBorder="1" applyAlignment="1">
      <alignment horizontal="center" vertical="center" wrapText="1"/>
    </xf>
    <xf numFmtId="0" fontId="29" fillId="29" borderId="19" xfId="0" applyFont="1" applyFill="1" applyBorder="1" applyAlignment="1">
      <alignment horizontal="center" vertical="center" wrapText="1"/>
    </xf>
    <xf numFmtId="0" fontId="29" fillId="29" borderId="40" xfId="0" applyFont="1" applyFill="1" applyBorder="1" applyAlignment="1">
      <alignment horizontal="center" vertical="center" wrapText="1"/>
    </xf>
    <xf numFmtId="0" fontId="29" fillId="29" borderId="31" xfId="0" applyFont="1" applyFill="1" applyBorder="1" applyAlignment="1">
      <alignment horizontal="center" vertical="center" wrapText="1"/>
    </xf>
    <xf numFmtId="0" fontId="29" fillId="29" borderId="17" xfId="0" applyFont="1" applyFill="1" applyBorder="1" applyAlignment="1">
      <alignment horizontal="center" vertical="center" wrapText="1"/>
    </xf>
    <xf numFmtId="0" fontId="29" fillId="29" borderId="18" xfId="0" applyFont="1" applyFill="1" applyBorder="1" applyAlignment="1">
      <alignment horizontal="center" vertical="center" wrapText="1"/>
    </xf>
    <xf numFmtId="0" fontId="1" fillId="0" borderId="15" xfId="0" applyFont="1" applyBorder="1" applyAlignment="1">
      <alignment horizontal="center" vertical="center" wrapText="1"/>
    </xf>
    <xf numFmtId="0" fontId="1" fillId="0" borderId="14" xfId="0" applyFont="1" applyBorder="1" applyAlignment="1">
      <alignment horizontal="center" vertical="center" wrapText="1"/>
    </xf>
    <xf numFmtId="0" fontId="25" fillId="0" borderId="17" xfId="0" applyFont="1" applyBorder="1" applyAlignment="1" applyProtection="1">
      <alignment horizontal="left" vertical="top" wrapText="1"/>
      <protection locked="0"/>
    </xf>
    <xf numFmtId="0" fontId="25" fillId="0" borderId="18" xfId="0" applyFont="1" applyBorder="1" applyAlignment="1" applyProtection="1">
      <alignment horizontal="left" vertical="top" wrapText="1"/>
      <protection locked="0"/>
    </xf>
    <xf numFmtId="0" fontId="30" fillId="25" borderId="22" xfId="0" applyFont="1" applyFill="1" applyBorder="1" applyAlignment="1">
      <alignment horizontal="justify" vertical="center" wrapText="1"/>
    </xf>
    <xf numFmtId="0" fontId="30" fillId="25" borderId="47" xfId="0" applyFont="1" applyFill="1" applyBorder="1" applyAlignment="1">
      <alignment horizontal="justify" vertical="center"/>
    </xf>
    <xf numFmtId="0" fontId="30" fillId="25" borderId="40" xfId="0" applyFont="1" applyFill="1" applyBorder="1" applyAlignment="1">
      <alignment horizontal="justify" vertical="center"/>
    </xf>
    <xf numFmtId="0" fontId="30" fillId="0" borderId="9" xfId="32" applyFont="1" applyBorder="1" applyAlignment="1" applyProtection="1">
      <alignment horizontal="justify" vertical="center" wrapText="1"/>
      <protection locked="0"/>
    </xf>
    <xf numFmtId="0" fontId="30" fillId="0" borderId="23" xfId="32" applyFont="1" applyBorder="1" applyAlignment="1" applyProtection="1">
      <alignment horizontal="justify" vertical="center" wrapText="1"/>
      <protection locked="0"/>
    </xf>
    <xf numFmtId="0" fontId="30" fillId="0" borderId="25" xfId="32" applyFont="1" applyBorder="1" applyAlignment="1" applyProtection="1">
      <alignment horizontal="justify" vertical="center" wrapText="1"/>
      <protection locked="0"/>
    </xf>
    <xf numFmtId="0" fontId="1" fillId="0" borderId="50" xfId="0" applyFont="1" applyBorder="1" applyAlignment="1" applyProtection="1">
      <alignment horizontal="left" vertical="top" wrapText="1"/>
      <protection locked="0"/>
    </xf>
    <xf numFmtId="0" fontId="1" fillId="0" borderId="54" xfId="0" applyFont="1" applyBorder="1" applyAlignment="1" applyProtection="1">
      <alignment horizontal="left" vertical="top" wrapText="1"/>
      <protection locked="0"/>
    </xf>
    <xf numFmtId="0" fontId="1" fillId="0" borderId="71" xfId="0" applyFont="1" applyBorder="1" applyAlignment="1" applyProtection="1">
      <alignment horizontal="left" vertical="top" wrapText="1"/>
      <protection locked="0"/>
    </xf>
    <xf numFmtId="0" fontId="25" fillId="0" borderId="31" xfId="0" applyFont="1" applyBorder="1" applyAlignment="1" applyProtection="1">
      <alignment horizontal="left" vertical="top" wrapText="1"/>
      <protection locked="0"/>
    </xf>
    <xf numFmtId="0" fontId="1" fillId="0" borderId="69" xfId="0" applyFont="1" applyBorder="1" applyAlignment="1">
      <alignment horizontal="center" vertical="center" wrapText="1"/>
    </xf>
    <xf numFmtId="0" fontId="1" fillId="0" borderId="70" xfId="0" applyFont="1" applyBorder="1" applyAlignment="1">
      <alignment horizontal="center" vertical="center" wrapText="1"/>
    </xf>
    <xf numFmtId="9" fontId="38" fillId="25" borderId="58" xfId="0" applyNumberFormat="1" applyFont="1" applyFill="1" applyBorder="1" applyAlignment="1" applyProtection="1">
      <alignment horizontal="left" vertical="center" wrapText="1"/>
      <protection locked="0"/>
    </xf>
    <xf numFmtId="0" fontId="38" fillId="25" borderId="59" xfId="0" applyFont="1" applyFill="1" applyBorder="1" applyAlignment="1" applyProtection="1">
      <alignment horizontal="left" vertical="center" wrapText="1"/>
      <protection locked="0"/>
    </xf>
    <xf numFmtId="0" fontId="38" fillId="25" borderId="61" xfId="0" applyFont="1" applyFill="1" applyBorder="1" applyAlignment="1" applyProtection="1">
      <alignment horizontal="left" vertical="center" wrapText="1"/>
      <protection locked="0"/>
    </xf>
    <xf numFmtId="0" fontId="30" fillId="25" borderId="48" xfId="0" applyFont="1" applyFill="1" applyBorder="1" applyAlignment="1">
      <alignment horizontal="center" vertical="center" wrapText="1"/>
    </xf>
    <xf numFmtId="0" fontId="30" fillId="25" borderId="49" xfId="0" applyFont="1" applyFill="1" applyBorder="1" applyAlignment="1">
      <alignment horizontal="center" vertical="center" wrapText="1"/>
    </xf>
    <xf numFmtId="0" fontId="30" fillId="25" borderId="50" xfId="0" applyFont="1" applyFill="1" applyBorder="1" applyAlignment="1">
      <alignment horizontal="center" vertical="center" wrapText="1"/>
    </xf>
    <xf numFmtId="0" fontId="30" fillId="25" borderId="48" xfId="0" applyFont="1" applyFill="1" applyBorder="1" applyAlignment="1">
      <alignment horizontal="center" vertical="center"/>
    </xf>
    <xf numFmtId="0" fontId="30" fillId="25" borderId="49" xfId="0" applyFont="1" applyFill="1" applyBorder="1" applyAlignment="1">
      <alignment horizontal="center" vertical="center"/>
    </xf>
    <xf numFmtId="0" fontId="30" fillId="25" borderId="50" xfId="0" applyFont="1" applyFill="1" applyBorder="1" applyAlignment="1">
      <alignment horizontal="center" vertical="center"/>
    </xf>
    <xf numFmtId="0" fontId="30" fillId="25" borderId="29" xfId="0" applyFont="1" applyFill="1" applyBorder="1" applyAlignment="1">
      <alignment horizontal="center" vertical="center" wrapText="1"/>
    </xf>
    <xf numFmtId="0" fontId="30" fillId="25" borderId="53" xfId="0" applyFont="1" applyFill="1" applyBorder="1" applyAlignment="1">
      <alignment horizontal="center" vertical="center" wrapText="1"/>
    </xf>
    <xf numFmtId="0" fontId="30" fillId="25" borderId="58" xfId="0" applyFont="1" applyFill="1" applyBorder="1" applyAlignment="1">
      <alignment horizontal="center" vertical="center"/>
    </xf>
    <xf numFmtId="0" fontId="30" fillId="25" borderId="59" xfId="0" applyFont="1" applyFill="1" applyBorder="1" applyAlignment="1">
      <alignment horizontal="center" vertical="center"/>
    </xf>
    <xf numFmtId="0" fontId="30" fillId="25" borderId="31" xfId="0" applyFont="1" applyFill="1" applyBorder="1" applyAlignment="1">
      <alignment horizontal="center" vertical="center"/>
    </xf>
    <xf numFmtId="9" fontId="38" fillId="25" borderId="34" xfId="0" applyNumberFormat="1" applyFont="1" applyFill="1" applyBorder="1" applyAlignment="1" applyProtection="1">
      <alignment horizontal="right" vertical="center" wrapText="1"/>
      <protection locked="0"/>
    </xf>
    <xf numFmtId="9" fontId="38" fillId="25" borderId="35" xfId="0" applyNumberFormat="1" applyFont="1" applyFill="1" applyBorder="1" applyAlignment="1" applyProtection="1">
      <alignment horizontal="right" vertical="center" wrapText="1"/>
      <protection locked="0"/>
    </xf>
    <xf numFmtId="9" fontId="38" fillId="25" borderId="36" xfId="0" applyNumberFormat="1" applyFont="1" applyFill="1" applyBorder="1" applyAlignment="1" applyProtection="1">
      <alignment horizontal="right" vertical="center" wrapText="1"/>
      <protection locked="0"/>
    </xf>
    <xf numFmtId="9" fontId="38" fillId="25" borderId="58" xfId="0" applyNumberFormat="1" applyFont="1" applyFill="1" applyBorder="1" applyAlignment="1" applyProtection="1">
      <alignment horizontal="right" vertical="center" wrapText="1"/>
      <protection locked="0"/>
    </xf>
    <xf numFmtId="9" fontId="38" fillId="25" borderId="59" xfId="0" applyNumberFormat="1" applyFont="1" applyFill="1" applyBorder="1" applyAlignment="1" applyProtection="1">
      <alignment horizontal="right" vertical="center" wrapText="1"/>
      <protection locked="0"/>
    </xf>
    <xf numFmtId="9" fontId="38" fillId="25" borderId="31" xfId="0" applyNumberFormat="1" applyFont="1" applyFill="1" applyBorder="1" applyAlignment="1" applyProtection="1">
      <alignment horizontal="right" vertical="center" wrapText="1"/>
      <protection locked="0"/>
    </xf>
    <xf numFmtId="9" fontId="38" fillId="25" borderId="34" xfId="0" applyNumberFormat="1" applyFont="1" applyFill="1" applyBorder="1" applyAlignment="1" applyProtection="1">
      <alignment horizontal="left" vertical="center" wrapText="1"/>
      <protection locked="0"/>
    </xf>
    <xf numFmtId="0" fontId="38" fillId="25" borderId="35" xfId="0" applyFont="1" applyFill="1" applyBorder="1" applyAlignment="1" applyProtection="1">
      <alignment horizontal="left" vertical="center" wrapText="1"/>
      <protection locked="0"/>
    </xf>
    <xf numFmtId="0" fontId="38" fillId="25" borderId="60" xfId="0" applyFont="1" applyFill="1" applyBorder="1" applyAlignment="1" applyProtection="1">
      <alignment horizontal="left" vertical="center" wrapText="1"/>
      <protection locked="0"/>
    </xf>
    <xf numFmtId="0" fontId="37" fillId="24" borderId="32" xfId="0" applyFont="1" applyFill="1" applyBorder="1" applyAlignment="1">
      <alignment horizontal="left" vertical="center" wrapText="1"/>
    </xf>
    <xf numFmtId="0" fontId="37" fillId="24" borderId="42" xfId="0" applyFont="1" applyFill="1" applyBorder="1" applyAlignment="1">
      <alignment horizontal="left" vertical="center" wrapText="1"/>
    </xf>
    <xf numFmtId="0" fontId="30" fillId="0" borderId="0" xfId="32" applyFont="1" applyAlignment="1" applyProtection="1">
      <alignment horizontal="justify" vertical="center" wrapText="1"/>
      <protection locked="0"/>
    </xf>
    <xf numFmtId="0" fontId="30" fillId="0" borderId="27" xfId="32" applyFont="1" applyBorder="1" applyAlignment="1" applyProtection="1">
      <alignment horizontal="justify" vertical="center" wrapText="1"/>
      <protection locked="0"/>
    </xf>
    <xf numFmtId="165" fontId="38" fillId="30" borderId="29" xfId="34" applyNumberFormat="1" applyFont="1" applyFill="1" applyBorder="1" applyAlignment="1" applyProtection="1">
      <alignment horizontal="center" vertical="center"/>
    </xf>
    <xf numFmtId="165" fontId="38" fillId="30" borderId="30" xfId="34" applyNumberFormat="1" applyFont="1" applyFill="1" applyBorder="1" applyAlignment="1" applyProtection="1">
      <alignment horizontal="center" vertical="center"/>
    </xf>
    <xf numFmtId="0" fontId="37" fillId="24" borderId="69" xfId="32" applyFont="1" applyFill="1" applyBorder="1" applyAlignment="1">
      <alignment horizontal="center" vertical="center" wrapText="1"/>
    </xf>
    <xf numFmtId="0" fontId="37" fillId="24" borderId="80" xfId="32" applyFont="1" applyFill="1" applyBorder="1" applyAlignment="1">
      <alignment horizontal="center" vertical="center" wrapText="1"/>
    </xf>
    <xf numFmtId="0" fontId="37" fillId="24" borderId="72" xfId="32" applyFont="1" applyFill="1" applyBorder="1" applyAlignment="1">
      <alignment horizontal="center" vertical="center" wrapText="1"/>
    </xf>
    <xf numFmtId="0" fontId="37" fillId="24" borderId="70" xfId="32" applyFont="1" applyFill="1" applyBorder="1" applyAlignment="1">
      <alignment horizontal="center" vertical="center" wrapText="1"/>
    </xf>
    <xf numFmtId="0" fontId="37" fillId="24" borderId="12" xfId="0" applyFont="1" applyFill="1" applyBorder="1" applyAlignment="1">
      <alignment horizontal="center" vertical="center"/>
    </xf>
    <xf numFmtId="0" fontId="37" fillId="24" borderId="26" xfId="0" applyFont="1" applyFill="1" applyBorder="1" applyAlignment="1">
      <alignment horizontal="center" vertical="center"/>
    </xf>
    <xf numFmtId="0" fontId="37" fillId="24" borderId="28" xfId="0" applyFont="1" applyFill="1" applyBorder="1" applyAlignment="1">
      <alignment horizontal="center" vertical="center"/>
    </xf>
    <xf numFmtId="9" fontId="38" fillId="25" borderId="22" xfId="0" applyNumberFormat="1" applyFont="1" applyFill="1" applyBorder="1" applyAlignment="1" applyProtection="1">
      <alignment horizontal="right" vertical="center" wrapText="1"/>
      <protection locked="0"/>
    </xf>
    <xf numFmtId="9" fontId="38" fillId="25" borderId="47" xfId="0" applyNumberFormat="1" applyFont="1" applyFill="1" applyBorder="1" applyAlignment="1" applyProtection="1">
      <alignment horizontal="right" vertical="center" wrapText="1"/>
      <protection locked="0"/>
    </xf>
    <xf numFmtId="9" fontId="38" fillId="25" borderId="40" xfId="0" applyNumberFormat="1" applyFont="1" applyFill="1" applyBorder="1" applyAlignment="1" applyProtection="1">
      <alignment horizontal="right" vertical="center" wrapText="1"/>
      <protection locked="0"/>
    </xf>
    <xf numFmtId="9" fontId="38" fillId="25" borderId="22" xfId="0" applyNumberFormat="1" applyFont="1" applyFill="1" applyBorder="1" applyAlignment="1" applyProtection="1">
      <alignment horizontal="left" vertical="center" wrapText="1"/>
      <protection locked="0"/>
    </xf>
    <xf numFmtId="9" fontId="38" fillId="25" borderId="47" xfId="0" applyNumberFormat="1" applyFont="1" applyFill="1" applyBorder="1" applyAlignment="1" applyProtection="1">
      <alignment horizontal="left" vertical="center" wrapText="1"/>
      <protection locked="0"/>
    </xf>
    <xf numFmtId="9" fontId="38" fillId="25" borderId="62" xfId="0" applyNumberFormat="1" applyFont="1" applyFill="1" applyBorder="1" applyAlignment="1" applyProtection="1">
      <alignment horizontal="left" vertical="center" wrapText="1"/>
      <protection locked="0"/>
    </xf>
    <xf numFmtId="0" fontId="38" fillId="26" borderId="15" xfId="0" applyFont="1" applyFill="1" applyBorder="1" applyAlignment="1">
      <alignment horizontal="center" vertical="center" wrapText="1"/>
    </xf>
    <xf numFmtId="0" fontId="38" fillId="26" borderId="16" xfId="0" applyFont="1" applyFill="1" applyBorder="1" applyAlignment="1">
      <alignment horizontal="center" vertical="center" wrapText="1"/>
    </xf>
    <xf numFmtId="0" fontId="38" fillId="26" borderId="14" xfId="0" applyFont="1" applyFill="1" applyBorder="1" applyAlignment="1">
      <alignment horizontal="center" vertical="center" wrapText="1"/>
    </xf>
    <xf numFmtId="0" fontId="38" fillId="27" borderId="15" xfId="0" applyFont="1" applyFill="1" applyBorder="1" applyAlignment="1">
      <alignment horizontal="center" vertical="center" wrapText="1"/>
    </xf>
    <xf numFmtId="0" fontId="38" fillId="27" borderId="16" xfId="0" applyFont="1" applyFill="1" applyBorder="1" applyAlignment="1">
      <alignment horizontal="center" vertical="center" wrapText="1"/>
    </xf>
    <xf numFmtId="0" fontId="38" fillId="27" borderId="14" xfId="0" applyFont="1" applyFill="1" applyBorder="1" applyAlignment="1">
      <alignment horizontal="center" vertical="center" wrapText="1"/>
    </xf>
    <xf numFmtId="0" fontId="38" fillId="28" borderId="15" xfId="0" applyFont="1" applyFill="1" applyBorder="1" applyAlignment="1">
      <alignment horizontal="center" vertical="center" wrapText="1"/>
    </xf>
    <xf numFmtId="0" fontId="38" fillId="28" borderId="16" xfId="0" applyFont="1" applyFill="1" applyBorder="1" applyAlignment="1">
      <alignment horizontal="center" vertical="center" wrapText="1"/>
    </xf>
    <xf numFmtId="0" fontId="38" fillId="28" borderId="14" xfId="0" applyFont="1" applyFill="1" applyBorder="1" applyAlignment="1">
      <alignment horizontal="center" vertical="center" wrapText="1"/>
    </xf>
    <xf numFmtId="0" fontId="1" fillId="0" borderId="24" xfId="0" applyFont="1" applyBorder="1" applyAlignment="1">
      <alignment horizontal="center" vertical="center" wrapText="1"/>
    </xf>
    <xf numFmtId="9" fontId="38" fillId="0" borderId="24" xfId="34" applyFont="1" applyBorder="1" applyAlignment="1" applyProtection="1">
      <alignment horizontal="center" vertical="center" wrapText="1"/>
      <protection locked="0"/>
    </xf>
    <xf numFmtId="0" fontId="29" fillId="29" borderId="55" xfId="0" applyFont="1" applyFill="1" applyBorder="1" applyAlignment="1">
      <alignment horizontal="center" vertical="center" wrapText="1"/>
    </xf>
    <xf numFmtId="0" fontId="29" fillId="29" borderId="56" xfId="0" applyFont="1" applyFill="1" applyBorder="1" applyAlignment="1">
      <alignment horizontal="center" vertical="center" wrapText="1"/>
    </xf>
    <xf numFmtId="0" fontId="29" fillId="29" borderId="21" xfId="0" applyFont="1" applyFill="1" applyBorder="1" applyAlignment="1">
      <alignment horizontal="center" vertical="center" wrapText="1"/>
    </xf>
    <xf numFmtId="0" fontId="29" fillId="29" borderId="57" xfId="0" applyFont="1" applyFill="1" applyBorder="1" applyAlignment="1">
      <alignment horizontal="center" vertical="center" wrapText="1"/>
    </xf>
    <xf numFmtId="0" fontId="1" fillId="0" borderId="24" xfId="0" applyFont="1" applyBorder="1" applyAlignment="1" applyProtection="1">
      <alignment horizontal="left" vertical="top" wrapText="1"/>
      <protection locked="0"/>
    </xf>
    <xf numFmtId="0" fontId="25" fillId="0" borderId="24" xfId="0" applyFont="1" applyBorder="1" applyAlignment="1" applyProtection="1">
      <alignment horizontal="left" vertical="top" wrapText="1"/>
      <protection locked="0"/>
    </xf>
    <xf numFmtId="0" fontId="1" fillId="0" borderId="24" xfId="0" applyFont="1" applyBorder="1" applyAlignment="1" applyProtection="1">
      <alignment horizontal="center" vertical="center"/>
      <protection locked="0"/>
    </xf>
    <xf numFmtId="0" fontId="0" fillId="0" borderId="24" xfId="0" applyBorder="1" applyAlignment="1" applyProtection="1">
      <alignment horizontal="center" vertical="center"/>
      <protection locked="0"/>
    </xf>
    <xf numFmtId="165" fontId="0" fillId="0" borderId="21" xfId="34" applyNumberFormat="1" applyFont="1" applyBorder="1" applyAlignment="1" applyProtection="1">
      <alignment horizontal="center" vertical="center"/>
      <protection locked="0"/>
    </xf>
    <xf numFmtId="165" fontId="0" fillId="0" borderId="54" xfId="34" applyNumberFormat="1" applyFont="1" applyBorder="1" applyAlignment="1" applyProtection="1">
      <alignment horizontal="center" vertical="center"/>
      <protection locked="0"/>
    </xf>
    <xf numFmtId="165" fontId="0" fillId="0" borderId="66" xfId="34" applyNumberFormat="1" applyFont="1" applyBorder="1" applyAlignment="1" applyProtection="1">
      <alignment horizontal="center" vertical="center"/>
      <protection locked="0"/>
    </xf>
    <xf numFmtId="165" fontId="0" fillId="0" borderId="44" xfId="34" applyNumberFormat="1" applyFont="1" applyBorder="1" applyAlignment="1" applyProtection="1">
      <alignment horizontal="center" vertical="center"/>
      <protection locked="0"/>
    </xf>
    <xf numFmtId="165" fontId="0" fillId="0" borderId="67" xfId="34" applyNumberFormat="1" applyFont="1" applyBorder="1" applyAlignment="1" applyProtection="1">
      <alignment horizontal="center" vertical="center"/>
      <protection locked="0"/>
    </xf>
    <xf numFmtId="165" fontId="0" fillId="0" borderId="48" xfId="34" applyNumberFormat="1" applyFont="1" applyBorder="1" applyAlignment="1" applyProtection="1">
      <alignment horizontal="center" vertical="center"/>
      <protection locked="0"/>
    </xf>
    <xf numFmtId="165" fontId="0" fillId="0" borderId="49" xfId="34" applyNumberFormat="1" applyFont="1" applyBorder="1" applyAlignment="1" applyProtection="1">
      <alignment horizontal="center" vertical="center"/>
      <protection locked="0"/>
    </xf>
    <xf numFmtId="165" fontId="0" fillId="0" borderId="50" xfId="34" applyNumberFormat="1" applyFont="1" applyBorder="1" applyAlignment="1" applyProtection="1">
      <alignment horizontal="center" vertical="center"/>
      <protection locked="0"/>
    </xf>
    <xf numFmtId="10" fontId="0" fillId="0" borderId="21" xfId="34" applyNumberFormat="1" applyFont="1" applyBorder="1" applyAlignment="1" applyProtection="1">
      <alignment horizontal="center" vertical="center"/>
      <protection locked="0"/>
    </xf>
    <xf numFmtId="10" fontId="0" fillId="0" borderId="54" xfId="34" applyNumberFormat="1" applyFont="1" applyBorder="1" applyAlignment="1" applyProtection="1">
      <alignment horizontal="center" vertical="center"/>
      <protection locked="0"/>
    </xf>
    <xf numFmtId="0" fontId="0" fillId="0" borderId="66"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0" fillId="0" borderId="67"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1" fillId="25" borderId="26" xfId="32" applyFill="1" applyBorder="1" applyAlignment="1" applyProtection="1">
      <alignment horizontal="center"/>
      <protection locked="0"/>
    </xf>
    <xf numFmtId="0" fontId="1" fillId="25" borderId="0" xfId="32" applyFill="1" applyAlignment="1" applyProtection="1">
      <alignment horizontal="center"/>
      <protection locked="0"/>
    </xf>
    <xf numFmtId="0" fontId="1" fillId="25" borderId="27" xfId="32" applyFill="1" applyBorder="1" applyAlignment="1" applyProtection="1">
      <alignment horizontal="center"/>
      <protection locked="0"/>
    </xf>
    <xf numFmtId="0" fontId="43" fillId="0" borderId="37" xfId="0" applyFont="1" applyBorder="1" applyAlignment="1">
      <alignment horizontal="center" vertical="center"/>
    </xf>
    <xf numFmtId="0" fontId="43" fillId="0" borderId="38" xfId="0" applyFont="1" applyBorder="1" applyAlignment="1">
      <alignment horizontal="center" vertical="center"/>
    </xf>
    <xf numFmtId="0" fontId="43" fillId="0" borderId="39" xfId="0" applyFont="1" applyBorder="1" applyAlignment="1">
      <alignment horizontal="center" vertical="center"/>
    </xf>
    <xf numFmtId="0" fontId="44" fillId="0" borderId="15" xfId="0" applyFont="1" applyBorder="1" applyAlignment="1">
      <alignment horizontal="center" vertical="center"/>
    </xf>
    <xf numFmtId="0" fontId="44" fillId="0" borderId="20" xfId="0" applyFont="1" applyBorder="1" applyAlignment="1">
      <alignment horizontal="center" vertical="center"/>
    </xf>
    <xf numFmtId="0" fontId="44" fillId="0" borderId="19" xfId="0" applyFont="1" applyBorder="1" applyAlignment="1">
      <alignment horizontal="center" vertical="center"/>
    </xf>
    <xf numFmtId="0" fontId="45" fillId="0" borderId="40" xfId="0" applyFont="1" applyBorder="1" applyAlignment="1">
      <alignment vertical="center"/>
    </xf>
    <xf numFmtId="0" fontId="45" fillId="0" borderId="20" xfId="0" applyFont="1" applyBorder="1" applyAlignment="1">
      <alignment vertical="center"/>
    </xf>
    <xf numFmtId="0" fontId="45" fillId="0" borderId="19" xfId="0" applyFont="1" applyBorder="1" applyAlignment="1">
      <alignment vertical="center"/>
    </xf>
    <xf numFmtId="0" fontId="44" fillId="0" borderId="16" xfId="0" applyFont="1" applyBorder="1" applyAlignment="1">
      <alignment horizontal="center" vertical="center"/>
    </xf>
    <xf numFmtId="0" fontId="44" fillId="0" borderId="24" xfId="0" applyFont="1" applyBorder="1" applyAlignment="1">
      <alignment horizontal="center" vertical="center"/>
    </xf>
    <xf numFmtId="0" fontId="44" fillId="0" borderId="41" xfId="0" applyFont="1" applyBorder="1" applyAlignment="1">
      <alignment horizontal="center" vertical="center"/>
    </xf>
    <xf numFmtId="0" fontId="45" fillId="0" borderId="36" xfId="0" applyFont="1" applyBorder="1" applyAlignment="1">
      <alignment vertical="center"/>
    </xf>
    <xf numFmtId="0" fontId="45" fillId="0" borderId="24" xfId="0" applyFont="1" applyBorder="1" applyAlignment="1">
      <alignment vertical="center"/>
    </xf>
    <xf numFmtId="0" fontId="45" fillId="0" borderId="41" xfId="0" applyFont="1" applyBorder="1" applyAlignment="1">
      <alignment vertical="center"/>
    </xf>
    <xf numFmtId="0" fontId="44" fillId="0" borderId="14" xfId="0" applyFont="1" applyBorder="1" applyAlignment="1">
      <alignment horizontal="center" vertical="center"/>
    </xf>
    <xf numFmtId="0" fontId="44" fillId="0" borderId="17" xfId="0" applyFont="1" applyBorder="1" applyAlignment="1">
      <alignment horizontal="center" vertical="center"/>
    </xf>
    <xf numFmtId="0" fontId="44" fillId="0" borderId="18" xfId="0" applyFont="1" applyBorder="1" applyAlignment="1">
      <alignment horizontal="center" vertical="center"/>
    </xf>
    <xf numFmtId="0" fontId="45" fillId="0" borderId="31" xfId="0" applyFont="1" applyBorder="1" applyAlignment="1">
      <alignment vertical="center"/>
    </xf>
    <xf numFmtId="0" fontId="45" fillId="0" borderId="17" xfId="0" applyFont="1" applyBorder="1" applyAlignment="1">
      <alignment vertical="center"/>
    </xf>
    <xf numFmtId="0" fontId="45" fillId="0" borderId="18" xfId="0" applyFont="1" applyBorder="1" applyAlignment="1">
      <alignment vertical="center"/>
    </xf>
    <xf numFmtId="0" fontId="46" fillId="24" borderId="12" xfId="0" applyFont="1" applyFill="1" applyBorder="1" applyAlignment="1">
      <alignment horizontal="center" vertical="center" wrapText="1"/>
    </xf>
    <xf numFmtId="0" fontId="46" fillId="24" borderId="11" xfId="0" applyFont="1" applyFill="1" applyBorder="1" applyAlignment="1">
      <alignment horizontal="center" vertical="center" wrapText="1"/>
    </xf>
    <xf numFmtId="0" fontId="46" fillId="24" borderId="13" xfId="0" applyFont="1" applyFill="1" applyBorder="1" applyAlignment="1">
      <alignment horizontal="center" vertical="center" wrapText="1"/>
    </xf>
    <xf numFmtId="0" fontId="46" fillId="24" borderId="28" xfId="0" applyFont="1" applyFill="1" applyBorder="1" applyAlignment="1">
      <alignment horizontal="center" vertical="center" wrapText="1"/>
    </xf>
    <xf numFmtId="0" fontId="46" fillId="24" borderId="29" xfId="0" applyFont="1" applyFill="1" applyBorder="1" applyAlignment="1">
      <alignment horizontal="center" vertical="center" wrapText="1"/>
    </xf>
    <xf numFmtId="0" fontId="46" fillId="24" borderId="30" xfId="0" applyFont="1" applyFill="1" applyBorder="1" applyAlignment="1">
      <alignment horizontal="center" vertical="center" wrapText="1"/>
    </xf>
    <xf numFmtId="0" fontId="47" fillId="25" borderId="0" xfId="0" applyFont="1" applyFill="1" applyAlignment="1" applyProtection="1">
      <alignment horizontal="center" vertical="center" wrapText="1"/>
      <protection locked="0"/>
    </xf>
    <xf numFmtId="0" fontId="2" fillId="0" borderId="9" xfId="32" applyFont="1" applyBorder="1" applyAlignment="1" applyProtection="1">
      <alignment horizontal="center" vertical="distributed"/>
      <protection locked="0"/>
    </xf>
    <xf numFmtId="0" fontId="2" fillId="0" borderId="23" xfId="32" applyFont="1" applyBorder="1" applyAlignment="1" applyProtection="1">
      <alignment horizontal="center" vertical="distributed"/>
      <protection locked="0"/>
    </xf>
    <xf numFmtId="0" fontId="2" fillId="0" borderId="25" xfId="32" applyFont="1" applyBorder="1" applyAlignment="1" applyProtection="1">
      <alignment horizontal="center" vertical="distributed"/>
      <protection locked="0"/>
    </xf>
    <xf numFmtId="0" fontId="47" fillId="24" borderId="9" xfId="32" applyFont="1" applyFill="1" applyBorder="1" applyAlignment="1">
      <alignment horizontal="center" vertical="distributed"/>
    </xf>
    <xf numFmtId="0" fontId="47" fillId="24" borderId="23" xfId="32" applyFont="1" applyFill="1" applyBorder="1" applyAlignment="1">
      <alignment horizontal="center" vertical="distributed"/>
    </xf>
    <xf numFmtId="0" fontId="1" fillId="0" borderId="9"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0" fontId="47" fillId="25" borderId="9" xfId="32" applyFont="1" applyFill="1" applyBorder="1" applyAlignment="1" applyProtection="1">
      <alignment horizontal="center"/>
      <protection locked="0"/>
    </xf>
    <xf numFmtId="0" fontId="47" fillId="25" borderId="23" xfId="32" applyFont="1" applyFill="1" applyBorder="1" applyAlignment="1" applyProtection="1">
      <alignment horizontal="center"/>
      <protection locked="0"/>
    </xf>
    <xf numFmtId="0" fontId="47" fillId="25" borderId="25" xfId="32" applyFont="1" applyFill="1" applyBorder="1" applyAlignment="1" applyProtection="1">
      <alignment horizontal="center"/>
      <protection locked="0"/>
    </xf>
    <xf numFmtId="0" fontId="2" fillId="25" borderId="23" xfId="32" applyFont="1" applyFill="1" applyBorder="1" applyAlignment="1" applyProtection="1">
      <alignment horizontal="center" vertical="center"/>
      <protection locked="0"/>
    </xf>
    <xf numFmtId="0" fontId="2" fillId="25" borderId="25" xfId="32" applyFont="1" applyFill="1" applyBorder="1" applyAlignment="1" applyProtection="1">
      <alignment horizontal="center" vertical="center"/>
      <protection locked="0"/>
    </xf>
    <xf numFmtId="0" fontId="47" fillId="25" borderId="12" xfId="32" applyFont="1" applyFill="1" applyBorder="1" applyAlignment="1" applyProtection="1">
      <alignment horizontal="center"/>
      <protection locked="0"/>
    </xf>
    <xf numFmtId="0" fontId="47" fillId="25" borderId="11" xfId="32" applyFont="1" applyFill="1" applyBorder="1" applyAlignment="1" applyProtection="1">
      <alignment horizontal="center"/>
      <protection locked="0"/>
    </xf>
    <xf numFmtId="0" fontId="47" fillId="25" borderId="13" xfId="32" applyFont="1" applyFill="1" applyBorder="1" applyAlignment="1" applyProtection="1">
      <alignment horizontal="center"/>
      <protection locked="0"/>
    </xf>
    <xf numFmtId="0" fontId="1" fillId="0" borderId="9" xfId="32" applyBorder="1" applyAlignment="1" applyProtection="1">
      <alignment horizontal="center" vertical="center"/>
      <protection locked="0"/>
    </xf>
    <xf numFmtId="0" fontId="1" fillId="0" borderId="23" xfId="32" applyBorder="1" applyAlignment="1" applyProtection="1">
      <alignment horizontal="center" vertical="center"/>
      <protection locked="0"/>
    </xf>
    <xf numFmtId="0" fontId="1" fillId="0" borderId="25" xfId="32" applyBorder="1" applyAlignment="1" applyProtection="1">
      <alignment horizontal="center" vertical="center"/>
      <protection locked="0"/>
    </xf>
    <xf numFmtId="0" fontId="1" fillId="0" borderId="9" xfId="0" applyFont="1" applyBorder="1" applyAlignment="1" applyProtection="1">
      <alignment horizontal="justify" vertical="center" wrapText="1"/>
      <protection locked="0"/>
    </xf>
    <xf numFmtId="0" fontId="1" fillId="0" borderId="23" xfId="0" applyFont="1" applyBorder="1" applyAlignment="1" applyProtection="1">
      <alignment horizontal="justify" vertical="center" wrapText="1"/>
      <protection locked="0"/>
    </xf>
    <xf numFmtId="0" fontId="1" fillId="0" borderId="25" xfId="0" applyFont="1" applyBorder="1" applyAlignment="1" applyProtection="1">
      <alignment horizontal="justify" vertical="center" wrapText="1"/>
      <protection locked="0"/>
    </xf>
    <xf numFmtId="0" fontId="2" fillId="0" borderId="9" xfId="0"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47" fillId="0" borderId="11" xfId="0" applyFont="1" applyBorder="1" applyAlignment="1" applyProtection="1">
      <alignment horizontal="center"/>
      <protection locked="0"/>
    </xf>
    <xf numFmtId="0" fontId="47" fillId="24" borderId="9" xfId="0" applyFont="1" applyFill="1" applyBorder="1" applyAlignment="1">
      <alignment horizontal="center"/>
    </xf>
    <xf numFmtId="0" fontId="47" fillId="24" borderId="23" xfId="0" applyFont="1" applyFill="1" applyBorder="1" applyAlignment="1">
      <alignment horizontal="center"/>
    </xf>
    <xf numFmtId="0" fontId="47" fillId="24" borderId="25" xfId="0" applyFont="1" applyFill="1" applyBorder="1" applyAlignment="1">
      <alignment horizontal="center"/>
    </xf>
    <xf numFmtId="0" fontId="47" fillId="0" borderId="9" xfId="0" applyFont="1" applyBorder="1" applyAlignment="1" applyProtection="1">
      <alignment horizontal="center"/>
      <protection locked="0"/>
    </xf>
    <xf numFmtId="0" fontId="47" fillId="0" borderId="23" xfId="0" applyFont="1" applyBorder="1" applyAlignment="1" applyProtection="1">
      <alignment horizontal="center"/>
      <protection locked="0"/>
    </xf>
    <xf numFmtId="0" fontId="47" fillId="0" borderId="25" xfId="0" applyFont="1" applyBorder="1" applyAlignment="1" applyProtection="1">
      <alignment horizontal="center"/>
      <protection locked="0"/>
    </xf>
    <xf numFmtId="0" fontId="1" fillId="25" borderId="9" xfId="32" applyFill="1" applyBorder="1" applyAlignment="1" applyProtection="1">
      <alignment horizontal="center" vertical="center" wrapText="1"/>
      <protection locked="0"/>
    </xf>
    <xf numFmtId="0" fontId="1" fillId="25" borderId="23" xfId="32" applyFill="1" applyBorder="1" applyAlignment="1" applyProtection="1">
      <alignment horizontal="center" vertical="center"/>
      <protection locked="0"/>
    </xf>
    <xf numFmtId="0" fontId="1" fillId="25" borderId="25" xfId="32" applyFill="1" applyBorder="1" applyAlignment="1" applyProtection="1">
      <alignment horizontal="center" vertical="center"/>
      <protection locked="0"/>
    </xf>
    <xf numFmtId="0" fontId="2" fillId="0" borderId="9" xfId="32" applyFont="1" applyBorder="1" applyAlignment="1" applyProtection="1">
      <alignment horizontal="justify" vertical="center" wrapText="1"/>
      <protection locked="0"/>
    </xf>
    <xf numFmtId="0" fontId="1" fillId="0" borderId="23" xfId="32" applyBorder="1" applyAlignment="1" applyProtection="1">
      <alignment horizontal="justify" vertical="center"/>
      <protection locked="0"/>
    </xf>
    <xf numFmtId="0" fontId="1" fillId="0" borderId="25" xfId="32" applyBorder="1" applyAlignment="1" applyProtection="1">
      <alignment horizontal="justify" vertical="center"/>
      <protection locked="0"/>
    </xf>
    <xf numFmtId="0" fontId="47" fillId="25" borderId="9" xfId="0" applyFont="1" applyFill="1" applyBorder="1" applyAlignment="1" applyProtection="1">
      <alignment horizontal="center"/>
      <protection locked="0"/>
    </xf>
    <xf numFmtId="0" fontId="47" fillId="25" borderId="23" xfId="0" applyFont="1" applyFill="1" applyBorder="1" applyAlignment="1" applyProtection="1">
      <alignment horizontal="center"/>
      <protection locked="0"/>
    </xf>
    <xf numFmtId="0" fontId="47" fillId="25" borderId="25" xfId="0" applyFont="1" applyFill="1" applyBorder="1" applyAlignment="1" applyProtection="1">
      <alignment horizontal="center"/>
      <protection locked="0"/>
    </xf>
    <xf numFmtId="0" fontId="47" fillId="0" borderId="26" xfId="0" applyFont="1" applyBorder="1" applyAlignment="1" applyProtection="1">
      <alignment horizontal="center"/>
      <protection locked="0"/>
    </xf>
    <xf numFmtId="0" fontId="47" fillId="0" borderId="0" xfId="0" applyFont="1" applyAlignment="1" applyProtection="1">
      <alignment horizontal="center"/>
      <protection locked="0"/>
    </xf>
    <xf numFmtId="0" fontId="47" fillId="0" borderId="27" xfId="0" applyFont="1" applyBorder="1" applyAlignment="1" applyProtection="1">
      <alignment horizontal="center"/>
      <protection locked="0"/>
    </xf>
    <xf numFmtId="9" fontId="30" fillId="25" borderId="24" xfId="0" applyNumberFormat="1" applyFont="1" applyFill="1" applyBorder="1" applyAlignment="1" applyProtection="1">
      <alignment horizontal="left" vertical="center" wrapText="1"/>
      <protection locked="0"/>
    </xf>
    <xf numFmtId="9" fontId="30" fillId="25" borderId="41" xfId="0" applyNumberFormat="1" applyFont="1" applyFill="1" applyBorder="1" applyAlignment="1" applyProtection="1">
      <alignment horizontal="left" vertical="center" wrapText="1"/>
      <protection locked="0"/>
    </xf>
    <xf numFmtId="165" fontId="38" fillId="25" borderId="16" xfId="0" applyNumberFormat="1" applyFont="1" applyFill="1" applyBorder="1" applyAlignment="1" applyProtection="1">
      <alignment horizontal="right" vertical="center" wrapText="1"/>
      <protection locked="0"/>
    </xf>
    <xf numFmtId="165" fontId="38" fillId="25" borderId="24" xfId="0" applyNumberFormat="1" applyFont="1" applyFill="1" applyBorder="1" applyAlignment="1" applyProtection="1">
      <alignment horizontal="right" vertical="center" wrapText="1"/>
      <protection locked="0"/>
    </xf>
    <xf numFmtId="165" fontId="38" fillId="25" borderId="14" xfId="0" applyNumberFormat="1" applyFont="1" applyFill="1" applyBorder="1" applyAlignment="1" applyProtection="1">
      <alignment horizontal="right" vertical="center" wrapText="1"/>
      <protection locked="0"/>
    </xf>
    <xf numFmtId="165" fontId="38" fillId="25" borderId="17" xfId="0" applyNumberFormat="1" applyFont="1" applyFill="1" applyBorder="1" applyAlignment="1" applyProtection="1">
      <alignment horizontal="right" vertical="center" wrapText="1"/>
      <protection locked="0"/>
    </xf>
    <xf numFmtId="9" fontId="30" fillId="25" borderId="17" xfId="0" applyNumberFormat="1" applyFont="1" applyFill="1" applyBorder="1" applyAlignment="1" applyProtection="1">
      <alignment horizontal="left" vertical="center" wrapText="1"/>
      <protection locked="0"/>
    </xf>
    <xf numFmtId="9" fontId="30" fillId="25" borderId="18" xfId="0" applyNumberFormat="1" applyFont="1" applyFill="1" applyBorder="1" applyAlignment="1" applyProtection="1">
      <alignment horizontal="left" vertical="center" wrapText="1"/>
      <protection locked="0"/>
    </xf>
    <xf numFmtId="0" fontId="2" fillId="25" borderId="9" xfId="32" applyFont="1" applyFill="1" applyBorder="1" applyAlignment="1" applyProtection="1">
      <alignment horizontal="center"/>
      <protection locked="0"/>
    </xf>
    <xf numFmtId="0" fontId="2" fillId="25" borderId="23" xfId="32" applyFont="1" applyFill="1" applyBorder="1" applyAlignment="1" applyProtection="1">
      <alignment horizontal="center"/>
      <protection locked="0"/>
    </xf>
    <xf numFmtId="0" fontId="2" fillId="25" borderId="25" xfId="32" applyFont="1" applyFill="1" applyBorder="1" applyAlignment="1" applyProtection="1">
      <alignment horizontal="center"/>
      <protection locked="0"/>
    </xf>
    <xf numFmtId="0" fontId="47" fillId="24" borderId="15" xfId="0" applyFont="1" applyFill="1" applyBorder="1" applyAlignment="1">
      <alignment horizontal="center"/>
    </xf>
    <xf numFmtId="0" fontId="47" fillId="24" borderId="20" xfId="0" applyFont="1" applyFill="1" applyBorder="1" applyAlignment="1">
      <alignment horizontal="center"/>
    </xf>
    <xf numFmtId="0" fontId="47" fillId="24" borderId="19" xfId="0" applyFont="1" applyFill="1" applyBorder="1" applyAlignment="1">
      <alignment horizontal="center"/>
    </xf>
    <xf numFmtId="0" fontId="47" fillId="24" borderId="24" xfId="0" applyFont="1" applyFill="1" applyBorder="1" applyAlignment="1">
      <alignment horizontal="center"/>
    </xf>
    <xf numFmtId="0" fontId="47" fillId="24" borderId="41" xfId="0" applyFont="1" applyFill="1" applyBorder="1" applyAlignment="1">
      <alignment horizontal="center"/>
    </xf>
    <xf numFmtId="0" fontId="2" fillId="30" borderId="43" xfId="32" applyFont="1" applyFill="1" applyBorder="1" applyAlignment="1" applyProtection="1">
      <alignment horizontal="left" vertical="top" wrapText="1"/>
      <protection locked="0"/>
    </xf>
    <xf numFmtId="0" fontId="2" fillId="30" borderId="44" xfId="32" applyFont="1" applyFill="1" applyBorder="1" applyAlignment="1" applyProtection="1">
      <alignment horizontal="left" vertical="top" wrapText="1"/>
      <protection locked="0"/>
    </xf>
    <xf numFmtId="0" fontId="2" fillId="30" borderId="45" xfId="32" applyFont="1" applyFill="1" applyBorder="1" applyAlignment="1" applyProtection="1">
      <alignment horizontal="left" vertical="top" wrapText="1"/>
      <protection locked="0"/>
    </xf>
    <xf numFmtId="0" fontId="1" fillId="0" borderId="26" xfId="32" applyFont="1" applyBorder="1" applyAlignment="1" applyProtection="1">
      <alignment horizontal="justify" vertical="center" wrapText="1"/>
      <protection locked="0"/>
    </xf>
    <xf numFmtId="0" fontId="2" fillId="0" borderId="0" xfId="32" applyFont="1" applyAlignment="1" applyProtection="1">
      <alignment horizontal="justify" vertical="center" wrapText="1"/>
      <protection locked="0"/>
    </xf>
    <xf numFmtId="0" fontId="2" fillId="0" borderId="27" xfId="32" applyFont="1" applyBorder="1" applyAlignment="1" applyProtection="1">
      <alignment horizontal="justify" vertical="center" wrapText="1"/>
      <protection locked="0"/>
    </xf>
    <xf numFmtId="0" fontId="47" fillId="24" borderId="9" xfId="0" applyFont="1" applyFill="1" applyBorder="1" applyAlignment="1" applyProtection="1">
      <alignment horizontal="center"/>
      <protection locked="0"/>
    </xf>
    <xf numFmtId="0" fontId="47" fillId="24" borderId="23" xfId="0" applyFont="1" applyFill="1" applyBorder="1" applyAlignment="1" applyProtection="1">
      <alignment horizontal="center"/>
      <protection locked="0"/>
    </xf>
    <xf numFmtId="0" fontId="47" fillId="24" borderId="25" xfId="0" applyFont="1" applyFill="1" applyBorder="1" applyAlignment="1" applyProtection="1">
      <alignment horizontal="center"/>
      <protection locked="0"/>
    </xf>
    <xf numFmtId="0" fontId="37" fillId="24" borderId="15" xfId="32" applyFont="1" applyFill="1" applyBorder="1" applyAlignment="1">
      <alignment horizontal="center" vertical="center" wrapText="1"/>
    </xf>
    <xf numFmtId="0" fontId="37" fillId="24" borderId="38" xfId="32" applyFont="1" applyFill="1" applyBorder="1" applyAlignment="1">
      <alignment horizontal="center" vertical="center" wrapText="1"/>
    </xf>
    <xf numFmtId="0" fontId="37" fillId="24" borderId="39" xfId="32" applyFont="1" applyFill="1" applyBorder="1" applyAlignment="1">
      <alignment horizontal="center" vertical="center" wrapText="1"/>
    </xf>
    <xf numFmtId="0" fontId="2" fillId="25" borderId="9" xfId="32" applyFont="1" applyFill="1" applyBorder="1" applyAlignment="1" applyProtection="1">
      <alignment horizontal="center" vertical="center"/>
      <protection locked="0"/>
    </xf>
    <xf numFmtId="0" fontId="2" fillId="0" borderId="23" xfId="32" applyFont="1" applyBorder="1" applyAlignment="1" applyProtection="1">
      <alignment horizontal="center" vertical="center" wrapText="1"/>
      <protection locked="0"/>
    </xf>
    <xf numFmtId="0" fontId="2" fillId="0" borderId="25" xfId="32" applyFont="1" applyBorder="1" applyAlignment="1" applyProtection="1">
      <alignment horizontal="center" vertical="center" wrapText="1"/>
      <protection locked="0"/>
    </xf>
    <xf numFmtId="0" fontId="37" fillId="24" borderId="32" xfId="0" applyFont="1" applyFill="1" applyBorder="1" applyAlignment="1">
      <alignment horizontal="center" vertical="center"/>
    </xf>
    <xf numFmtId="0" fontId="37" fillId="24" borderId="42" xfId="0" applyFont="1" applyFill="1" applyBorder="1" applyAlignment="1">
      <alignment horizontal="center" vertical="center"/>
    </xf>
    <xf numFmtId="0" fontId="37" fillId="24" borderId="33" xfId="0" applyFont="1" applyFill="1" applyBorder="1" applyAlignment="1">
      <alignment horizontal="center" vertical="center"/>
    </xf>
    <xf numFmtId="165" fontId="38" fillId="25" borderId="15" xfId="0" applyNumberFormat="1" applyFont="1" applyFill="1" applyBorder="1" applyAlignment="1" applyProtection="1">
      <alignment horizontal="right" vertical="center" wrapText="1"/>
      <protection locked="0"/>
    </xf>
    <xf numFmtId="165" fontId="38" fillId="25" borderId="20" xfId="0" applyNumberFormat="1" applyFont="1" applyFill="1" applyBorder="1" applyAlignment="1" applyProtection="1">
      <alignment horizontal="right" vertical="center" wrapText="1"/>
      <protection locked="0"/>
    </xf>
    <xf numFmtId="9" fontId="30" fillId="25" borderId="20" xfId="0" applyNumberFormat="1" applyFont="1" applyFill="1" applyBorder="1" applyAlignment="1" applyProtection="1">
      <alignment horizontal="left" vertical="center" wrapText="1"/>
      <protection locked="0"/>
    </xf>
    <xf numFmtId="9" fontId="30" fillId="25" borderId="19" xfId="0" applyNumberFormat="1" applyFont="1" applyFill="1" applyBorder="1" applyAlignment="1" applyProtection="1">
      <alignment horizontal="left" vertical="center" wrapText="1"/>
      <protection locked="0"/>
    </xf>
    <xf numFmtId="165" fontId="38" fillId="25" borderId="38" xfId="0" applyNumberFormat="1" applyFont="1" applyFill="1" applyBorder="1" applyAlignment="1" applyProtection="1">
      <alignment horizontal="center" vertical="center" wrapText="1"/>
      <protection locked="0"/>
    </xf>
    <xf numFmtId="165" fontId="38" fillId="25" borderId="35" xfId="0" applyNumberFormat="1" applyFont="1" applyFill="1" applyBorder="1" applyAlignment="1" applyProtection="1">
      <alignment horizontal="center" vertical="center" wrapText="1"/>
      <protection locked="0"/>
    </xf>
    <xf numFmtId="165" fontId="38" fillId="25" borderId="60" xfId="0" applyNumberFormat="1" applyFont="1" applyFill="1" applyBorder="1" applyAlignment="1" applyProtection="1">
      <alignment horizontal="center" vertical="center" wrapText="1"/>
      <protection locked="0"/>
    </xf>
    <xf numFmtId="165" fontId="38" fillId="25" borderId="46" xfId="0" applyNumberFormat="1" applyFont="1" applyFill="1" applyBorder="1" applyAlignment="1" applyProtection="1">
      <alignment horizontal="right" vertical="center" wrapText="1"/>
      <protection locked="0"/>
    </xf>
    <xf numFmtId="165" fontId="38" fillId="25" borderId="54" xfId="0" applyNumberFormat="1" applyFont="1" applyFill="1" applyBorder="1" applyAlignment="1" applyProtection="1">
      <alignment horizontal="right" vertical="center" wrapText="1"/>
      <protection locked="0"/>
    </xf>
    <xf numFmtId="9" fontId="30" fillId="25" borderId="54" xfId="0" applyNumberFormat="1" applyFont="1" applyFill="1" applyBorder="1" applyAlignment="1" applyProtection="1">
      <alignment horizontal="left" vertical="center" wrapText="1"/>
      <protection locked="0"/>
    </xf>
    <xf numFmtId="9" fontId="30" fillId="25" borderId="71" xfId="0" applyNumberFormat="1" applyFont="1" applyFill="1" applyBorder="1" applyAlignment="1" applyProtection="1">
      <alignment horizontal="left" vertical="center" wrapText="1"/>
      <protection locked="0"/>
    </xf>
    <xf numFmtId="0" fontId="48" fillId="25" borderId="12" xfId="0" applyFont="1" applyFill="1" applyBorder="1" applyAlignment="1">
      <alignment horizontal="center" vertical="center"/>
    </xf>
    <xf numFmtId="0" fontId="48" fillId="25" borderId="11" xfId="0" applyFont="1" applyFill="1" applyBorder="1" applyAlignment="1">
      <alignment horizontal="center" vertical="center"/>
    </xf>
    <xf numFmtId="0" fontId="48" fillId="25" borderId="13" xfId="0" applyFont="1" applyFill="1" applyBorder="1" applyAlignment="1">
      <alignment horizontal="center" vertical="center"/>
    </xf>
    <xf numFmtId="0" fontId="48" fillId="25" borderId="26" xfId="0" applyFont="1" applyFill="1" applyBorder="1" applyAlignment="1">
      <alignment horizontal="center" vertical="center"/>
    </xf>
    <xf numFmtId="0" fontId="48" fillId="25" borderId="0" xfId="0" applyFont="1" applyFill="1" applyAlignment="1">
      <alignment horizontal="center" vertical="center"/>
    </xf>
    <xf numFmtId="0" fontId="48" fillId="25" borderId="27" xfId="0" applyFont="1" applyFill="1" applyBorder="1" applyAlignment="1">
      <alignment horizontal="center" vertical="center"/>
    </xf>
    <xf numFmtId="0" fontId="48" fillId="25" borderId="28" xfId="0" applyFont="1" applyFill="1" applyBorder="1" applyAlignment="1">
      <alignment horizontal="center" vertical="center"/>
    </xf>
    <xf numFmtId="0" fontId="48" fillId="25" borderId="29" xfId="0" applyFont="1" applyFill="1" applyBorder="1" applyAlignment="1">
      <alignment horizontal="center" vertical="center"/>
    </xf>
    <xf numFmtId="0" fontId="48" fillId="25" borderId="30" xfId="0" applyFont="1" applyFill="1" applyBorder="1" applyAlignment="1">
      <alignment horizontal="center" vertical="center"/>
    </xf>
    <xf numFmtId="0" fontId="1" fillId="0" borderId="0" xfId="0" applyFont="1" applyAlignment="1" applyProtection="1">
      <alignment horizontal="center"/>
      <protection locked="0"/>
    </xf>
    <xf numFmtId="0" fontId="47" fillId="24" borderId="32" xfId="0" applyFont="1" applyFill="1" applyBorder="1" applyAlignment="1">
      <alignment horizontal="left" vertical="center" wrapText="1"/>
    </xf>
    <xf numFmtId="0" fontId="47" fillId="24" borderId="42" xfId="0" applyFont="1" applyFill="1" applyBorder="1" applyAlignment="1">
      <alignment horizontal="left" vertical="center" wrapText="1"/>
    </xf>
    <xf numFmtId="0" fontId="2" fillId="30" borderId="12" xfId="32" applyFont="1" applyFill="1" applyBorder="1" applyAlignment="1" applyProtection="1">
      <alignment horizontal="left" vertical="top" wrapText="1"/>
      <protection locked="0"/>
    </xf>
    <xf numFmtId="0" fontId="2" fillId="30" borderId="11" xfId="32" applyFont="1" applyFill="1" applyBorder="1" applyAlignment="1" applyProtection="1">
      <alignment horizontal="left" vertical="top" wrapText="1"/>
      <protection locked="0"/>
    </xf>
    <xf numFmtId="0" fontId="2" fillId="30" borderId="13" xfId="32" applyFont="1" applyFill="1" applyBorder="1" applyAlignment="1" applyProtection="1">
      <alignment horizontal="left" vertical="top" wrapText="1"/>
      <protection locked="0"/>
    </xf>
    <xf numFmtId="0" fontId="1" fillId="0" borderId="0" xfId="32" applyFont="1" applyAlignment="1" applyProtection="1">
      <alignment horizontal="justify" vertical="center" wrapText="1"/>
      <protection locked="0"/>
    </xf>
    <xf numFmtId="0" fontId="1" fillId="0" borderId="27" xfId="32" applyFont="1" applyBorder="1" applyAlignment="1" applyProtection="1">
      <alignment horizontal="justify" vertical="center" wrapText="1"/>
      <protection locked="0"/>
    </xf>
    <xf numFmtId="0" fontId="2" fillId="25" borderId="9" xfId="32" applyFont="1" applyFill="1" applyBorder="1" applyAlignment="1" applyProtection="1">
      <alignment horizontal="center" wrapText="1"/>
      <protection locked="0"/>
    </xf>
    <xf numFmtId="0" fontId="47" fillId="0" borderId="12" xfId="32" applyFont="1" applyBorder="1" applyAlignment="1" applyProtection="1">
      <alignment horizontal="center"/>
      <protection locked="0"/>
    </xf>
    <xf numFmtId="0" fontId="47" fillId="0" borderId="11" xfId="32" applyFont="1" applyBorder="1" applyAlignment="1" applyProtection="1">
      <alignment horizontal="center"/>
      <protection locked="0"/>
    </xf>
    <xf numFmtId="0" fontId="47" fillId="0" borderId="13" xfId="32" applyFont="1" applyBorder="1" applyAlignment="1" applyProtection="1">
      <alignment horizontal="center"/>
      <protection locked="0"/>
    </xf>
    <xf numFmtId="0" fontId="29" fillId="29" borderId="68" xfId="0" applyFont="1" applyFill="1" applyBorder="1" applyAlignment="1">
      <alignment horizontal="center" vertical="center" wrapText="1"/>
    </xf>
    <xf numFmtId="0" fontId="0" fillId="0" borderId="15"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10" fontId="2" fillId="0" borderId="20" xfId="0" applyNumberFormat="1" applyFont="1" applyBorder="1" applyAlignment="1" applyProtection="1">
      <alignment horizontal="center" vertical="center" wrapText="1"/>
      <protection locked="0"/>
    </xf>
    <xf numFmtId="10" fontId="2" fillId="0" borderId="17" xfId="0" applyNumberFormat="1" applyFont="1" applyBorder="1" applyAlignment="1" applyProtection="1">
      <alignment horizontal="center" vertical="center" wrapText="1"/>
      <protection locked="0"/>
    </xf>
    <xf numFmtId="10" fontId="1" fillId="0" borderId="17" xfId="34" applyNumberFormat="1" applyFont="1" applyBorder="1" applyAlignment="1" applyProtection="1">
      <alignment horizontal="left" vertical="top" wrapText="1"/>
      <protection locked="0"/>
    </xf>
    <xf numFmtId="10" fontId="1" fillId="0" borderId="18" xfId="34" applyNumberFormat="1" applyFont="1" applyBorder="1" applyAlignment="1" applyProtection="1">
      <alignment horizontal="left" vertical="top" wrapText="1"/>
      <protection locked="0"/>
    </xf>
    <xf numFmtId="10" fontId="1" fillId="0" borderId="20" xfId="0" applyNumberFormat="1" applyFont="1" applyBorder="1" applyAlignment="1" applyProtection="1">
      <alignment horizontal="left" vertical="top" wrapText="1"/>
      <protection locked="0"/>
    </xf>
    <xf numFmtId="0" fontId="1" fillId="0" borderId="17" xfId="0" applyFont="1" applyBorder="1" applyAlignment="1" applyProtection="1">
      <alignment horizontal="left" vertical="top" wrapText="1"/>
      <protection locked="0"/>
    </xf>
    <xf numFmtId="0" fontId="1" fillId="0" borderId="18" xfId="0" applyFont="1" applyBorder="1" applyAlignment="1" applyProtection="1">
      <alignment horizontal="left" vertical="top" wrapText="1"/>
      <protection locked="0"/>
    </xf>
    <xf numFmtId="10" fontId="1" fillId="0" borderId="17" xfId="0" applyNumberFormat="1" applyFont="1" applyBorder="1" applyAlignment="1" applyProtection="1">
      <alignment horizontal="left" vertical="top" wrapText="1"/>
      <protection locked="0"/>
    </xf>
    <xf numFmtId="0" fontId="0" fillId="0" borderId="46" xfId="0" applyBorder="1" applyAlignment="1" applyProtection="1">
      <alignment horizontal="center" vertical="center"/>
      <protection locked="0"/>
    </xf>
    <xf numFmtId="10" fontId="2" fillId="0" borderId="54" xfId="0" applyNumberFormat="1" applyFont="1" applyBorder="1" applyAlignment="1" applyProtection="1">
      <alignment horizontal="center" vertical="center" wrapText="1"/>
      <protection locked="0"/>
    </xf>
  </cellXfs>
  <cellStyles count="42">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rmal 2" xfId="32"/>
    <cellStyle name="Notas" xfId="33" builtinId="10" customBuiltin="1"/>
    <cellStyle name="Porcentaje" xfId="34" builtinId="5"/>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274">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theme="0" tint="-0.14996795556505021"/>
        </patternFill>
      </fill>
    </dxf>
    <dxf>
      <fill>
        <patternFill>
          <bgColor rgb="FFFFFF00"/>
        </patternFill>
      </fill>
    </dxf>
    <dxf>
      <fill>
        <patternFill>
          <bgColor rgb="FF92D050"/>
        </patternFill>
      </fill>
    </dxf>
    <dxf>
      <fill>
        <patternFill>
          <bgColor rgb="FFFF0000"/>
        </patternFill>
      </fill>
    </dxf>
    <dxf>
      <fill>
        <patternFill>
          <bgColor theme="0" tint="-0.14996795556505021"/>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theme="0" tint="-0.14996795556505021"/>
        </patternFill>
      </fill>
    </dxf>
    <dxf>
      <fill>
        <patternFill>
          <bgColor rgb="FFFFFF00"/>
        </patternFill>
      </fill>
    </dxf>
    <dxf>
      <fill>
        <patternFill>
          <bgColor rgb="FF92D050"/>
        </patternFill>
      </fill>
    </dxf>
    <dxf>
      <fill>
        <patternFill>
          <bgColor rgb="FFFF0000"/>
        </patternFill>
      </fill>
    </dxf>
    <dxf>
      <fill>
        <patternFill>
          <bgColor theme="0" tint="-0.14996795556505021"/>
        </patternFill>
      </fill>
    </dxf>
    <dxf>
      <fill>
        <patternFill>
          <bgColor rgb="FFFFFF00"/>
        </patternFill>
      </fill>
    </dxf>
    <dxf>
      <fill>
        <patternFill>
          <bgColor rgb="FF92D05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FFFF00"/>
        </patternFill>
      </fill>
    </dxf>
    <dxf>
      <fill>
        <patternFill>
          <bgColor rgb="FF92D050"/>
        </patternFill>
      </fill>
    </dxf>
    <dxf>
      <fill>
        <patternFill>
          <bgColor rgb="FFFF0000"/>
        </patternFill>
      </fill>
    </dxf>
    <dxf>
      <fill>
        <patternFill>
          <bgColor theme="0" tint="-0.14996795556505021"/>
        </patternFill>
      </fill>
    </dxf>
    <dxf>
      <fill>
        <patternFill>
          <bgColor rgb="FFFFFF00"/>
        </patternFill>
      </fill>
    </dxf>
    <dxf>
      <fill>
        <patternFill>
          <bgColor rgb="FF92D050"/>
        </patternFill>
      </fill>
    </dxf>
    <dxf>
      <fill>
        <patternFill>
          <bgColor rgb="FFFF0000"/>
        </patternFill>
      </fill>
    </dxf>
    <dxf>
      <fill>
        <patternFill>
          <bgColor theme="0" tint="-0.14996795556505021"/>
        </patternFill>
      </fill>
    </dxf>
    <dxf>
      <fill>
        <patternFill>
          <bgColor rgb="FFFFFF00"/>
        </patternFill>
      </fill>
    </dxf>
    <dxf>
      <fill>
        <patternFill>
          <bgColor rgb="FF92D050"/>
        </patternFill>
      </fill>
    </dxf>
    <dxf>
      <fill>
        <patternFill>
          <bgColor rgb="FFFF0000"/>
        </patternFill>
      </fill>
    </dxf>
    <dxf>
      <fill>
        <patternFill>
          <bgColor theme="0" tint="-0.14996795556505021"/>
        </patternFill>
      </fill>
    </dxf>
    <dxf>
      <fill>
        <patternFill>
          <bgColor rgb="FFFFFF00"/>
        </patternFill>
      </fill>
    </dxf>
    <dxf>
      <fill>
        <patternFill>
          <bgColor rgb="FF92D050"/>
        </patternFill>
      </fill>
    </dxf>
    <dxf>
      <fill>
        <patternFill>
          <bgColor rgb="FFFF0000"/>
        </patternFill>
      </fill>
    </dxf>
    <dxf>
      <fill>
        <patternFill>
          <bgColor theme="0" tint="-0.14996795556505021"/>
        </patternFill>
      </fill>
    </dxf>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theme="0" tint="-0.14996795556505021"/>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theme="0" tint="-0.14996795556505021"/>
        </patternFill>
      </fill>
    </dxf>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theme="0" tint="-0.14996795556505021"/>
        </patternFill>
      </fill>
    </dxf>
    <dxf>
      <fill>
        <patternFill>
          <bgColor rgb="FFFFFF00"/>
        </patternFill>
      </fill>
    </dxf>
    <dxf>
      <fill>
        <patternFill>
          <bgColor rgb="FF92D050"/>
        </patternFill>
      </fill>
    </dxf>
    <dxf>
      <fill>
        <patternFill>
          <bgColor rgb="FFFF0000"/>
        </patternFill>
      </fill>
    </dxf>
    <dxf>
      <fill>
        <patternFill>
          <bgColor theme="0" tint="-0.14996795556505021"/>
        </patternFill>
      </fill>
    </dxf>
    <dxf>
      <fill>
        <patternFill>
          <bgColor rgb="FFFFFF00"/>
        </patternFill>
      </fill>
    </dxf>
    <dxf>
      <fill>
        <patternFill>
          <bgColor rgb="FF92D050"/>
        </patternFill>
      </fill>
    </dxf>
    <dxf>
      <fill>
        <patternFill>
          <bgColor rgb="FFFF00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20"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 Solicitudes'!$C$46</c:f>
              <c:strCache>
                <c:ptCount val="1"/>
                <c:pt idx="0">
                  <c:v>RESULTADO</c:v>
                </c:pt>
              </c:strCache>
            </c:strRef>
          </c:tx>
          <c:spPr>
            <a:solidFill>
              <a:schemeClr val="accent1"/>
            </a:solidFill>
            <a:ln>
              <a:noFill/>
            </a:ln>
            <a:effectLst/>
          </c:spPr>
          <c:invertIfNegative val="0"/>
          <c:cat>
            <c:strRef>
              <c:f>('1. Solicitudes'!$D$45,'1. Solicitudes'!$H$45,'1. Solicitudes'!$L$45,'1. Solicitudes'!$P$45)</c:f>
              <c:strCache>
                <c:ptCount val="4"/>
                <c:pt idx="0">
                  <c:v>Cuatrimestre 1</c:v>
                </c:pt>
                <c:pt idx="1">
                  <c:v>Cuatrimestre 2</c:v>
                </c:pt>
                <c:pt idx="2">
                  <c:v>Cuatrimestre 3</c:v>
                </c:pt>
                <c:pt idx="3">
                  <c:v>Resultado</c:v>
                </c:pt>
              </c:strCache>
            </c:strRef>
          </c:cat>
          <c:val>
            <c:numRef>
              <c:f>('1. Solicitudes'!$D$46,'1. Solicitudes'!$H$46,'1. Solicitudes'!$L$46,'1. Solicitudes'!$P$46)</c:f>
              <c:numCache>
                <c:formatCode>0%</c:formatCode>
                <c:ptCount val="4"/>
                <c:pt idx="0">
                  <c:v>1</c:v>
                </c:pt>
                <c:pt idx="1">
                  <c:v>1</c:v>
                </c:pt>
                <c:pt idx="2" formatCode="0.0%">
                  <c:v>1</c:v>
                </c:pt>
                <c:pt idx="3" formatCode="0.0%">
                  <c:v>1</c:v>
                </c:pt>
              </c:numCache>
            </c:numRef>
          </c:val>
          <c:extLst>
            <c:ext xmlns:c16="http://schemas.microsoft.com/office/drawing/2014/chart" uri="{C3380CC4-5D6E-409C-BE32-E72D297353CC}">
              <c16:uniqueId val="{00000000-D518-462B-9E02-135CC563CF61}"/>
            </c:ext>
          </c:extLst>
        </c:ser>
        <c:dLbls>
          <c:showLegendKey val="0"/>
          <c:showVal val="0"/>
          <c:showCatName val="0"/>
          <c:showSerName val="0"/>
          <c:showPercent val="0"/>
          <c:showBubbleSize val="0"/>
        </c:dLbls>
        <c:gapWidth val="219"/>
        <c:overlap val="-27"/>
        <c:axId val="707497280"/>
        <c:axId val="707493344"/>
      </c:barChart>
      <c:lineChart>
        <c:grouping val="stacked"/>
        <c:varyColors val="0"/>
        <c:ser>
          <c:idx val="1"/>
          <c:order val="1"/>
          <c:tx>
            <c:strRef>
              <c:f>'1. Solicitudes'!$C$47</c:f>
              <c:strCache>
                <c:ptCount val="1"/>
                <c:pt idx="0">
                  <c:v>META</c:v>
                </c:pt>
              </c:strCache>
            </c:strRef>
          </c:tx>
          <c:spPr>
            <a:ln w="28575" cap="rnd">
              <a:solidFill>
                <a:schemeClr val="accent2"/>
              </a:solidFill>
              <a:round/>
            </a:ln>
            <a:effectLst/>
          </c:spPr>
          <c:marker>
            <c:symbol val="none"/>
          </c:marker>
          <c:cat>
            <c:strRef>
              <c:f>('1. Solicitudes'!$D$45,'1. Solicitudes'!$H$45,'1. Solicitudes'!$L$45,'1. Solicitudes'!$P$45)</c:f>
              <c:strCache>
                <c:ptCount val="4"/>
                <c:pt idx="0">
                  <c:v>Cuatrimestre 1</c:v>
                </c:pt>
                <c:pt idx="1">
                  <c:v>Cuatrimestre 2</c:v>
                </c:pt>
                <c:pt idx="2">
                  <c:v>Cuatrimestre 3</c:v>
                </c:pt>
                <c:pt idx="3">
                  <c:v>Resultado</c:v>
                </c:pt>
              </c:strCache>
            </c:strRef>
          </c:cat>
          <c:val>
            <c:numRef>
              <c:f>('1. Solicitudes'!$D$47,'1. Solicitudes'!$H$47,'1. Solicitudes'!$L$47,'1. Solicitudes'!$P$47)</c:f>
              <c:numCache>
                <c:formatCode>0.0%</c:formatCode>
                <c:ptCount val="4"/>
                <c:pt idx="0">
                  <c:v>0.95</c:v>
                </c:pt>
                <c:pt idx="1">
                  <c:v>0.95</c:v>
                </c:pt>
                <c:pt idx="2">
                  <c:v>0.95</c:v>
                </c:pt>
                <c:pt idx="3">
                  <c:v>0.95</c:v>
                </c:pt>
              </c:numCache>
            </c:numRef>
          </c:val>
          <c:smooth val="0"/>
          <c:extLst>
            <c:ext xmlns:c16="http://schemas.microsoft.com/office/drawing/2014/chart" uri="{C3380CC4-5D6E-409C-BE32-E72D297353CC}">
              <c16:uniqueId val="{00000001-D518-462B-9E02-135CC563CF61}"/>
            </c:ext>
          </c:extLst>
        </c:ser>
        <c:dLbls>
          <c:showLegendKey val="0"/>
          <c:showVal val="0"/>
          <c:showCatName val="0"/>
          <c:showSerName val="0"/>
          <c:showPercent val="0"/>
          <c:showBubbleSize val="0"/>
        </c:dLbls>
        <c:marker val="1"/>
        <c:smooth val="0"/>
        <c:axId val="707497280"/>
        <c:axId val="707493344"/>
      </c:lineChart>
      <c:catAx>
        <c:axId val="707497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07493344"/>
        <c:crosses val="autoZero"/>
        <c:auto val="1"/>
        <c:lblAlgn val="ctr"/>
        <c:lblOffset val="100"/>
        <c:noMultiLvlLbl val="0"/>
      </c:catAx>
      <c:valAx>
        <c:axId val="7074933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074972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'2. Publicaciones'!$C$46</c:f>
              <c:strCache>
                <c:ptCount val="1"/>
                <c:pt idx="0">
                  <c:v>RESULTADO</c:v>
                </c:pt>
              </c:strCache>
            </c:strRef>
          </c:tx>
          <c:spPr>
            <a:solidFill>
              <a:schemeClr val="accent1"/>
            </a:solidFill>
            <a:ln>
              <a:noFill/>
            </a:ln>
            <a:effectLst/>
          </c:spPr>
          <c:invertIfNegative val="0"/>
          <c:cat>
            <c:strRef>
              <c:f>('2. Publicaciones'!$D$45,'2. Publicaciones'!$H$45,'2. Publicaciones'!$L$45,'2. Publicaciones'!$P$45)</c:f>
              <c:strCache>
                <c:ptCount val="4"/>
                <c:pt idx="0">
                  <c:v>Cuatrimestre 1</c:v>
                </c:pt>
                <c:pt idx="1">
                  <c:v>Cuatrimestre 2</c:v>
                </c:pt>
                <c:pt idx="2">
                  <c:v>Cuatrimestre 3</c:v>
                </c:pt>
                <c:pt idx="3">
                  <c:v>Resultado</c:v>
                </c:pt>
              </c:strCache>
            </c:strRef>
          </c:cat>
          <c:val>
            <c:numRef>
              <c:f>('2. Publicaciones'!$D$46,'2. Publicaciones'!$H$46,'2. Publicaciones'!$L$46,'2. Publicaciones'!$P$46)</c:f>
              <c:numCache>
                <c:formatCode>0.0%</c:formatCode>
                <c:ptCount val="4"/>
                <c:pt idx="0">
                  <c:v>0.96791443850267378</c:v>
                </c:pt>
                <c:pt idx="1">
                  <c:v>0.99793984342810049</c:v>
                </c:pt>
                <c:pt idx="2">
                  <c:v>0.9985304922850845</c:v>
                </c:pt>
                <c:pt idx="3" formatCode="0.00%">
                  <c:v>0.99543488707352235</c:v>
                </c:pt>
              </c:numCache>
            </c:numRef>
          </c:val>
          <c:extLst>
            <c:ext xmlns:c16="http://schemas.microsoft.com/office/drawing/2014/chart" uri="{C3380CC4-5D6E-409C-BE32-E72D297353CC}">
              <c16:uniqueId val="{00000000-F136-4709-B328-3BA0C5FD52A7}"/>
            </c:ext>
          </c:extLst>
        </c:ser>
        <c:ser>
          <c:idx val="1"/>
          <c:order val="1"/>
          <c:tx>
            <c:strRef>
              <c:f>'2. Publicaciones'!$C$47</c:f>
              <c:strCache>
                <c:ptCount val="1"/>
                <c:pt idx="0">
                  <c:v>META</c:v>
                </c:pt>
              </c:strCache>
            </c:strRef>
          </c:tx>
          <c:spPr>
            <a:solidFill>
              <a:schemeClr val="accent2"/>
            </a:solidFill>
            <a:ln>
              <a:noFill/>
            </a:ln>
            <a:effectLst/>
          </c:spPr>
          <c:invertIfNegative val="0"/>
          <c:cat>
            <c:strRef>
              <c:f>('2. Publicaciones'!$D$45,'2. Publicaciones'!$H$45,'2. Publicaciones'!$L$45,'2. Publicaciones'!$P$45)</c:f>
              <c:strCache>
                <c:ptCount val="4"/>
                <c:pt idx="0">
                  <c:v>Cuatrimestre 1</c:v>
                </c:pt>
                <c:pt idx="1">
                  <c:v>Cuatrimestre 2</c:v>
                </c:pt>
                <c:pt idx="2">
                  <c:v>Cuatrimestre 3</c:v>
                </c:pt>
                <c:pt idx="3">
                  <c:v>Resultado</c:v>
                </c:pt>
              </c:strCache>
            </c:strRef>
          </c:cat>
          <c:val>
            <c:numRef>
              <c:f>('2. Publicaciones'!$D$47,'2. Publicaciones'!$H$47,'2. Publicaciones'!$L$47,'2. Publicaciones'!$P$47)</c:f>
              <c:numCache>
                <c:formatCode>0%</c:formatCode>
                <c:ptCount val="4"/>
                <c:pt idx="0">
                  <c:v>0.9</c:v>
                </c:pt>
                <c:pt idx="1">
                  <c:v>0.9</c:v>
                </c:pt>
                <c:pt idx="2">
                  <c:v>0.9</c:v>
                </c:pt>
                <c:pt idx="3">
                  <c:v>0.9</c:v>
                </c:pt>
              </c:numCache>
            </c:numRef>
          </c:val>
          <c:extLst>
            <c:ext xmlns:c16="http://schemas.microsoft.com/office/drawing/2014/chart" uri="{C3380CC4-5D6E-409C-BE32-E72D297353CC}">
              <c16:uniqueId val="{00000001-F136-4709-B328-3BA0C5FD52A7}"/>
            </c:ext>
          </c:extLst>
        </c:ser>
        <c:dLbls>
          <c:showLegendKey val="0"/>
          <c:showVal val="0"/>
          <c:showCatName val="0"/>
          <c:showSerName val="0"/>
          <c:showPercent val="0"/>
          <c:showBubbleSize val="0"/>
        </c:dLbls>
        <c:gapWidth val="219"/>
        <c:overlap val="-27"/>
        <c:axId val="716957408"/>
        <c:axId val="716958392"/>
      </c:barChart>
      <c:catAx>
        <c:axId val="716957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16958392"/>
        <c:crosses val="autoZero"/>
        <c:auto val="1"/>
        <c:lblAlgn val="ctr"/>
        <c:lblOffset val="100"/>
        <c:noMultiLvlLbl val="0"/>
      </c:catAx>
      <c:valAx>
        <c:axId val="71695839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169574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1"/>
          <c:tx>
            <c:strRef>
              <c:f>'3. Seguidores'!$C$55</c:f>
              <c:strCache>
                <c:ptCount val="1"/>
                <c:pt idx="0">
                  <c:v>RESULTADO REDES SOCIALES </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('3. Seguidores'!$D$53,'3. Seguidores'!$H$53,'3. Seguidores'!$L$53,'3. Seguidores'!$P$53)</c:f>
              <c:strCache>
                <c:ptCount val="4"/>
                <c:pt idx="0">
                  <c:v>Cuatri 1</c:v>
                </c:pt>
                <c:pt idx="1">
                  <c:v>Cuatri 2</c:v>
                </c:pt>
                <c:pt idx="2">
                  <c:v>Cuatri 3</c:v>
                </c:pt>
                <c:pt idx="3">
                  <c:v>PROMEDIO</c:v>
                </c:pt>
              </c:strCache>
            </c:strRef>
          </c:cat>
          <c:val>
            <c:numRef>
              <c:f>('3. Seguidores'!$D$55,'3. Seguidores'!$H$55,'3. Seguidores'!$L$55,'3. Seguidores'!$P$55)</c:f>
              <c:numCache>
                <c:formatCode>0.0%</c:formatCode>
                <c:ptCount val="4"/>
                <c:pt idx="0">
                  <c:v>7.1948038920653934E-2</c:v>
                </c:pt>
                <c:pt idx="1">
                  <c:v>4.0519358989355547E-2</c:v>
                </c:pt>
                <c:pt idx="2">
                  <c:v>1.8196670938537496E-2</c:v>
                </c:pt>
                <c:pt idx="3">
                  <c:v>4.3554689616182328E-2</c:v>
                </c:pt>
              </c:numCache>
            </c:numRef>
          </c:val>
          <c:extLst>
            <c:ext xmlns:c16="http://schemas.microsoft.com/office/drawing/2014/chart" uri="{C3380CC4-5D6E-409C-BE32-E72D297353CC}">
              <c16:uniqueId val="{00000001-0042-47C5-88AF-AEBA0750359E}"/>
            </c:ext>
          </c:extLst>
        </c:ser>
        <c:dLbls>
          <c:showLegendKey val="0"/>
          <c:showVal val="1"/>
          <c:showCatName val="0"/>
          <c:showSerName val="0"/>
          <c:showPercent val="0"/>
          <c:showBubbleSize val="0"/>
        </c:dLbls>
        <c:gapWidth val="219"/>
        <c:overlap val="-27"/>
        <c:axId val="793710288"/>
        <c:axId val="793708648"/>
      </c:barChart>
      <c:lineChart>
        <c:grouping val="standard"/>
        <c:varyColors val="0"/>
        <c:ser>
          <c:idx val="0"/>
          <c:order val="0"/>
          <c:tx>
            <c:strRef>
              <c:f>'3. Seguidores'!$C$54</c:f>
              <c:strCache>
                <c:ptCount val="1"/>
                <c:pt idx="0">
                  <c:v>META</c:v>
                </c:pt>
              </c:strCache>
            </c:strRef>
          </c:tx>
          <c:spPr>
            <a:ln w="28575" cap="rnd">
              <a:solidFill>
                <a:schemeClr val="accent1"/>
              </a:solidFill>
              <a:round/>
            </a:ln>
            <a:effectLst/>
          </c:spPr>
          <c:marker>
            <c:symbol val="none"/>
          </c:marker>
          <c:dLbls>
            <c:delete val="1"/>
          </c:dLbls>
          <c:cat>
            <c:strRef>
              <c:f>('3. Seguidores'!$D$53,'3. Seguidores'!$H$53,'3. Seguidores'!$L$53,'3. Seguidores'!$P$53)</c:f>
              <c:strCache>
                <c:ptCount val="4"/>
                <c:pt idx="0">
                  <c:v>Cuatri 1</c:v>
                </c:pt>
                <c:pt idx="1">
                  <c:v>Cuatri 2</c:v>
                </c:pt>
                <c:pt idx="2">
                  <c:v>Cuatri 3</c:v>
                </c:pt>
                <c:pt idx="3">
                  <c:v>PROMEDIO</c:v>
                </c:pt>
              </c:strCache>
            </c:strRef>
          </c:cat>
          <c:val>
            <c:numRef>
              <c:f>('3. Seguidores'!$D$54,'3. Seguidores'!$H$54,'3. Seguidores'!$L$54,'3. Seguidores'!$P$54)</c:f>
              <c:numCache>
                <c:formatCode>0%</c:formatCode>
                <c:ptCount val="4"/>
                <c:pt idx="0">
                  <c:v>0.02</c:v>
                </c:pt>
                <c:pt idx="1">
                  <c:v>0.02</c:v>
                </c:pt>
                <c:pt idx="2">
                  <c:v>0.02</c:v>
                </c:pt>
                <c:pt idx="3">
                  <c:v>0.02</c:v>
                </c:pt>
              </c:numCache>
            </c:numRef>
          </c:val>
          <c:smooth val="0"/>
          <c:extLst>
            <c:ext xmlns:c16="http://schemas.microsoft.com/office/drawing/2014/chart" uri="{C3380CC4-5D6E-409C-BE32-E72D297353CC}">
              <c16:uniqueId val="{00000000-0042-47C5-88AF-AEBA0750359E}"/>
            </c:ext>
          </c:extLst>
        </c:ser>
        <c:dLbls>
          <c:showLegendKey val="0"/>
          <c:showVal val="1"/>
          <c:showCatName val="0"/>
          <c:showSerName val="0"/>
          <c:showPercent val="0"/>
          <c:showBubbleSize val="0"/>
        </c:dLbls>
        <c:marker val="1"/>
        <c:smooth val="0"/>
        <c:axId val="793710288"/>
        <c:axId val="793708648"/>
      </c:lineChart>
      <c:catAx>
        <c:axId val="793710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793708648"/>
        <c:crosses val="autoZero"/>
        <c:auto val="1"/>
        <c:lblAlgn val="ctr"/>
        <c:lblOffset val="100"/>
        <c:noMultiLvlLbl val="0"/>
      </c:catAx>
      <c:valAx>
        <c:axId val="793708648"/>
        <c:scaling>
          <c:orientation val="minMax"/>
        </c:scaling>
        <c:delete val="1"/>
        <c:axPos val="l"/>
        <c:numFmt formatCode="0.0%" sourceLinked="1"/>
        <c:majorTickMark val="none"/>
        <c:minorTickMark val="none"/>
        <c:tickLblPos val="nextTo"/>
        <c:crossAx val="793710288"/>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'4. Engagement-seguidores'!$C$55</c:f>
              <c:strCache>
                <c:ptCount val="1"/>
                <c:pt idx="0">
                  <c:v>RESULTADO REDES SOCIALES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('4. Engagement-seguidores'!$D$54,'4. Engagement-seguidores'!$H$54,'4. Engagement-seguidores'!$L$54,'4. Engagement-seguidores'!$P$54)</c:f>
              <c:strCache>
                <c:ptCount val="4"/>
                <c:pt idx="0">
                  <c:v>Cuatri 1</c:v>
                </c:pt>
                <c:pt idx="1">
                  <c:v>Cuatri 2</c:v>
                </c:pt>
                <c:pt idx="2">
                  <c:v>Cuatri 3</c:v>
                </c:pt>
                <c:pt idx="3">
                  <c:v>PROMEDIO</c:v>
                </c:pt>
              </c:strCache>
            </c:strRef>
          </c:cat>
          <c:val>
            <c:numRef>
              <c:f>('4. Engagement-seguidores'!$D$55,'4. Engagement-seguidores'!$H$55,'4. Engagement-seguidores'!$L$55,'4. Engagement-seguidores'!$P$55)</c:f>
              <c:numCache>
                <c:formatCode>0.00%</c:formatCode>
                <c:ptCount val="4"/>
                <c:pt idx="0">
                  <c:v>0.10728472578165044</c:v>
                </c:pt>
                <c:pt idx="1">
                  <c:v>8.8555133364810273E-2</c:v>
                </c:pt>
                <c:pt idx="2">
                  <c:v>7.5092559197403194E-2</c:v>
                </c:pt>
                <c:pt idx="3">
                  <c:v>9.0310806114621292E-2</c:v>
                </c:pt>
              </c:numCache>
            </c:numRef>
          </c:val>
          <c:extLst>
            <c:ext xmlns:c16="http://schemas.microsoft.com/office/drawing/2014/chart" uri="{C3380CC4-5D6E-409C-BE32-E72D297353CC}">
              <c16:uniqueId val="{00000000-255C-49A3-8DA1-2A5BFFF70BD6}"/>
            </c:ext>
          </c:extLst>
        </c:ser>
        <c:dLbls>
          <c:showLegendKey val="0"/>
          <c:showVal val="1"/>
          <c:showCatName val="0"/>
          <c:showSerName val="0"/>
          <c:showPercent val="0"/>
          <c:showBubbleSize val="0"/>
        </c:dLbls>
        <c:gapWidth val="75"/>
        <c:axId val="722070704"/>
        <c:axId val="722071360"/>
      </c:barChart>
      <c:lineChart>
        <c:grouping val="standard"/>
        <c:varyColors val="0"/>
        <c:ser>
          <c:idx val="1"/>
          <c:order val="1"/>
          <c:tx>
            <c:strRef>
              <c:f>'4. Engagement-seguidores'!$C$56</c:f>
              <c:strCache>
                <c:ptCount val="1"/>
                <c:pt idx="0">
                  <c:v>META</c:v>
                </c:pt>
              </c:strCache>
            </c:strRef>
          </c:tx>
          <c:spPr>
            <a:ln w="28575" cap="rnd">
              <a:solidFill>
                <a:schemeClr val="accent2"/>
              </a:solidFill>
              <a:round/>
            </a:ln>
            <a:effectLst/>
          </c:spPr>
          <c:marker>
            <c:symbol val="none"/>
          </c:marker>
          <c:dLbls>
            <c:delete val="1"/>
          </c:dLbls>
          <c:cat>
            <c:strRef>
              <c:f>('4. Engagement-seguidores'!$D$54,'4. Engagement-seguidores'!$H$54,'4. Engagement-seguidores'!$L$54,'4. Engagement-seguidores'!$P$54)</c:f>
              <c:strCache>
                <c:ptCount val="4"/>
                <c:pt idx="0">
                  <c:v>Cuatri 1</c:v>
                </c:pt>
                <c:pt idx="1">
                  <c:v>Cuatri 2</c:v>
                </c:pt>
                <c:pt idx="2">
                  <c:v>Cuatri 3</c:v>
                </c:pt>
                <c:pt idx="3">
                  <c:v>PROMEDIO</c:v>
                </c:pt>
              </c:strCache>
            </c:strRef>
          </c:cat>
          <c:val>
            <c:numRef>
              <c:f>('4. Engagement-seguidores'!$D$56,'4. Engagement-seguidores'!$H$56,'4. Engagement-seguidores'!$L$56,'4. Engagement-seguidores'!$P$56)</c:f>
              <c:numCache>
                <c:formatCode>0.00%</c:formatCode>
                <c:ptCount val="4"/>
                <c:pt idx="0">
                  <c:v>0.04</c:v>
                </c:pt>
                <c:pt idx="1">
                  <c:v>0.04</c:v>
                </c:pt>
                <c:pt idx="2">
                  <c:v>0.04</c:v>
                </c:pt>
                <c:pt idx="3">
                  <c:v>0.04</c:v>
                </c:pt>
              </c:numCache>
            </c:numRef>
          </c:val>
          <c:smooth val="0"/>
          <c:extLst>
            <c:ext xmlns:c16="http://schemas.microsoft.com/office/drawing/2014/chart" uri="{C3380CC4-5D6E-409C-BE32-E72D297353CC}">
              <c16:uniqueId val="{00000001-255C-49A3-8DA1-2A5BFFF70BD6}"/>
            </c:ext>
          </c:extLst>
        </c:ser>
        <c:dLbls>
          <c:showLegendKey val="0"/>
          <c:showVal val="1"/>
          <c:showCatName val="0"/>
          <c:showSerName val="0"/>
          <c:showPercent val="0"/>
          <c:showBubbleSize val="0"/>
        </c:dLbls>
        <c:marker val="1"/>
        <c:smooth val="0"/>
        <c:axId val="722070704"/>
        <c:axId val="722071360"/>
      </c:lineChart>
      <c:catAx>
        <c:axId val="722070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722071360"/>
        <c:crosses val="autoZero"/>
        <c:auto val="1"/>
        <c:lblAlgn val="ctr"/>
        <c:lblOffset val="100"/>
        <c:noMultiLvlLbl val="0"/>
      </c:catAx>
      <c:valAx>
        <c:axId val="722071360"/>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20707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43263" name="Imagen 1">
          <a:extLst>
            <a:ext uri="{FF2B5EF4-FFF2-40B4-BE49-F238E27FC236}">
              <a16:creationId xmlns:a16="http://schemas.microsoft.com/office/drawing/2014/main" id="{00000000-0008-0000-0000-0000FFA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1800224</xdr:colOff>
      <xdr:row>48</xdr:row>
      <xdr:rowOff>95249</xdr:rowOff>
    </xdr:from>
    <xdr:to>
      <xdr:col>14</xdr:col>
      <xdr:colOff>438149</xdr:colOff>
      <xdr:row>63</xdr:row>
      <xdr:rowOff>57149</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390453" name="Group 1">
          <a:extLst>
            <a:ext uri="{FF2B5EF4-FFF2-40B4-BE49-F238E27FC236}">
              <a16:creationId xmlns:a16="http://schemas.microsoft.com/office/drawing/2014/main" id="{00000000-0008-0000-0100-000035F50500}"/>
            </a:ext>
          </a:extLst>
        </xdr:cNvPr>
        <xdr:cNvGrpSpPr>
          <a:grpSpLocks/>
        </xdr:cNvGrpSpPr>
      </xdr:nvGrpSpPr>
      <xdr:grpSpPr bwMode="auto">
        <a:xfrm>
          <a:off x="3705225" y="104775"/>
          <a:ext cx="0" cy="428625"/>
          <a:chOff x="5362575" y="104775"/>
          <a:chExt cx="0" cy="314325"/>
        </a:xfrm>
      </xdr:grpSpPr>
      <xdr:sp macro="" textlink="">
        <xdr:nvSpPr>
          <xdr:cNvPr id="390497" name="Rectangle 2">
            <a:extLst>
              <a:ext uri="{FF2B5EF4-FFF2-40B4-BE49-F238E27FC236}">
                <a16:creationId xmlns:a16="http://schemas.microsoft.com/office/drawing/2014/main" id="{00000000-0008-0000-0100-000061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4" name="Group 15">
          <a:extLst>
            <a:ext uri="{FF2B5EF4-FFF2-40B4-BE49-F238E27FC236}">
              <a16:creationId xmlns:a16="http://schemas.microsoft.com/office/drawing/2014/main" id="{00000000-0008-0000-0100-000036F50500}"/>
            </a:ext>
          </a:extLst>
        </xdr:cNvPr>
        <xdr:cNvGrpSpPr>
          <a:grpSpLocks/>
        </xdr:cNvGrpSpPr>
      </xdr:nvGrpSpPr>
      <xdr:grpSpPr bwMode="auto">
        <a:xfrm>
          <a:off x="3705225" y="104775"/>
          <a:ext cx="0" cy="428625"/>
          <a:chOff x="5362575" y="104775"/>
          <a:chExt cx="0" cy="314325"/>
        </a:xfrm>
      </xdr:grpSpPr>
      <xdr:sp macro="" textlink="">
        <xdr:nvSpPr>
          <xdr:cNvPr id="390495" name="Rectangle 16">
            <a:extLst>
              <a:ext uri="{FF2B5EF4-FFF2-40B4-BE49-F238E27FC236}">
                <a16:creationId xmlns:a16="http://schemas.microsoft.com/office/drawing/2014/main" id="{00000000-0008-0000-0100-00005F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100-000007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5" name="Group 1">
          <a:extLst>
            <a:ext uri="{FF2B5EF4-FFF2-40B4-BE49-F238E27FC236}">
              <a16:creationId xmlns:a16="http://schemas.microsoft.com/office/drawing/2014/main" id="{00000000-0008-0000-0100-000037F50500}"/>
            </a:ext>
          </a:extLst>
        </xdr:cNvPr>
        <xdr:cNvGrpSpPr>
          <a:grpSpLocks/>
        </xdr:cNvGrpSpPr>
      </xdr:nvGrpSpPr>
      <xdr:grpSpPr bwMode="auto">
        <a:xfrm>
          <a:off x="3705225" y="104775"/>
          <a:ext cx="0" cy="428625"/>
          <a:chOff x="5362575" y="104775"/>
          <a:chExt cx="0" cy="314325"/>
        </a:xfrm>
      </xdr:grpSpPr>
      <xdr:sp macro="" textlink="">
        <xdr:nvSpPr>
          <xdr:cNvPr id="390493" name="Rectangle 2">
            <a:extLst>
              <a:ext uri="{FF2B5EF4-FFF2-40B4-BE49-F238E27FC236}">
                <a16:creationId xmlns:a16="http://schemas.microsoft.com/office/drawing/2014/main" id="{00000000-0008-0000-0100-00005D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100-00000A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6" name="Group 15">
          <a:extLst>
            <a:ext uri="{FF2B5EF4-FFF2-40B4-BE49-F238E27FC236}">
              <a16:creationId xmlns:a16="http://schemas.microsoft.com/office/drawing/2014/main" id="{00000000-0008-0000-0100-000038F50500}"/>
            </a:ext>
          </a:extLst>
        </xdr:cNvPr>
        <xdr:cNvGrpSpPr>
          <a:grpSpLocks/>
        </xdr:cNvGrpSpPr>
      </xdr:nvGrpSpPr>
      <xdr:grpSpPr bwMode="auto">
        <a:xfrm>
          <a:off x="3705225" y="104775"/>
          <a:ext cx="0" cy="428625"/>
          <a:chOff x="5362575" y="104775"/>
          <a:chExt cx="0" cy="314325"/>
        </a:xfrm>
      </xdr:grpSpPr>
      <xdr:sp macro="" textlink="">
        <xdr:nvSpPr>
          <xdr:cNvPr id="390491" name="Rectangle 16">
            <a:extLst>
              <a:ext uri="{FF2B5EF4-FFF2-40B4-BE49-F238E27FC236}">
                <a16:creationId xmlns:a16="http://schemas.microsoft.com/office/drawing/2014/main" id="{00000000-0008-0000-0100-00005B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100-00000D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7" name="Group 1">
          <a:extLst>
            <a:ext uri="{FF2B5EF4-FFF2-40B4-BE49-F238E27FC236}">
              <a16:creationId xmlns:a16="http://schemas.microsoft.com/office/drawing/2014/main" id="{00000000-0008-0000-0100-000039F50500}"/>
            </a:ext>
          </a:extLst>
        </xdr:cNvPr>
        <xdr:cNvGrpSpPr>
          <a:grpSpLocks/>
        </xdr:cNvGrpSpPr>
      </xdr:nvGrpSpPr>
      <xdr:grpSpPr bwMode="auto">
        <a:xfrm>
          <a:off x="3705225" y="104775"/>
          <a:ext cx="0" cy="428625"/>
          <a:chOff x="7950200" y="104775"/>
          <a:chExt cx="0" cy="314325"/>
        </a:xfrm>
      </xdr:grpSpPr>
      <xdr:sp macro="" textlink="">
        <xdr:nvSpPr>
          <xdr:cNvPr id="390489" name="Rectangle 2">
            <a:extLst>
              <a:ext uri="{FF2B5EF4-FFF2-40B4-BE49-F238E27FC236}">
                <a16:creationId xmlns:a16="http://schemas.microsoft.com/office/drawing/2014/main" id="{00000000-0008-0000-0100-000059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100-000010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8" name="Group 1">
          <a:extLst>
            <a:ext uri="{FF2B5EF4-FFF2-40B4-BE49-F238E27FC236}">
              <a16:creationId xmlns:a16="http://schemas.microsoft.com/office/drawing/2014/main" id="{00000000-0008-0000-0100-00003AF50500}"/>
            </a:ext>
          </a:extLst>
        </xdr:cNvPr>
        <xdr:cNvGrpSpPr>
          <a:grpSpLocks/>
        </xdr:cNvGrpSpPr>
      </xdr:nvGrpSpPr>
      <xdr:grpSpPr bwMode="auto">
        <a:xfrm>
          <a:off x="3705225" y="104775"/>
          <a:ext cx="0" cy="428625"/>
          <a:chOff x="5362575" y="104775"/>
          <a:chExt cx="0" cy="314325"/>
        </a:xfrm>
      </xdr:grpSpPr>
      <xdr:sp macro="" textlink="">
        <xdr:nvSpPr>
          <xdr:cNvPr id="390487" name="Rectangle 2">
            <a:extLst>
              <a:ext uri="{FF2B5EF4-FFF2-40B4-BE49-F238E27FC236}">
                <a16:creationId xmlns:a16="http://schemas.microsoft.com/office/drawing/2014/main" id="{00000000-0008-0000-0100-000057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100-000013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9" name="Group 15">
          <a:extLst>
            <a:ext uri="{FF2B5EF4-FFF2-40B4-BE49-F238E27FC236}">
              <a16:creationId xmlns:a16="http://schemas.microsoft.com/office/drawing/2014/main" id="{00000000-0008-0000-0100-00003BF50500}"/>
            </a:ext>
          </a:extLst>
        </xdr:cNvPr>
        <xdr:cNvGrpSpPr>
          <a:grpSpLocks/>
        </xdr:cNvGrpSpPr>
      </xdr:nvGrpSpPr>
      <xdr:grpSpPr bwMode="auto">
        <a:xfrm>
          <a:off x="3705225" y="104775"/>
          <a:ext cx="0" cy="428625"/>
          <a:chOff x="5362575" y="104775"/>
          <a:chExt cx="0" cy="314325"/>
        </a:xfrm>
      </xdr:grpSpPr>
      <xdr:sp macro="" textlink="">
        <xdr:nvSpPr>
          <xdr:cNvPr id="390485" name="Rectangle 16">
            <a:extLst>
              <a:ext uri="{FF2B5EF4-FFF2-40B4-BE49-F238E27FC236}">
                <a16:creationId xmlns:a16="http://schemas.microsoft.com/office/drawing/2014/main" id="{00000000-0008-0000-0100-000055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100-000016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0" name="Group 1">
          <a:extLst>
            <a:ext uri="{FF2B5EF4-FFF2-40B4-BE49-F238E27FC236}">
              <a16:creationId xmlns:a16="http://schemas.microsoft.com/office/drawing/2014/main" id="{00000000-0008-0000-0100-00003CF50500}"/>
            </a:ext>
          </a:extLst>
        </xdr:cNvPr>
        <xdr:cNvGrpSpPr>
          <a:grpSpLocks/>
        </xdr:cNvGrpSpPr>
      </xdr:nvGrpSpPr>
      <xdr:grpSpPr bwMode="auto">
        <a:xfrm>
          <a:off x="3705225" y="104775"/>
          <a:ext cx="0" cy="428625"/>
          <a:chOff x="5362575" y="104775"/>
          <a:chExt cx="0" cy="314325"/>
        </a:xfrm>
      </xdr:grpSpPr>
      <xdr:sp macro="" textlink="">
        <xdr:nvSpPr>
          <xdr:cNvPr id="390483" name="Rectangle 2">
            <a:extLst>
              <a:ext uri="{FF2B5EF4-FFF2-40B4-BE49-F238E27FC236}">
                <a16:creationId xmlns:a16="http://schemas.microsoft.com/office/drawing/2014/main" id="{00000000-0008-0000-0100-000053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100-000019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1" name="Group 15">
          <a:extLst>
            <a:ext uri="{FF2B5EF4-FFF2-40B4-BE49-F238E27FC236}">
              <a16:creationId xmlns:a16="http://schemas.microsoft.com/office/drawing/2014/main" id="{00000000-0008-0000-0100-00003DF50500}"/>
            </a:ext>
          </a:extLst>
        </xdr:cNvPr>
        <xdr:cNvGrpSpPr>
          <a:grpSpLocks/>
        </xdr:cNvGrpSpPr>
      </xdr:nvGrpSpPr>
      <xdr:grpSpPr bwMode="auto">
        <a:xfrm>
          <a:off x="3705225" y="104775"/>
          <a:ext cx="0" cy="428625"/>
          <a:chOff x="5362575" y="104775"/>
          <a:chExt cx="0" cy="314325"/>
        </a:xfrm>
      </xdr:grpSpPr>
      <xdr:sp macro="" textlink="">
        <xdr:nvSpPr>
          <xdr:cNvPr id="390481" name="Rectangle 16">
            <a:extLst>
              <a:ext uri="{FF2B5EF4-FFF2-40B4-BE49-F238E27FC236}">
                <a16:creationId xmlns:a16="http://schemas.microsoft.com/office/drawing/2014/main" id="{00000000-0008-0000-0100-000051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100-00001C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2" name="Group 1">
          <a:extLst>
            <a:ext uri="{FF2B5EF4-FFF2-40B4-BE49-F238E27FC236}">
              <a16:creationId xmlns:a16="http://schemas.microsoft.com/office/drawing/2014/main" id="{00000000-0008-0000-0100-00003EF50500}"/>
            </a:ext>
          </a:extLst>
        </xdr:cNvPr>
        <xdr:cNvGrpSpPr>
          <a:grpSpLocks/>
        </xdr:cNvGrpSpPr>
      </xdr:nvGrpSpPr>
      <xdr:grpSpPr bwMode="auto">
        <a:xfrm>
          <a:off x="3705225" y="104775"/>
          <a:ext cx="0" cy="428625"/>
          <a:chOff x="7950200" y="104775"/>
          <a:chExt cx="0" cy="314325"/>
        </a:xfrm>
      </xdr:grpSpPr>
      <xdr:sp macro="" textlink="">
        <xdr:nvSpPr>
          <xdr:cNvPr id="390479" name="Rectangle 2">
            <a:extLst>
              <a:ext uri="{FF2B5EF4-FFF2-40B4-BE49-F238E27FC236}">
                <a16:creationId xmlns:a16="http://schemas.microsoft.com/office/drawing/2014/main" id="{00000000-0008-0000-0100-00004F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100-00001F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3" name="Group 1">
          <a:extLst>
            <a:ext uri="{FF2B5EF4-FFF2-40B4-BE49-F238E27FC236}">
              <a16:creationId xmlns:a16="http://schemas.microsoft.com/office/drawing/2014/main" id="{00000000-0008-0000-0100-00003FF50500}"/>
            </a:ext>
          </a:extLst>
        </xdr:cNvPr>
        <xdr:cNvGrpSpPr>
          <a:grpSpLocks/>
        </xdr:cNvGrpSpPr>
      </xdr:nvGrpSpPr>
      <xdr:grpSpPr bwMode="auto">
        <a:xfrm>
          <a:off x="3705225" y="104775"/>
          <a:ext cx="0" cy="428625"/>
          <a:chOff x="5362575" y="104775"/>
          <a:chExt cx="0" cy="314325"/>
        </a:xfrm>
      </xdr:grpSpPr>
      <xdr:sp macro="" textlink="">
        <xdr:nvSpPr>
          <xdr:cNvPr id="390477" name="Rectangle 2">
            <a:extLst>
              <a:ext uri="{FF2B5EF4-FFF2-40B4-BE49-F238E27FC236}">
                <a16:creationId xmlns:a16="http://schemas.microsoft.com/office/drawing/2014/main" id="{00000000-0008-0000-0100-00004D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100-000022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4" name="Group 15">
          <a:extLst>
            <a:ext uri="{FF2B5EF4-FFF2-40B4-BE49-F238E27FC236}">
              <a16:creationId xmlns:a16="http://schemas.microsoft.com/office/drawing/2014/main" id="{00000000-0008-0000-0100-000040F50500}"/>
            </a:ext>
          </a:extLst>
        </xdr:cNvPr>
        <xdr:cNvGrpSpPr>
          <a:grpSpLocks/>
        </xdr:cNvGrpSpPr>
      </xdr:nvGrpSpPr>
      <xdr:grpSpPr bwMode="auto">
        <a:xfrm>
          <a:off x="3705225" y="104775"/>
          <a:ext cx="0" cy="428625"/>
          <a:chOff x="5362575" y="104775"/>
          <a:chExt cx="0" cy="314325"/>
        </a:xfrm>
      </xdr:grpSpPr>
      <xdr:sp macro="" textlink="">
        <xdr:nvSpPr>
          <xdr:cNvPr id="390475" name="Rectangle 16">
            <a:extLst>
              <a:ext uri="{FF2B5EF4-FFF2-40B4-BE49-F238E27FC236}">
                <a16:creationId xmlns:a16="http://schemas.microsoft.com/office/drawing/2014/main" id="{00000000-0008-0000-0100-00004B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100-000025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5" name="Group 1">
          <a:extLst>
            <a:ext uri="{FF2B5EF4-FFF2-40B4-BE49-F238E27FC236}">
              <a16:creationId xmlns:a16="http://schemas.microsoft.com/office/drawing/2014/main" id="{00000000-0008-0000-0100-000041F50500}"/>
            </a:ext>
          </a:extLst>
        </xdr:cNvPr>
        <xdr:cNvGrpSpPr>
          <a:grpSpLocks/>
        </xdr:cNvGrpSpPr>
      </xdr:nvGrpSpPr>
      <xdr:grpSpPr bwMode="auto">
        <a:xfrm>
          <a:off x="3705225" y="104775"/>
          <a:ext cx="0" cy="428625"/>
          <a:chOff x="5362575" y="104775"/>
          <a:chExt cx="0" cy="314325"/>
        </a:xfrm>
      </xdr:grpSpPr>
      <xdr:sp macro="" textlink="">
        <xdr:nvSpPr>
          <xdr:cNvPr id="390473" name="Rectangle 2">
            <a:extLst>
              <a:ext uri="{FF2B5EF4-FFF2-40B4-BE49-F238E27FC236}">
                <a16:creationId xmlns:a16="http://schemas.microsoft.com/office/drawing/2014/main" id="{00000000-0008-0000-0100-000049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100-000028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6" name="Group 15">
          <a:extLst>
            <a:ext uri="{FF2B5EF4-FFF2-40B4-BE49-F238E27FC236}">
              <a16:creationId xmlns:a16="http://schemas.microsoft.com/office/drawing/2014/main" id="{00000000-0008-0000-0100-000042F50500}"/>
            </a:ext>
          </a:extLst>
        </xdr:cNvPr>
        <xdr:cNvGrpSpPr>
          <a:grpSpLocks/>
        </xdr:cNvGrpSpPr>
      </xdr:nvGrpSpPr>
      <xdr:grpSpPr bwMode="auto">
        <a:xfrm>
          <a:off x="3705225" y="104775"/>
          <a:ext cx="0" cy="428625"/>
          <a:chOff x="5362575" y="104775"/>
          <a:chExt cx="0" cy="314325"/>
        </a:xfrm>
      </xdr:grpSpPr>
      <xdr:sp macro="" textlink="">
        <xdr:nvSpPr>
          <xdr:cNvPr id="390471" name="Rectangle 16">
            <a:extLst>
              <a:ext uri="{FF2B5EF4-FFF2-40B4-BE49-F238E27FC236}">
                <a16:creationId xmlns:a16="http://schemas.microsoft.com/office/drawing/2014/main" id="{00000000-0008-0000-0100-000047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100-00002B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7" name="Group 1">
          <a:extLst>
            <a:ext uri="{FF2B5EF4-FFF2-40B4-BE49-F238E27FC236}">
              <a16:creationId xmlns:a16="http://schemas.microsoft.com/office/drawing/2014/main" id="{00000000-0008-0000-0100-000043F50500}"/>
            </a:ext>
          </a:extLst>
        </xdr:cNvPr>
        <xdr:cNvGrpSpPr>
          <a:grpSpLocks/>
        </xdr:cNvGrpSpPr>
      </xdr:nvGrpSpPr>
      <xdr:grpSpPr bwMode="auto">
        <a:xfrm>
          <a:off x="3705225" y="104775"/>
          <a:ext cx="0" cy="428625"/>
          <a:chOff x="7950200" y="104775"/>
          <a:chExt cx="0" cy="314325"/>
        </a:xfrm>
      </xdr:grpSpPr>
      <xdr:sp macro="" textlink="">
        <xdr:nvSpPr>
          <xdr:cNvPr id="390469" name="Rectangle 2">
            <a:extLst>
              <a:ext uri="{FF2B5EF4-FFF2-40B4-BE49-F238E27FC236}">
                <a16:creationId xmlns:a16="http://schemas.microsoft.com/office/drawing/2014/main" id="{00000000-0008-0000-0100-000045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100-00002E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390468" name="Imagen 1">
          <a:extLst>
            <a:ext uri="{FF2B5EF4-FFF2-40B4-BE49-F238E27FC236}">
              <a16:creationId xmlns:a16="http://schemas.microsoft.com/office/drawing/2014/main" id="{00000000-0008-0000-0100-000044F505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0B271746-1665-4907-9CD8-B4F5E489BD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323850</xdr:colOff>
      <xdr:row>48</xdr:row>
      <xdr:rowOff>85725</xdr:rowOff>
    </xdr:from>
    <xdr:to>
      <xdr:col>13</xdr:col>
      <xdr:colOff>371475</xdr:colOff>
      <xdr:row>63</xdr:row>
      <xdr:rowOff>85725</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C87DCD35-CCF7-4801-A4D3-0F1DD40EB145}"/>
            </a:ext>
          </a:extLst>
        </xdr:cNvPr>
        <xdr:cNvGrpSpPr>
          <a:grpSpLocks/>
        </xdr:cNvGrpSpPr>
      </xdr:nvGrpSpPr>
      <xdr:grpSpPr bwMode="auto">
        <a:xfrm>
          <a:off x="4010025" y="104775"/>
          <a:ext cx="0" cy="428625"/>
          <a:chOff x="5362575" y="104775"/>
          <a:chExt cx="0" cy="314325"/>
        </a:xfrm>
      </xdr:grpSpPr>
      <xdr:sp macro="" textlink="">
        <xdr:nvSpPr>
          <xdr:cNvPr id="3" name="Rectangle 2">
            <a:extLst>
              <a:ext uri="{FF2B5EF4-FFF2-40B4-BE49-F238E27FC236}">
                <a16:creationId xmlns:a16="http://schemas.microsoft.com/office/drawing/2014/main" id="{4A7B7C70-2647-A56E-3FA8-DD57A98DA77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5318778E-CDDB-A462-F1AC-1FAFA167E464}"/>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CED0CBCC-83EE-4563-AC83-7F3719A31A89}"/>
            </a:ext>
          </a:extLst>
        </xdr:cNvPr>
        <xdr:cNvGrpSpPr>
          <a:grpSpLocks/>
        </xdr:cNvGrpSpPr>
      </xdr:nvGrpSpPr>
      <xdr:grpSpPr bwMode="auto">
        <a:xfrm>
          <a:off x="4010025" y="104775"/>
          <a:ext cx="0" cy="428625"/>
          <a:chOff x="5362575" y="104775"/>
          <a:chExt cx="0" cy="314325"/>
        </a:xfrm>
      </xdr:grpSpPr>
      <xdr:sp macro="" textlink="">
        <xdr:nvSpPr>
          <xdr:cNvPr id="6" name="Rectangle 16">
            <a:extLst>
              <a:ext uri="{FF2B5EF4-FFF2-40B4-BE49-F238E27FC236}">
                <a16:creationId xmlns:a16="http://schemas.microsoft.com/office/drawing/2014/main" id="{6439997F-7249-4362-E45B-333080B22B8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E1580FD5-257D-2650-AE6A-47FA4B60C5F2}"/>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5E7A954B-F8B9-4191-B2A4-DE996D08EE26}"/>
            </a:ext>
          </a:extLst>
        </xdr:cNvPr>
        <xdr:cNvGrpSpPr>
          <a:grpSpLocks/>
        </xdr:cNvGrpSpPr>
      </xdr:nvGrpSpPr>
      <xdr:grpSpPr bwMode="auto">
        <a:xfrm>
          <a:off x="4010025" y="104775"/>
          <a:ext cx="0" cy="428625"/>
          <a:chOff x="5362575" y="104775"/>
          <a:chExt cx="0" cy="314325"/>
        </a:xfrm>
      </xdr:grpSpPr>
      <xdr:sp macro="" textlink="">
        <xdr:nvSpPr>
          <xdr:cNvPr id="9" name="Rectangle 2">
            <a:extLst>
              <a:ext uri="{FF2B5EF4-FFF2-40B4-BE49-F238E27FC236}">
                <a16:creationId xmlns:a16="http://schemas.microsoft.com/office/drawing/2014/main" id="{47A44C2D-DB13-B985-3C4A-17E79DEBB11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37BAA1A3-302C-94FD-63D5-DD608FB1EE5A}"/>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62B206A4-C1A5-4236-B85B-0B1E42F390B3}"/>
            </a:ext>
          </a:extLst>
        </xdr:cNvPr>
        <xdr:cNvGrpSpPr>
          <a:grpSpLocks/>
        </xdr:cNvGrpSpPr>
      </xdr:nvGrpSpPr>
      <xdr:grpSpPr bwMode="auto">
        <a:xfrm>
          <a:off x="4010025" y="104775"/>
          <a:ext cx="0" cy="428625"/>
          <a:chOff x="5362575" y="104775"/>
          <a:chExt cx="0" cy="314325"/>
        </a:xfrm>
      </xdr:grpSpPr>
      <xdr:sp macro="" textlink="">
        <xdr:nvSpPr>
          <xdr:cNvPr id="12" name="Rectangle 16">
            <a:extLst>
              <a:ext uri="{FF2B5EF4-FFF2-40B4-BE49-F238E27FC236}">
                <a16:creationId xmlns:a16="http://schemas.microsoft.com/office/drawing/2014/main" id="{1A1572E3-1AD8-82FF-286D-60D8998153B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36212ED9-0EB8-621A-91B0-84CCD7F27A3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C6116A0B-886D-4958-9A1B-35E7A8FE3FF2}"/>
            </a:ext>
          </a:extLst>
        </xdr:cNvPr>
        <xdr:cNvGrpSpPr>
          <a:grpSpLocks/>
        </xdr:cNvGrpSpPr>
      </xdr:nvGrpSpPr>
      <xdr:grpSpPr bwMode="auto">
        <a:xfrm>
          <a:off x="4010025" y="104775"/>
          <a:ext cx="0" cy="428625"/>
          <a:chOff x="7950200" y="104775"/>
          <a:chExt cx="0" cy="314325"/>
        </a:xfrm>
      </xdr:grpSpPr>
      <xdr:sp macro="" textlink="">
        <xdr:nvSpPr>
          <xdr:cNvPr id="15" name="Rectangle 2">
            <a:extLst>
              <a:ext uri="{FF2B5EF4-FFF2-40B4-BE49-F238E27FC236}">
                <a16:creationId xmlns:a16="http://schemas.microsoft.com/office/drawing/2014/main" id="{7F7C0A07-6C07-F35E-382F-E16AE321694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44C44A0A-3639-7E12-7517-1AF00FC33005}"/>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82287EBC-54BF-41DD-8BAE-35773C2E942C}"/>
            </a:ext>
          </a:extLst>
        </xdr:cNvPr>
        <xdr:cNvGrpSpPr>
          <a:grpSpLocks/>
        </xdr:cNvGrpSpPr>
      </xdr:nvGrpSpPr>
      <xdr:grpSpPr bwMode="auto">
        <a:xfrm>
          <a:off x="4010025" y="104775"/>
          <a:ext cx="0" cy="428625"/>
          <a:chOff x="5362575" y="104775"/>
          <a:chExt cx="0" cy="314325"/>
        </a:xfrm>
      </xdr:grpSpPr>
      <xdr:sp macro="" textlink="">
        <xdr:nvSpPr>
          <xdr:cNvPr id="18" name="Rectangle 2">
            <a:extLst>
              <a:ext uri="{FF2B5EF4-FFF2-40B4-BE49-F238E27FC236}">
                <a16:creationId xmlns:a16="http://schemas.microsoft.com/office/drawing/2014/main" id="{F893A4B2-1001-A63D-FDE2-582E3F583D5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47B26A30-299C-3441-C9A0-AAA57CB0638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8645FA1B-2DB1-4B0F-8871-5C6DB928CFA2}"/>
            </a:ext>
          </a:extLst>
        </xdr:cNvPr>
        <xdr:cNvGrpSpPr>
          <a:grpSpLocks/>
        </xdr:cNvGrpSpPr>
      </xdr:nvGrpSpPr>
      <xdr:grpSpPr bwMode="auto">
        <a:xfrm>
          <a:off x="4010025" y="104775"/>
          <a:ext cx="0" cy="428625"/>
          <a:chOff x="5362575" y="104775"/>
          <a:chExt cx="0" cy="314325"/>
        </a:xfrm>
      </xdr:grpSpPr>
      <xdr:sp macro="" textlink="">
        <xdr:nvSpPr>
          <xdr:cNvPr id="21" name="Rectangle 16">
            <a:extLst>
              <a:ext uri="{FF2B5EF4-FFF2-40B4-BE49-F238E27FC236}">
                <a16:creationId xmlns:a16="http://schemas.microsoft.com/office/drawing/2014/main" id="{0B85533B-322A-4A94-F5A8-F8CD1C1038A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65836748-2C10-DF0F-E408-CDC16BC6A7F4}"/>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CED77B40-6ACE-4307-9CFA-76E9BF9E7719}"/>
            </a:ext>
          </a:extLst>
        </xdr:cNvPr>
        <xdr:cNvGrpSpPr>
          <a:grpSpLocks/>
        </xdr:cNvGrpSpPr>
      </xdr:nvGrpSpPr>
      <xdr:grpSpPr bwMode="auto">
        <a:xfrm>
          <a:off x="4010025" y="104775"/>
          <a:ext cx="0" cy="428625"/>
          <a:chOff x="5362575" y="104775"/>
          <a:chExt cx="0" cy="314325"/>
        </a:xfrm>
      </xdr:grpSpPr>
      <xdr:sp macro="" textlink="">
        <xdr:nvSpPr>
          <xdr:cNvPr id="24" name="Rectangle 2">
            <a:extLst>
              <a:ext uri="{FF2B5EF4-FFF2-40B4-BE49-F238E27FC236}">
                <a16:creationId xmlns:a16="http://schemas.microsoft.com/office/drawing/2014/main" id="{57664FB8-B05D-5CF7-54A5-5E57D6A7082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65FCA484-D020-28A6-6C6E-1B0203C13E08}"/>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1C4017F2-9EFD-4A3B-B25A-0D45FC726506}"/>
            </a:ext>
          </a:extLst>
        </xdr:cNvPr>
        <xdr:cNvGrpSpPr>
          <a:grpSpLocks/>
        </xdr:cNvGrpSpPr>
      </xdr:nvGrpSpPr>
      <xdr:grpSpPr bwMode="auto">
        <a:xfrm>
          <a:off x="4010025" y="104775"/>
          <a:ext cx="0" cy="428625"/>
          <a:chOff x="5362575" y="104775"/>
          <a:chExt cx="0" cy="314325"/>
        </a:xfrm>
      </xdr:grpSpPr>
      <xdr:sp macro="" textlink="">
        <xdr:nvSpPr>
          <xdr:cNvPr id="27" name="Rectangle 16">
            <a:extLst>
              <a:ext uri="{FF2B5EF4-FFF2-40B4-BE49-F238E27FC236}">
                <a16:creationId xmlns:a16="http://schemas.microsoft.com/office/drawing/2014/main" id="{62B23E82-9B6A-116B-D5EC-CF5825B2DC9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25D07E33-B679-DB7C-E312-76E92E0765B5}"/>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DB9FF6CB-30C0-48D0-B202-63219E2A7D7C}"/>
            </a:ext>
          </a:extLst>
        </xdr:cNvPr>
        <xdr:cNvGrpSpPr>
          <a:grpSpLocks/>
        </xdr:cNvGrpSpPr>
      </xdr:nvGrpSpPr>
      <xdr:grpSpPr bwMode="auto">
        <a:xfrm>
          <a:off x="4010025" y="104775"/>
          <a:ext cx="0" cy="428625"/>
          <a:chOff x="7950200" y="104775"/>
          <a:chExt cx="0" cy="314325"/>
        </a:xfrm>
      </xdr:grpSpPr>
      <xdr:sp macro="" textlink="">
        <xdr:nvSpPr>
          <xdr:cNvPr id="30" name="Rectangle 2">
            <a:extLst>
              <a:ext uri="{FF2B5EF4-FFF2-40B4-BE49-F238E27FC236}">
                <a16:creationId xmlns:a16="http://schemas.microsoft.com/office/drawing/2014/main" id="{1D867F1C-B8E1-C7E7-00E5-096DD537786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20055C4E-48C0-F426-C285-22BED78E6FFA}"/>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DD477583-E8A5-47D8-82A8-831FD15A4B8F}"/>
            </a:ext>
          </a:extLst>
        </xdr:cNvPr>
        <xdr:cNvGrpSpPr>
          <a:grpSpLocks/>
        </xdr:cNvGrpSpPr>
      </xdr:nvGrpSpPr>
      <xdr:grpSpPr bwMode="auto">
        <a:xfrm>
          <a:off x="4010025" y="104775"/>
          <a:ext cx="0" cy="428625"/>
          <a:chOff x="5362575" y="104775"/>
          <a:chExt cx="0" cy="314325"/>
        </a:xfrm>
      </xdr:grpSpPr>
      <xdr:sp macro="" textlink="">
        <xdr:nvSpPr>
          <xdr:cNvPr id="33" name="Rectangle 2">
            <a:extLst>
              <a:ext uri="{FF2B5EF4-FFF2-40B4-BE49-F238E27FC236}">
                <a16:creationId xmlns:a16="http://schemas.microsoft.com/office/drawing/2014/main" id="{18BCC69D-9189-2638-60E1-8668221183E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CE9D4F54-F228-3182-69A0-7EF300D2106C}"/>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B6BD497B-6370-46A0-861E-322C4118A184}"/>
            </a:ext>
          </a:extLst>
        </xdr:cNvPr>
        <xdr:cNvGrpSpPr>
          <a:grpSpLocks/>
        </xdr:cNvGrpSpPr>
      </xdr:nvGrpSpPr>
      <xdr:grpSpPr bwMode="auto">
        <a:xfrm>
          <a:off x="4010025" y="104775"/>
          <a:ext cx="0" cy="428625"/>
          <a:chOff x="5362575" y="104775"/>
          <a:chExt cx="0" cy="314325"/>
        </a:xfrm>
      </xdr:grpSpPr>
      <xdr:sp macro="" textlink="">
        <xdr:nvSpPr>
          <xdr:cNvPr id="36" name="Rectangle 16">
            <a:extLst>
              <a:ext uri="{FF2B5EF4-FFF2-40B4-BE49-F238E27FC236}">
                <a16:creationId xmlns:a16="http://schemas.microsoft.com/office/drawing/2014/main" id="{1091920D-E755-BA1F-0F15-15EC325CCCA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9C00A056-3D4D-E803-2C63-C47D7C59008F}"/>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7BDFA253-90D3-43D1-A51C-A73D2842F90B}"/>
            </a:ext>
          </a:extLst>
        </xdr:cNvPr>
        <xdr:cNvGrpSpPr>
          <a:grpSpLocks/>
        </xdr:cNvGrpSpPr>
      </xdr:nvGrpSpPr>
      <xdr:grpSpPr bwMode="auto">
        <a:xfrm>
          <a:off x="4010025" y="104775"/>
          <a:ext cx="0" cy="428625"/>
          <a:chOff x="5362575" y="104775"/>
          <a:chExt cx="0" cy="314325"/>
        </a:xfrm>
      </xdr:grpSpPr>
      <xdr:sp macro="" textlink="">
        <xdr:nvSpPr>
          <xdr:cNvPr id="39" name="Rectangle 2">
            <a:extLst>
              <a:ext uri="{FF2B5EF4-FFF2-40B4-BE49-F238E27FC236}">
                <a16:creationId xmlns:a16="http://schemas.microsoft.com/office/drawing/2014/main" id="{09ED7C33-AC22-96BB-D79E-5245EC8DEFD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88550FEB-D77D-9249-5C8E-D92A39125A04}"/>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326B66CB-7FEB-46C0-8F68-18994ED36D7B}"/>
            </a:ext>
          </a:extLst>
        </xdr:cNvPr>
        <xdr:cNvGrpSpPr>
          <a:grpSpLocks/>
        </xdr:cNvGrpSpPr>
      </xdr:nvGrpSpPr>
      <xdr:grpSpPr bwMode="auto">
        <a:xfrm>
          <a:off x="4010025" y="104775"/>
          <a:ext cx="0" cy="428625"/>
          <a:chOff x="5362575" y="104775"/>
          <a:chExt cx="0" cy="314325"/>
        </a:xfrm>
      </xdr:grpSpPr>
      <xdr:sp macro="" textlink="">
        <xdr:nvSpPr>
          <xdr:cNvPr id="42" name="Rectangle 16">
            <a:extLst>
              <a:ext uri="{FF2B5EF4-FFF2-40B4-BE49-F238E27FC236}">
                <a16:creationId xmlns:a16="http://schemas.microsoft.com/office/drawing/2014/main" id="{545DEED2-03D7-DDFB-1601-32069626473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61AAADAE-4C35-ACEB-759C-A761F846D277}"/>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3A58F06A-D925-4CDE-BE5E-4E4B55BE136F}"/>
            </a:ext>
          </a:extLst>
        </xdr:cNvPr>
        <xdr:cNvGrpSpPr>
          <a:grpSpLocks/>
        </xdr:cNvGrpSpPr>
      </xdr:nvGrpSpPr>
      <xdr:grpSpPr bwMode="auto">
        <a:xfrm>
          <a:off x="4010025" y="104775"/>
          <a:ext cx="0" cy="428625"/>
          <a:chOff x="7950200" y="104775"/>
          <a:chExt cx="0" cy="314325"/>
        </a:xfrm>
      </xdr:grpSpPr>
      <xdr:sp macro="" textlink="">
        <xdr:nvSpPr>
          <xdr:cNvPr id="45" name="Rectangle 2">
            <a:extLst>
              <a:ext uri="{FF2B5EF4-FFF2-40B4-BE49-F238E27FC236}">
                <a16:creationId xmlns:a16="http://schemas.microsoft.com/office/drawing/2014/main" id="{ED3724E8-EEE7-7A56-DEBD-16FEC4BEB45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FE62C190-61E7-57D6-01DC-AE1F1B105978}"/>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47" name="Imagen 1">
          <a:extLst>
            <a:ext uri="{FF2B5EF4-FFF2-40B4-BE49-F238E27FC236}">
              <a16:creationId xmlns:a16="http://schemas.microsoft.com/office/drawing/2014/main" id="{A59B6EB9-E75B-450F-A248-DF1FD0F158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02710942-75C0-47E4-89D5-ADA72B43A9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447675</xdr:colOff>
      <xdr:row>21</xdr:row>
      <xdr:rowOff>142875</xdr:rowOff>
    </xdr:from>
    <xdr:to>
      <xdr:col>13</xdr:col>
      <xdr:colOff>493394</xdr:colOff>
      <xdr:row>21</xdr:row>
      <xdr:rowOff>933450</xdr:rowOff>
    </xdr:to>
    <xdr:sp macro="" textlink="">
      <xdr:nvSpPr>
        <xdr:cNvPr id="4" name="Cerrar corchete 3">
          <a:extLst>
            <a:ext uri="{FF2B5EF4-FFF2-40B4-BE49-F238E27FC236}">
              <a16:creationId xmlns:a16="http://schemas.microsoft.com/office/drawing/2014/main" id="{7A5E41CD-6D8F-EFE5-BEB7-32DC730DE2A2}"/>
            </a:ext>
          </a:extLst>
        </xdr:cNvPr>
        <xdr:cNvSpPr/>
      </xdr:nvSpPr>
      <xdr:spPr>
        <a:xfrm>
          <a:off x="9172575" y="4057650"/>
          <a:ext cx="45719" cy="790575"/>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s-CO" sz="1100"/>
        </a:p>
      </xdr:txBody>
    </xdr:sp>
    <xdr:clientData/>
  </xdr:twoCellAnchor>
  <xdr:twoCellAnchor>
    <xdr:from>
      <xdr:col>5</xdr:col>
      <xdr:colOff>352425</xdr:colOff>
      <xdr:row>21</xdr:row>
      <xdr:rowOff>123825</xdr:rowOff>
    </xdr:from>
    <xdr:to>
      <xdr:col>5</xdr:col>
      <xdr:colOff>398144</xdr:colOff>
      <xdr:row>21</xdr:row>
      <xdr:rowOff>876300</xdr:rowOff>
    </xdr:to>
    <xdr:sp macro="" textlink="">
      <xdr:nvSpPr>
        <xdr:cNvPr id="5" name="Abrir corchete 4">
          <a:extLst>
            <a:ext uri="{FF2B5EF4-FFF2-40B4-BE49-F238E27FC236}">
              <a16:creationId xmlns:a16="http://schemas.microsoft.com/office/drawing/2014/main" id="{79196994-E25A-5BED-14E3-2A9084F72059}"/>
            </a:ext>
          </a:extLst>
        </xdr:cNvPr>
        <xdr:cNvSpPr/>
      </xdr:nvSpPr>
      <xdr:spPr>
        <a:xfrm>
          <a:off x="5038725" y="4038600"/>
          <a:ext cx="45719" cy="7524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s-CO" sz="1100"/>
        </a:p>
      </xdr:txBody>
    </xdr:sp>
    <xdr:clientData/>
  </xdr:twoCellAnchor>
  <xdr:twoCellAnchor>
    <xdr:from>
      <xdr:col>2</xdr:col>
      <xdr:colOff>638175</xdr:colOff>
      <xdr:row>62</xdr:row>
      <xdr:rowOff>76200</xdr:rowOff>
    </xdr:from>
    <xdr:to>
      <xdr:col>12</xdr:col>
      <xdr:colOff>190500</xdr:colOff>
      <xdr:row>77</xdr:row>
      <xdr:rowOff>47625</xdr:rowOff>
    </xdr:to>
    <xdr:graphicFrame macro="">
      <xdr:nvGraphicFramePr>
        <xdr:cNvPr id="6" name="Gráfico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0</xdr:colOff>
      <xdr:row>0</xdr:row>
      <xdr:rowOff>104775</xdr:rowOff>
    </xdr:from>
    <xdr:to>
      <xdr:col>3</xdr:col>
      <xdr:colOff>0</xdr:colOff>
      <xdr:row>1</xdr:row>
      <xdr:rowOff>152400</xdr:rowOff>
    </xdr:to>
    <xdr:grpSp>
      <xdr:nvGrpSpPr>
        <xdr:cNvPr id="2" name="Group 1">
          <a:extLst>
            <a:ext uri="{FF2B5EF4-FFF2-40B4-BE49-F238E27FC236}">
              <a16:creationId xmlns:a16="http://schemas.microsoft.com/office/drawing/2014/main" id="{3E8802DF-8676-4625-A55E-A0F16F6C34D6}"/>
            </a:ext>
          </a:extLst>
        </xdr:cNvPr>
        <xdr:cNvGrpSpPr>
          <a:grpSpLocks/>
        </xdr:cNvGrpSpPr>
      </xdr:nvGrpSpPr>
      <xdr:grpSpPr bwMode="auto">
        <a:xfrm>
          <a:off x="5915025" y="104775"/>
          <a:ext cx="0" cy="428625"/>
          <a:chOff x="5362575" y="104775"/>
          <a:chExt cx="0" cy="314325"/>
        </a:xfrm>
      </xdr:grpSpPr>
      <xdr:sp macro="" textlink="">
        <xdr:nvSpPr>
          <xdr:cNvPr id="3" name="Rectangle 2">
            <a:extLst>
              <a:ext uri="{FF2B5EF4-FFF2-40B4-BE49-F238E27FC236}">
                <a16:creationId xmlns:a16="http://schemas.microsoft.com/office/drawing/2014/main" id="{44E3331A-BCA2-B368-72A9-9E2FDFACAC0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F6A52130-9D84-DFBE-D585-1269BFFCC8DA}"/>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5" name="Group 15">
          <a:extLst>
            <a:ext uri="{FF2B5EF4-FFF2-40B4-BE49-F238E27FC236}">
              <a16:creationId xmlns:a16="http://schemas.microsoft.com/office/drawing/2014/main" id="{ABBD4F0F-568E-4036-B4F0-8573E93D03CF}"/>
            </a:ext>
          </a:extLst>
        </xdr:cNvPr>
        <xdr:cNvGrpSpPr>
          <a:grpSpLocks/>
        </xdr:cNvGrpSpPr>
      </xdr:nvGrpSpPr>
      <xdr:grpSpPr bwMode="auto">
        <a:xfrm>
          <a:off x="5915025" y="104775"/>
          <a:ext cx="0" cy="428625"/>
          <a:chOff x="5362575" y="104775"/>
          <a:chExt cx="0" cy="314325"/>
        </a:xfrm>
      </xdr:grpSpPr>
      <xdr:sp macro="" textlink="">
        <xdr:nvSpPr>
          <xdr:cNvPr id="6" name="Rectangle 16">
            <a:extLst>
              <a:ext uri="{FF2B5EF4-FFF2-40B4-BE49-F238E27FC236}">
                <a16:creationId xmlns:a16="http://schemas.microsoft.com/office/drawing/2014/main" id="{499AF6D9-0FFF-A61E-59D3-C09AEB6D62C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A4D352ED-6374-FFE9-01FB-E08413CD3CC4}"/>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8" name="Group 1">
          <a:extLst>
            <a:ext uri="{FF2B5EF4-FFF2-40B4-BE49-F238E27FC236}">
              <a16:creationId xmlns:a16="http://schemas.microsoft.com/office/drawing/2014/main" id="{6F3460A0-85B4-4E63-A725-DCEE816F4F6B}"/>
            </a:ext>
          </a:extLst>
        </xdr:cNvPr>
        <xdr:cNvGrpSpPr>
          <a:grpSpLocks/>
        </xdr:cNvGrpSpPr>
      </xdr:nvGrpSpPr>
      <xdr:grpSpPr bwMode="auto">
        <a:xfrm>
          <a:off x="5915025" y="104775"/>
          <a:ext cx="0" cy="428625"/>
          <a:chOff x="5362575" y="104775"/>
          <a:chExt cx="0" cy="314325"/>
        </a:xfrm>
      </xdr:grpSpPr>
      <xdr:sp macro="" textlink="">
        <xdr:nvSpPr>
          <xdr:cNvPr id="9" name="Rectangle 2">
            <a:extLst>
              <a:ext uri="{FF2B5EF4-FFF2-40B4-BE49-F238E27FC236}">
                <a16:creationId xmlns:a16="http://schemas.microsoft.com/office/drawing/2014/main" id="{3D5192DA-977D-41D8-0CBA-07DA89ABBCF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6A298AEF-6FB2-B7BB-33B8-A1AC97EB7507}"/>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11" name="Group 15">
          <a:extLst>
            <a:ext uri="{FF2B5EF4-FFF2-40B4-BE49-F238E27FC236}">
              <a16:creationId xmlns:a16="http://schemas.microsoft.com/office/drawing/2014/main" id="{49383F66-2011-4275-A284-DA47311E66A6}"/>
            </a:ext>
          </a:extLst>
        </xdr:cNvPr>
        <xdr:cNvGrpSpPr>
          <a:grpSpLocks/>
        </xdr:cNvGrpSpPr>
      </xdr:nvGrpSpPr>
      <xdr:grpSpPr bwMode="auto">
        <a:xfrm>
          <a:off x="5915025" y="104775"/>
          <a:ext cx="0" cy="428625"/>
          <a:chOff x="5362575" y="104775"/>
          <a:chExt cx="0" cy="314325"/>
        </a:xfrm>
      </xdr:grpSpPr>
      <xdr:sp macro="" textlink="">
        <xdr:nvSpPr>
          <xdr:cNvPr id="12" name="Rectangle 16">
            <a:extLst>
              <a:ext uri="{FF2B5EF4-FFF2-40B4-BE49-F238E27FC236}">
                <a16:creationId xmlns:a16="http://schemas.microsoft.com/office/drawing/2014/main" id="{F7F12192-3DEB-78CA-9327-9C00D5E27C6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D5FF51F7-F24A-26C1-BB97-A2F3E594BD99}"/>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14" name="Group 1">
          <a:extLst>
            <a:ext uri="{FF2B5EF4-FFF2-40B4-BE49-F238E27FC236}">
              <a16:creationId xmlns:a16="http://schemas.microsoft.com/office/drawing/2014/main" id="{33B8D78E-0657-4F4C-ACBE-75182C12CB50}"/>
            </a:ext>
          </a:extLst>
        </xdr:cNvPr>
        <xdr:cNvGrpSpPr>
          <a:grpSpLocks/>
        </xdr:cNvGrpSpPr>
      </xdr:nvGrpSpPr>
      <xdr:grpSpPr bwMode="auto">
        <a:xfrm>
          <a:off x="5915025" y="104775"/>
          <a:ext cx="0" cy="428625"/>
          <a:chOff x="7950200" y="104775"/>
          <a:chExt cx="0" cy="314325"/>
        </a:xfrm>
      </xdr:grpSpPr>
      <xdr:sp macro="" textlink="">
        <xdr:nvSpPr>
          <xdr:cNvPr id="15" name="Rectangle 2">
            <a:extLst>
              <a:ext uri="{FF2B5EF4-FFF2-40B4-BE49-F238E27FC236}">
                <a16:creationId xmlns:a16="http://schemas.microsoft.com/office/drawing/2014/main" id="{F1B85410-32FA-5D22-CB4B-C23FFE11BDB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C25D3C43-9764-B0B5-0BF5-44DA220BA8D9}"/>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17" name="Group 1">
          <a:extLst>
            <a:ext uri="{FF2B5EF4-FFF2-40B4-BE49-F238E27FC236}">
              <a16:creationId xmlns:a16="http://schemas.microsoft.com/office/drawing/2014/main" id="{F121BABE-A97E-4560-BC33-431D09FC7277}"/>
            </a:ext>
          </a:extLst>
        </xdr:cNvPr>
        <xdr:cNvGrpSpPr>
          <a:grpSpLocks/>
        </xdr:cNvGrpSpPr>
      </xdr:nvGrpSpPr>
      <xdr:grpSpPr bwMode="auto">
        <a:xfrm>
          <a:off x="5915025" y="104775"/>
          <a:ext cx="0" cy="428625"/>
          <a:chOff x="5362575" y="104775"/>
          <a:chExt cx="0" cy="314325"/>
        </a:xfrm>
      </xdr:grpSpPr>
      <xdr:sp macro="" textlink="">
        <xdr:nvSpPr>
          <xdr:cNvPr id="18" name="Rectangle 2">
            <a:extLst>
              <a:ext uri="{FF2B5EF4-FFF2-40B4-BE49-F238E27FC236}">
                <a16:creationId xmlns:a16="http://schemas.microsoft.com/office/drawing/2014/main" id="{44C32AC2-9E25-B13B-810A-A1C10A30198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BCE3DB88-38E3-405F-EC64-F28997E045BC}"/>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20" name="Group 15">
          <a:extLst>
            <a:ext uri="{FF2B5EF4-FFF2-40B4-BE49-F238E27FC236}">
              <a16:creationId xmlns:a16="http://schemas.microsoft.com/office/drawing/2014/main" id="{CA5C5CAB-56A9-4AA8-BA4B-617142D672B7}"/>
            </a:ext>
          </a:extLst>
        </xdr:cNvPr>
        <xdr:cNvGrpSpPr>
          <a:grpSpLocks/>
        </xdr:cNvGrpSpPr>
      </xdr:nvGrpSpPr>
      <xdr:grpSpPr bwMode="auto">
        <a:xfrm>
          <a:off x="5915025" y="104775"/>
          <a:ext cx="0" cy="428625"/>
          <a:chOff x="5362575" y="104775"/>
          <a:chExt cx="0" cy="314325"/>
        </a:xfrm>
      </xdr:grpSpPr>
      <xdr:sp macro="" textlink="">
        <xdr:nvSpPr>
          <xdr:cNvPr id="21" name="Rectangle 16">
            <a:extLst>
              <a:ext uri="{FF2B5EF4-FFF2-40B4-BE49-F238E27FC236}">
                <a16:creationId xmlns:a16="http://schemas.microsoft.com/office/drawing/2014/main" id="{EABE6563-3C1D-24F8-E2B1-B3E32F1EA55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9E04D97D-CC2D-22A1-43EF-5BC9E42930F1}"/>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23" name="Group 1">
          <a:extLst>
            <a:ext uri="{FF2B5EF4-FFF2-40B4-BE49-F238E27FC236}">
              <a16:creationId xmlns:a16="http://schemas.microsoft.com/office/drawing/2014/main" id="{EBC61F54-BE27-40C4-AFF1-93F43683B78E}"/>
            </a:ext>
          </a:extLst>
        </xdr:cNvPr>
        <xdr:cNvGrpSpPr>
          <a:grpSpLocks/>
        </xdr:cNvGrpSpPr>
      </xdr:nvGrpSpPr>
      <xdr:grpSpPr bwMode="auto">
        <a:xfrm>
          <a:off x="5915025" y="104775"/>
          <a:ext cx="0" cy="428625"/>
          <a:chOff x="5362575" y="104775"/>
          <a:chExt cx="0" cy="314325"/>
        </a:xfrm>
      </xdr:grpSpPr>
      <xdr:sp macro="" textlink="">
        <xdr:nvSpPr>
          <xdr:cNvPr id="24" name="Rectangle 2">
            <a:extLst>
              <a:ext uri="{FF2B5EF4-FFF2-40B4-BE49-F238E27FC236}">
                <a16:creationId xmlns:a16="http://schemas.microsoft.com/office/drawing/2014/main" id="{88E1B102-EC13-4B3E-1C0B-76A64A69704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7C69E687-67EF-B605-D1B7-C20AA91426E3}"/>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26" name="Group 15">
          <a:extLst>
            <a:ext uri="{FF2B5EF4-FFF2-40B4-BE49-F238E27FC236}">
              <a16:creationId xmlns:a16="http://schemas.microsoft.com/office/drawing/2014/main" id="{201E6FC2-2B74-41F0-99C2-F10B1830B433}"/>
            </a:ext>
          </a:extLst>
        </xdr:cNvPr>
        <xdr:cNvGrpSpPr>
          <a:grpSpLocks/>
        </xdr:cNvGrpSpPr>
      </xdr:nvGrpSpPr>
      <xdr:grpSpPr bwMode="auto">
        <a:xfrm>
          <a:off x="5915025" y="104775"/>
          <a:ext cx="0" cy="428625"/>
          <a:chOff x="5362575" y="104775"/>
          <a:chExt cx="0" cy="314325"/>
        </a:xfrm>
      </xdr:grpSpPr>
      <xdr:sp macro="" textlink="">
        <xdr:nvSpPr>
          <xdr:cNvPr id="27" name="Rectangle 16">
            <a:extLst>
              <a:ext uri="{FF2B5EF4-FFF2-40B4-BE49-F238E27FC236}">
                <a16:creationId xmlns:a16="http://schemas.microsoft.com/office/drawing/2014/main" id="{95550157-8DD4-2E65-41D0-8A8E9B3B587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F3174498-A9BE-AB9C-7628-F1F2E7CA513B}"/>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29" name="Group 1">
          <a:extLst>
            <a:ext uri="{FF2B5EF4-FFF2-40B4-BE49-F238E27FC236}">
              <a16:creationId xmlns:a16="http://schemas.microsoft.com/office/drawing/2014/main" id="{089D30F9-0793-48AC-ABCF-AA53E8713EA1}"/>
            </a:ext>
          </a:extLst>
        </xdr:cNvPr>
        <xdr:cNvGrpSpPr>
          <a:grpSpLocks/>
        </xdr:cNvGrpSpPr>
      </xdr:nvGrpSpPr>
      <xdr:grpSpPr bwMode="auto">
        <a:xfrm>
          <a:off x="5915025" y="104775"/>
          <a:ext cx="0" cy="428625"/>
          <a:chOff x="7950200" y="104775"/>
          <a:chExt cx="0" cy="314325"/>
        </a:xfrm>
      </xdr:grpSpPr>
      <xdr:sp macro="" textlink="">
        <xdr:nvSpPr>
          <xdr:cNvPr id="30" name="Rectangle 2">
            <a:extLst>
              <a:ext uri="{FF2B5EF4-FFF2-40B4-BE49-F238E27FC236}">
                <a16:creationId xmlns:a16="http://schemas.microsoft.com/office/drawing/2014/main" id="{4FA4BD32-63CA-41AD-EE97-C8C539DC91D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975FBA4C-4256-9607-3900-88044FCFC432}"/>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32" name="Group 1">
          <a:extLst>
            <a:ext uri="{FF2B5EF4-FFF2-40B4-BE49-F238E27FC236}">
              <a16:creationId xmlns:a16="http://schemas.microsoft.com/office/drawing/2014/main" id="{14FB1A92-7E3F-414E-8918-CD8D4AAEDDA6}"/>
            </a:ext>
          </a:extLst>
        </xdr:cNvPr>
        <xdr:cNvGrpSpPr>
          <a:grpSpLocks/>
        </xdr:cNvGrpSpPr>
      </xdr:nvGrpSpPr>
      <xdr:grpSpPr bwMode="auto">
        <a:xfrm>
          <a:off x="5915025" y="104775"/>
          <a:ext cx="0" cy="428625"/>
          <a:chOff x="5362575" y="104775"/>
          <a:chExt cx="0" cy="314325"/>
        </a:xfrm>
      </xdr:grpSpPr>
      <xdr:sp macro="" textlink="">
        <xdr:nvSpPr>
          <xdr:cNvPr id="33" name="Rectangle 2">
            <a:extLst>
              <a:ext uri="{FF2B5EF4-FFF2-40B4-BE49-F238E27FC236}">
                <a16:creationId xmlns:a16="http://schemas.microsoft.com/office/drawing/2014/main" id="{72C220EA-CC9A-AFC7-DC76-43B602CE53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D18B7BA5-B904-4FC5-7CA5-28DD125D5DC6}"/>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35" name="Group 15">
          <a:extLst>
            <a:ext uri="{FF2B5EF4-FFF2-40B4-BE49-F238E27FC236}">
              <a16:creationId xmlns:a16="http://schemas.microsoft.com/office/drawing/2014/main" id="{87DB6671-FA50-4F52-976E-43B1120022C3}"/>
            </a:ext>
          </a:extLst>
        </xdr:cNvPr>
        <xdr:cNvGrpSpPr>
          <a:grpSpLocks/>
        </xdr:cNvGrpSpPr>
      </xdr:nvGrpSpPr>
      <xdr:grpSpPr bwMode="auto">
        <a:xfrm>
          <a:off x="5915025" y="104775"/>
          <a:ext cx="0" cy="428625"/>
          <a:chOff x="5362575" y="104775"/>
          <a:chExt cx="0" cy="314325"/>
        </a:xfrm>
      </xdr:grpSpPr>
      <xdr:sp macro="" textlink="">
        <xdr:nvSpPr>
          <xdr:cNvPr id="36" name="Rectangle 16">
            <a:extLst>
              <a:ext uri="{FF2B5EF4-FFF2-40B4-BE49-F238E27FC236}">
                <a16:creationId xmlns:a16="http://schemas.microsoft.com/office/drawing/2014/main" id="{909DA00F-11F0-A850-CB7A-43464C3D341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8E9B4726-2532-EC6B-ED63-C5554F562571}"/>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38" name="Group 1">
          <a:extLst>
            <a:ext uri="{FF2B5EF4-FFF2-40B4-BE49-F238E27FC236}">
              <a16:creationId xmlns:a16="http://schemas.microsoft.com/office/drawing/2014/main" id="{0B95D1C2-0DBF-4421-884B-D09A4CB15C5B}"/>
            </a:ext>
          </a:extLst>
        </xdr:cNvPr>
        <xdr:cNvGrpSpPr>
          <a:grpSpLocks/>
        </xdr:cNvGrpSpPr>
      </xdr:nvGrpSpPr>
      <xdr:grpSpPr bwMode="auto">
        <a:xfrm>
          <a:off x="5915025" y="104775"/>
          <a:ext cx="0" cy="428625"/>
          <a:chOff x="5362575" y="104775"/>
          <a:chExt cx="0" cy="314325"/>
        </a:xfrm>
      </xdr:grpSpPr>
      <xdr:sp macro="" textlink="">
        <xdr:nvSpPr>
          <xdr:cNvPr id="39" name="Rectangle 2">
            <a:extLst>
              <a:ext uri="{FF2B5EF4-FFF2-40B4-BE49-F238E27FC236}">
                <a16:creationId xmlns:a16="http://schemas.microsoft.com/office/drawing/2014/main" id="{503A1B93-272C-BADD-ECAA-B0730CD6210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F69837C1-86FD-395E-F26E-6BD13742DEF5}"/>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41" name="Group 15">
          <a:extLst>
            <a:ext uri="{FF2B5EF4-FFF2-40B4-BE49-F238E27FC236}">
              <a16:creationId xmlns:a16="http://schemas.microsoft.com/office/drawing/2014/main" id="{D1B5762F-4A27-4B6E-B72F-5BE2071BE5D6}"/>
            </a:ext>
          </a:extLst>
        </xdr:cNvPr>
        <xdr:cNvGrpSpPr>
          <a:grpSpLocks/>
        </xdr:cNvGrpSpPr>
      </xdr:nvGrpSpPr>
      <xdr:grpSpPr bwMode="auto">
        <a:xfrm>
          <a:off x="5915025" y="104775"/>
          <a:ext cx="0" cy="428625"/>
          <a:chOff x="5362575" y="104775"/>
          <a:chExt cx="0" cy="314325"/>
        </a:xfrm>
      </xdr:grpSpPr>
      <xdr:sp macro="" textlink="">
        <xdr:nvSpPr>
          <xdr:cNvPr id="42" name="Rectangle 16">
            <a:extLst>
              <a:ext uri="{FF2B5EF4-FFF2-40B4-BE49-F238E27FC236}">
                <a16:creationId xmlns:a16="http://schemas.microsoft.com/office/drawing/2014/main" id="{F81B76C3-F80D-AF11-100B-80681C69AD5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87C2C4BF-042C-635F-796B-BC92292BAD0C}"/>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44" name="Group 1">
          <a:extLst>
            <a:ext uri="{FF2B5EF4-FFF2-40B4-BE49-F238E27FC236}">
              <a16:creationId xmlns:a16="http://schemas.microsoft.com/office/drawing/2014/main" id="{98BF2779-A93D-4691-9112-59CFBB791844}"/>
            </a:ext>
          </a:extLst>
        </xdr:cNvPr>
        <xdr:cNvGrpSpPr>
          <a:grpSpLocks/>
        </xdr:cNvGrpSpPr>
      </xdr:nvGrpSpPr>
      <xdr:grpSpPr bwMode="auto">
        <a:xfrm>
          <a:off x="5915025" y="104775"/>
          <a:ext cx="0" cy="428625"/>
          <a:chOff x="7950200" y="104775"/>
          <a:chExt cx="0" cy="314325"/>
        </a:xfrm>
      </xdr:grpSpPr>
      <xdr:sp macro="" textlink="">
        <xdr:nvSpPr>
          <xdr:cNvPr id="45" name="Rectangle 2">
            <a:extLst>
              <a:ext uri="{FF2B5EF4-FFF2-40B4-BE49-F238E27FC236}">
                <a16:creationId xmlns:a16="http://schemas.microsoft.com/office/drawing/2014/main" id="{08934D10-3180-E35C-7570-062FCCB6DB3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E3F6FA06-9A65-A36B-0AA0-6A26460E16D9}"/>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47" name="Imagen 1">
          <a:extLst>
            <a:ext uri="{FF2B5EF4-FFF2-40B4-BE49-F238E27FC236}">
              <a16:creationId xmlns:a16="http://schemas.microsoft.com/office/drawing/2014/main" id="{BBA4766D-61CB-41C7-8182-148D69342F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B332AA43-1487-46F0-9D8A-9031A76E96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66674</xdr:colOff>
      <xdr:row>62</xdr:row>
      <xdr:rowOff>133350</xdr:rowOff>
    </xdr:from>
    <xdr:to>
      <xdr:col>12</xdr:col>
      <xdr:colOff>9524</xdr:colOff>
      <xdr:row>77</xdr:row>
      <xdr:rowOff>114300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35948D89-DCBD-489A-B868-44BC62DB0BD2}"/>
            </a:ext>
          </a:extLst>
        </xdr:cNvPr>
        <xdr:cNvGrpSpPr>
          <a:grpSpLocks/>
        </xdr:cNvGrpSpPr>
      </xdr:nvGrpSpPr>
      <xdr:grpSpPr bwMode="auto">
        <a:xfrm>
          <a:off x="3705225" y="104775"/>
          <a:ext cx="0" cy="428625"/>
          <a:chOff x="5362575" y="104775"/>
          <a:chExt cx="0" cy="314325"/>
        </a:xfrm>
      </xdr:grpSpPr>
      <xdr:sp macro="" textlink="">
        <xdr:nvSpPr>
          <xdr:cNvPr id="3" name="Rectangle 2">
            <a:extLst>
              <a:ext uri="{FF2B5EF4-FFF2-40B4-BE49-F238E27FC236}">
                <a16:creationId xmlns:a16="http://schemas.microsoft.com/office/drawing/2014/main" id="{CB889A70-EBCB-EC1A-8EDB-FB9ACD1C07C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5A157019-8AE0-CD2F-DC13-80156B544913}"/>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9CF18DC7-8CCF-4A76-B1CD-06E5F5BC4897}"/>
            </a:ext>
          </a:extLst>
        </xdr:cNvPr>
        <xdr:cNvGrpSpPr>
          <a:grpSpLocks/>
        </xdr:cNvGrpSpPr>
      </xdr:nvGrpSpPr>
      <xdr:grpSpPr bwMode="auto">
        <a:xfrm>
          <a:off x="3705225" y="104775"/>
          <a:ext cx="0" cy="428625"/>
          <a:chOff x="5362575" y="104775"/>
          <a:chExt cx="0" cy="314325"/>
        </a:xfrm>
      </xdr:grpSpPr>
      <xdr:sp macro="" textlink="">
        <xdr:nvSpPr>
          <xdr:cNvPr id="6" name="Rectangle 16">
            <a:extLst>
              <a:ext uri="{FF2B5EF4-FFF2-40B4-BE49-F238E27FC236}">
                <a16:creationId xmlns:a16="http://schemas.microsoft.com/office/drawing/2014/main" id="{6AB3FF97-6799-3278-9A52-12A2BF01929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402B0B8C-BECC-112B-9E53-98A9BCCF7B76}"/>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4930F063-F866-4A11-B6B1-22CCC494888E}"/>
            </a:ext>
          </a:extLst>
        </xdr:cNvPr>
        <xdr:cNvGrpSpPr>
          <a:grpSpLocks/>
        </xdr:cNvGrpSpPr>
      </xdr:nvGrpSpPr>
      <xdr:grpSpPr bwMode="auto">
        <a:xfrm>
          <a:off x="3705225" y="104775"/>
          <a:ext cx="0" cy="428625"/>
          <a:chOff x="5362575" y="104775"/>
          <a:chExt cx="0" cy="314325"/>
        </a:xfrm>
      </xdr:grpSpPr>
      <xdr:sp macro="" textlink="">
        <xdr:nvSpPr>
          <xdr:cNvPr id="9" name="Rectangle 2">
            <a:extLst>
              <a:ext uri="{FF2B5EF4-FFF2-40B4-BE49-F238E27FC236}">
                <a16:creationId xmlns:a16="http://schemas.microsoft.com/office/drawing/2014/main" id="{DA6C9877-6419-E704-51E5-76AD84211EC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80F9C458-397E-DB4E-D199-3DAB81B1B22F}"/>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D6FD537B-4CB8-4AC8-9C49-7AE1E78B35F9}"/>
            </a:ext>
          </a:extLst>
        </xdr:cNvPr>
        <xdr:cNvGrpSpPr>
          <a:grpSpLocks/>
        </xdr:cNvGrpSpPr>
      </xdr:nvGrpSpPr>
      <xdr:grpSpPr bwMode="auto">
        <a:xfrm>
          <a:off x="3705225" y="104775"/>
          <a:ext cx="0" cy="428625"/>
          <a:chOff x="5362575" y="104775"/>
          <a:chExt cx="0" cy="314325"/>
        </a:xfrm>
      </xdr:grpSpPr>
      <xdr:sp macro="" textlink="">
        <xdr:nvSpPr>
          <xdr:cNvPr id="12" name="Rectangle 16">
            <a:extLst>
              <a:ext uri="{FF2B5EF4-FFF2-40B4-BE49-F238E27FC236}">
                <a16:creationId xmlns:a16="http://schemas.microsoft.com/office/drawing/2014/main" id="{8A9497CD-1A37-16EB-9711-81B8EE401C5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B06875DD-DA94-A39F-F85B-EAFD7A654645}"/>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3310083F-8FED-45FD-A591-8851294524FE}"/>
            </a:ext>
          </a:extLst>
        </xdr:cNvPr>
        <xdr:cNvGrpSpPr>
          <a:grpSpLocks/>
        </xdr:cNvGrpSpPr>
      </xdr:nvGrpSpPr>
      <xdr:grpSpPr bwMode="auto">
        <a:xfrm>
          <a:off x="3705225" y="104775"/>
          <a:ext cx="0" cy="428625"/>
          <a:chOff x="7950200" y="104775"/>
          <a:chExt cx="0" cy="314325"/>
        </a:xfrm>
      </xdr:grpSpPr>
      <xdr:sp macro="" textlink="">
        <xdr:nvSpPr>
          <xdr:cNvPr id="15" name="Rectangle 2">
            <a:extLst>
              <a:ext uri="{FF2B5EF4-FFF2-40B4-BE49-F238E27FC236}">
                <a16:creationId xmlns:a16="http://schemas.microsoft.com/office/drawing/2014/main" id="{C29ECF52-5E4F-8116-3C01-1DC8FF9B244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9F4670EF-86C6-D776-22CD-E6BF2BB3FF1E}"/>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F5FABD2D-AA0C-4A5B-B0A9-46BC645D6D30}"/>
            </a:ext>
          </a:extLst>
        </xdr:cNvPr>
        <xdr:cNvGrpSpPr>
          <a:grpSpLocks/>
        </xdr:cNvGrpSpPr>
      </xdr:nvGrpSpPr>
      <xdr:grpSpPr bwMode="auto">
        <a:xfrm>
          <a:off x="3705225" y="104775"/>
          <a:ext cx="0" cy="428625"/>
          <a:chOff x="5362575" y="104775"/>
          <a:chExt cx="0" cy="314325"/>
        </a:xfrm>
      </xdr:grpSpPr>
      <xdr:sp macro="" textlink="">
        <xdr:nvSpPr>
          <xdr:cNvPr id="18" name="Rectangle 2">
            <a:extLst>
              <a:ext uri="{FF2B5EF4-FFF2-40B4-BE49-F238E27FC236}">
                <a16:creationId xmlns:a16="http://schemas.microsoft.com/office/drawing/2014/main" id="{87173412-38DF-B7BA-0BC6-67A36509077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88E6E87C-41FF-E0F5-9FD6-EDC5096BC3FC}"/>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0DAAD443-D085-4DA2-B3AD-127CBB53E11E}"/>
            </a:ext>
          </a:extLst>
        </xdr:cNvPr>
        <xdr:cNvGrpSpPr>
          <a:grpSpLocks/>
        </xdr:cNvGrpSpPr>
      </xdr:nvGrpSpPr>
      <xdr:grpSpPr bwMode="auto">
        <a:xfrm>
          <a:off x="3705225" y="104775"/>
          <a:ext cx="0" cy="428625"/>
          <a:chOff x="5362575" y="104775"/>
          <a:chExt cx="0" cy="314325"/>
        </a:xfrm>
      </xdr:grpSpPr>
      <xdr:sp macro="" textlink="">
        <xdr:nvSpPr>
          <xdr:cNvPr id="21" name="Rectangle 16">
            <a:extLst>
              <a:ext uri="{FF2B5EF4-FFF2-40B4-BE49-F238E27FC236}">
                <a16:creationId xmlns:a16="http://schemas.microsoft.com/office/drawing/2014/main" id="{C98B34C0-0CA5-BB40-2978-9B3D6550F11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FBFAB7A1-8E08-30BB-065A-1F5A28434CF9}"/>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FA4E3AA7-1C25-42DD-B602-E35F37CD94C1}"/>
            </a:ext>
          </a:extLst>
        </xdr:cNvPr>
        <xdr:cNvGrpSpPr>
          <a:grpSpLocks/>
        </xdr:cNvGrpSpPr>
      </xdr:nvGrpSpPr>
      <xdr:grpSpPr bwMode="auto">
        <a:xfrm>
          <a:off x="3705225" y="104775"/>
          <a:ext cx="0" cy="428625"/>
          <a:chOff x="5362575" y="104775"/>
          <a:chExt cx="0" cy="314325"/>
        </a:xfrm>
      </xdr:grpSpPr>
      <xdr:sp macro="" textlink="">
        <xdr:nvSpPr>
          <xdr:cNvPr id="24" name="Rectangle 2">
            <a:extLst>
              <a:ext uri="{FF2B5EF4-FFF2-40B4-BE49-F238E27FC236}">
                <a16:creationId xmlns:a16="http://schemas.microsoft.com/office/drawing/2014/main" id="{04FBF439-3FFE-6D53-F10F-45CC9372C37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8DC6A334-0CBD-E7D1-0420-CC1FE2B10BA8}"/>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6CBB9AD8-03CC-48D7-A0F0-0D88F20B18B1}"/>
            </a:ext>
          </a:extLst>
        </xdr:cNvPr>
        <xdr:cNvGrpSpPr>
          <a:grpSpLocks/>
        </xdr:cNvGrpSpPr>
      </xdr:nvGrpSpPr>
      <xdr:grpSpPr bwMode="auto">
        <a:xfrm>
          <a:off x="3705225" y="104775"/>
          <a:ext cx="0" cy="428625"/>
          <a:chOff x="5362575" y="104775"/>
          <a:chExt cx="0" cy="314325"/>
        </a:xfrm>
      </xdr:grpSpPr>
      <xdr:sp macro="" textlink="">
        <xdr:nvSpPr>
          <xdr:cNvPr id="27" name="Rectangle 16">
            <a:extLst>
              <a:ext uri="{FF2B5EF4-FFF2-40B4-BE49-F238E27FC236}">
                <a16:creationId xmlns:a16="http://schemas.microsoft.com/office/drawing/2014/main" id="{EA8FC4B6-45AA-74D2-CE69-0F57353262B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2F157331-07A9-D240-5D46-F74AD062B48B}"/>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7AA4BE67-0F91-41EC-83B6-882C78741D65}"/>
            </a:ext>
          </a:extLst>
        </xdr:cNvPr>
        <xdr:cNvGrpSpPr>
          <a:grpSpLocks/>
        </xdr:cNvGrpSpPr>
      </xdr:nvGrpSpPr>
      <xdr:grpSpPr bwMode="auto">
        <a:xfrm>
          <a:off x="3705225" y="104775"/>
          <a:ext cx="0" cy="428625"/>
          <a:chOff x="7950200" y="104775"/>
          <a:chExt cx="0" cy="314325"/>
        </a:xfrm>
      </xdr:grpSpPr>
      <xdr:sp macro="" textlink="">
        <xdr:nvSpPr>
          <xdr:cNvPr id="30" name="Rectangle 2">
            <a:extLst>
              <a:ext uri="{FF2B5EF4-FFF2-40B4-BE49-F238E27FC236}">
                <a16:creationId xmlns:a16="http://schemas.microsoft.com/office/drawing/2014/main" id="{8AC081B1-7ADE-F98A-C244-72A8870BCCC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209F1EFC-F97E-DD9A-DA4A-4D8F671ABE3B}"/>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60E5AA97-4345-4861-AE82-D39C2B7D21BA}"/>
            </a:ext>
          </a:extLst>
        </xdr:cNvPr>
        <xdr:cNvGrpSpPr>
          <a:grpSpLocks/>
        </xdr:cNvGrpSpPr>
      </xdr:nvGrpSpPr>
      <xdr:grpSpPr bwMode="auto">
        <a:xfrm>
          <a:off x="3705225" y="104775"/>
          <a:ext cx="0" cy="428625"/>
          <a:chOff x="5362575" y="104775"/>
          <a:chExt cx="0" cy="314325"/>
        </a:xfrm>
      </xdr:grpSpPr>
      <xdr:sp macro="" textlink="">
        <xdr:nvSpPr>
          <xdr:cNvPr id="33" name="Rectangle 2">
            <a:extLst>
              <a:ext uri="{FF2B5EF4-FFF2-40B4-BE49-F238E27FC236}">
                <a16:creationId xmlns:a16="http://schemas.microsoft.com/office/drawing/2014/main" id="{202F6B31-69DA-B7DF-15F2-DAA0CE2EB3C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6F0631E7-C170-7FA3-782D-5228E2394857}"/>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9E479028-860E-4C67-99D9-F5DA07CD1227}"/>
            </a:ext>
          </a:extLst>
        </xdr:cNvPr>
        <xdr:cNvGrpSpPr>
          <a:grpSpLocks/>
        </xdr:cNvGrpSpPr>
      </xdr:nvGrpSpPr>
      <xdr:grpSpPr bwMode="auto">
        <a:xfrm>
          <a:off x="3705225" y="104775"/>
          <a:ext cx="0" cy="428625"/>
          <a:chOff x="5362575" y="104775"/>
          <a:chExt cx="0" cy="314325"/>
        </a:xfrm>
      </xdr:grpSpPr>
      <xdr:sp macro="" textlink="">
        <xdr:nvSpPr>
          <xdr:cNvPr id="36" name="Rectangle 16">
            <a:extLst>
              <a:ext uri="{FF2B5EF4-FFF2-40B4-BE49-F238E27FC236}">
                <a16:creationId xmlns:a16="http://schemas.microsoft.com/office/drawing/2014/main" id="{A72865C1-E255-4E5F-D4C8-596D2EF75CE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8B8A5FB9-2378-47A6-0729-50EC82C729BE}"/>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E440FB39-E0B9-402D-B372-FE95C91B5E66}"/>
            </a:ext>
          </a:extLst>
        </xdr:cNvPr>
        <xdr:cNvGrpSpPr>
          <a:grpSpLocks/>
        </xdr:cNvGrpSpPr>
      </xdr:nvGrpSpPr>
      <xdr:grpSpPr bwMode="auto">
        <a:xfrm>
          <a:off x="3705225" y="104775"/>
          <a:ext cx="0" cy="428625"/>
          <a:chOff x="5362575" y="104775"/>
          <a:chExt cx="0" cy="314325"/>
        </a:xfrm>
      </xdr:grpSpPr>
      <xdr:sp macro="" textlink="">
        <xdr:nvSpPr>
          <xdr:cNvPr id="39" name="Rectangle 2">
            <a:extLst>
              <a:ext uri="{FF2B5EF4-FFF2-40B4-BE49-F238E27FC236}">
                <a16:creationId xmlns:a16="http://schemas.microsoft.com/office/drawing/2014/main" id="{323D440E-15F9-531F-6C9E-B89E71AC50D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76351EB7-1E4F-5AFE-7974-DE573FDDCC53}"/>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AEA2ECFD-4845-42D9-A561-DD4E8CA1DEF8}"/>
            </a:ext>
          </a:extLst>
        </xdr:cNvPr>
        <xdr:cNvGrpSpPr>
          <a:grpSpLocks/>
        </xdr:cNvGrpSpPr>
      </xdr:nvGrpSpPr>
      <xdr:grpSpPr bwMode="auto">
        <a:xfrm>
          <a:off x="3705225" y="104775"/>
          <a:ext cx="0" cy="428625"/>
          <a:chOff x="5362575" y="104775"/>
          <a:chExt cx="0" cy="314325"/>
        </a:xfrm>
      </xdr:grpSpPr>
      <xdr:sp macro="" textlink="">
        <xdr:nvSpPr>
          <xdr:cNvPr id="42" name="Rectangle 16">
            <a:extLst>
              <a:ext uri="{FF2B5EF4-FFF2-40B4-BE49-F238E27FC236}">
                <a16:creationId xmlns:a16="http://schemas.microsoft.com/office/drawing/2014/main" id="{72862E75-BA9C-063B-E300-8DED1B03F08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BC402149-D47B-91AD-84E1-BB54C81D053B}"/>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4BDE9030-90C7-4FBB-B46E-319C29DF234D}"/>
            </a:ext>
          </a:extLst>
        </xdr:cNvPr>
        <xdr:cNvGrpSpPr>
          <a:grpSpLocks/>
        </xdr:cNvGrpSpPr>
      </xdr:nvGrpSpPr>
      <xdr:grpSpPr bwMode="auto">
        <a:xfrm>
          <a:off x="3705225" y="104775"/>
          <a:ext cx="0" cy="428625"/>
          <a:chOff x="7950200" y="104775"/>
          <a:chExt cx="0" cy="314325"/>
        </a:xfrm>
      </xdr:grpSpPr>
      <xdr:sp macro="" textlink="">
        <xdr:nvSpPr>
          <xdr:cNvPr id="45" name="Rectangle 2">
            <a:extLst>
              <a:ext uri="{FF2B5EF4-FFF2-40B4-BE49-F238E27FC236}">
                <a16:creationId xmlns:a16="http://schemas.microsoft.com/office/drawing/2014/main" id="{8266D84C-C1F5-66A3-7D1D-8376336089B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B72BB2BE-3BA0-E552-9F00-3436EEEBBB4B}"/>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47" name="Imagen 1">
          <a:extLst>
            <a:ext uri="{FF2B5EF4-FFF2-40B4-BE49-F238E27FC236}">
              <a16:creationId xmlns:a16="http://schemas.microsoft.com/office/drawing/2014/main" id="{F2FF4F53-7B3C-4219-8928-F82644F8A1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sbabativa_supersociedades_gov_co/Documents/2024_Supersociedades/Indicadores%202024/Gestion_Comunicaciones/Ind_Gestion_Comunicaciones_2024_De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babativa\Downloads\GC-F-006_HojaVidaIndicadores%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olicitudes"/>
      <sheetName val="1.1. Registro Solicitudes"/>
      <sheetName val="2. Publicaciones"/>
      <sheetName val="2.1. Registro Publicaciones"/>
      <sheetName val="3. Seguidores"/>
      <sheetName val="3.1. Registro Seguidores"/>
      <sheetName val="4. Engagement-seguidores"/>
      <sheetName val="4.1. Registro Engagement-seguim"/>
    </sheetNames>
    <sheetDataSet>
      <sheetData sheetId="0"/>
      <sheetData sheetId="1"/>
      <sheetData sheetId="2"/>
      <sheetData sheetId="3"/>
      <sheetData sheetId="4"/>
      <sheetData sheetId="5">
        <row r="13">
          <cell r="A13" t="str">
            <v>X</v>
          </cell>
        </row>
        <row r="15">
          <cell r="A15" t="str">
            <v>LINKEDIN</v>
          </cell>
        </row>
        <row r="17">
          <cell r="A17" t="str">
            <v>INSTAGRAM</v>
          </cell>
        </row>
        <row r="19">
          <cell r="A19" t="str">
            <v>FACEBOOK</v>
          </cell>
        </row>
      </sheetData>
      <sheetData sheetId="6">
        <row r="49">
          <cell r="B49" t="str">
            <v>Promedio total de interacciones en cada red social  (reacciones, comentarios, compartidos)</v>
          </cell>
        </row>
        <row r="50">
          <cell r="B50" t="str">
            <v>Promedio número de seguidores de las redes sociales alcanzados por la Entidad.</v>
          </cell>
        </row>
      </sheetData>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de vida"/>
      <sheetName val="Registro de datos"/>
    </sheetNames>
    <sheetDataSet>
      <sheetData sheetId="0">
        <row r="14">
          <cell r="C14"/>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83"/>
  <sheetViews>
    <sheetView tabSelected="1" topLeftCell="A25" workbookViewId="0">
      <selection activeCell="R71" sqref="R71"/>
    </sheetView>
  </sheetViews>
  <sheetFormatPr baseColWidth="10" defaultRowHeight="12.75" x14ac:dyDescent="0.2"/>
  <cols>
    <col min="1" max="1" width="3" style="22" customWidth="1"/>
    <col min="2" max="2" width="30" style="22" customWidth="1"/>
    <col min="3" max="3" width="16.85546875" style="22" customWidth="1"/>
    <col min="4" max="4" width="8.140625" style="22" customWidth="1"/>
    <col min="5" max="6" width="6.7109375" style="22" customWidth="1"/>
    <col min="7" max="7" width="6.42578125" style="22" customWidth="1"/>
    <col min="8" max="8" width="8.85546875" style="22" customWidth="1"/>
    <col min="9" max="9" width="6.42578125" style="22" customWidth="1"/>
    <col min="10" max="11" width="7.7109375" style="22" customWidth="1"/>
    <col min="12" max="12" width="8.7109375" style="22" customWidth="1"/>
    <col min="13" max="15" width="8" style="22" customWidth="1"/>
    <col min="16" max="16" width="14" style="22" customWidth="1"/>
    <col min="17" max="18" width="11.7109375" style="22" customWidth="1"/>
    <col min="19" max="19" width="11.42578125" style="23" hidden="1" customWidth="1"/>
    <col min="20" max="16384" width="11.42578125" style="22"/>
  </cols>
  <sheetData>
    <row r="1" spans="2:19" ht="13.5" thickBot="1" x14ac:dyDescent="0.25"/>
    <row r="2" spans="2:19" ht="16.5" customHeight="1" x14ac:dyDescent="0.2">
      <c r="B2" s="238"/>
      <c r="C2" s="241" t="s">
        <v>36</v>
      </c>
      <c r="D2" s="242"/>
      <c r="E2" s="242"/>
      <c r="F2" s="242"/>
      <c r="G2" s="242"/>
      <c r="H2" s="242"/>
      <c r="I2" s="242"/>
      <c r="J2" s="242"/>
      <c r="K2" s="242"/>
      <c r="L2" s="242"/>
      <c r="M2" s="243"/>
      <c r="N2" s="244" t="s">
        <v>83</v>
      </c>
      <c r="O2" s="245"/>
      <c r="P2" s="246"/>
      <c r="S2" s="24">
        <v>0.8</v>
      </c>
    </row>
    <row r="3" spans="2:19" ht="15.75" customHeight="1" x14ac:dyDescent="0.2">
      <c r="B3" s="239"/>
      <c r="C3" s="247" t="s">
        <v>38</v>
      </c>
      <c r="D3" s="248"/>
      <c r="E3" s="248"/>
      <c r="F3" s="248"/>
      <c r="G3" s="248"/>
      <c r="H3" s="248"/>
      <c r="I3" s="248"/>
      <c r="J3" s="248"/>
      <c r="K3" s="248"/>
      <c r="L3" s="248"/>
      <c r="M3" s="249"/>
      <c r="N3" s="250" t="s">
        <v>92</v>
      </c>
      <c r="O3" s="251"/>
      <c r="P3" s="252"/>
      <c r="S3" s="24">
        <v>0.79998999999999998</v>
      </c>
    </row>
    <row r="4" spans="2:19" ht="15.75" customHeight="1" x14ac:dyDescent="0.2">
      <c r="B4" s="239"/>
      <c r="C4" s="247" t="s">
        <v>39</v>
      </c>
      <c r="D4" s="248"/>
      <c r="E4" s="248"/>
      <c r="F4" s="248"/>
      <c r="G4" s="248"/>
      <c r="H4" s="248"/>
      <c r="I4" s="248"/>
      <c r="J4" s="248"/>
      <c r="K4" s="248"/>
      <c r="L4" s="248"/>
      <c r="M4" s="249"/>
      <c r="N4" s="250" t="s">
        <v>84</v>
      </c>
      <c r="O4" s="251"/>
      <c r="P4" s="252"/>
      <c r="S4" s="24">
        <v>0.65</v>
      </c>
    </row>
    <row r="5" spans="2:19" ht="16.5" customHeight="1" thickBot="1" x14ac:dyDescent="0.25">
      <c r="B5" s="240"/>
      <c r="C5" s="253" t="s">
        <v>40</v>
      </c>
      <c r="D5" s="254"/>
      <c r="E5" s="254"/>
      <c r="F5" s="254"/>
      <c r="G5" s="254"/>
      <c r="H5" s="254"/>
      <c r="I5" s="254"/>
      <c r="J5" s="254"/>
      <c r="K5" s="254"/>
      <c r="L5" s="254"/>
      <c r="M5" s="255"/>
      <c r="N5" s="256" t="s">
        <v>41</v>
      </c>
      <c r="O5" s="257"/>
      <c r="P5" s="258"/>
      <c r="S5" s="24">
        <v>0.64999899999999999</v>
      </c>
    </row>
    <row r="6" spans="2:19" ht="3" customHeight="1" thickBot="1" x14ac:dyDescent="0.25">
      <c r="S6" s="24"/>
    </row>
    <row r="7" spans="2:19" x14ac:dyDescent="0.2">
      <c r="B7" s="259" t="s">
        <v>44</v>
      </c>
      <c r="C7" s="260"/>
      <c r="D7" s="260"/>
      <c r="E7" s="260"/>
      <c r="F7" s="260"/>
      <c r="G7" s="260"/>
      <c r="H7" s="260"/>
      <c r="I7" s="260"/>
      <c r="J7" s="260"/>
      <c r="K7" s="260"/>
      <c r="L7" s="260"/>
      <c r="M7" s="260"/>
      <c r="N7" s="260"/>
      <c r="O7" s="260"/>
      <c r="P7" s="261"/>
      <c r="S7" s="24"/>
    </row>
    <row r="8" spans="2:19" ht="13.5" thickBot="1" x14ac:dyDescent="0.25">
      <c r="B8" s="262"/>
      <c r="C8" s="263"/>
      <c r="D8" s="263"/>
      <c r="E8" s="263"/>
      <c r="F8" s="263"/>
      <c r="G8" s="263"/>
      <c r="H8" s="263"/>
      <c r="I8" s="263"/>
      <c r="J8" s="263"/>
      <c r="K8" s="263"/>
      <c r="L8" s="263"/>
      <c r="M8" s="263"/>
      <c r="N8" s="263"/>
      <c r="O8" s="263"/>
      <c r="P8" s="264"/>
    </row>
    <row r="9" spans="2:19" ht="3" customHeight="1" thickBot="1" x14ac:dyDescent="0.25">
      <c r="B9" s="265"/>
      <c r="C9" s="265"/>
      <c r="D9" s="265"/>
      <c r="E9" s="265"/>
      <c r="F9" s="265"/>
      <c r="G9" s="265"/>
      <c r="H9" s="265"/>
      <c r="I9" s="265"/>
      <c r="J9" s="265"/>
      <c r="K9" s="265"/>
      <c r="L9" s="265"/>
      <c r="M9" s="265"/>
      <c r="N9" s="265"/>
      <c r="O9" s="265"/>
      <c r="P9" s="265"/>
    </row>
    <row r="10" spans="2:19" ht="26.25" customHeight="1" thickBot="1" x14ac:dyDescent="0.25">
      <c r="B10" s="25" t="s">
        <v>54</v>
      </c>
      <c r="C10" s="271">
        <v>2024</v>
      </c>
      <c r="D10" s="272"/>
      <c r="E10" s="272"/>
      <c r="F10" s="272"/>
      <c r="G10" s="272"/>
      <c r="H10" s="272"/>
      <c r="I10" s="273"/>
      <c r="J10" s="266" t="s">
        <v>1</v>
      </c>
      <c r="K10" s="267"/>
      <c r="L10" s="267"/>
      <c r="M10" s="267"/>
      <c r="N10" s="268" t="s">
        <v>104</v>
      </c>
      <c r="O10" s="269"/>
      <c r="P10" s="270"/>
    </row>
    <row r="11" spans="2:19" ht="3" customHeight="1" thickBot="1" x14ac:dyDescent="0.25">
      <c r="B11" s="274"/>
      <c r="C11" s="275"/>
      <c r="D11" s="275"/>
      <c r="E11" s="275"/>
      <c r="F11" s="275"/>
      <c r="G11" s="275"/>
      <c r="H11" s="275"/>
      <c r="I11" s="275"/>
      <c r="J11" s="275"/>
      <c r="K11" s="275"/>
      <c r="L11" s="275"/>
      <c r="M11" s="275"/>
      <c r="N11" s="275"/>
      <c r="O11" s="275"/>
      <c r="P11" s="276"/>
    </row>
    <row r="12" spans="2:19" ht="30" customHeight="1" thickBot="1" x14ac:dyDescent="0.25">
      <c r="B12" s="26" t="s">
        <v>0</v>
      </c>
      <c r="C12" s="277" t="s">
        <v>69</v>
      </c>
      <c r="D12" s="277"/>
      <c r="E12" s="277"/>
      <c r="F12" s="277"/>
      <c r="G12" s="277"/>
      <c r="H12" s="277"/>
      <c r="I12" s="277"/>
      <c r="J12" s="277"/>
      <c r="K12" s="277"/>
      <c r="L12" s="277"/>
      <c r="M12" s="277"/>
      <c r="N12" s="277"/>
      <c r="O12" s="277"/>
      <c r="P12" s="278"/>
    </row>
    <row r="13" spans="2:19" ht="3" customHeight="1" thickBot="1" x14ac:dyDescent="0.25">
      <c r="B13" s="279"/>
      <c r="C13" s="280"/>
      <c r="D13" s="280"/>
      <c r="E13" s="280"/>
      <c r="F13" s="280"/>
      <c r="G13" s="280"/>
      <c r="H13" s="280"/>
      <c r="I13" s="280"/>
      <c r="J13" s="280"/>
      <c r="K13" s="280"/>
      <c r="L13" s="280"/>
      <c r="M13" s="280"/>
      <c r="N13" s="280"/>
      <c r="O13" s="280"/>
      <c r="P13" s="281"/>
    </row>
    <row r="14" spans="2:19" ht="30" customHeight="1" thickBot="1" x14ac:dyDescent="0.25">
      <c r="B14" s="26" t="s">
        <v>6</v>
      </c>
      <c r="C14" s="282" t="s">
        <v>106</v>
      </c>
      <c r="D14" s="283"/>
      <c r="E14" s="283"/>
      <c r="F14" s="283"/>
      <c r="G14" s="283"/>
      <c r="H14" s="283"/>
      <c r="I14" s="283"/>
      <c r="J14" s="283"/>
      <c r="K14" s="283"/>
      <c r="L14" s="283"/>
      <c r="M14" s="283"/>
      <c r="N14" s="283"/>
      <c r="O14" s="283"/>
      <c r="P14" s="284"/>
    </row>
    <row r="15" spans="2:19" ht="3" customHeight="1" thickBot="1" x14ac:dyDescent="0.25">
      <c r="B15" s="285"/>
      <c r="C15" s="286"/>
      <c r="D15" s="286"/>
      <c r="E15" s="286"/>
      <c r="F15" s="286"/>
      <c r="G15" s="286"/>
      <c r="H15" s="286"/>
      <c r="I15" s="286"/>
      <c r="J15" s="286"/>
      <c r="K15" s="286"/>
      <c r="L15" s="286"/>
      <c r="M15" s="286"/>
      <c r="N15" s="286"/>
      <c r="O15" s="286"/>
      <c r="P15" s="287"/>
    </row>
    <row r="16" spans="2:19" ht="30" customHeight="1" thickBot="1" x14ac:dyDescent="0.25">
      <c r="B16" s="26" t="s">
        <v>25</v>
      </c>
      <c r="C16" s="268" t="s">
        <v>105</v>
      </c>
      <c r="D16" s="269"/>
      <c r="E16" s="269"/>
      <c r="F16" s="269"/>
      <c r="G16" s="269"/>
      <c r="H16" s="269"/>
      <c r="I16" s="269"/>
      <c r="J16" s="269"/>
      <c r="K16" s="269"/>
      <c r="L16" s="269"/>
      <c r="M16" s="269"/>
      <c r="N16" s="269"/>
      <c r="O16" s="269"/>
      <c r="P16" s="270"/>
    </row>
    <row r="17" spans="2:16" ht="4.5" customHeight="1" thickBot="1" x14ac:dyDescent="0.25">
      <c r="B17" s="285"/>
      <c r="C17" s="286"/>
      <c r="D17" s="286"/>
      <c r="E17" s="286"/>
      <c r="F17" s="286"/>
      <c r="G17" s="286"/>
      <c r="H17" s="286"/>
      <c r="I17" s="286"/>
      <c r="J17" s="286"/>
      <c r="K17" s="286"/>
      <c r="L17" s="286"/>
      <c r="M17" s="286"/>
      <c r="N17" s="286"/>
      <c r="O17" s="286"/>
      <c r="P17" s="287"/>
    </row>
    <row r="18" spans="2:16" ht="30" customHeight="1" thickBot="1" x14ac:dyDescent="0.25">
      <c r="B18" s="26" t="s">
        <v>11</v>
      </c>
      <c r="C18" s="288" t="s">
        <v>99</v>
      </c>
      <c r="D18" s="289"/>
      <c r="E18" s="289"/>
      <c r="F18" s="289"/>
      <c r="G18" s="289"/>
      <c r="H18" s="289"/>
      <c r="I18" s="289"/>
      <c r="J18" s="289"/>
      <c r="K18" s="289"/>
      <c r="L18" s="289"/>
      <c r="M18" s="289"/>
      <c r="N18" s="289"/>
      <c r="O18" s="289"/>
      <c r="P18" s="290"/>
    </row>
    <row r="19" spans="2:16" ht="3" customHeight="1" thickBot="1" x14ac:dyDescent="0.25">
      <c r="B19" s="291"/>
      <c r="C19" s="291"/>
      <c r="D19" s="291"/>
      <c r="E19" s="291"/>
      <c r="F19" s="291"/>
      <c r="G19" s="291"/>
      <c r="H19" s="291"/>
      <c r="I19" s="291"/>
      <c r="J19" s="291"/>
      <c r="K19" s="291"/>
      <c r="L19" s="291"/>
      <c r="M19" s="291"/>
      <c r="N19" s="291"/>
      <c r="O19" s="291"/>
      <c r="P19" s="291"/>
    </row>
    <row r="20" spans="2:16" ht="17.25" customHeight="1" thickBot="1" x14ac:dyDescent="0.25">
      <c r="B20" s="292" t="s">
        <v>26</v>
      </c>
      <c r="C20" s="293"/>
      <c r="D20" s="293"/>
      <c r="E20" s="293"/>
      <c r="F20" s="293"/>
      <c r="G20" s="293"/>
      <c r="H20" s="293"/>
      <c r="I20" s="293"/>
      <c r="J20" s="293"/>
      <c r="K20" s="293"/>
      <c r="L20" s="293"/>
      <c r="M20" s="293"/>
      <c r="N20" s="293"/>
      <c r="O20" s="293"/>
      <c r="P20" s="294"/>
    </row>
    <row r="21" spans="2:16" ht="3" customHeight="1" thickBot="1" x14ac:dyDescent="0.25">
      <c r="B21" s="295"/>
      <c r="C21" s="296"/>
      <c r="D21" s="296"/>
      <c r="E21" s="296"/>
      <c r="F21" s="296"/>
      <c r="G21" s="296"/>
      <c r="H21" s="296"/>
      <c r="I21" s="296"/>
      <c r="J21" s="296"/>
      <c r="K21" s="296"/>
      <c r="L21" s="296"/>
      <c r="M21" s="296"/>
      <c r="N21" s="296"/>
      <c r="O21" s="296"/>
      <c r="P21" s="297"/>
    </row>
    <row r="22" spans="2:16" ht="51" customHeight="1" thickBot="1" x14ac:dyDescent="0.25">
      <c r="B22" s="26" t="s">
        <v>3</v>
      </c>
      <c r="C22" s="298" t="s">
        <v>107</v>
      </c>
      <c r="D22" s="299"/>
      <c r="E22" s="299"/>
      <c r="F22" s="299"/>
      <c r="G22" s="299"/>
      <c r="H22" s="299"/>
      <c r="I22" s="299"/>
      <c r="J22" s="299"/>
      <c r="K22" s="299"/>
      <c r="L22" s="299"/>
      <c r="M22" s="299"/>
      <c r="N22" s="299"/>
      <c r="O22" s="299"/>
      <c r="P22" s="300"/>
    </row>
    <row r="23" spans="2:16" ht="3" customHeight="1" thickBot="1" x14ac:dyDescent="0.25">
      <c r="B23" s="285"/>
      <c r="C23" s="286"/>
      <c r="D23" s="286"/>
      <c r="E23" s="286"/>
      <c r="F23" s="286"/>
      <c r="G23" s="286"/>
      <c r="H23" s="286"/>
      <c r="I23" s="286"/>
      <c r="J23" s="286"/>
      <c r="K23" s="286"/>
      <c r="L23" s="286"/>
      <c r="M23" s="286"/>
      <c r="N23" s="286"/>
      <c r="O23" s="286"/>
      <c r="P23" s="287"/>
    </row>
    <row r="24" spans="2:16" ht="82.5" customHeight="1" thickBot="1" x14ac:dyDescent="0.25">
      <c r="B24" s="26" t="s">
        <v>12</v>
      </c>
      <c r="C24" s="301" t="s">
        <v>117</v>
      </c>
      <c r="D24" s="302"/>
      <c r="E24" s="302"/>
      <c r="F24" s="302"/>
      <c r="G24" s="302"/>
      <c r="H24" s="302"/>
      <c r="I24" s="302"/>
      <c r="J24" s="302"/>
      <c r="K24" s="302"/>
      <c r="L24" s="302"/>
      <c r="M24" s="302"/>
      <c r="N24" s="302"/>
      <c r="O24" s="302"/>
      <c r="P24" s="303"/>
    </row>
    <row r="25" spans="2:16" ht="3" customHeight="1" thickBot="1" x14ac:dyDescent="0.25">
      <c r="B25" s="304"/>
      <c r="C25" s="305"/>
      <c r="D25" s="305"/>
      <c r="E25" s="305"/>
      <c r="F25" s="305"/>
      <c r="G25" s="305"/>
      <c r="H25" s="305"/>
      <c r="I25" s="305"/>
      <c r="J25" s="305"/>
      <c r="K25" s="305"/>
      <c r="L25" s="305"/>
      <c r="M25" s="305"/>
      <c r="N25" s="305"/>
      <c r="O25" s="305"/>
      <c r="P25" s="306"/>
    </row>
    <row r="26" spans="2:16" ht="13.5" customHeight="1" thickBot="1" x14ac:dyDescent="0.25">
      <c r="B26" s="27" t="s">
        <v>2</v>
      </c>
      <c r="C26" s="307">
        <v>0.95</v>
      </c>
      <c r="D26" s="308"/>
      <c r="E26" s="308"/>
      <c r="F26" s="308"/>
      <c r="G26" s="308"/>
      <c r="H26" s="308"/>
      <c r="I26" s="308"/>
      <c r="J26" s="308"/>
      <c r="K26" s="308"/>
      <c r="L26" s="308"/>
      <c r="M26" s="308"/>
      <c r="N26" s="308"/>
      <c r="O26" s="308"/>
      <c r="P26" s="309"/>
    </row>
    <row r="27" spans="2:16" ht="3" customHeight="1" thickBot="1" x14ac:dyDescent="0.25">
      <c r="B27" s="310"/>
      <c r="C27" s="311"/>
      <c r="D27" s="311"/>
      <c r="E27" s="311"/>
      <c r="F27" s="311"/>
      <c r="G27" s="311"/>
      <c r="H27" s="311"/>
      <c r="I27" s="311"/>
      <c r="J27" s="311"/>
      <c r="K27" s="311"/>
      <c r="L27" s="311"/>
      <c r="M27" s="311"/>
      <c r="N27" s="311"/>
      <c r="O27" s="311"/>
      <c r="P27" s="312"/>
    </row>
    <row r="28" spans="2:16" ht="12.75" customHeight="1" thickBot="1" x14ac:dyDescent="0.25">
      <c r="B28" s="27" t="s">
        <v>13</v>
      </c>
      <c r="C28" s="28" t="s">
        <v>14</v>
      </c>
      <c r="D28" s="313" t="s">
        <v>108</v>
      </c>
      <c r="E28" s="308"/>
      <c r="F28" s="308"/>
      <c r="G28" s="309"/>
      <c r="H28" s="314" t="s">
        <v>15</v>
      </c>
      <c r="I28" s="314"/>
      <c r="J28" s="314"/>
      <c r="K28" s="313" t="s">
        <v>152</v>
      </c>
      <c r="L28" s="308"/>
      <c r="M28" s="309"/>
      <c r="N28" s="315" t="s">
        <v>16</v>
      </c>
      <c r="O28" s="316"/>
      <c r="P28" s="29" t="s">
        <v>109</v>
      </c>
    </row>
    <row r="29" spans="2:16" ht="3" customHeight="1" thickBot="1" x14ac:dyDescent="0.25">
      <c r="B29" s="317"/>
      <c r="C29" s="318"/>
      <c r="D29" s="318"/>
      <c r="E29" s="318"/>
      <c r="F29" s="318"/>
      <c r="G29" s="318"/>
      <c r="H29" s="318"/>
      <c r="I29" s="318"/>
      <c r="J29" s="318"/>
      <c r="K29" s="318"/>
      <c r="L29" s="318"/>
      <c r="M29" s="318"/>
      <c r="N29" s="318"/>
      <c r="O29" s="318"/>
      <c r="P29" s="319"/>
    </row>
    <row r="30" spans="2:16" ht="13.5" thickBot="1" x14ac:dyDescent="0.25">
      <c r="B30" s="30" t="s">
        <v>7</v>
      </c>
      <c r="C30" s="320" t="s">
        <v>82</v>
      </c>
      <c r="D30" s="321"/>
      <c r="E30" s="321"/>
      <c r="F30" s="321"/>
      <c r="G30" s="321"/>
      <c r="H30" s="321"/>
      <c r="I30" s="321"/>
      <c r="J30" s="321"/>
      <c r="K30" s="321"/>
      <c r="L30" s="321"/>
      <c r="M30" s="321"/>
      <c r="N30" s="321"/>
      <c r="O30" s="321"/>
      <c r="P30" s="322"/>
    </row>
    <row r="31" spans="2:16" ht="3" customHeight="1" thickBot="1" x14ac:dyDescent="0.25">
      <c r="B31" s="285"/>
      <c r="C31" s="286"/>
      <c r="D31" s="286"/>
      <c r="E31" s="286"/>
      <c r="F31" s="286"/>
      <c r="G31" s="286"/>
      <c r="H31" s="286"/>
      <c r="I31" s="286"/>
      <c r="J31" s="286"/>
      <c r="K31" s="286"/>
      <c r="L31" s="286"/>
      <c r="M31" s="286"/>
      <c r="N31" s="286"/>
      <c r="O31" s="286"/>
      <c r="P31" s="287"/>
    </row>
    <row r="32" spans="2:16" ht="13.5" thickBot="1" x14ac:dyDescent="0.25">
      <c r="B32" s="30" t="s">
        <v>4</v>
      </c>
      <c r="C32" s="323" t="s">
        <v>50</v>
      </c>
      <c r="D32" s="321"/>
      <c r="E32" s="321"/>
      <c r="F32" s="321"/>
      <c r="G32" s="321"/>
      <c r="H32" s="321"/>
      <c r="I32" s="321"/>
      <c r="J32" s="321"/>
      <c r="K32" s="321"/>
      <c r="L32" s="321"/>
      <c r="M32" s="321"/>
      <c r="N32" s="321"/>
      <c r="O32" s="321"/>
      <c r="P32" s="322"/>
    </row>
    <row r="33" spans="2:16" ht="3" customHeight="1" thickBot="1" x14ac:dyDescent="0.25">
      <c r="B33" s="285"/>
      <c r="C33" s="286"/>
      <c r="D33" s="286"/>
      <c r="E33" s="286"/>
      <c r="F33" s="286"/>
      <c r="G33" s="286"/>
      <c r="H33" s="286"/>
      <c r="I33" s="286"/>
      <c r="J33" s="286"/>
      <c r="K33" s="286"/>
      <c r="L33" s="286"/>
      <c r="M33" s="286"/>
      <c r="N33" s="286"/>
      <c r="O33" s="286"/>
      <c r="P33" s="287"/>
    </row>
    <row r="34" spans="2:16" ht="13.5" thickBot="1" x14ac:dyDescent="0.25">
      <c r="B34" s="30" t="s">
        <v>23</v>
      </c>
      <c r="C34" s="323" t="s">
        <v>50</v>
      </c>
      <c r="D34" s="321"/>
      <c r="E34" s="321"/>
      <c r="F34" s="321"/>
      <c r="G34" s="321"/>
      <c r="H34" s="321"/>
      <c r="I34" s="321"/>
      <c r="J34" s="321"/>
      <c r="K34" s="321"/>
      <c r="L34" s="321"/>
      <c r="M34" s="321"/>
      <c r="N34" s="321"/>
      <c r="O34" s="321"/>
      <c r="P34" s="322"/>
    </row>
    <row r="35" spans="2:16" ht="3" customHeight="1" thickBot="1" x14ac:dyDescent="0.25">
      <c r="B35" s="279"/>
      <c r="C35" s="280"/>
      <c r="D35" s="280"/>
      <c r="E35" s="280"/>
      <c r="F35" s="280"/>
      <c r="G35" s="280"/>
      <c r="H35" s="280"/>
      <c r="I35" s="280"/>
      <c r="J35" s="280"/>
      <c r="K35" s="280"/>
      <c r="L35" s="280"/>
      <c r="M35" s="280"/>
      <c r="N35" s="280"/>
      <c r="O35" s="280"/>
      <c r="P35" s="281"/>
    </row>
    <row r="36" spans="2:16" ht="16.5" customHeight="1" thickBot="1" x14ac:dyDescent="0.25">
      <c r="B36" s="30" t="s">
        <v>43</v>
      </c>
      <c r="C36" s="320" t="s">
        <v>50</v>
      </c>
      <c r="D36" s="321"/>
      <c r="E36" s="321"/>
      <c r="F36" s="321"/>
      <c r="G36" s="321"/>
      <c r="H36" s="321"/>
      <c r="I36" s="321"/>
      <c r="J36" s="321"/>
      <c r="K36" s="321"/>
      <c r="L36" s="321"/>
      <c r="M36" s="321"/>
      <c r="N36" s="321"/>
      <c r="O36" s="321"/>
      <c r="P36" s="322"/>
    </row>
    <row r="37" spans="2:16" ht="3" customHeight="1" thickBot="1" x14ac:dyDescent="0.25">
      <c r="B37" s="31"/>
      <c r="C37" s="31"/>
      <c r="D37" s="31"/>
      <c r="E37" s="31"/>
      <c r="F37" s="31"/>
      <c r="G37" s="31"/>
      <c r="H37" s="31"/>
      <c r="I37" s="31"/>
      <c r="J37" s="31"/>
      <c r="K37" s="31"/>
      <c r="L37" s="31"/>
      <c r="M37" s="31"/>
      <c r="N37" s="31"/>
      <c r="O37" s="31"/>
      <c r="P37" s="31"/>
    </row>
    <row r="38" spans="2:16" x14ac:dyDescent="0.2">
      <c r="B38" s="324" t="s">
        <v>17</v>
      </c>
      <c r="C38" s="325"/>
      <c r="D38" s="325"/>
      <c r="E38" s="325"/>
      <c r="F38" s="325"/>
      <c r="G38" s="325"/>
      <c r="H38" s="325"/>
      <c r="I38" s="325"/>
      <c r="J38" s="325"/>
      <c r="K38" s="325"/>
      <c r="L38" s="325"/>
      <c r="M38" s="325"/>
      <c r="N38" s="325"/>
      <c r="O38" s="325"/>
      <c r="P38" s="326"/>
    </row>
    <row r="39" spans="2:16" ht="13.5" thickBot="1" x14ac:dyDescent="0.25">
      <c r="B39" s="32" t="s">
        <v>22</v>
      </c>
      <c r="C39" s="327" t="s">
        <v>18</v>
      </c>
      <c r="D39" s="327"/>
      <c r="E39" s="327"/>
      <c r="F39" s="327"/>
      <c r="G39" s="327"/>
      <c r="H39" s="327" t="s">
        <v>7</v>
      </c>
      <c r="I39" s="327"/>
      <c r="J39" s="327"/>
      <c r="K39" s="327"/>
      <c r="L39" s="327"/>
      <c r="M39" s="327" t="s">
        <v>19</v>
      </c>
      <c r="N39" s="327"/>
      <c r="O39" s="327"/>
      <c r="P39" s="328"/>
    </row>
    <row r="40" spans="2:16" ht="54" customHeight="1" x14ac:dyDescent="0.2">
      <c r="B40" s="21" t="s">
        <v>110</v>
      </c>
      <c r="C40" s="329" t="s">
        <v>111</v>
      </c>
      <c r="D40" s="330"/>
      <c r="E40" s="330"/>
      <c r="F40" s="330"/>
      <c r="G40" s="331"/>
      <c r="H40" s="332" t="s">
        <v>112</v>
      </c>
      <c r="I40" s="333"/>
      <c r="J40" s="333"/>
      <c r="K40" s="333"/>
      <c r="L40" s="334"/>
      <c r="M40" s="335" t="s">
        <v>113</v>
      </c>
      <c r="N40" s="336"/>
      <c r="O40" s="336"/>
      <c r="P40" s="337"/>
    </row>
    <row r="41" spans="2:16" ht="55.5" customHeight="1" thickBot="1" x14ac:dyDescent="0.25">
      <c r="B41" s="60" t="s">
        <v>114</v>
      </c>
      <c r="C41" s="338" t="s">
        <v>115</v>
      </c>
      <c r="D41" s="339"/>
      <c r="E41" s="339"/>
      <c r="F41" s="339"/>
      <c r="G41" s="340"/>
      <c r="H41" s="341" t="s">
        <v>112</v>
      </c>
      <c r="I41" s="339"/>
      <c r="J41" s="339"/>
      <c r="K41" s="339"/>
      <c r="L41" s="340"/>
      <c r="M41" s="342" t="s">
        <v>116</v>
      </c>
      <c r="N41" s="343"/>
      <c r="O41" s="343"/>
      <c r="P41" s="344"/>
    </row>
    <row r="42" spans="2:16" ht="3" customHeight="1" thickBot="1" x14ac:dyDescent="0.25">
      <c r="B42" s="33"/>
      <c r="C42" s="33"/>
      <c r="D42" s="33"/>
      <c r="E42" s="33"/>
      <c r="F42" s="33"/>
      <c r="G42" s="33"/>
      <c r="H42" s="33"/>
      <c r="I42" s="33"/>
      <c r="J42" s="33"/>
      <c r="K42" s="33"/>
      <c r="L42" s="33"/>
      <c r="M42" s="33"/>
      <c r="N42" s="33"/>
      <c r="O42" s="33"/>
      <c r="P42" s="33"/>
    </row>
    <row r="43" spans="2:16" ht="13.5" customHeight="1" thickBot="1" x14ac:dyDescent="0.25">
      <c r="B43" s="292" t="s">
        <v>8</v>
      </c>
      <c r="C43" s="293"/>
      <c r="D43" s="293"/>
      <c r="E43" s="293"/>
      <c r="F43" s="293"/>
      <c r="G43" s="293"/>
      <c r="H43" s="293"/>
      <c r="I43" s="293"/>
      <c r="J43" s="293"/>
      <c r="K43" s="293"/>
      <c r="L43" s="293"/>
      <c r="M43" s="293"/>
      <c r="N43" s="293"/>
      <c r="O43" s="293"/>
      <c r="P43" s="294"/>
    </row>
    <row r="44" spans="2:16" ht="3" customHeight="1" thickBot="1" x14ac:dyDescent="0.25">
      <c r="B44" s="34"/>
      <c r="C44" s="35"/>
      <c r="D44" s="35"/>
      <c r="E44" s="35"/>
      <c r="F44" s="35"/>
      <c r="G44" s="35"/>
      <c r="H44" s="35"/>
      <c r="I44" s="35"/>
      <c r="J44" s="35"/>
      <c r="K44" s="35"/>
      <c r="L44" s="35"/>
      <c r="M44" s="35"/>
      <c r="N44" s="35"/>
      <c r="O44" s="35"/>
      <c r="P44" s="36"/>
    </row>
    <row r="45" spans="2:16" x14ac:dyDescent="0.2">
      <c r="B45" s="358" t="s">
        <v>20</v>
      </c>
      <c r="C45" s="37" t="s">
        <v>183</v>
      </c>
      <c r="D45" s="178" t="s">
        <v>179</v>
      </c>
      <c r="E45" s="179"/>
      <c r="F45" s="179"/>
      <c r="G45" s="180"/>
      <c r="H45" s="178" t="s">
        <v>180</v>
      </c>
      <c r="I45" s="179"/>
      <c r="J45" s="179"/>
      <c r="K45" s="180"/>
      <c r="L45" s="178" t="s">
        <v>181</v>
      </c>
      <c r="M45" s="179"/>
      <c r="N45" s="179"/>
      <c r="O45" s="180"/>
      <c r="P45" s="38" t="s">
        <v>182</v>
      </c>
    </row>
    <row r="46" spans="2:16" ht="13.5" thickBot="1" x14ac:dyDescent="0.25">
      <c r="B46" s="359"/>
      <c r="C46" s="39" t="s">
        <v>10</v>
      </c>
      <c r="D46" s="181">
        <f>'1.1. Registro Solicitudes'!D10</f>
        <v>1</v>
      </c>
      <c r="E46" s="182"/>
      <c r="F46" s="182"/>
      <c r="G46" s="183"/>
      <c r="H46" s="181">
        <f>'1.1. Registro Solicitudes'!F10</f>
        <v>1</v>
      </c>
      <c r="I46" s="182"/>
      <c r="J46" s="182"/>
      <c r="K46" s="183"/>
      <c r="L46" s="184">
        <f>'1.1. Registro Solicitudes'!H10</f>
        <v>1</v>
      </c>
      <c r="M46" s="185"/>
      <c r="N46" s="185"/>
      <c r="O46" s="186"/>
      <c r="P46" s="154">
        <f>'1.1. Registro Solicitudes'!J10</f>
        <v>1</v>
      </c>
    </row>
    <row r="47" spans="2:16" ht="3" customHeight="1" thickBot="1" x14ac:dyDescent="0.25">
      <c r="B47" s="40">
        <v>0.9</v>
      </c>
      <c r="C47" s="41" t="s">
        <v>2</v>
      </c>
      <c r="D47" s="175">
        <v>0.95</v>
      </c>
      <c r="E47" s="176"/>
      <c r="F47" s="176"/>
      <c r="G47" s="177"/>
      <c r="H47" s="175">
        <v>0.95</v>
      </c>
      <c r="I47" s="176"/>
      <c r="J47" s="176"/>
      <c r="K47" s="177"/>
      <c r="L47" s="175">
        <v>0.95</v>
      </c>
      <c r="M47" s="176"/>
      <c r="N47" s="176"/>
      <c r="O47" s="177"/>
      <c r="P47" s="175">
        <f>+$C$26</f>
        <v>0.95</v>
      </c>
    </row>
    <row r="48" spans="2:16" ht="22.5" customHeight="1" thickBot="1" x14ac:dyDescent="0.25">
      <c r="B48" s="360" t="s">
        <v>21</v>
      </c>
      <c r="C48" s="361"/>
      <c r="D48" s="361"/>
      <c r="E48" s="361"/>
      <c r="F48" s="361"/>
      <c r="G48" s="361"/>
      <c r="H48" s="361"/>
      <c r="I48" s="361"/>
      <c r="J48" s="361"/>
      <c r="K48" s="361"/>
      <c r="L48" s="361"/>
      <c r="M48" s="361"/>
      <c r="N48" s="361"/>
      <c r="O48" s="361"/>
      <c r="P48" s="362"/>
    </row>
    <row r="49" spans="2:16" x14ac:dyDescent="0.2">
      <c r="B49" s="348"/>
      <c r="C49" s="349"/>
      <c r="D49" s="349"/>
      <c r="E49" s="349"/>
      <c r="F49" s="349"/>
      <c r="G49" s="349"/>
      <c r="H49" s="349"/>
      <c r="I49" s="349"/>
      <c r="J49" s="349"/>
      <c r="K49" s="349"/>
      <c r="L49" s="349"/>
      <c r="M49" s="349"/>
      <c r="N49" s="349"/>
      <c r="O49" s="349"/>
      <c r="P49" s="350"/>
    </row>
    <row r="50" spans="2:16" x14ac:dyDescent="0.2">
      <c r="B50" s="351"/>
      <c r="C50" s="352"/>
      <c r="D50" s="352"/>
      <c r="E50" s="352"/>
      <c r="F50" s="352"/>
      <c r="G50" s="352"/>
      <c r="H50" s="352"/>
      <c r="I50" s="352"/>
      <c r="J50" s="352"/>
      <c r="K50" s="352"/>
      <c r="L50" s="352"/>
      <c r="M50" s="352"/>
      <c r="N50" s="352"/>
      <c r="O50" s="352"/>
      <c r="P50" s="353"/>
    </row>
    <row r="51" spans="2:16" x14ac:dyDescent="0.2">
      <c r="B51" s="351"/>
      <c r="C51" s="352"/>
      <c r="D51" s="352"/>
      <c r="E51" s="352"/>
      <c r="F51" s="352"/>
      <c r="G51" s="352"/>
      <c r="H51" s="352"/>
      <c r="I51" s="352"/>
      <c r="J51" s="352"/>
      <c r="K51" s="352"/>
      <c r="L51" s="352"/>
      <c r="M51" s="352"/>
      <c r="N51" s="352"/>
      <c r="O51" s="352"/>
      <c r="P51" s="353"/>
    </row>
    <row r="52" spans="2:16" x14ac:dyDescent="0.2">
      <c r="B52" s="351"/>
      <c r="C52" s="352"/>
      <c r="D52" s="352"/>
      <c r="E52" s="352"/>
      <c r="F52" s="352"/>
      <c r="G52" s="352"/>
      <c r="H52" s="352"/>
      <c r="I52" s="352"/>
      <c r="J52" s="352"/>
      <c r="K52" s="352"/>
      <c r="L52" s="352"/>
      <c r="M52" s="352"/>
      <c r="N52" s="352"/>
      <c r="O52" s="352"/>
      <c r="P52" s="353"/>
    </row>
    <row r="53" spans="2:16" x14ac:dyDescent="0.2">
      <c r="B53" s="351"/>
      <c r="C53" s="352"/>
      <c r="D53" s="352"/>
      <c r="E53" s="352"/>
      <c r="F53" s="352"/>
      <c r="G53" s="352"/>
      <c r="H53" s="352"/>
      <c r="I53" s="352"/>
      <c r="J53" s="352"/>
      <c r="K53" s="352"/>
      <c r="L53" s="352"/>
      <c r="M53" s="352"/>
      <c r="N53" s="352"/>
      <c r="O53" s="352"/>
      <c r="P53" s="353"/>
    </row>
    <row r="54" spans="2:16" x14ac:dyDescent="0.2">
      <c r="B54" s="351"/>
      <c r="C54" s="352"/>
      <c r="D54" s="352"/>
      <c r="E54" s="352"/>
      <c r="F54" s="352"/>
      <c r="G54" s="352"/>
      <c r="H54" s="352"/>
      <c r="I54" s="352"/>
      <c r="J54" s="352"/>
      <c r="K54" s="352"/>
      <c r="L54" s="352"/>
      <c r="M54" s="352"/>
      <c r="N54" s="352"/>
      <c r="O54" s="352"/>
      <c r="P54" s="353"/>
    </row>
    <row r="55" spans="2:16" x14ac:dyDescent="0.2">
      <c r="B55" s="351"/>
      <c r="C55" s="352"/>
      <c r="D55" s="352"/>
      <c r="E55" s="352"/>
      <c r="F55" s="352"/>
      <c r="G55" s="352"/>
      <c r="H55" s="352"/>
      <c r="I55" s="352"/>
      <c r="J55" s="352"/>
      <c r="K55" s="352"/>
      <c r="L55" s="352"/>
      <c r="M55" s="352"/>
      <c r="N55" s="352"/>
      <c r="O55" s="352"/>
      <c r="P55" s="353"/>
    </row>
    <row r="56" spans="2:16" x14ac:dyDescent="0.2">
      <c r="B56" s="351"/>
      <c r="C56" s="352"/>
      <c r="D56" s="352"/>
      <c r="E56" s="352"/>
      <c r="F56" s="352"/>
      <c r="G56" s="352"/>
      <c r="H56" s="352"/>
      <c r="I56" s="352"/>
      <c r="J56" s="352"/>
      <c r="K56" s="352"/>
      <c r="L56" s="352"/>
      <c r="M56" s="352"/>
      <c r="N56" s="352"/>
      <c r="O56" s="352"/>
      <c r="P56" s="353"/>
    </row>
    <row r="57" spans="2:16" x14ac:dyDescent="0.2">
      <c r="B57" s="351"/>
      <c r="C57" s="352"/>
      <c r="D57" s="352"/>
      <c r="E57" s="352"/>
      <c r="F57" s="352"/>
      <c r="G57" s="352"/>
      <c r="H57" s="352"/>
      <c r="I57" s="352"/>
      <c r="J57" s="352"/>
      <c r="K57" s="352"/>
      <c r="L57" s="352"/>
      <c r="M57" s="352"/>
      <c r="N57" s="352"/>
      <c r="O57" s="352"/>
      <c r="P57" s="353"/>
    </row>
    <row r="58" spans="2:16" x14ac:dyDescent="0.2">
      <c r="B58" s="351"/>
      <c r="C58" s="352"/>
      <c r="D58" s="352"/>
      <c r="E58" s="352"/>
      <c r="F58" s="352"/>
      <c r="G58" s="352"/>
      <c r="H58" s="352"/>
      <c r="I58" s="352"/>
      <c r="J58" s="352"/>
      <c r="K58" s="352"/>
      <c r="L58" s="352"/>
      <c r="M58" s="352"/>
      <c r="N58" s="352"/>
      <c r="O58" s="352"/>
      <c r="P58" s="353"/>
    </row>
    <row r="59" spans="2:16" x14ac:dyDescent="0.2">
      <c r="B59" s="351"/>
      <c r="C59" s="352"/>
      <c r="D59" s="352"/>
      <c r="E59" s="352"/>
      <c r="F59" s="352"/>
      <c r="G59" s="352"/>
      <c r="H59" s="352"/>
      <c r="I59" s="352"/>
      <c r="J59" s="352"/>
      <c r="K59" s="352"/>
      <c r="L59" s="352"/>
      <c r="M59" s="352"/>
      <c r="N59" s="352"/>
      <c r="O59" s="352"/>
      <c r="P59" s="353"/>
    </row>
    <row r="60" spans="2:16" x14ac:dyDescent="0.2">
      <c r="B60" s="351"/>
      <c r="C60" s="352"/>
      <c r="D60" s="352"/>
      <c r="E60" s="352"/>
      <c r="F60" s="352"/>
      <c r="G60" s="352"/>
      <c r="H60" s="352"/>
      <c r="I60" s="352"/>
      <c r="J60" s="352"/>
      <c r="K60" s="352"/>
      <c r="L60" s="352"/>
      <c r="M60" s="352"/>
      <c r="N60" s="352"/>
      <c r="O60" s="352"/>
      <c r="P60" s="353"/>
    </row>
    <row r="61" spans="2:16" x14ac:dyDescent="0.2">
      <c r="B61" s="351"/>
      <c r="C61" s="352"/>
      <c r="D61" s="352"/>
      <c r="E61" s="352"/>
      <c r="F61" s="352"/>
      <c r="G61" s="352"/>
      <c r="H61" s="352"/>
      <c r="I61" s="352"/>
      <c r="J61" s="352"/>
      <c r="K61" s="352"/>
      <c r="L61" s="352"/>
      <c r="M61" s="352"/>
      <c r="N61" s="352"/>
      <c r="O61" s="352"/>
      <c r="P61" s="353"/>
    </row>
    <row r="62" spans="2:16" x14ac:dyDescent="0.2">
      <c r="B62" s="351"/>
      <c r="C62" s="352"/>
      <c r="D62" s="352"/>
      <c r="E62" s="352"/>
      <c r="F62" s="352"/>
      <c r="G62" s="352"/>
      <c r="H62" s="352"/>
      <c r="I62" s="352"/>
      <c r="J62" s="352"/>
      <c r="K62" s="352"/>
      <c r="L62" s="352"/>
      <c r="M62" s="352"/>
      <c r="N62" s="352"/>
      <c r="O62" s="352"/>
      <c r="P62" s="353"/>
    </row>
    <row r="63" spans="2:16" x14ac:dyDescent="0.2">
      <c r="B63" s="351"/>
      <c r="C63" s="352"/>
      <c r="D63" s="352"/>
      <c r="E63" s="352"/>
      <c r="F63" s="352"/>
      <c r="G63" s="352"/>
      <c r="H63" s="352"/>
      <c r="I63" s="352"/>
      <c r="J63" s="352"/>
      <c r="K63" s="352"/>
      <c r="L63" s="352"/>
      <c r="M63" s="352"/>
      <c r="N63" s="352"/>
      <c r="O63" s="352"/>
      <c r="P63" s="353"/>
    </row>
    <row r="64" spans="2:16" ht="13.5" thickBot="1" x14ac:dyDescent="0.25">
      <c r="B64" s="354"/>
      <c r="C64" s="355"/>
      <c r="D64" s="355"/>
      <c r="E64" s="355"/>
      <c r="F64" s="355"/>
      <c r="G64" s="355"/>
      <c r="H64" s="355"/>
      <c r="I64" s="355"/>
      <c r="J64" s="355"/>
      <c r="K64" s="355"/>
      <c r="L64" s="355"/>
      <c r="M64" s="355"/>
      <c r="N64" s="355"/>
      <c r="O64" s="355"/>
      <c r="P64" s="356"/>
    </row>
    <row r="65" spans="1:19" s="43" customFormat="1" ht="3" customHeight="1" thickBot="1" x14ac:dyDescent="0.25">
      <c r="A65" s="357"/>
      <c r="B65" s="357"/>
      <c r="C65" s="357"/>
      <c r="D65" s="357"/>
      <c r="E65" s="357"/>
      <c r="F65" s="357"/>
      <c r="G65" s="357"/>
      <c r="H65" s="357"/>
      <c r="I65" s="357"/>
      <c r="J65" s="357"/>
      <c r="K65" s="357"/>
      <c r="L65" s="357"/>
      <c r="M65" s="357"/>
      <c r="N65" s="357"/>
      <c r="O65" s="357"/>
      <c r="P65" s="357"/>
      <c r="Q65" s="357"/>
      <c r="S65" s="44"/>
    </row>
    <row r="66" spans="1:19" ht="15" customHeight="1" x14ac:dyDescent="0.2">
      <c r="B66" s="363" t="s">
        <v>5</v>
      </c>
      <c r="C66" s="345" t="s">
        <v>166</v>
      </c>
      <c r="D66" s="346"/>
      <c r="E66" s="346"/>
      <c r="F66" s="346"/>
      <c r="G66" s="346"/>
      <c r="H66" s="346"/>
      <c r="I66" s="346"/>
      <c r="J66" s="346"/>
      <c r="K66" s="346"/>
      <c r="L66" s="346"/>
      <c r="M66" s="346"/>
      <c r="N66" s="346"/>
      <c r="O66" s="346"/>
      <c r="P66" s="347"/>
    </row>
    <row r="67" spans="1:19" ht="75" customHeight="1" x14ac:dyDescent="0.2">
      <c r="B67" s="364"/>
      <c r="C67" s="369" t="s">
        <v>189</v>
      </c>
      <c r="D67" s="370"/>
      <c r="E67" s="370"/>
      <c r="F67" s="370"/>
      <c r="G67" s="370"/>
      <c r="H67" s="370"/>
      <c r="I67" s="370"/>
      <c r="J67" s="370"/>
      <c r="K67" s="370"/>
      <c r="L67" s="370"/>
      <c r="M67" s="370"/>
      <c r="N67" s="370"/>
      <c r="O67" s="370"/>
      <c r="P67" s="371"/>
    </row>
    <row r="68" spans="1:19" ht="15" customHeight="1" x14ac:dyDescent="0.2">
      <c r="B68" s="364"/>
      <c r="C68" s="372" t="s">
        <v>165</v>
      </c>
      <c r="D68" s="373"/>
      <c r="E68" s="373"/>
      <c r="F68" s="373"/>
      <c r="G68" s="373"/>
      <c r="H68" s="373"/>
      <c r="I68" s="373"/>
      <c r="J68" s="373"/>
      <c r="K68" s="373"/>
      <c r="L68" s="373"/>
      <c r="M68" s="373"/>
      <c r="N68" s="373"/>
      <c r="O68" s="373"/>
      <c r="P68" s="374"/>
    </row>
    <row r="69" spans="1:19" ht="71.25" customHeight="1" x14ac:dyDescent="0.2">
      <c r="B69" s="364"/>
      <c r="C69" s="369" t="s">
        <v>190</v>
      </c>
      <c r="D69" s="370"/>
      <c r="E69" s="370"/>
      <c r="F69" s="370"/>
      <c r="G69" s="370"/>
      <c r="H69" s="370"/>
      <c r="I69" s="370"/>
      <c r="J69" s="370"/>
      <c r="K69" s="370"/>
      <c r="L69" s="370"/>
      <c r="M69" s="370"/>
      <c r="N69" s="370"/>
      <c r="O69" s="370"/>
      <c r="P69" s="371"/>
    </row>
    <row r="70" spans="1:19" ht="18" customHeight="1" x14ac:dyDescent="0.2">
      <c r="B70" s="364"/>
      <c r="C70" s="372" t="s">
        <v>167</v>
      </c>
      <c r="D70" s="373"/>
      <c r="E70" s="373"/>
      <c r="F70" s="373"/>
      <c r="G70" s="373"/>
      <c r="H70" s="373"/>
      <c r="I70" s="373"/>
      <c r="J70" s="373"/>
      <c r="K70" s="373"/>
      <c r="L70" s="373"/>
      <c r="M70" s="373"/>
      <c r="N70" s="373"/>
      <c r="O70" s="373"/>
      <c r="P70" s="374"/>
    </row>
    <row r="71" spans="1:19" ht="49.5" customHeight="1" thickBot="1" x14ac:dyDescent="0.25">
      <c r="B71" s="365"/>
      <c r="C71" s="369" t="s">
        <v>205</v>
      </c>
      <c r="D71" s="370"/>
      <c r="E71" s="370"/>
      <c r="F71" s="370"/>
      <c r="G71" s="370"/>
      <c r="H71" s="370"/>
      <c r="I71" s="370"/>
      <c r="J71" s="370"/>
      <c r="K71" s="370"/>
      <c r="L71" s="370"/>
      <c r="M71" s="370"/>
      <c r="N71" s="370"/>
      <c r="O71" s="370"/>
      <c r="P71" s="371"/>
    </row>
    <row r="72" spans="1:19" ht="30.75" customHeight="1" thickBot="1" x14ac:dyDescent="0.25">
      <c r="B72" s="45" t="s">
        <v>42</v>
      </c>
      <c r="C72" s="366" t="s">
        <v>150</v>
      </c>
      <c r="D72" s="277"/>
      <c r="E72" s="277"/>
      <c r="F72" s="277"/>
      <c r="G72" s="277"/>
      <c r="H72" s="277"/>
      <c r="I72" s="277"/>
      <c r="J72" s="277"/>
      <c r="K72" s="277"/>
      <c r="L72" s="277"/>
      <c r="M72" s="277"/>
      <c r="N72" s="277"/>
      <c r="O72" s="277"/>
      <c r="P72" s="278"/>
    </row>
    <row r="73" spans="1:19" ht="27.75" customHeight="1" thickBot="1" x14ac:dyDescent="0.25">
      <c r="B73" s="45" t="s">
        <v>55</v>
      </c>
      <c r="C73" s="367" t="s">
        <v>56</v>
      </c>
      <c r="D73" s="367"/>
      <c r="E73" s="367"/>
      <c r="F73" s="367"/>
      <c r="G73" s="367"/>
      <c r="H73" s="367"/>
      <c r="I73" s="367"/>
      <c r="J73" s="367"/>
      <c r="K73" s="367"/>
      <c r="L73" s="367"/>
      <c r="M73" s="367"/>
      <c r="N73" s="367"/>
      <c r="O73" s="367"/>
      <c r="P73" s="368"/>
    </row>
    <row r="76" spans="1:19" x14ac:dyDescent="0.2">
      <c r="C76" s="46"/>
    </row>
    <row r="77" spans="1:19" hidden="1" x14ac:dyDescent="0.2">
      <c r="C77" s="22">
        <v>2018</v>
      </c>
    </row>
    <row r="78" spans="1:19" hidden="1" x14ac:dyDescent="0.2">
      <c r="C78" s="22">
        <v>2019</v>
      </c>
    </row>
    <row r="84" spans="2:16" s="23" customFormat="1" x14ac:dyDescent="0.2"/>
    <row r="85" spans="2:16" s="23" customFormat="1" x14ac:dyDescent="0.2">
      <c r="B85" s="47"/>
      <c r="C85" s="47"/>
      <c r="D85" s="47"/>
      <c r="E85" s="47"/>
      <c r="F85" s="47"/>
      <c r="G85" s="47"/>
      <c r="H85" s="47"/>
      <c r="I85" s="47"/>
      <c r="J85" s="47"/>
      <c r="K85" s="47"/>
      <c r="L85" s="47"/>
      <c r="M85" s="47"/>
      <c r="N85" s="47"/>
      <c r="O85" s="47"/>
    </row>
    <row r="86" spans="2:16" s="23" customFormat="1" x14ac:dyDescent="0.2">
      <c r="B86" s="47"/>
      <c r="C86" s="47"/>
      <c r="D86" s="47"/>
      <c r="E86" s="47"/>
      <c r="F86" s="47"/>
      <c r="G86" s="47"/>
      <c r="H86" s="47"/>
      <c r="I86" s="47"/>
      <c r="J86" s="47"/>
      <c r="K86" s="47"/>
      <c r="L86" s="47"/>
      <c r="M86" s="47"/>
      <c r="N86" s="47"/>
      <c r="O86" s="47"/>
    </row>
    <row r="87" spans="2:16" s="23" customFormat="1" x14ac:dyDescent="0.2">
      <c r="B87" s="47"/>
      <c r="C87" s="47"/>
      <c r="D87" s="47"/>
      <c r="E87" s="47"/>
      <c r="F87" s="47"/>
      <c r="G87" s="47"/>
      <c r="H87" s="47"/>
      <c r="I87" s="47"/>
      <c r="J87" s="47"/>
      <c r="K87" s="47"/>
      <c r="L87" s="47"/>
      <c r="M87" s="47"/>
      <c r="N87" s="47"/>
      <c r="O87" s="47"/>
    </row>
    <row r="88" spans="2:16" s="23" customFormat="1" x14ac:dyDescent="0.2">
      <c r="B88" s="47"/>
      <c r="C88" s="47"/>
      <c r="D88" s="47"/>
      <c r="E88" s="47"/>
      <c r="F88" s="47"/>
      <c r="G88" s="47"/>
      <c r="H88" s="47"/>
      <c r="I88" s="47"/>
      <c r="J88" s="47"/>
      <c r="K88" s="47"/>
      <c r="L88" s="47"/>
      <c r="M88" s="47"/>
      <c r="N88" s="47"/>
      <c r="O88" s="47"/>
    </row>
    <row r="89" spans="2:16" s="23" customFormat="1" x14ac:dyDescent="0.2">
      <c r="B89" s="48"/>
      <c r="C89" s="48"/>
      <c r="D89" s="48"/>
      <c r="E89" s="48"/>
      <c r="F89" s="48"/>
      <c r="G89" s="47"/>
      <c r="H89" s="47"/>
      <c r="I89" s="47"/>
      <c r="J89" s="47"/>
      <c r="K89" s="47"/>
      <c r="L89" s="47"/>
      <c r="M89" s="47"/>
      <c r="N89" s="47"/>
      <c r="O89" s="47"/>
    </row>
    <row r="90" spans="2:16" s="23" customFormat="1" x14ac:dyDescent="0.2">
      <c r="B90" s="48"/>
      <c r="C90" s="48"/>
      <c r="D90" s="48"/>
      <c r="E90" s="48"/>
      <c r="F90" s="48"/>
      <c r="G90" s="47"/>
      <c r="H90" s="47"/>
      <c r="I90" s="47"/>
      <c r="J90" s="47"/>
      <c r="K90" s="47"/>
      <c r="L90" s="47"/>
      <c r="M90" s="47"/>
      <c r="N90" s="47"/>
      <c r="O90" s="47"/>
    </row>
    <row r="91" spans="2:16" s="23" customFormat="1" x14ac:dyDescent="0.2">
      <c r="B91" s="48"/>
      <c r="C91" s="48"/>
      <c r="D91" s="48"/>
      <c r="E91" s="48"/>
      <c r="F91" s="48"/>
      <c r="G91" s="47"/>
      <c r="H91" s="47"/>
      <c r="I91" s="47"/>
      <c r="J91" s="47"/>
      <c r="K91" s="47"/>
      <c r="L91" s="47"/>
      <c r="M91" s="47"/>
      <c r="N91" s="47"/>
      <c r="O91" s="47"/>
    </row>
    <row r="92" spans="2:16" s="23" customFormat="1" x14ac:dyDescent="0.2">
      <c r="B92" s="48"/>
      <c r="C92" s="48"/>
      <c r="D92" s="48"/>
      <c r="E92" s="48"/>
      <c r="F92" s="48"/>
      <c r="G92" s="47"/>
      <c r="H92" s="47"/>
      <c r="I92" s="47"/>
      <c r="J92" s="47"/>
      <c r="K92" s="47"/>
      <c r="L92" s="47"/>
      <c r="M92" s="47"/>
      <c r="N92" s="47"/>
      <c r="O92" s="47"/>
    </row>
    <row r="93" spans="2:16" s="23" customFormat="1" x14ac:dyDescent="0.2">
      <c r="B93" s="48"/>
      <c r="C93" s="48"/>
      <c r="D93" s="48"/>
      <c r="E93" s="48"/>
      <c r="F93" s="48"/>
      <c r="G93" s="47"/>
      <c r="H93" s="47"/>
      <c r="I93" s="47"/>
      <c r="J93" s="47"/>
      <c r="K93" s="47"/>
      <c r="L93" s="47"/>
      <c r="M93" s="47"/>
      <c r="N93" s="47"/>
      <c r="O93" s="47"/>
    </row>
    <row r="94" spans="2:16" s="23" customFormat="1" x14ac:dyDescent="0.2">
      <c r="B94" s="48"/>
      <c r="C94" s="48"/>
      <c r="D94" s="48"/>
      <c r="E94" s="48"/>
      <c r="F94" s="48"/>
      <c r="G94" s="47"/>
      <c r="H94" s="47"/>
      <c r="I94" s="47"/>
      <c r="J94" s="47"/>
      <c r="K94" s="47"/>
      <c r="L94" s="47"/>
      <c r="M94" s="47"/>
      <c r="N94" s="47"/>
      <c r="O94" s="47"/>
    </row>
    <row r="95" spans="2:16" s="23" customFormat="1" x14ac:dyDescent="0.2">
      <c r="B95" s="48"/>
      <c r="C95" s="48"/>
      <c r="D95" s="48"/>
      <c r="E95" s="48"/>
      <c r="F95" s="48"/>
      <c r="G95" s="47"/>
      <c r="H95" s="47"/>
      <c r="I95" s="47"/>
      <c r="J95" s="47"/>
      <c r="K95" s="47"/>
      <c r="L95" s="47"/>
      <c r="M95" s="47"/>
      <c r="N95" s="47"/>
      <c r="O95" s="47"/>
      <c r="P95" s="49"/>
    </row>
    <row r="96" spans="2:16" s="23" customFormat="1" x14ac:dyDescent="0.2">
      <c r="B96" s="48"/>
      <c r="C96" s="48"/>
      <c r="D96" s="48"/>
      <c r="E96" s="48"/>
      <c r="F96" s="48"/>
      <c r="G96" s="47"/>
      <c r="H96" s="47"/>
      <c r="I96" s="47"/>
      <c r="J96" s="47"/>
      <c r="K96" s="47"/>
      <c r="L96" s="47"/>
      <c r="M96" s="47"/>
      <c r="N96" s="47"/>
      <c r="O96" s="47"/>
      <c r="P96" s="49"/>
    </row>
    <row r="97" spans="2:17" s="23" customFormat="1" x14ac:dyDescent="0.2">
      <c r="B97" s="48"/>
      <c r="C97" s="48"/>
      <c r="D97" s="48"/>
      <c r="E97" s="48"/>
      <c r="F97" s="48"/>
      <c r="G97" s="47"/>
      <c r="H97" s="47"/>
      <c r="I97" s="47"/>
      <c r="J97" s="47"/>
      <c r="K97" s="47"/>
      <c r="L97" s="47"/>
      <c r="M97" s="47"/>
      <c r="N97" s="47"/>
      <c r="O97" s="47"/>
      <c r="P97" s="49"/>
    </row>
    <row r="98" spans="2:17" s="23" customFormat="1" x14ac:dyDescent="0.2">
      <c r="B98" s="48"/>
      <c r="C98" s="48"/>
      <c r="D98" s="48"/>
      <c r="E98" s="48"/>
      <c r="F98" s="48"/>
      <c r="G98" s="47"/>
      <c r="H98" s="47"/>
      <c r="I98" s="47"/>
      <c r="J98" s="47"/>
      <c r="K98" s="47"/>
      <c r="L98" s="47"/>
      <c r="M98" s="47"/>
      <c r="N98" s="47"/>
      <c r="O98" s="47"/>
      <c r="P98" s="49"/>
      <c r="Q98" s="50" t="s">
        <v>47</v>
      </c>
    </row>
    <row r="99" spans="2:17" s="23" customFormat="1" x14ac:dyDescent="0.2">
      <c r="B99" s="51"/>
      <c r="C99" s="51"/>
      <c r="D99" s="48"/>
      <c r="E99" s="48"/>
      <c r="F99" s="48"/>
      <c r="G99" s="47"/>
      <c r="H99" s="47"/>
      <c r="I99" s="47"/>
      <c r="J99" s="47"/>
      <c r="K99" s="47"/>
      <c r="L99" s="47"/>
      <c r="M99" s="47"/>
      <c r="N99" s="47"/>
      <c r="O99" s="47"/>
      <c r="P99" s="49"/>
      <c r="Q99" s="50" t="s">
        <v>48</v>
      </c>
    </row>
    <row r="100" spans="2:17" s="23" customFormat="1" x14ac:dyDescent="0.2">
      <c r="B100" s="51"/>
      <c r="C100" s="51"/>
      <c r="D100" s="48"/>
      <c r="E100" s="48"/>
      <c r="F100" s="48"/>
      <c r="G100" s="47"/>
      <c r="H100" s="47"/>
      <c r="I100" s="47"/>
      <c r="J100" s="47"/>
      <c r="K100" s="47"/>
      <c r="L100" s="47"/>
      <c r="M100" s="47"/>
      <c r="N100" s="47"/>
      <c r="O100" s="47"/>
      <c r="P100" s="49"/>
      <c r="Q100" s="50" t="s">
        <v>50</v>
      </c>
    </row>
    <row r="101" spans="2:17" s="23" customFormat="1" x14ac:dyDescent="0.2">
      <c r="B101" s="51"/>
      <c r="C101" s="51"/>
      <c r="D101" s="48"/>
      <c r="E101" s="48"/>
      <c r="F101" s="48"/>
      <c r="G101" s="47"/>
      <c r="H101" s="47"/>
      <c r="I101" s="47"/>
      <c r="J101" s="47"/>
      <c r="K101" s="47"/>
      <c r="L101" s="47"/>
      <c r="M101" s="47"/>
      <c r="N101" s="47"/>
      <c r="O101" s="47"/>
      <c r="P101" s="49"/>
      <c r="Q101" s="50" t="s">
        <v>49</v>
      </c>
    </row>
    <row r="102" spans="2:17" s="23" customFormat="1" x14ac:dyDescent="0.2">
      <c r="B102" s="48"/>
      <c r="C102" s="51"/>
      <c r="D102" s="48"/>
      <c r="E102" s="48"/>
      <c r="F102" s="48"/>
      <c r="G102" s="47"/>
      <c r="H102" s="47"/>
      <c r="I102" s="47"/>
      <c r="J102" s="47"/>
      <c r="K102" s="47"/>
      <c r="L102" s="47"/>
      <c r="M102" s="52"/>
      <c r="N102" s="47"/>
      <c r="O102" s="47"/>
      <c r="P102" s="49"/>
      <c r="Q102" s="50" t="s">
        <v>51</v>
      </c>
    </row>
    <row r="103" spans="2:17" s="23" customFormat="1" x14ac:dyDescent="0.2">
      <c r="B103" s="48"/>
      <c r="C103" s="51"/>
      <c r="D103" s="48"/>
      <c r="E103" s="48"/>
      <c r="F103" s="48"/>
      <c r="G103" s="47"/>
      <c r="H103" s="47"/>
      <c r="I103" s="47"/>
      <c r="J103" s="47"/>
      <c r="K103" s="47"/>
      <c r="L103" s="47"/>
      <c r="M103" s="47"/>
      <c r="N103" s="47" t="s">
        <v>46</v>
      </c>
      <c r="O103" s="47"/>
      <c r="P103" s="49"/>
      <c r="Q103" s="50" t="s">
        <v>52</v>
      </c>
    </row>
    <row r="104" spans="2:17" s="23" customFormat="1" x14ac:dyDescent="0.2">
      <c r="B104" s="48"/>
      <c r="C104" s="51"/>
      <c r="D104" s="48"/>
      <c r="E104" s="48"/>
      <c r="F104" s="48"/>
      <c r="G104" s="47"/>
      <c r="H104" s="47"/>
      <c r="I104" s="47"/>
      <c r="J104" s="47"/>
      <c r="K104" s="47"/>
      <c r="L104" s="47"/>
      <c r="M104" s="47"/>
      <c r="N104" s="47"/>
      <c r="O104" s="47"/>
      <c r="P104" s="49"/>
    </row>
    <row r="105" spans="2:17" s="23" customFormat="1" x14ac:dyDescent="0.2">
      <c r="B105" s="48"/>
      <c r="C105" s="51"/>
      <c r="D105" s="48"/>
      <c r="E105" s="48"/>
      <c r="F105" s="48"/>
      <c r="G105" s="47"/>
      <c r="H105" s="47"/>
      <c r="I105" s="47"/>
      <c r="J105" s="47"/>
      <c r="K105" s="47"/>
      <c r="L105" s="47"/>
      <c r="M105" s="47"/>
      <c r="N105" s="47"/>
      <c r="O105" s="47"/>
      <c r="P105" s="49"/>
    </row>
    <row r="106" spans="2:17" s="23" customFormat="1" x14ac:dyDescent="0.2">
      <c r="B106" s="48"/>
      <c r="C106" s="48"/>
      <c r="D106" s="48"/>
      <c r="E106" s="48"/>
      <c r="F106" s="48"/>
      <c r="G106" s="47"/>
      <c r="H106" s="47"/>
      <c r="I106" s="47"/>
      <c r="J106" s="47"/>
      <c r="K106" s="47"/>
      <c r="L106" s="47"/>
      <c r="M106" s="47"/>
      <c r="N106" s="47"/>
      <c r="O106" s="47"/>
      <c r="P106" s="49"/>
    </row>
    <row r="107" spans="2:17" s="23" customFormat="1" x14ac:dyDescent="0.2">
      <c r="B107" s="48"/>
      <c r="C107" s="48"/>
      <c r="D107" s="48"/>
      <c r="E107" s="48"/>
      <c r="F107" s="48"/>
      <c r="G107" s="47"/>
      <c r="H107" s="47"/>
      <c r="I107" s="47"/>
      <c r="J107" s="47"/>
      <c r="K107" s="47"/>
      <c r="L107" s="47"/>
      <c r="M107" s="47"/>
      <c r="N107" s="47"/>
      <c r="O107" s="47"/>
      <c r="P107" s="49"/>
    </row>
    <row r="108" spans="2:17" s="23" customFormat="1" x14ac:dyDescent="0.2">
      <c r="B108" s="48"/>
      <c r="C108" s="48"/>
      <c r="D108" s="48"/>
      <c r="E108" s="48"/>
      <c r="F108" s="48"/>
      <c r="G108" s="47"/>
      <c r="H108" s="47"/>
      <c r="I108" s="47"/>
      <c r="J108" s="47"/>
      <c r="K108" s="47"/>
      <c r="L108" s="47"/>
      <c r="M108" s="47"/>
      <c r="N108" s="47"/>
      <c r="O108" s="47"/>
      <c r="P108" s="49"/>
      <c r="Q108" s="50">
        <v>2015</v>
      </c>
    </row>
    <row r="109" spans="2:17" s="23" customFormat="1" ht="12.75" customHeight="1" x14ac:dyDescent="0.2">
      <c r="B109" s="48"/>
      <c r="C109" s="48"/>
      <c r="D109" s="48"/>
      <c r="E109" s="48"/>
      <c r="F109" s="48"/>
      <c r="G109" s="47"/>
      <c r="H109" s="47"/>
      <c r="I109" s="47"/>
      <c r="J109" s="47"/>
      <c r="K109" s="47"/>
      <c r="L109" s="47"/>
      <c r="M109" s="47"/>
      <c r="N109" s="47"/>
      <c r="O109" s="47"/>
      <c r="Q109" s="50">
        <v>2016</v>
      </c>
    </row>
    <row r="110" spans="2:17" s="23" customFormat="1" x14ac:dyDescent="0.2">
      <c r="B110" s="48"/>
      <c r="C110" s="48"/>
      <c r="D110" s="48"/>
      <c r="E110" s="48"/>
      <c r="F110" s="48"/>
      <c r="G110" s="47"/>
      <c r="H110" s="47"/>
      <c r="I110" s="47"/>
      <c r="J110" s="47"/>
      <c r="K110" s="47"/>
      <c r="L110" s="47"/>
      <c r="M110" s="47"/>
      <c r="N110" s="47"/>
      <c r="O110" s="47"/>
      <c r="Q110" s="50">
        <v>2017</v>
      </c>
    </row>
    <row r="111" spans="2:17" s="23" customFormat="1" x14ac:dyDescent="0.2">
      <c r="B111" s="48"/>
      <c r="C111" s="48"/>
      <c r="D111" s="48"/>
      <c r="E111" s="48"/>
      <c r="F111" s="48"/>
      <c r="G111" s="47"/>
      <c r="H111" s="47"/>
      <c r="I111" s="47"/>
      <c r="J111" s="47"/>
      <c r="K111" s="47"/>
      <c r="L111" s="47"/>
      <c r="M111" s="47"/>
      <c r="N111" s="47"/>
      <c r="O111" s="47"/>
      <c r="Q111" s="50">
        <v>2018</v>
      </c>
    </row>
    <row r="112" spans="2:17" s="23" customFormat="1" x14ac:dyDescent="0.2">
      <c r="B112" s="48"/>
      <c r="C112" s="48"/>
      <c r="D112" s="48"/>
      <c r="E112" s="48"/>
      <c r="F112" s="48"/>
      <c r="G112" s="47"/>
      <c r="H112" s="47"/>
      <c r="I112" s="47"/>
      <c r="J112" s="47"/>
      <c r="K112" s="47"/>
      <c r="L112" s="47"/>
      <c r="M112" s="47"/>
      <c r="N112" s="47"/>
      <c r="O112" s="47"/>
    </row>
    <row r="113" spans="2:15" s="23" customFormat="1" x14ac:dyDescent="0.2">
      <c r="B113" s="48"/>
      <c r="C113" s="48"/>
      <c r="D113" s="48"/>
      <c r="E113" s="48"/>
      <c r="F113" s="48"/>
      <c r="G113" s="47"/>
      <c r="H113" s="47"/>
      <c r="I113" s="47"/>
      <c r="J113" s="47"/>
      <c r="K113" s="47"/>
      <c r="L113" s="47"/>
      <c r="M113" s="47"/>
      <c r="N113" s="47"/>
      <c r="O113" s="47"/>
    </row>
    <row r="114" spans="2:15" s="23" customFormat="1" x14ac:dyDescent="0.2">
      <c r="B114" s="53"/>
      <c r="C114" s="48"/>
      <c r="D114" s="48"/>
      <c r="E114" s="48"/>
      <c r="F114" s="48"/>
      <c r="G114" s="47"/>
      <c r="H114" s="47"/>
      <c r="I114" s="47"/>
      <c r="J114" s="47"/>
      <c r="K114" s="47"/>
      <c r="L114" s="47"/>
      <c r="M114" s="47"/>
      <c r="N114" s="47"/>
      <c r="O114" s="47"/>
    </row>
    <row r="115" spans="2:15" s="23" customFormat="1" x14ac:dyDescent="0.2">
      <c r="B115" s="53"/>
      <c r="C115" s="48"/>
      <c r="D115" s="48"/>
      <c r="E115" s="48"/>
      <c r="F115" s="48"/>
      <c r="G115" s="47"/>
      <c r="H115" s="47"/>
      <c r="I115" s="47"/>
      <c r="J115" s="47"/>
      <c r="K115" s="47"/>
      <c r="L115" s="47"/>
      <c r="M115" s="47"/>
      <c r="N115" s="47"/>
      <c r="O115" s="47"/>
    </row>
    <row r="116" spans="2:15" s="23" customFormat="1" x14ac:dyDescent="0.2">
      <c r="B116" s="53"/>
      <c r="C116" s="48"/>
      <c r="D116" s="48"/>
      <c r="E116" s="48"/>
      <c r="F116" s="48"/>
      <c r="G116" s="47"/>
      <c r="H116" s="47"/>
      <c r="I116" s="47"/>
      <c r="J116" s="47"/>
      <c r="K116" s="47"/>
      <c r="L116" s="47"/>
      <c r="M116" s="47"/>
      <c r="N116" s="47"/>
      <c r="O116" s="47"/>
    </row>
    <row r="117" spans="2:15" s="23" customFormat="1" x14ac:dyDescent="0.2">
      <c r="B117" s="53"/>
      <c r="C117" s="48"/>
      <c r="D117" s="48"/>
      <c r="E117" s="48"/>
      <c r="F117" s="48"/>
      <c r="G117" s="47"/>
      <c r="H117" s="47"/>
      <c r="I117" s="47"/>
      <c r="J117" s="47"/>
      <c r="K117" s="47"/>
      <c r="L117" s="47"/>
      <c r="M117" s="47"/>
      <c r="N117" s="47"/>
      <c r="O117" s="47"/>
    </row>
    <row r="118" spans="2:15" s="23" customFormat="1" x14ac:dyDescent="0.2">
      <c r="B118" s="53"/>
      <c r="C118" s="48"/>
      <c r="D118" s="48"/>
      <c r="E118" s="48"/>
      <c r="F118" s="48"/>
      <c r="G118" s="47"/>
      <c r="H118" s="47"/>
      <c r="I118" s="47"/>
      <c r="J118" s="47"/>
      <c r="K118" s="47"/>
      <c r="L118" s="47"/>
      <c r="M118" s="47"/>
      <c r="N118" s="47"/>
      <c r="O118" s="47"/>
    </row>
    <row r="119" spans="2:15" s="23" customFormat="1" x14ac:dyDescent="0.2">
      <c r="B119" s="53"/>
      <c r="C119" s="48"/>
      <c r="D119" s="48"/>
      <c r="E119" s="48"/>
      <c r="F119" s="48"/>
      <c r="G119" s="47"/>
      <c r="H119" s="47"/>
      <c r="I119" s="47"/>
      <c r="J119" s="47"/>
      <c r="K119" s="47"/>
      <c r="L119" s="47"/>
      <c r="M119" s="47"/>
      <c r="N119" s="47"/>
      <c r="O119" s="47"/>
    </row>
    <row r="120" spans="2:15" s="23" customFormat="1" x14ac:dyDescent="0.2">
      <c r="B120" s="53"/>
      <c r="C120" s="48"/>
      <c r="D120" s="48"/>
      <c r="E120" s="48"/>
      <c r="F120" s="48"/>
      <c r="G120" s="47"/>
      <c r="H120" s="47"/>
      <c r="I120" s="47"/>
      <c r="J120" s="47"/>
      <c r="K120" s="47"/>
      <c r="L120" s="47"/>
      <c r="M120" s="47"/>
      <c r="N120" s="47"/>
      <c r="O120" s="47"/>
    </row>
    <row r="121" spans="2:15" s="23" customFormat="1" x14ac:dyDescent="0.2">
      <c r="B121" s="54"/>
      <c r="C121" s="48"/>
      <c r="D121" s="48"/>
      <c r="E121" s="48"/>
      <c r="F121" s="48"/>
      <c r="G121" s="47"/>
      <c r="H121" s="47"/>
      <c r="I121" s="47"/>
      <c r="J121" s="47"/>
      <c r="K121" s="47"/>
      <c r="L121" s="47"/>
      <c r="M121" s="47"/>
      <c r="N121" s="47"/>
      <c r="O121" s="47"/>
    </row>
    <row r="122" spans="2:15" s="23" customFormat="1" x14ac:dyDescent="0.2">
      <c r="B122" s="54"/>
      <c r="C122" s="48"/>
      <c r="D122" s="48"/>
      <c r="E122" s="48"/>
      <c r="F122" s="48"/>
      <c r="G122" s="47"/>
      <c r="H122" s="47"/>
      <c r="I122" s="47"/>
      <c r="J122" s="47"/>
      <c r="K122" s="47"/>
      <c r="L122" s="47"/>
      <c r="M122" s="47"/>
      <c r="N122" s="47"/>
      <c r="O122" s="47"/>
    </row>
    <row r="123" spans="2:15" s="23" customFormat="1" x14ac:dyDescent="0.2">
      <c r="B123" s="48"/>
      <c r="C123" s="48"/>
      <c r="D123" s="48"/>
      <c r="E123" s="48"/>
      <c r="F123" s="48"/>
      <c r="G123" s="47"/>
      <c r="H123" s="47"/>
      <c r="I123" s="47"/>
      <c r="J123" s="47"/>
      <c r="K123" s="47"/>
      <c r="L123" s="47"/>
      <c r="M123" s="47"/>
      <c r="N123" s="47"/>
      <c r="O123" s="47"/>
    </row>
    <row r="124" spans="2:15" s="23" customFormat="1" x14ac:dyDescent="0.2">
      <c r="B124" s="55" t="s">
        <v>97</v>
      </c>
      <c r="C124" s="48"/>
      <c r="D124" s="48"/>
      <c r="E124" s="48"/>
      <c r="F124" s="48"/>
      <c r="G124" s="47"/>
      <c r="H124" s="47"/>
      <c r="I124" s="47"/>
      <c r="J124" s="47"/>
      <c r="K124" s="47"/>
      <c r="L124" s="47"/>
      <c r="M124" s="47"/>
      <c r="N124" s="47"/>
      <c r="O124" s="47"/>
    </row>
    <row r="125" spans="2:15" s="23" customFormat="1" x14ac:dyDescent="0.2">
      <c r="B125" s="55" t="s">
        <v>98</v>
      </c>
      <c r="C125" s="48"/>
      <c r="D125" s="48"/>
      <c r="E125" s="48"/>
      <c r="F125" s="48"/>
      <c r="G125" s="47"/>
      <c r="H125" s="47"/>
      <c r="I125" s="47"/>
      <c r="J125" s="47"/>
      <c r="K125" s="47"/>
      <c r="L125" s="47"/>
      <c r="M125" s="47"/>
      <c r="N125" s="47"/>
      <c r="O125" s="47"/>
    </row>
    <row r="126" spans="2:15" s="23" customFormat="1" x14ac:dyDescent="0.2">
      <c r="B126" s="55" t="s">
        <v>99</v>
      </c>
      <c r="C126" s="48"/>
      <c r="D126" s="48"/>
      <c r="E126" s="48"/>
      <c r="F126" s="48"/>
      <c r="G126" s="47"/>
      <c r="H126" s="47"/>
      <c r="I126" s="47"/>
      <c r="J126" s="47"/>
      <c r="K126" s="47"/>
      <c r="L126" s="47"/>
      <c r="M126" s="47"/>
      <c r="N126" s="47"/>
      <c r="O126" s="47"/>
    </row>
    <row r="127" spans="2:15" s="23" customFormat="1" x14ac:dyDescent="0.2">
      <c r="B127" s="55" t="s">
        <v>100</v>
      </c>
      <c r="C127" s="48"/>
      <c r="D127" s="48"/>
      <c r="E127" s="48"/>
      <c r="F127" s="48"/>
      <c r="G127" s="47"/>
      <c r="H127" s="47"/>
      <c r="I127" s="47"/>
      <c r="J127" s="47"/>
      <c r="K127" s="47"/>
      <c r="L127" s="47"/>
      <c r="M127" s="47"/>
      <c r="N127" s="47"/>
      <c r="O127" s="47"/>
    </row>
    <row r="128" spans="2:15" s="23" customFormat="1" x14ac:dyDescent="0.2">
      <c r="B128" s="55" t="s">
        <v>101</v>
      </c>
      <c r="C128" s="48"/>
      <c r="D128" s="48"/>
      <c r="E128" s="48"/>
      <c r="F128" s="48"/>
      <c r="G128" s="47"/>
      <c r="H128" s="47"/>
      <c r="I128" s="47"/>
      <c r="J128" s="47"/>
      <c r="K128" s="47"/>
      <c r="L128" s="47"/>
      <c r="M128" s="47"/>
      <c r="N128" s="47"/>
      <c r="O128" s="47"/>
    </row>
    <row r="129" spans="2:19" s="23" customFormat="1" x14ac:dyDescent="0.2">
      <c r="B129" s="55" t="s">
        <v>102</v>
      </c>
      <c r="C129" s="48"/>
      <c r="D129" s="48"/>
      <c r="E129" s="48"/>
      <c r="F129" s="48"/>
      <c r="G129" s="47"/>
      <c r="H129" s="47"/>
      <c r="I129" s="47"/>
      <c r="J129" s="47"/>
      <c r="K129" s="47"/>
      <c r="L129" s="47"/>
      <c r="M129" s="47"/>
      <c r="N129" s="47"/>
      <c r="O129" s="47"/>
    </row>
    <row r="130" spans="2:19" s="23" customFormat="1" x14ac:dyDescent="0.2">
      <c r="B130" s="55" t="s">
        <v>103</v>
      </c>
      <c r="C130" s="48"/>
      <c r="D130" s="48"/>
      <c r="E130" s="48"/>
      <c r="F130" s="48"/>
      <c r="G130" s="47"/>
      <c r="H130" s="47"/>
      <c r="I130" s="47"/>
      <c r="J130" s="47"/>
      <c r="K130" s="47"/>
      <c r="L130" s="47"/>
      <c r="M130" s="47"/>
      <c r="N130" s="47"/>
      <c r="O130" s="47"/>
    </row>
    <row r="131" spans="2:19" s="23" customFormat="1" x14ac:dyDescent="0.2">
      <c r="B131" s="56"/>
      <c r="C131" s="48"/>
      <c r="D131" s="48"/>
      <c r="E131" s="48"/>
      <c r="F131" s="48"/>
      <c r="G131" s="47"/>
      <c r="H131" s="47"/>
      <c r="I131" s="47"/>
      <c r="J131" s="47"/>
      <c r="K131" s="47"/>
      <c r="L131" s="47"/>
      <c r="M131" s="47"/>
      <c r="N131" s="47"/>
      <c r="O131" s="47"/>
    </row>
    <row r="132" spans="2:19" s="23" customFormat="1" x14ac:dyDescent="0.2">
      <c r="B132" s="53"/>
      <c r="C132" s="48"/>
      <c r="D132" s="48"/>
      <c r="E132" s="48"/>
      <c r="F132" s="48"/>
      <c r="G132" s="47"/>
      <c r="H132" s="47"/>
      <c r="I132" s="47"/>
      <c r="J132" s="47"/>
      <c r="K132" s="47"/>
      <c r="L132" s="47"/>
      <c r="M132" s="47"/>
      <c r="N132" s="47"/>
      <c r="O132" s="47"/>
    </row>
    <row r="133" spans="2:19" x14ac:dyDescent="0.2">
      <c r="B133" s="53"/>
      <c r="C133" s="48"/>
      <c r="D133" s="48"/>
      <c r="E133" s="48"/>
      <c r="F133" s="48"/>
      <c r="G133" s="47"/>
      <c r="H133" s="47"/>
      <c r="I133" s="47"/>
      <c r="J133" s="47"/>
      <c r="K133" s="47"/>
      <c r="L133" s="47"/>
      <c r="M133" s="47"/>
      <c r="N133" s="47"/>
      <c r="O133" s="47"/>
      <c r="P133" s="23"/>
      <c r="S133" s="22"/>
    </row>
    <row r="134" spans="2:19" hidden="1" x14ac:dyDescent="0.2">
      <c r="B134" s="48" t="s">
        <v>27</v>
      </c>
      <c r="C134" s="48"/>
      <c r="D134" s="48"/>
      <c r="E134" s="48"/>
      <c r="F134" s="48"/>
      <c r="G134" s="47"/>
      <c r="H134" s="47"/>
      <c r="I134" s="47"/>
      <c r="J134" s="47"/>
      <c r="K134" s="47"/>
      <c r="L134" s="47"/>
      <c r="M134" s="47"/>
      <c r="N134" s="47"/>
      <c r="O134" s="47"/>
      <c r="P134" s="23"/>
      <c r="S134" s="22"/>
    </row>
    <row r="135" spans="2:19" hidden="1" x14ac:dyDescent="0.2">
      <c r="B135" s="51" t="s">
        <v>35</v>
      </c>
      <c r="C135" s="48"/>
      <c r="D135" s="48"/>
      <c r="E135" s="48"/>
      <c r="F135" s="48"/>
      <c r="G135" s="47"/>
      <c r="H135" s="47"/>
      <c r="I135" s="47"/>
      <c r="J135" s="47"/>
      <c r="K135" s="47"/>
      <c r="L135" s="47"/>
      <c r="M135" s="47"/>
      <c r="N135" s="47"/>
      <c r="O135" s="47"/>
      <c r="P135" s="23"/>
      <c r="S135" s="22"/>
    </row>
    <row r="136" spans="2:19" hidden="1" x14ac:dyDescent="0.2">
      <c r="B136" s="51" t="s">
        <v>72</v>
      </c>
      <c r="C136" s="48"/>
      <c r="D136" s="48"/>
      <c r="E136" s="48"/>
      <c r="F136" s="48"/>
      <c r="G136" s="47"/>
      <c r="H136" s="47"/>
      <c r="I136" s="47"/>
      <c r="J136" s="47"/>
      <c r="K136" s="47"/>
      <c r="L136" s="47"/>
      <c r="M136" s="47"/>
      <c r="N136" s="47"/>
      <c r="O136" s="47"/>
      <c r="P136" s="23"/>
      <c r="S136" s="22"/>
    </row>
    <row r="137" spans="2:19" hidden="1" x14ac:dyDescent="0.2">
      <c r="B137" s="51" t="s">
        <v>28</v>
      </c>
      <c r="C137" s="48"/>
      <c r="D137" s="48"/>
      <c r="E137" s="48"/>
      <c r="F137" s="48"/>
      <c r="G137" s="47"/>
      <c r="H137" s="47"/>
      <c r="I137" s="47"/>
      <c r="J137" s="47"/>
      <c r="K137" s="47"/>
      <c r="L137" s="47"/>
      <c r="M137" s="47"/>
      <c r="N137" s="47"/>
      <c r="O137" s="47"/>
      <c r="P137" s="23"/>
      <c r="S137" s="22"/>
    </row>
    <row r="138" spans="2:19" hidden="1" x14ac:dyDescent="0.2">
      <c r="B138" s="51" t="s">
        <v>78</v>
      </c>
      <c r="C138" s="48"/>
      <c r="D138" s="48"/>
      <c r="E138" s="48"/>
      <c r="F138" s="48"/>
      <c r="G138" s="47"/>
      <c r="H138" s="47"/>
      <c r="I138" s="47"/>
      <c r="J138" s="47"/>
      <c r="K138" s="47"/>
      <c r="L138" s="47"/>
      <c r="M138" s="47"/>
      <c r="N138" s="47"/>
      <c r="O138" s="47"/>
      <c r="P138" s="23"/>
      <c r="S138" s="22"/>
    </row>
    <row r="139" spans="2:19" hidden="1" x14ac:dyDescent="0.2">
      <c r="B139" s="51" t="s">
        <v>94</v>
      </c>
      <c r="C139" s="48"/>
      <c r="D139" s="48"/>
      <c r="E139" s="48"/>
      <c r="F139" s="48"/>
      <c r="G139" s="47"/>
      <c r="H139" s="47"/>
      <c r="I139" s="47"/>
      <c r="J139" s="47"/>
      <c r="K139" s="47"/>
      <c r="L139" s="47"/>
      <c r="M139" s="47"/>
      <c r="N139" s="47"/>
      <c r="O139" s="47"/>
      <c r="P139" s="23"/>
      <c r="S139" s="22"/>
    </row>
    <row r="140" spans="2:19" hidden="1" x14ac:dyDescent="0.2">
      <c r="B140" s="51" t="s">
        <v>80</v>
      </c>
      <c r="C140" s="48"/>
      <c r="D140" s="48"/>
      <c r="E140" s="48"/>
      <c r="F140" s="48"/>
      <c r="G140" s="47"/>
      <c r="H140" s="47"/>
      <c r="I140" s="47"/>
      <c r="J140" s="47"/>
      <c r="K140" s="47"/>
      <c r="L140" s="47"/>
      <c r="M140" s="47"/>
      <c r="N140" s="47"/>
      <c r="O140" s="47"/>
      <c r="P140" s="23"/>
      <c r="S140" s="22"/>
    </row>
    <row r="141" spans="2:19" hidden="1" x14ac:dyDescent="0.2">
      <c r="B141" s="51" t="s">
        <v>33</v>
      </c>
      <c r="C141" s="48"/>
      <c r="D141" s="48"/>
      <c r="E141" s="48"/>
      <c r="F141" s="48"/>
      <c r="G141" s="47"/>
      <c r="H141" s="47"/>
      <c r="I141" s="47"/>
      <c r="J141" s="47"/>
      <c r="K141" s="47"/>
      <c r="L141" s="47"/>
      <c r="M141" s="47"/>
      <c r="N141" s="47"/>
      <c r="O141" s="47"/>
      <c r="P141" s="23"/>
      <c r="S141" s="22"/>
    </row>
    <row r="142" spans="2:19" hidden="1" x14ac:dyDescent="0.2">
      <c r="B142" s="51" t="s">
        <v>69</v>
      </c>
      <c r="C142" s="48"/>
      <c r="D142" s="48"/>
      <c r="E142" s="48"/>
      <c r="F142" s="48"/>
      <c r="G142" s="47"/>
      <c r="H142" s="47"/>
      <c r="I142" s="47"/>
      <c r="J142" s="47"/>
      <c r="K142" s="47"/>
      <c r="L142" s="47"/>
      <c r="M142" s="47"/>
      <c r="N142" s="47"/>
      <c r="O142" s="47"/>
      <c r="P142" s="23"/>
      <c r="S142" s="22"/>
    </row>
    <row r="143" spans="2:19" hidden="1" x14ac:dyDescent="0.2">
      <c r="B143" s="51" t="s">
        <v>73</v>
      </c>
      <c r="C143" s="48"/>
      <c r="D143" s="48"/>
      <c r="E143" s="48"/>
      <c r="F143" s="48"/>
      <c r="G143" s="47"/>
      <c r="H143" s="47"/>
      <c r="I143" s="47"/>
      <c r="J143" s="47"/>
      <c r="K143" s="47"/>
      <c r="L143" s="47"/>
      <c r="M143" s="47"/>
      <c r="N143" s="47"/>
      <c r="O143" s="47"/>
      <c r="P143" s="23"/>
      <c r="S143" s="22"/>
    </row>
    <row r="144" spans="2:19" ht="25.5" hidden="1" x14ac:dyDescent="0.2">
      <c r="B144" s="57" t="s">
        <v>90</v>
      </c>
      <c r="C144" s="48"/>
      <c r="D144" s="48"/>
      <c r="E144" s="48"/>
      <c r="F144" s="48"/>
      <c r="G144" s="47"/>
      <c r="H144" s="47"/>
      <c r="I144" s="47"/>
      <c r="J144" s="47"/>
      <c r="K144" s="47"/>
      <c r="L144" s="47"/>
      <c r="M144" s="47"/>
      <c r="N144" s="47"/>
      <c r="O144" s="47"/>
      <c r="P144" s="23"/>
    </row>
    <row r="145" spans="2:16" hidden="1" x14ac:dyDescent="0.2">
      <c r="B145" s="51" t="s">
        <v>71</v>
      </c>
      <c r="C145" s="48"/>
      <c r="D145" s="48"/>
      <c r="E145" s="48"/>
      <c r="F145" s="48"/>
      <c r="G145" s="47"/>
      <c r="H145" s="47"/>
      <c r="I145" s="47"/>
      <c r="J145" s="47"/>
      <c r="K145" s="47"/>
      <c r="L145" s="47"/>
      <c r="M145" s="47"/>
      <c r="N145" s="47"/>
      <c r="O145" s="47"/>
      <c r="P145" s="23"/>
    </row>
    <row r="146" spans="2:16" hidden="1" x14ac:dyDescent="0.2">
      <c r="B146" s="51" t="s">
        <v>76</v>
      </c>
      <c r="C146" s="48"/>
      <c r="D146" s="48"/>
      <c r="E146" s="48"/>
      <c r="F146" s="48"/>
      <c r="G146" s="47"/>
      <c r="H146" s="47"/>
      <c r="I146" s="47"/>
      <c r="J146" s="47"/>
      <c r="K146" s="47"/>
      <c r="L146" s="47"/>
      <c r="M146" s="47"/>
      <c r="N146" s="47"/>
      <c r="O146" s="47"/>
      <c r="P146" s="23"/>
    </row>
    <row r="147" spans="2:16" hidden="1" x14ac:dyDescent="0.2">
      <c r="B147" s="51" t="s">
        <v>79</v>
      </c>
      <c r="C147" s="48"/>
      <c r="D147" s="48"/>
      <c r="E147" s="48"/>
      <c r="F147" s="48"/>
      <c r="G147" s="47"/>
      <c r="H147" s="47"/>
      <c r="I147" s="47"/>
      <c r="J147" s="47"/>
      <c r="K147" s="47"/>
      <c r="L147" s="47"/>
      <c r="M147" s="47"/>
      <c r="N147" s="47"/>
      <c r="O147" s="47"/>
      <c r="P147" s="23"/>
    </row>
    <row r="148" spans="2:16" hidden="1" x14ac:dyDescent="0.2">
      <c r="B148" s="51" t="s">
        <v>77</v>
      </c>
      <c r="C148" s="48"/>
      <c r="D148" s="48"/>
      <c r="E148" s="48"/>
      <c r="F148" s="48"/>
      <c r="G148" s="47"/>
      <c r="H148" s="47"/>
      <c r="I148" s="47"/>
      <c r="J148" s="47"/>
      <c r="K148" s="47"/>
      <c r="L148" s="47"/>
      <c r="M148" s="47"/>
      <c r="N148" s="47"/>
      <c r="O148" s="47"/>
      <c r="P148" s="23"/>
    </row>
    <row r="149" spans="2:16" hidden="1" x14ac:dyDescent="0.2">
      <c r="B149" s="51" t="s">
        <v>74</v>
      </c>
      <c r="C149" s="48"/>
      <c r="D149" s="48"/>
      <c r="E149" s="48"/>
      <c r="F149" s="48"/>
      <c r="G149" s="47"/>
      <c r="H149" s="47"/>
      <c r="I149" s="47"/>
      <c r="J149" s="47"/>
      <c r="K149" s="47"/>
      <c r="L149" s="47"/>
      <c r="M149" s="47"/>
      <c r="N149" s="47"/>
      <c r="O149" s="47"/>
      <c r="P149" s="23"/>
    </row>
    <row r="150" spans="2:16" hidden="1" x14ac:dyDescent="0.2">
      <c r="B150" s="51" t="s">
        <v>67</v>
      </c>
      <c r="C150" s="48"/>
      <c r="D150" s="48"/>
      <c r="E150" s="48"/>
      <c r="F150" s="48"/>
      <c r="G150" s="47"/>
      <c r="H150" s="47"/>
      <c r="I150" s="47"/>
      <c r="J150" s="47"/>
      <c r="K150" s="47"/>
      <c r="L150" s="47"/>
      <c r="M150" s="47"/>
      <c r="N150" s="47"/>
      <c r="O150" s="47"/>
      <c r="P150" s="23"/>
    </row>
    <row r="151" spans="2:16" hidden="1" x14ac:dyDescent="0.2">
      <c r="B151" s="51" t="s">
        <v>75</v>
      </c>
      <c r="C151" s="48"/>
      <c r="D151" s="48"/>
      <c r="E151" s="48"/>
      <c r="F151" s="48"/>
      <c r="G151" s="47"/>
      <c r="H151" s="47"/>
      <c r="I151" s="47"/>
      <c r="J151" s="47"/>
      <c r="K151" s="47"/>
      <c r="L151" s="47"/>
      <c r="M151" s="47"/>
      <c r="N151" s="47"/>
      <c r="O151" s="47"/>
      <c r="P151" s="23"/>
    </row>
    <row r="152" spans="2:16" hidden="1" x14ac:dyDescent="0.2">
      <c r="B152" s="51" t="s">
        <v>68</v>
      </c>
      <c r="C152" s="48"/>
      <c r="D152" s="48"/>
      <c r="E152" s="48"/>
      <c r="F152" s="48"/>
      <c r="G152" s="47"/>
      <c r="H152" s="47"/>
      <c r="I152" s="47"/>
      <c r="J152" s="47"/>
      <c r="K152" s="47"/>
      <c r="L152" s="47"/>
      <c r="M152" s="47"/>
      <c r="N152" s="47"/>
      <c r="O152" s="47"/>
      <c r="P152" s="23"/>
    </row>
    <row r="153" spans="2:16" hidden="1" x14ac:dyDescent="0.2">
      <c r="B153" s="51" t="s">
        <v>70</v>
      </c>
      <c r="C153" s="48"/>
      <c r="D153" s="48"/>
      <c r="E153" s="48"/>
      <c r="F153" s="48"/>
      <c r="G153" s="47"/>
      <c r="H153" s="47"/>
      <c r="I153" s="47"/>
      <c r="J153" s="47"/>
      <c r="K153" s="47"/>
      <c r="L153" s="47"/>
      <c r="M153" s="47"/>
      <c r="N153" s="47"/>
      <c r="O153" s="47"/>
      <c r="P153" s="23"/>
    </row>
    <row r="154" spans="2:16" hidden="1" x14ac:dyDescent="0.2">
      <c r="B154" s="51" t="s">
        <v>31</v>
      </c>
      <c r="C154" s="48"/>
      <c r="D154" s="48"/>
      <c r="E154" s="48"/>
      <c r="F154" s="48"/>
      <c r="G154" s="47"/>
      <c r="H154" s="47"/>
      <c r="I154" s="47"/>
      <c r="J154" s="47"/>
      <c r="K154" s="47"/>
      <c r="L154" s="47"/>
      <c r="M154" s="47"/>
      <c r="N154" s="47"/>
      <c r="O154" s="47"/>
      <c r="P154" s="23"/>
    </row>
    <row r="155" spans="2:16" hidden="1" x14ac:dyDescent="0.2">
      <c r="B155" s="51" t="s">
        <v>34</v>
      </c>
      <c r="C155" s="48"/>
      <c r="D155" s="48"/>
      <c r="E155" s="48"/>
      <c r="F155" s="48"/>
      <c r="G155" s="47"/>
      <c r="H155" s="47"/>
      <c r="I155" s="47"/>
      <c r="J155" s="47"/>
      <c r="K155" s="47"/>
      <c r="L155" s="47"/>
      <c r="M155" s="47"/>
      <c r="N155" s="47"/>
      <c r="O155" s="47"/>
      <c r="P155" s="23"/>
    </row>
    <row r="156" spans="2:16" hidden="1" x14ac:dyDescent="0.2">
      <c r="B156" s="51" t="s">
        <v>30</v>
      </c>
      <c r="C156" s="48"/>
      <c r="D156" s="48"/>
      <c r="E156" s="48"/>
      <c r="F156" s="48"/>
      <c r="G156" s="47"/>
      <c r="H156" s="47"/>
      <c r="I156" s="47"/>
      <c r="J156" s="47"/>
      <c r="K156" s="47"/>
      <c r="L156" s="47"/>
      <c r="M156" s="47"/>
      <c r="N156" s="47"/>
      <c r="O156" s="47"/>
      <c r="P156" s="23"/>
    </row>
    <row r="157" spans="2:16" hidden="1" x14ac:dyDescent="0.2">
      <c r="B157" s="51" t="s">
        <v>32</v>
      </c>
      <c r="C157" s="48"/>
      <c r="D157" s="48"/>
      <c r="E157" s="48"/>
      <c r="F157" s="48"/>
      <c r="G157" s="47"/>
      <c r="H157" s="47"/>
      <c r="I157" s="47"/>
      <c r="J157" s="47"/>
      <c r="K157" s="47"/>
      <c r="L157" s="47"/>
      <c r="M157" s="47"/>
      <c r="N157" s="47"/>
      <c r="O157" s="47"/>
      <c r="P157" s="23"/>
    </row>
    <row r="158" spans="2:16" hidden="1" x14ac:dyDescent="0.2">
      <c r="B158" s="51" t="s">
        <v>65</v>
      </c>
      <c r="C158" s="48"/>
      <c r="D158" s="48"/>
      <c r="E158" s="48"/>
      <c r="F158" s="48"/>
      <c r="G158" s="47"/>
      <c r="H158" s="47"/>
      <c r="I158" s="47"/>
      <c r="J158" s="47"/>
      <c r="K158" s="47"/>
      <c r="L158" s="47"/>
      <c r="M158" s="47"/>
      <c r="N158" s="47"/>
      <c r="O158" s="47"/>
      <c r="P158" s="23"/>
    </row>
    <row r="159" spans="2:16" hidden="1" x14ac:dyDescent="0.2">
      <c r="B159" s="51" t="s">
        <v>64</v>
      </c>
      <c r="C159" s="48"/>
      <c r="D159" s="48"/>
      <c r="E159" s="48"/>
      <c r="F159" s="48"/>
      <c r="G159" s="47"/>
      <c r="H159" s="47"/>
      <c r="I159" s="47"/>
      <c r="J159" s="47"/>
      <c r="K159" s="47"/>
      <c r="L159" s="47"/>
      <c r="M159" s="47"/>
      <c r="N159" s="47"/>
      <c r="O159" s="47"/>
      <c r="P159" s="23"/>
    </row>
    <row r="160" spans="2:16" hidden="1" x14ac:dyDescent="0.2">
      <c r="B160" s="51" t="s">
        <v>29</v>
      </c>
      <c r="C160" s="48"/>
      <c r="D160" s="48"/>
      <c r="E160" s="48"/>
      <c r="F160" s="48"/>
      <c r="G160" s="47"/>
      <c r="H160" s="47"/>
      <c r="I160" s="47"/>
      <c r="J160" s="47"/>
      <c r="K160" s="47"/>
      <c r="L160" s="47"/>
      <c r="M160" s="47"/>
      <c r="N160" s="47"/>
      <c r="O160" s="47"/>
      <c r="P160" s="23"/>
    </row>
    <row r="161" spans="2:16" hidden="1" x14ac:dyDescent="0.2">
      <c r="B161" s="51" t="s">
        <v>63</v>
      </c>
      <c r="C161" s="48"/>
      <c r="D161" s="48"/>
      <c r="E161" s="48"/>
      <c r="F161" s="48"/>
      <c r="G161" s="47"/>
      <c r="H161" s="47"/>
      <c r="I161" s="47"/>
      <c r="J161" s="47"/>
      <c r="K161" s="47"/>
      <c r="L161" s="47"/>
      <c r="M161" s="47"/>
      <c r="N161" s="47"/>
      <c r="O161" s="47"/>
      <c r="P161" s="23"/>
    </row>
    <row r="162" spans="2:16" x14ac:dyDescent="0.2">
      <c r="B162" s="48"/>
      <c r="C162" s="48"/>
      <c r="D162" s="48"/>
      <c r="E162" s="48"/>
      <c r="F162" s="48"/>
      <c r="G162" s="47"/>
      <c r="H162" s="47"/>
      <c r="I162" s="47"/>
      <c r="J162" s="47"/>
      <c r="K162" s="47"/>
      <c r="L162" s="47"/>
      <c r="M162" s="47"/>
      <c r="N162" s="47"/>
      <c r="O162" s="47"/>
      <c r="P162" s="23"/>
    </row>
    <row r="163" spans="2:16" x14ac:dyDescent="0.2">
      <c r="B163" s="48"/>
      <c r="C163" s="48"/>
      <c r="D163" s="48"/>
      <c r="E163" s="48"/>
      <c r="F163" s="48"/>
      <c r="G163" s="47"/>
      <c r="H163" s="47"/>
      <c r="I163" s="47"/>
      <c r="J163" s="47"/>
      <c r="K163" s="47"/>
      <c r="L163" s="47"/>
      <c r="M163" s="47"/>
      <c r="N163" s="47"/>
      <c r="O163" s="47"/>
      <c r="P163" s="23"/>
    </row>
    <row r="164" spans="2:16" x14ac:dyDescent="0.2">
      <c r="B164" s="48"/>
      <c r="C164" s="48"/>
      <c r="D164" s="48"/>
      <c r="E164" s="48"/>
      <c r="F164" s="48"/>
      <c r="G164" s="47"/>
      <c r="H164" s="47"/>
      <c r="I164" s="47"/>
      <c r="J164" s="47"/>
      <c r="K164" s="47"/>
      <c r="L164" s="47"/>
      <c r="M164" s="47"/>
      <c r="N164" s="47"/>
      <c r="O164" s="47"/>
      <c r="P164" s="23"/>
    </row>
    <row r="165" spans="2:16" hidden="1" x14ac:dyDescent="0.2">
      <c r="B165" s="48" t="s">
        <v>91</v>
      </c>
      <c r="C165" s="48"/>
      <c r="D165" s="48"/>
      <c r="E165" s="48"/>
      <c r="F165" s="48"/>
      <c r="G165" s="47"/>
      <c r="H165" s="47"/>
      <c r="I165" s="47"/>
      <c r="J165" s="47"/>
      <c r="K165" s="47"/>
      <c r="L165" s="47"/>
      <c r="M165" s="47"/>
      <c r="N165" s="47"/>
      <c r="O165" s="47"/>
      <c r="P165" s="23"/>
    </row>
    <row r="166" spans="2:16" hidden="1" x14ac:dyDescent="0.2">
      <c r="B166" s="51" t="s">
        <v>45</v>
      </c>
      <c r="C166" s="48"/>
      <c r="D166" s="48"/>
      <c r="E166" s="48"/>
      <c r="F166" s="48"/>
      <c r="G166" s="47"/>
      <c r="H166" s="47"/>
      <c r="I166" s="47"/>
      <c r="J166" s="47"/>
      <c r="K166" s="47"/>
      <c r="L166" s="47"/>
      <c r="M166" s="47"/>
      <c r="N166" s="47"/>
      <c r="O166" s="47"/>
    </row>
    <row r="167" spans="2:16" hidden="1" x14ac:dyDescent="0.2">
      <c r="B167" s="51" t="s">
        <v>56</v>
      </c>
      <c r="C167" s="48"/>
      <c r="D167" s="48"/>
      <c r="E167" s="48"/>
      <c r="F167" s="48"/>
      <c r="G167" s="47"/>
      <c r="H167" s="47"/>
      <c r="I167" s="47"/>
      <c r="J167" s="47"/>
      <c r="K167" s="47"/>
      <c r="L167" s="47"/>
      <c r="M167" s="47"/>
      <c r="N167" s="47"/>
      <c r="O167" s="47"/>
    </row>
    <row r="168" spans="2:16" x14ac:dyDescent="0.2">
      <c r="B168" s="47"/>
      <c r="C168" s="48"/>
      <c r="D168" s="48"/>
      <c r="E168" s="48"/>
      <c r="F168" s="48"/>
      <c r="G168" s="47"/>
      <c r="H168" s="47"/>
      <c r="I168" s="47"/>
      <c r="J168" s="47"/>
      <c r="K168" s="47"/>
      <c r="L168" s="47"/>
      <c r="M168" s="47"/>
      <c r="N168" s="47"/>
      <c r="O168" s="47"/>
    </row>
    <row r="169" spans="2:16" x14ac:dyDescent="0.2">
      <c r="B169" s="58"/>
      <c r="C169" s="48"/>
      <c r="D169" s="48"/>
      <c r="E169" s="48"/>
      <c r="F169" s="48"/>
      <c r="G169" s="47"/>
      <c r="H169" s="47"/>
      <c r="I169" s="47"/>
      <c r="J169" s="47"/>
      <c r="K169" s="47"/>
      <c r="L169" s="47"/>
      <c r="M169" s="47"/>
      <c r="N169" s="47"/>
      <c r="O169" s="47"/>
    </row>
    <row r="170" spans="2:16" x14ac:dyDescent="0.2">
      <c r="B170" s="58"/>
      <c r="C170" s="48"/>
      <c r="D170" s="48"/>
      <c r="E170" s="48"/>
      <c r="F170" s="48"/>
      <c r="G170" s="47"/>
      <c r="H170" s="47"/>
      <c r="I170" s="47"/>
      <c r="J170" s="47"/>
      <c r="K170" s="47"/>
      <c r="L170" s="47"/>
      <c r="M170" s="47"/>
      <c r="N170" s="47"/>
      <c r="O170" s="47"/>
    </row>
    <row r="171" spans="2:16" x14ac:dyDescent="0.2">
      <c r="B171" s="58"/>
      <c r="C171" s="48"/>
      <c r="D171" s="48"/>
      <c r="E171" s="48"/>
      <c r="F171" s="48"/>
      <c r="G171" s="47"/>
      <c r="H171" s="47"/>
      <c r="I171" s="47"/>
      <c r="J171" s="47"/>
      <c r="K171" s="47"/>
      <c r="L171" s="47"/>
      <c r="M171" s="47"/>
      <c r="N171" s="47"/>
      <c r="O171" s="47"/>
    </row>
    <row r="172" spans="2:16" x14ac:dyDescent="0.2">
      <c r="B172" s="58"/>
      <c r="C172" s="48"/>
      <c r="D172" s="48"/>
      <c r="E172" s="48"/>
      <c r="F172" s="48"/>
      <c r="G172" s="47"/>
      <c r="H172" s="47"/>
      <c r="I172" s="47"/>
      <c r="J172" s="47"/>
      <c r="K172" s="47"/>
      <c r="L172" s="47"/>
      <c r="M172" s="47"/>
      <c r="N172" s="47"/>
      <c r="O172" s="47"/>
    </row>
    <row r="173" spans="2:16" x14ac:dyDescent="0.2">
      <c r="B173" s="58"/>
      <c r="C173" s="48"/>
      <c r="D173" s="48"/>
      <c r="E173" s="48"/>
      <c r="F173" s="48"/>
      <c r="G173" s="47"/>
      <c r="H173" s="47"/>
      <c r="I173" s="47"/>
      <c r="J173" s="47"/>
      <c r="K173" s="47"/>
      <c r="L173" s="47"/>
      <c r="M173" s="47"/>
      <c r="N173" s="47"/>
      <c r="O173" s="47"/>
    </row>
    <row r="174" spans="2:16" s="23" customFormat="1" ht="25.5" hidden="1" x14ac:dyDescent="0.2">
      <c r="B174" s="53" t="s">
        <v>96</v>
      </c>
      <c r="C174" s="48"/>
      <c r="D174" s="48"/>
      <c r="E174" s="48"/>
      <c r="F174" s="48"/>
      <c r="G174" s="48"/>
      <c r="H174" s="48"/>
      <c r="I174" s="48"/>
      <c r="J174" s="48"/>
      <c r="K174" s="48"/>
      <c r="L174" s="48"/>
      <c r="M174" s="48"/>
      <c r="N174" s="48"/>
      <c r="O174" s="48"/>
    </row>
    <row r="175" spans="2:16" s="23" customFormat="1" hidden="1" x14ac:dyDescent="0.2">
      <c r="B175" s="54" t="s">
        <v>95</v>
      </c>
      <c r="C175" s="48"/>
      <c r="D175" s="48"/>
      <c r="E175" s="48"/>
      <c r="F175" s="48"/>
      <c r="G175" s="48"/>
      <c r="H175" s="48"/>
      <c r="I175" s="48"/>
      <c r="J175" s="48"/>
      <c r="K175" s="48"/>
      <c r="L175" s="48"/>
      <c r="M175" s="48"/>
      <c r="N175" s="48"/>
      <c r="O175" s="48"/>
    </row>
    <row r="176" spans="2:16" s="23" customFormat="1" ht="38.25" hidden="1" x14ac:dyDescent="0.2">
      <c r="B176" s="59" t="s">
        <v>53</v>
      </c>
    </row>
    <row r="177" spans="2:2" s="23" customFormat="1" ht="51" hidden="1" x14ac:dyDescent="0.2">
      <c r="B177" s="59" t="s">
        <v>85</v>
      </c>
    </row>
    <row r="178" spans="2:2" s="23" customFormat="1" ht="51" hidden="1" x14ac:dyDescent="0.2">
      <c r="B178" s="59" t="s">
        <v>86</v>
      </c>
    </row>
    <row r="179" spans="2:2" s="23" customFormat="1" ht="76.5" hidden="1" x14ac:dyDescent="0.2">
      <c r="B179" s="59" t="s">
        <v>87</v>
      </c>
    </row>
    <row r="180" spans="2:2" s="23" customFormat="1" ht="51" hidden="1" x14ac:dyDescent="0.2">
      <c r="B180" s="59" t="s">
        <v>88</v>
      </c>
    </row>
    <row r="181" spans="2:2" s="23" customFormat="1" ht="38.25" hidden="1" x14ac:dyDescent="0.2">
      <c r="B181" s="59" t="s">
        <v>89</v>
      </c>
    </row>
    <row r="182" spans="2:2" s="23" customFormat="1" ht="38.25" hidden="1" x14ac:dyDescent="0.2">
      <c r="B182" s="59" t="s">
        <v>81</v>
      </c>
    </row>
    <row r="183" spans="2:2" s="23" customFormat="1" hidden="1" x14ac:dyDescent="0.2">
      <c r="B183" s="59" t="s">
        <v>66</v>
      </c>
    </row>
  </sheetData>
  <sheetProtection formatColumns="0" formatRows="0"/>
  <mergeCells count="67">
    <mergeCell ref="C72:P72"/>
    <mergeCell ref="C73:P73"/>
    <mergeCell ref="C67:P67"/>
    <mergeCell ref="C68:P68"/>
    <mergeCell ref="C69:P69"/>
    <mergeCell ref="C70:P70"/>
    <mergeCell ref="C71:P71"/>
    <mergeCell ref="C66:P66"/>
    <mergeCell ref="B49:P64"/>
    <mergeCell ref="A65:Q65"/>
    <mergeCell ref="B43:P43"/>
    <mergeCell ref="B45:B46"/>
    <mergeCell ref="B48:P48"/>
    <mergeCell ref="B66:B71"/>
    <mergeCell ref="C40:G40"/>
    <mergeCell ref="H40:L40"/>
    <mergeCell ref="M40:P40"/>
    <mergeCell ref="C41:G41"/>
    <mergeCell ref="H41:L41"/>
    <mergeCell ref="M41:P41"/>
    <mergeCell ref="C34:P34"/>
    <mergeCell ref="B35:P35"/>
    <mergeCell ref="C36:P36"/>
    <mergeCell ref="B38:P38"/>
    <mergeCell ref="C39:G39"/>
    <mergeCell ref="H39:L39"/>
    <mergeCell ref="M39:P39"/>
    <mergeCell ref="B29:P29"/>
    <mergeCell ref="C30:P30"/>
    <mergeCell ref="B31:P31"/>
    <mergeCell ref="C32:P32"/>
    <mergeCell ref="B33:P33"/>
    <mergeCell ref="C26:P26"/>
    <mergeCell ref="B27:P27"/>
    <mergeCell ref="D28:G28"/>
    <mergeCell ref="H28:J28"/>
    <mergeCell ref="K28:M28"/>
    <mergeCell ref="N28:O28"/>
    <mergeCell ref="B21:P21"/>
    <mergeCell ref="C22:P22"/>
    <mergeCell ref="B23:P23"/>
    <mergeCell ref="C24:P24"/>
    <mergeCell ref="B25:P25"/>
    <mergeCell ref="C16:P16"/>
    <mergeCell ref="B17:P17"/>
    <mergeCell ref="C18:P18"/>
    <mergeCell ref="B19:P19"/>
    <mergeCell ref="B20:P20"/>
    <mergeCell ref="B11:P11"/>
    <mergeCell ref="C12:P12"/>
    <mergeCell ref="B13:P13"/>
    <mergeCell ref="C14:P14"/>
    <mergeCell ref="B15:P15"/>
    <mergeCell ref="B7:P8"/>
    <mergeCell ref="B9:P9"/>
    <mergeCell ref="J10:M10"/>
    <mergeCell ref="N10:P10"/>
    <mergeCell ref="C10:I10"/>
    <mergeCell ref="B2:B5"/>
    <mergeCell ref="C2:M2"/>
    <mergeCell ref="N2:P2"/>
    <mergeCell ref="C3:M3"/>
    <mergeCell ref="N3:P3"/>
    <mergeCell ref="C4:M4"/>
    <mergeCell ref="N4:P4"/>
    <mergeCell ref="C5:M5"/>
    <mergeCell ref="N5:P5"/>
  </mergeCells>
  <conditionalFormatting sqref="D46 P46">
    <cfRule type="cellIs" dxfId="273" priority="57" stopIfTrue="1" operator="equal">
      <formula>"0"</formula>
    </cfRule>
    <cfRule type="cellIs" dxfId="272" priority="58" stopIfTrue="1" operator="lessThan">
      <formula>0.85</formula>
    </cfRule>
    <cfRule type="cellIs" dxfId="271" priority="59" stopIfTrue="1" operator="greaterThanOrEqual">
      <formula>0.95</formula>
    </cfRule>
    <cfRule type="cellIs" dxfId="270" priority="60" stopIfTrue="1" operator="between">
      <formula>0.85</formula>
      <formula>0.94</formula>
    </cfRule>
  </conditionalFormatting>
  <conditionalFormatting sqref="H46">
    <cfRule type="cellIs" dxfId="269" priority="17" stopIfTrue="1" operator="equal">
      <formula>"0"</formula>
    </cfRule>
    <cfRule type="cellIs" dxfId="268" priority="18" stopIfTrue="1" operator="lessThan">
      <formula>0.85</formula>
    </cfRule>
    <cfRule type="cellIs" dxfId="267" priority="19" stopIfTrue="1" operator="greaterThanOrEqual">
      <formula>0.95</formula>
    </cfRule>
    <cfRule type="cellIs" dxfId="266" priority="20" stopIfTrue="1" operator="between">
      <formula>0.85</formula>
      <formula>0.94</formula>
    </cfRule>
  </conditionalFormatting>
  <conditionalFormatting sqref="L46">
    <cfRule type="cellIs" dxfId="265" priority="13" stopIfTrue="1" operator="equal">
      <formula>"0"</formula>
    </cfRule>
    <cfRule type="cellIs" dxfId="264" priority="14" stopIfTrue="1" operator="lessThan">
      <formula>0.85</formula>
    </cfRule>
    <cfRule type="cellIs" dxfId="263" priority="15" stopIfTrue="1" operator="greaterThanOrEqual">
      <formula>0.95</formula>
    </cfRule>
    <cfRule type="cellIs" dxfId="262" priority="16" stopIfTrue="1" operator="between">
      <formula>0.85</formula>
      <formula>0.94</formula>
    </cfRule>
  </conditionalFormatting>
  <dataValidations count="6">
    <dataValidation type="list" allowBlank="1" showInputMessage="1" showErrorMessage="1" sqref="C18:P18">
      <formula1>$B$124:$B$130</formula1>
    </dataValidation>
    <dataValidation type="list" allowBlank="1" showInputMessage="1" showErrorMessage="1" sqref="C32:P32 C36:P36 C34:P34">
      <formula1>$Q$98:$Q$103</formula1>
    </dataValidation>
    <dataValidation type="list" allowBlank="1" showInputMessage="1" showErrorMessage="1" sqref="N10:P10">
      <formula1>"Economicos,Eficiencia,Eficacia, Efectividad,Calidad"</formula1>
    </dataValidation>
    <dataValidation type="list" allowBlank="1" showInputMessage="1" showErrorMessage="1" sqref="C10:I10">
      <formula1>"2022,2023,2024,2025,2026,2027"</formula1>
    </dataValidation>
    <dataValidation type="list" allowBlank="1" showInputMessage="1" showErrorMessage="1" sqref="C12:P12">
      <formula1>$B$135:$B$161</formula1>
    </dataValidation>
    <dataValidation type="list" allowBlank="1" showInputMessage="1" showErrorMessage="1" sqref="C73:P73">
      <formula1>$B$166:$B$167</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6"/>
  <sheetViews>
    <sheetView zoomScaleNormal="100" workbookViewId="0">
      <selection activeCell="K11" sqref="K11:M11"/>
    </sheetView>
  </sheetViews>
  <sheetFormatPr baseColWidth="10" defaultRowHeight="30" customHeight="1" x14ac:dyDescent="0.2"/>
  <cols>
    <col min="1" max="1" width="28.5703125" style="9" customWidth="1"/>
    <col min="2" max="2" width="27" style="4" bestFit="1" customWidth="1"/>
    <col min="3" max="3" width="17.140625" style="4" bestFit="1" customWidth="1"/>
    <col min="4" max="4" width="15.7109375" style="4" customWidth="1"/>
    <col min="5" max="5" width="17.85546875" style="4" bestFit="1" customWidth="1"/>
    <col min="6" max="6" width="15.7109375" style="4" customWidth="1"/>
    <col min="7" max="7" width="18.5703125" style="4" customWidth="1"/>
    <col min="8" max="10" width="15.7109375" style="4" customWidth="1"/>
    <col min="11" max="11" width="5.28515625" style="4" customWidth="1"/>
    <col min="12" max="12" width="10.7109375" style="4" customWidth="1"/>
    <col min="13" max="13" width="27.5703125" style="4" bestFit="1" customWidth="1"/>
    <col min="14" max="16" width="11.42578125" style="4"/>
    <col min="17" max="17" width="11.42578125" style="2" hidden="1" customWidth="1"/>
    <col min="18" max="16384" width="11.42578125" style="4"/>
  </cols>
  <sheetData>
    <row r="1" spans="1:20" ht="30" customHeight="1" x14ac:dyDescent="0.25">
      <c r="A1" s="381"/>
      <c r="B1" s="382" t="s">
        <v>36</v>
      </c>
      <c r="C1" s="383"/>
      <c r="D1" s="383"/>
      <c r="E1" s="383"/>
      <c r="F1" s="383"/>
      <c r="G1" s="383"/>
      <c r="H1" s="383"/>
      <c r="I1" s="383"/>
      <c r="J1" s="383"/>
      <c r="K1" s="384"/>
      <c r="L1" s="385" t="s">
        <v>37</v>
      </c>
      <c r="M1" s="386"/>
      <c r="N1" s="5"/>
      <c r="O1" s="5"/>
      <c r="R1" s="5"/>
      <c r="S1" s="5"/>
      <c r="T1" s="5"/>
    </row>
    <row r="2" spans="1:20" ht="30" customHeight="1" x14ac:dyDescent="0.25">
      <c r="A2" s="381"/>
      <c r="B2" s="382" t="s">
        <v>57</v>
      </c>
      <c r="C2" s="383"/>
      <c r="D2" s="383"/>
      <c r="E2" s="383"/>
      <c r="F2" s="383"/>
      <c r="G2" s="383"/>
      <c r="H2" s="383"/>
      <c r="I2" s="383"/>
      <c r="J2" s="383"/>
      <c r="K2" s="384"/>
      <c r="L2" s="385" t="s">
        <v>92</v>
      </c>
      <c r="M2" s="386"/>
      <c r="N2" s="5"/>
      <c r="O2" s="5"/>
      <c r="Q2" s="19">
        <v>0.8</v>
      </c>
      <c r="R2" s="5"/>
      <c r="S2" s="5"/>
      <c r="T2" s="5"/>
    </row>
    <row r="3" spans="1:20" ht="30" customHeight="1" x14ac:dyDescent="0.25">
      <c r="A3" s="381"/>
      <c r="B3" s="382" t="s">
        <v>58</v>
      </c>
      <c r="C3" s="383"/>
      <c r="D3" s="383"/>
      <c r="E3" s="383"/>
      <c r="F3" s="383"/>
      <c r="G3" s="383"/>
      <c r="H3" s="383"/>
      <c r="I3" s="383"/>
      <c r="J3" s="383"/>
      <c r="K3" s="384"/>
      <c r="L3" s="385" t="s">
        <v>93</v>
      </c>
      <c r="M3" s="386"/>
      <c r="N3" s="5"/>
      <c r="O3" s="5"/>
      <c r="Q3" s="19">
        <v>0.79998999999999998</v>
      </c>
      <c r="R3" s="5"/>
      <c r="S3" s="5"/>
      <c r="T3" s="5"/>
    </row>
    <row r="4" spans="1:20" ht="30" customHeight="1" x14ac:dyDescent="0.25">
      <c r="A4" s="381"/>
      <c r="B4" s="382" t="s">
        <v>59</v>
      </c>
      <c r="C4" s="383"/>
      <c r="D4" s="383"/>
      <c r="E4" s="383"/>
      <c r="F4" s="383"/>
      <c r="G4" s="383"/>
      <c r="H4" s="383"/>
      <c r="I4" s="383"/>
      <c r="J4" s="383"/>
      <c r="K4" s="384"/>
      <c r="L4" s="386" t="s">
        <v>41</v>
      </c>
      <c r="M4" s="386"/>
      <c r="N4" s="6"/>
      <c r="O4" s="6"/>
      <c r="Q4" s="19">
        <v>0.65</v>
      </c>
      <c r="R4" s="6"/>
      <c r="S4" s="6"/>
      <c r="T4" s="6"/>
    </row>
    <row r="5" spans="1:20" ht="18" x14ac:dyDescent="0.25">
      <c r="A5" s="11"/>
      <c r="B5" s="12"/>
      <c r="C5" s="13"/>
      <c r="D5" s="13"/>
      <c r="E5" s="13"/>
      <c r="F5" s="13"/>
      <c r="G5" s="13"/>
      <c r="H5" s="13"/>
      <c r="I5" s="13"/>
      <c r="J5" s="13"/>
      <c r="K5" s="14"/>
      <c r="L5" s="14"/>
      <c r="M5" s="14"/>
      <c r="N5" s="6"/>
      <c r="O5" s="6"/>
      <c r="Q5" s="19">
        <v>0.64999899999999999</v>
      </c>
      <c r="R5" s="6"/>
      <c r="S5" s="6"/>
      <c r="T5" s="6"/>
    </row>
    <row r="6" spans="1:20" ht="21" customHeight="1" x14ac:dyDescent="0.2">
      <c r="A6" s="15" t="s">
        <v>0</v>
      </c>
      <c r="B6" s="376" t="str">
        <f>IF('1. Solicitudes'!C12="","",'1. Solicitudes'!C12)</f>
        <v>GESTION COMUNICACIONES</v>
      </c>
      <c r="C6" s="376"/>
      <c r="D6" s="376"/>
      <c r="E6" s="376"/>
      <c r="F6" s="376"/>
      <c r="G6" s="376"/>
      <c r="H6" s="376"/>
      <c r="I6" s="376"/>
      <c r="J6" s="376"/>
      <c r="K6" s="376"/>
      <c r="L6" s="376"/>
      <c r="M6" s="376"/>
      <c r="Q6" s="19"/>
    </row>
    <row r="7" spans="1:20" ht="11.25" customHeight="1" thickBot="1" x14ac:dyDescent="0.25">
      <c r="A7" s="11"/>
      <c r="B7" s="12"/>
      <c r="C7" s="12"/>
      <c r="D7" s="12"/>
      <c r="E7" s="12"/>
      <c r="F7" s="12"/>
      <c r="G7" s="12"/>
      <c r="H7" s="12"/>
      <c r="I7" s="12"/>
      <c r="J7" s="12"/>
      <c r="K7" s="12"/>
      <c r="L7" s="12"/>
      <c r="M7" s="12"/>
      <c r="Q7" s="19"/>
    </row>
    <row r="8" spans="1:20" s="7" customFormat="1" ht="30" customHeight="1" x14ac:dyDescent="0.2">
      <c r="A8" s="387" t="s">
        <v>60</v>
      </c>
      <c r="B8" s="389" t="s">
        <v>20</v>
      </c>
      <c r="C8" s="391" t="str">
        <f>IF('1. Solicitudes'!C14="","",'1. Solicitudes'!C14)</f>
        <v xml:space="preserve">Piezas de comunicación relevantes de la Entidad frente a la audiencia de interés publicadas oportunamente </v>
      </c>
      <c r="D8" s="392"/>
      <c r="E8" s="392"/>
      <c r="F8" s="392"/>
      <c r="G8" s="392"/>
      <c r="H8" s="392"/>
      <c r="I8" s="392"/>
      <c r="J8" s="393"/>
      <c r="K8" s="394" t="s">
        <v>62</v>
      </c>
      <c r="L8" s="392"/>
      <c r="M8" s="393"/>
      <c r="Q8" s="2"/>
    </row>
    <row r="9" spans="1:20" s="8" customFormat="1" ht="30" customHeight="1" thickBot="1" x14ac:dyDescent="0.25">
      <c r="A9" s="388"/>
      <c r="B9" s="390"/>
      <c r="C9" s="112" t="s">
        <v>129</v>
      </c>
      <c r="D9" s="111" t="s">
        <v>61</v>
      </c>
      <c r="E9" s="111" t="s">
        <v>130</v>
      </c>
      <c r="F9" s="111" t="s">
        <v>61</v>
      </c>
      <c r="G9" s="111" t="s">
        <v>131</v>
      </c>
      <c r="H9" s="111" t="s">
        <v>61</v>
      </c>
      <c r="I9" s="111" t="s">
        <v>10</v>
      </c>
      <c r="J9" s="113" t="s">
        <v>61</v>
      </c>
      <c r="K9" s="395"/>
      <c r="L9" s="396"/>
      <c r="M9" s="397"/>
      <c r="Q9" s="2"/>
    </row>
    <row r="10" spans="1:20" ht="137.25" customHeight="1" x14ac:dyDescent="0.2">
      <c r="A10" s="398" t="str">
        <f>IF('1. Solicitudes'!M40="","",'1. Solicitudes'!M40)</f>
        <v xml:space="preserve">Coordinador Grupo de Comunicaciones 
</v>
      </c>
      <c r="B10" s="16" t="str">
        <f>IF('2. Publicaciones'!B40="","",'2. Publicaciones'!B40)</f>
        <v>Número de piezas publicadas en los diferentes medios de comunicación que hacen menciones positivas o neutras que contengan los mensajes claves relacionados con la estrategia de comunicaciones de la Entidad.</v>
      </c>
      <c r="C10" s="18">
        <v>292</v>
      </c>
      <c r="D10" s="379">
        <f>IF(C10=0,"0",C10/C11)</f>
        <v>1</v>
      </c>
      <c r="E10" s="18">
        <v>316</v>
      </c>
      <c r="F10" s="379">
        <f>IF(E10=0,"0",E10/E11)</f>
        <v>1</v>
      </c>
      <c r="G10" s="18">
        <v>188</v>
      </c>
      <c r="H10" s="379">
        <f>IF(G10=0,"0",G10/G11)</f>
        <v>1</v>
      </c>
      <c r="I10" s="18">
        <f>+C10+E10+G10</f>
        <v>796</v>
      </c>
      <c r="J10" s="379">
        <f>IF(I10=0,"0",I10/I11)</f>
        <v>1</v>
      </c>
      <c r="K10" s="377" t="s">
        <v>176</v>
      </c>
      <c r="L10" s="377"/>
      <c r="M10" s="378"/>
    </row>
    <row r="11" spans="1:20" ht="117.75" customHeight="1" thickBot="1" x14ac:dyDescent="0.25">
      <c r="A11" s="399"/>
      <c r="B11" s="110" t="str">
        <f>IF('2. Publicaciones'!B41="","",'2. Publicaciones'!B41)</f>
        <v>Número de piezas Publicadas en los diferentes medios de comunicación que hacen menciones de la Superintendencia de Sociedades independientemente de su contenido.</v>
      </c>
      <c r="C11" s="62">
        <v>292</v>
      </c>
      <c r="D11" s="380"/>
      <c r="E11" s="62">
        <v>316</v>
      </c>
      <c r="F11" s="380"/>
      <c r="G11" s="62">
        <v>188</v>
      </c>
      <c r="H11" s="380"/>
      <c r="I11" s="62">
        <f>+C11+E11+G11</f>
        <v>796</v>
      </c>
      <c r="J11" s="380"/>
      <c r="K11" s="400" t="s">
        <v>204</v>
      </c>
      <c r="L11" s="400"/>
      <c r="M11" s="401"/>
    </row>
    <row r="12" spans="1:20" ht="30" customHeight="1" x14ac:dyDescent="0.2">
      <c r="C12" s="10"/>
      <c r="D12" s="10"/>
      <c r="E12" s="10"/>
      <c r="F12" s="10"/>
      <c r="G12" s="10"/>
      <c r="H12" s="10"/>
      <c r="I12" s="10"/>
      <c r="J12" s="10"/>
    </row>
    <row r="66" spans="17:17" ht="30" customHeight="1" x14ac:dyDescent="0.2">
      <c r="Q66" s="20"/>
    </row>
    <row r="136" spans="17:17" ht="30" customHeight="1" x14ac:dyDescent="0.2">
      <c r="Q136" s="3"/>
    </row>
    <row r="137" spans="17:17" ht="30" customHeight="1" x14ac:dyDescent="0.2">
      <c r="Q137" s="3"/>
    </row>
    <row r="138" spans="17:17" ht="30" customHeight="1" x14ac:dyDescent="0.2">
      <c r="Q138" s="3"/>
    </row>
    <row r="139" spans="17:17" ht="30" customHeight="1" x14ac:dyDescent="0.2">
      <c r="Q139" s="3"/>
    </row>
    <row r="140" spans="17:17" ht="30" customHeight="1" x14ac:dyDescent="0.2">
      <c r="Q140" s="3"/>
    </row>
    <row r="141" spans="17:17" ht="30" customHeight="1" x14ac:dyDescent="0.2">
      <c r="Q141" s="3"/>
    </row>
    <row r="142" spans="17:17" ht="30" customHeight="1" x14ac:dyDescent="0.2">
      <c r="Q142" s="3"/>
    </row>
    <row r="143" spans="17:17" ht="30" customHeight="1" x14ac:dyDescent="0.2">
      <c r="Q143" s="3"/>
    </row>
    <row r="144" spans="17:17" ht="30" customHeight="1" x14ac:dyDescent="0.2">
      <c r="Q144" s="3"/>
    </row>
    <row r="145" spans="17:17" ht="30" customHeight="1" x14ac:dyDescent="0.2">
      <c r="Q145" s="3"/>
    </row>
    <row r="146" spans="17:17" ht="30" customHeight="1" x14ac:dyDescent="0.2">
      <c r="Q146" s="3"/>
    </row>
  </sheetData>
  <sheetProtection formatColumns="0" formatRows="0"/>
  <mergeCells count="21">
    <mergeCell ref="A10:A11"/>
    <mergeCell ref="D10:D11"/>
    <mergeCell ref="K11:M11"/>
    <mergeCell ref="J10:J11"/>
    <mergeCell ref="F10:F11"/>
    <mergeCell ref="B6:M6"/>
    <mergeCell ref="K10:M10"/>
    <mergeCell ref="H10:H11"/>
    <mergeCell ref="A1:A4"/>
    <mergeCell ref="B1:K1"/>
    <mergeCell ref="L1:M1"/>
    <mergeCell ref="B2:K2"/>
    <mergeCell ref="L2:M2"/>
    <mergeCell ref="B3:K3"/>
    <mergeCell ref="L3:M3"/>
    <mergeCell ref="B4:K4"/>
    <mergeCell ref="L4:M4"/>
    <mergeCell ref="A8:A9"/>
    <mergeCell ref="B8:B9"/>
    <mergeCell ref="C8:J8"/>
    <mergeCell ref="K8:M9"/>
  </mergeCells>
  <conditionalFormatting sqref="D10:D11">
    <cfRule type="cellIs" dxfId="261" priority="41" stopIfTrue="1" operator="lessThan">
      <formula>0.85</formula>
    </cfRule>
    <cfRule type="cellIs" dxfId="260" priority="42" stopIfTrue="1" operator="between">
      <formula>0.85</formula>
      <formula>0.94</formula>
    </cfRule>
    <cfRule type="cellIs" dxfId="259" priority="43" stopIfTrue="1" operator="greaterThanOrEqual">
      <formula>0.95</formula>
    </cfRule>
    <cfRule type="containsText" dxfId="258" priority="44" stopIfTrue="1" operator="containsText" text="0">
      <formula>NOT(ISERROR(SEARCH("0",D10)))</formula>
    </cfRule>
  </conditionalFormatting>
  <conditionalFormatting sqref="F10:F11">
    <cfRule type="cellIs" dxfId="257" priority="9" stopIfTrue="1" operator="lessThan">
      <formula>0.85</formula>
    </cfRule>
    <cfRule type="cellIs" dxfId="256" priority="10" stopIfTrue="1" operator="between">
      <formula>0.85</formula>
      <formula>0.94</formula>
    </cfRule>
    <cfRule type="cellIs" dxfId="255" priority="11" stopIfTrue="1" operator="greaterThanOrEqual">
      <formula>0.95</formula>
    </cfRule>
    <cfRule type="containsText" dxfId="254" priority="12" stopIfTrue="1" operator="containsText" text="0">
      <formula>NOT(ISERROR(SEARCH("0",F10)))</formula>
    </cfRule>
  </conditionalFormatting>
  <conditionalFormatting sqref="H10:H11">
    <cfRule type="cellIs" dxfId="253" priority="5" stopIfTrue="1" operator="lessThan">
      <formula>0.85</formula>
    </cfRule>
    <cfRule type="cellIs" dxfId="252" priority="6" stopIfTrue="1" operator="between">
      <formula>0.85</formula>
      <formula>0.94</formula>
    </cfRule>
    <cfRule type="cellIs" dxfId="251" priority="7" stopIfTrue="1" operator="greaterThanOrEqual">
      <formula>0.95</formula>
    </cfRule>
    <cfRule type="containsText" dxfId="250" priority="8" stopIfTrue="1" operator="containsText" text="0">
      <formula>NOT(ISERROR(SEARCH("0",H10)))</formula>
    </cfRule>
  </conditionalFormatting>
  <conditionalFormatting sqref="J10:J11">
    <cfRule type="cellIs" dxfId="249" priority="1" stopIfTrue="1" operator="lessThan">
      <formula>0.85</formula>
    </cfRule>
    <cfRule type="cellIs" dxfId="248" priority="2" stopIfTrue="1" operator="between">
      <formula>0.85</formula>
      <formula>0.94</formula>
    </cfRule>
    <cfRule type="cellIs" dxfId="247" priority="3" stopIfTrue="1" operator="greaterThanOrEqual">
      <formula>0.95</formula>
    </cfRule>
    <cfRule type="containsText" dxfId="246" priority="4" stopIfTrue="1" operator="containsText" text="0">
      <formula>NOT(ISERROR(SEARCH("0",J10)))</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83"/>
  <sheetViews>
    <sheetView topLeftCell="A46" workbookViewId="0">
      <selection activeCell="J79" sqref="J79"/>
    </sheetView>
  </sheetViews>
  <sheetFormatPr baseColWidth="10" defaultRowHeight="12.75" x14ac:dyDescent="0.2"/>
  <cols>
    <col min="1" max="1" width="3" style="22" customWidth="1"/>
    <col min="2" max="2" width="35.28515625" style="22" customWidth="1"/>
    <col min="3" max="3" width="16.85546875" style="22" customWidth="1"/>
    <col min="4" max="15" width="9.85546875" style="22" customWidth="1"/>
    <col min="16" max="16" width="16.5703125" style="22" customWidth="1"/>
    <col min="17" max="18" width="11.7109375" style="22" customWidth="1"/>
    <col min="19" max="19" width="11.42578125" style="23" hidden="1" customWidth="1"/>
    <col min="20" max="16384" width="11.42578125" style="22"/>
  </cols>
  <sheetData>
    <row r="1" spans="2:19" ht="13.5" thickBot="1" x14ac:dyDescent="0.25"/>
    <row r="2" spans="2:19" ht="16.5" customHeight="1" x14ac:dyDescent="0.2">
      <c r="B2" s="238"/>
      <c r="C2" s="241" t="s">
        <v>36</v>
      </c>
      <c r="D2" s="242"/>
      <c r="E2" s="242"/>
      <c r="F2" s="242"/>
      <c r="G2" s="242"/>
      <c r="H2" s="242"/>
      <c r="I2" s="242"/>
      <c r="J2" s="242"/>
      <c r="K2" s="242"/>
      <c r="L2" s="242"/>
      <c r="M2" s="243"/>
      <c r="N2" s="244" t="s">
        <v>83</v>
      </c>
      <c r="O2" s="245"/>
      <c r="P2" s="246"/>
      <c r="S2" s="24">
        <v>0.8</v>
      </c>
    </row>
    <row r="3" spans="2:19" ht="15.75" customHeight="1" x14ac:dyDescent="0.2">
      <c r="B3" s="239"/>
      <c r="C3" s="247" t="s">
        <v>38</v>
      </c>
      <c r="D3" s="248"/>
      <c r="E3" s="248"/>
      <c r="F3" s="248"/>
      <c r="G3" s="248"/>
      <c r="H3" s="248"/>
      <c r="I3" s="248"/>
      <c r="J3" s="248"/>
      <c r="K3" s="248"/>
      <c r="L3" s="248"/>
      <c r="M3" s="249"/>
      <c r="N3" s="250" t="s">
        <v>92</v>
      </c>
      <c r="O3" s="251"/>
      <c r="P3" s="252"/>
      <c r="S3" s="24">
        <v>0.79998999999999998</v>
      </c>
    </row>
    <row r="4" spans="2:19" ht="15.75" customHeight="1" x14ac:dyDescent="0.2">
      <c r="B4" s="239"/>
      <c r="C4" s="247" t="s">
        <v>39</v>
      </c>
      <c r="D4" s="248"/>
      <c r="E4" s="248"/>
      <c r="F4" s="248"/>
      <c r="G4" s="248"/>
      <c r="H4" s="248"/>
      <c r="I4" s="248"/>
      <c r="J4" s="248"/>
      <c r="K4" s="248"/>
      <c r="L4" s="248"/>
      <c r="M4" s="249"/>
      <c r="N4" s="250" t="s">
        <v>84</v>
      </c>
      <c r="O4" s="251"/>
      <c r="P4" s="252"/>
      <c r="S4" s="24">
        <v>0.65</v>
      </c>
    </row>
    <row r="5" spans="2:19" ht="16.5" customHeight="1" thickBot="1" x14ac:dyDescent="0.25">
      <c r="B5" s="240"/>
      <c r="C5" s="253" t="s">
        <v>40</v>
      </c>
      <c r="D5" s="254"/>
      <c r="E5" s="254"/>
      <c r="F5" s="254"/>
      <c r="G5" s="254"/>
      <c r="H5" s="254"/>
      <c r="I5" s="254"/>
      <c r="J5" s="254"/>
      <c r="K5" s="254"/>
      <c r="L5" s="254"/>
      <c r="M5" s="255"/>
      <c r="N5" s="256" t="s">
        <v>41</v>
      </c>
      <c r="O5" s="257"/>
      <c r="P5" s="258"/>
      <c r="S5" s="24">
        <v>0.64999899999999999</v>
      </c>
    </row>
    <row r="6" spans="2:19" ht="3" customHeight="1" thickBot="1" x14ac:dyDescent="0.25">
      <c r="S6" s="24"/>
    </row>
    <row r="7" spans="2:19" x14ac:dyDescent="0.2">
      <c r="B7" s="259" t="s">
        <v>44</v>
      </c>
      <c r="C7" s="260"/>
      <c r="D7" s="260"/>
      <c r="E7" s="260"/>
      <c r="F7" s="260"/>
      <c r="G7" s="260"/>
      <c r="H7" s="260"/>
      <c r="I7" s="260"/>
      <c r="J7" s="260"/>
      <c r="K7" s="260"/>
      <c r="L7" s="260"/>
      <c r="M7" s="260"/>
      <c r="N7" s="260"/>
      <c r="O7" s="260"/>
      <c r="P7" s="261"/>
      <c r="S7" s="24"/>
    </row>
    <row r="8" spans="2:19" ht="13.5" thickBot="1" x14ac:dyDescent="0.25">
      <c r="B8" s="262"/>
      <c r="C8" s="263"/>
      <c r="D8" s="263"/>
      <c r="E8" s="263"/>
      <c r="F8" s="263"/>
      <c r="G8" s="263"/>
      <c r="H8" s="263"/>
      <c r="I8" s="263"/>
      <c r="J8" s="263"/>
      <c r="K8" s="263"/>
      <c r="L8" s="263"/>
      <c r="M8" s="263"/>
      <c r="N8" s="263"/>
      <c r="O8" s="263"/>
      <c r="P8" s="264"/>
    </row>
    <row r="9" spans="2:19" ht="3" customHeight="1" thickBot="1" x14ac:dyDescent="0.25">
      <c r="B9" s="265"/>
      <c r="C9" s="265"/>
      <c r="D9" s="265"/>
      <c r="E9" s="265"/>
      <c r="F9" s="265"/>
      <c r="G9" s="265"/>
      <c r="H9" s="265"/>
      <c r="I9" s="265"/>
      <c r="J9" s="265"/>
      <c r="K9" s="265"/>
      <c r="L9" s="265"/>
      <c r="M9" s="265"/>
      <c r="N9" s="265"/>
      <c r="O9" s="265"/>
      <c r="P9" s="265"/>
    </row>
    <row r="10" spans="2:19" ht="26.25" customHeight="1" thickBot="1" x14ac:dyDescent="0.25">
      <c r="B10" s="25" t="s">
        <v>54</v>
      </c>
      <c r="C10" s="271">
        <v>2024</v>
      </c>
      <c r="D10" s="272"/>
      <c r="E10" s="272"/>
      <c r="F10" s="272"/>
      <c r="G10" s="272"/>
      <c r="H10" s="272"/>
      <c r="I10" s="273"/>
      <c r="J10" s="266" t="s">
        <v>1</v>
      </c>
      <c r="K10" s="267"/>
      <c r="L10" s="267"/>
      <c r="M10" s="267"/>
      <c r="N10" s="268" t="s">
        <v>118</v>
      </c>
      <c r="O10" s="269"/>
      <c r="P10" s="270"/>
    </row>
    <row r="11" spans="2:19" ht="3" customHeight="1" thickBot="1" x14ac:dyDescent="0.25">
      <c r="B11" s="274"/>
      <c r="C11" s="275"/>
      <c r="D11" s="275"/>
      <c r="E11" s="275"/>
      <c r="F11" s="275"/>
      <c r="G11" s="275"/>
      <c r="H11" s="275"/>
      <c r="I11" s="275"/>
      <c r="J11" s="275"/>
      <c r="K11" s="275"/>
      <c r="L11" s="275"/>
      <c r="M11" s="275"/>
      <c r="N11" s="275"/>
      <c r="O11" s="275"/>
      <c r="P11" s="276"/>
    </row>
    <row r="12" spans="2:19" ht="30" customHeight="1" thickBot="1" x14ac:dyDescent="0.25">
      <c r="B12" s="26" t="s">
        <v>0</v>
      </c>
      <c r="C12" s="277" t="s">
        <v>69</v>
      </c>
      <c r="D12" s="277"/>
      <c r="E12" s="277"/>
      <c r="F12" s="277"/>
      <c r="G12" s="277"/>
      <c r="H12" s="277"/>
      <c r="I12" s="277"/>
      <c r="J12" s="277"/>
      <c r="K12" s="277"/>
      <c r="L12" s="277"/>
      <c r="M12" s="277"/>
      <c r="N12" s="277"/>
      <c r="O12" s="277"/>
      <c r="P12" s="278"/>
    </row>
    <row r="13" spans="2:19" ht="3" customHeight="1" thickBot="1" x14ac:dyDescent="0.25">
      <c r="B13" s="279"/>
      <c r="C13" s="280"/>
      <c r="D13" s="280"/>
      <c r="E13" s="280"/>
      <c r="F13" s="280"/>
      <c r="G13" s="280"/>
      <c r="H13" s="280"/>
      <c r="I13" s="280"/>
      <c r="J13" s="280"/>
      <c r="K13" s="280"/>
      <c r="L13" s="280"/>
      <c r="M13" s="280"/>
      <c r="N13" s="280"/>
      <c r="O13" s="280"/>
      <c r="P13" s="281"/>
    </row>
    <row r="14" spans="2:19" ht="35.25" customHeight="1" thickBot="1" x14ac:dyDescent="0.25">
      <c r="B14" s="26" t="s">
        <v>6</v>
      </c>
      <c r="C14" s="405" t="s">
        <v>119</v>
      </c>
      <c r="D14" s="406"/>
      <c r="E14" s="406"/>
      <c r="F14" s="406"/>
      <c r="G14" s="406"/>
      <c r="H14" s="406"/>
      <c r="I14" s="406"/>
      <c r="J14" s="406"/>
      <c r="K14" s="406"/>
      <c r="L14" s="406"/>
      <c r="M14" s="406"/>
      <c r="N14" s="406"/>
      <c r="O14" s="406"/>
      <c r="P14" s="407"/>
    </row>
    <row r="15" spans="2:19" ht="3" customHeight="1" thickBot="1" x14ac:dyDescent="0.25">
      <c r="B15" s="285"/>
      <c r="C15" s="286"/>
      <c r="D15" s="286"/>
      <c r="E15" s="286"/>
      <c r="F15" s="286"/>
      <c r="G15" s="286"/>
      <c r="H15" s="286"/>
      <c r="I15" s="286"/>
      <c r="J15" s="286"/>
      <c r="K15" s="286"/>
      <c r="L15" s="286"/>
      <c r="M15" s="286"/>
      <c r="N15" s="286"/>
      <c r="O15" s="286"/>
      <c r="P15" s="287"/>
    </row>
    <row r="16" spans="2:19" ht="39.75" customHeight="1" thickBot="1" x14ac:dyDescent="0.25">
      <c r="B16" s="26" t="s">
        <v>25</v>
      </c>
      <c r="C16" s="405" t="s">
        <v>120</v>
      </c>
      <c r="D16" s="406"/>
      <c r="E16" s="406"/>
      <c r="F16" s="406"/>
      <c r="G16" s="406"/>
      <c r="H16" s="406"/>
      <c r="I16" s="406"/>
      <c r="J16" s="406"/>
      <c r="K16" s="406"/>
      <c r="L16" s="406"/>
      <c r="M16" s="406"/>
      <c r="N16" s="406"/>
      <c r="O16" s="406"/>
      <c r="P16" s="407"/>
    </row>
    <row r="17" spans="2:16" ht="4.5" customHeight="1" thickBot="1" x14ac:dyDescent="0.25">
      <c r="B17" s="285"/>
      <c r="C17" s="286"/>
      <c r="D17" s="286"/>
      <c r="E17" s="286"/>
      <c r="F17" s="286"/>
      <c r="G17" s="286"/>
      <c r="H17" s="286"/>
      <c r="I17" s="286"/>
      <c r="J17" s="286"/>
      <c r="K17" s="286"/>
      <c r="L17" s="286"/>
      <c r="M17" s="286"/>
      <c r="N17" s="286"/>
      <c r="O17" s="286"/>
      <c r="P17" s="287"/>
    </row>
    <row r="18" spans="2:16" ht="30" customHeight="1" thickBot="1" x14ac:dyDescent="0.25">
      <c r="B18" s="26" t="s">
        <v>11</v>
      </c>
      <c r="C18" s="288" t="s">
        <v>100</v>
      </c>
      <c r="D18" s="289"/>
      <c r="E18" s="289"/>
      <c r="F18" s="289"/>
      <c r="G18" s="289"/>
      <c r="H18" s="289"/>
      <c r="I18" s="289"/>
      <c r="J18" s="289"/>
      <c r="K18" s="289"/>
      <c r="L18" s="289"/>
      <c r="M18" s="289"/>
      <c r="N18" s="289"/>
      <c r="O18" s="289"/>
      <c r="P18" s="290"/>
    </row>
    <row r="19" spans="2:16" ht="3" customHeight="1" thickBot="1" x14ac:dyDescent="0.25">
      <c r="B19" s="291"/>
      <c r="C19" s="291"/>
      <c r="D19" s="291"/>
      <c r="E19" s="291"/>
      <c r="F19" s="291"/>
      <c r="G19" s="291"/>
      <c r="H19" s="291"/>
      <c r="I19" s="291"/>
      <c r="J19" s="291"/>
      <c r="K19" s="291"/>
      <c r="L19" s="291"/>
      <c r="M19" s="291"/>
      <c r="N19" s="291"/>
      <c r="O19" s="291"/>
      <c r="P19" s="291"/>
    </row>
    <row r="20" spans="2:16" ht="17.25" customHeight="1" thickBot="1" x14ac:dyDescent="0.25">
      <c r="B20" s="292" t="s">
        <v>26</v>
      </c>
      <c r="C20" s="293"/>
      <c r="D20" s="293"/>
      <c r="E20" s="293"/>
      <c r="F20" s="293"/>
      <c r="G20" s="293"/>
      <c r="H20" s="293"/>
      <c r="I20" s="293"/>
      <c r="J20" s="293"/>
      <c r="K20" s="293"/>
      <c r="L20" s="293"/>
      <c r="M20" s="293"/>
      <c r="N20" s="293"/>
      <c r="O20" s="293"/>
      <c r="P20" s="294"/>
    </row>
    <row r="21" spans="2:16" ht="3" customHeight="1" thickBot="1" x14ac:dyDescent="0.25">
      <c r="B21" s="295"/>
      <c r="C21" s="296"/>
      <c r="D21" s="296"/>
      <c r="E21" s="296"/>
      <c r="F21" s="296"/>
      <c r="G21" s="296"/>
      <c r="H21" s="296"/>
      <c r="I21" s="296"/>
      <c r="J21" s="296"/>
      <c r="K21" s="296"/>
      <c r="L21" s="296"/>
      <c r="M21" s="296"/>
      <c r="N21" s="296"/>
      <c r="O21" s="296"/>
      <c r="P21" s="297"/>
    </row>
    <row r="22" spans="2:16" ht="87.75" customHeight="1" thickBot="1" x14ac:dyDescent="0.25">
      <c r="B22" s="26" t="s">
        <v>3</v>
      </c>
      <c r="C22" s="298" t="s">
        <v>128</v>
      </c>
      <c r="D22" s="299"/>
      <c r="E22" s="299"/>
      <c r="F22" s="299"/>
      <c r="G22" s="299"/>
      <c r="H22" s="299"/>
      <c r="I22" s="299"/>
      <c r="J22" s="299"/>
      <c r="K22" s="299"/>
      <c r="L22" s="299"/>
      <c r="M22" s="299"/>
      <c r="N22" s="299"/>
      <c r="O22" s="299"/>
      <c r="P22" s="300"/>
    </row>
    <row r="23" spans="2:16" ht="3" customHeight="1" thickBot="1" x14ac:dyDescent="0.25">
      <c r="B23" s="285"/>
      <c r="C23" s="286"/>
      <c r="D23" s="286"/>
      <c r="E23" s="286"/>
      <c r="F23" s="286"/>
      <c r="G23" s="286"/>
      <c r="H23" s="286"/>
      <c r="I23" s="286"/>
      <c r="J23" s="286"/>
      <c r="K23" s="286"/>
      <c r="L23" s="286"/>
      <c r="M23" s="286"/>
      <c r="N23" s="286"/>
      <c r="O23" s="286"/>
      <c r="P23" s="287"/>
    </row>
    <row r="24" spans="2:16" ht="125.25" customHeight="1" thickBot="1" x14ac:dyDescent="0.25">
      <c r="B24" s="26" t="s">
        <v>12</v>
      </c>
      <c r="C24" s="301" t="s">
        <v>125</v>
      </c>
      <c r="D24" s="302"/>
      <c r="E24" s="302"/>
      <c r="F24" s="302"/>
      <c r="G24" s="302"/>
      <c r="H24" s="302"/>
      <c r="I24" s="302"/>
      <c r="J24" s="302"/>
      <c r="K24" s="302"/>
      <c r="L24" s="302"/>
      <c r="M24" s="302"/>
      <c r="N24" s="302"/>
      <c r="O24" s="302"/>
      <c r="P24" s="303"/>
    </row>
    <row r="25" spans="2:16" ht="3" customHeight="1" thickBot="1" x14ac:dyDescent="0.25">
      <c r="B25" s="304"/>
      <c r="C25" s="305"/>
      <c r="D25" s="305"/>
      <c r="E25" s="305"/>
      <c r="F25" s="305"/>
      <c r="G25" s="305"/>
      <c r="H25" s="305"/>
      <c r="I25" s="305"/>
      <c r="J25" s="305"/>
      <c r="K25" s="305"/>
      <c r="L25" s="305"/>
      <c r="M25" s="305"/>
      <c r="N25" s="305"/>
      <c r="O25" s="305"/>
      <c r="P25" s="306"/>
    </row>
    <row r="26" spans="2:16" ht="13.5" customHeight="1" thickBot="1" x14ac:dyDescent="0.25">
      <c r="B26" s="27" t="s">
        <v>2</v>
      </c>
      <c r="C26" s="307">
        <v>0.9</v>
      </c>
      <c r="D26" s="308"/>
      <c r="E26" s="308"/>
      <c r="F26" s="308"/>
      <c r="G26" s="308"/>
      <c r="H26" s="308"/>
      <c r="I26" s="308"/>
      <c r="J26" s="308"/>
      <c r="K26" s="308"/>
      <c r="L26" s="308"/>
      <c r="M26" s="308"/>
      <c r="N26" s="308"/>
      <c r="O26" s="308"/>
      <c r="P26" s="309"/>
    </row>
    <row r="27" spans="2:16" ht="3" customHeight="1" thickBot="1" x14ac:dyDescent="0.25">
      <c r="B27" s="310"/>
      <c r="C27" s="311"/>
      <c r="D27" s="311"/>
      <c r="E27" s="311"/>
      <c r="F27" s="311"/>
      <c r="G27" s="311"/>
      <c r="H27" s="311"/>
      <c r="I27" s="311"/>
      <c r="J27" s="311"/>
      <c r="K27" s="311"/>
      <c r="L27" s="311"/>
      <c r="M27" s="311"/>
      <c r="N27" s="311"/>
      <c r="O27" s="311"/>
      <c r="P27" s="312"/>
    </row>
    <row r="28" spans="2:16" ht="12.75" customHeight="1" thickBot="1" x14ac:dyDescent="0.25">
      <c r="B28" s="27" t="s">
        <v>13</v>
      </c>
      <c r="C28" s="28" t="s">
        <v>14</v>
      </c>
      <c r="D28" s="313" t="s">
        <v>121</v>
      </c>
      <c r="E28" s="308"/>
      <c r="F28" s="308"/>
      <c r="G28" s="309"/>
      <c r="H28" s="314" t="s">
        <v>15</v>
      </c>
      <c r="I28" s="314"/>
      <c r="J28" s="314"/>
      <c r="K28" s="313" t="s">
        <v>122</v>
      </c>
      <c r="L28" s="308"/>
      <c r="M28" s="309"/>
      <c r="N28" s="315" t="s">
        <v>16</v>
      </c>
      <c r="O28" s="316"/>
      <c r="P28" s="29" t="s">
        <v>123</v>
      </c>
    </row>
    <row r="29" spans="2:16" ht="3" customHeight="1" thickBot="1" x14ac:dyDescent="0.25">
      <c r="B29" s="317"/>
      <c r="C29" s="318"/>
      <c r="D29" s="318"/>
      <c r="E29" s="318"/>
      <c r="F29" s="318"/>
      <c r="G29" s="318"/>
      <c r="H29" s="318"/>
      <c r="I29" s="318"/>
      <c r="J29" s="318"/>
      <c r="K29" s="318"/>
      <c r="L29" s="318"/>
      <c r="M29" s="318"/>
      <c r="N29" s="318"/>
      <c r="O29" s="318"/>
      <c r="P29" s="319"/>
    </row>
    <row r="30" spans="2:16" ht="13.5" thickBot="1" x14ac:dyDescent="0.25">
      <c r="B30" s="30" t="s">
        <v>7</v>
      </c>
      <c r="C30" s="320" t="s">
        <v>82</v>
      </c>
      <c r="D30" s="321"/>
      <c r="E30" s="321"/>
      <c r="F30" s="321"/>
      <c r="G30" s="321"/>
      <c r="H30" s="321"/>
      <c r="I30" s="321"/>
      <c r="J30" s="321"/>
      <c r="K30" s="321"/>
      <c r="L30" s="321"/>
      <c r="M30" s="321"/>
      <c r="N30" s="321"/>
      <c r="O30" s="321"/>
      <c r="P30" s="322"/>
    </row>
    <row r="31" spans="2:16" ht="3" customHeight="1" thickBot="1" x14ac:dyDescent="0.25">
      <c r="B31" s="285"/>
      <c r="C31" s="286"/>
      <c r="D31" s="286"/>
      <c r="E31" s="286"/>
      <c r="F31" s="286"/>
      <c r="G31" s="286"/>
      <c r="H31" s="286"/>
      <c r="I31" s="286"/>
      <c r="J31" s="286"/>
      <c r="K31" s="286"/>
      <c r="L31" s="286"/>
      <c r="M31" s="286"/>
      <c r="N31" s="286"/>
      <c r="O31" s="286"/>
      <c r="P31" s="287"/>
    </row>
    <row r="32" spans="2:16" ht="13.5" thickBot="1" x14ac:dyDescent="0.25">
      <c r="B32" s="30" t="s">
        <v>4</v>
      </c>
      <c r="C32" s="323" t="s">
        <v>50</v>
      </c>
      <c r="D32" s="321"/>
      <c r="E32" s="321"/>
      <c r="F32" s="321"/>
      <c r="G32" s="321"/>
      <c r="H32" s="321"/>
      <c r="I32" s="321"/>
      <c r="J32" s="321"/>
      <c r="K32" s="321"/>
      <c r="L32" s="321"/>
      <c r="M32" s="321"/>
      <c r="N32" s="321"/>
      <c r="O32" s="321"/>
      <c r="P32" s="322"/>
    </row>
    <row r="33" spans="2:16" ht="3" customHeight="1" thickBot="1" x14ac:dyDescent="0.25">
      <c r="B33" s="285"/>
      <c r="C33" s="286"/>
      <c r="D33" s="286"/>
      <c r="E33" s="286"/>
      <c r="F33" s="286"/>
      <c r="G33" s="286"/>
      <c r="H33" s="286"/>
      <c r="I33" s="286"/>
      <c r="J33" s="286"/>
      <c r="K33" s="286"/>
      <c r="L33" s="286"/>
      <c r="M33" s="286"/>
      <c r="N33" s="286"/>
      <c r="O33" s="286"/>
      <c r="P33" s="287"/>
    </row>
    <row r="34" spans="2:16" ht="13.5" thickBot="1" x14ac:dyDescent="0.25">
      <c r="B34" s="30" t="s">
        <v>23</v>
      </c>
      <c r="C34" s="323" t="s">
        <v>50</v>
      </c>
      <c r="D34" s="321"/>
      <c r="E34" s="321"/>
      <c r="F34" s="321"/>
      <c r="G34" s="321"/>
      <c r="H34" s="321"/>
      <c r="I34" s="321"/>
      <c r="J34" s="321"/>
      <c r="K34" s="321"/>
      <c r="L34" s="321"/>
      <c r="M34" s="321"/>
      <c r="N34" s="321"/>
      <c r="O34" s="321"/>
      <c r="P34" s="322"/>
    </row>
    <row r="35" spans="2:16" ht="3" customHeight="1" thickBot="1" x14ac:dyDescent="0.25">
      <c r="B35" s="279"/>
      <c r="C35" s="280"/>
      <c r="D35" s="280"/>
      <c r="E35" s="280"/>
      <c r="F35" s="280"/>
      <c r="G35" s="280"/>
      <c r="H35" s="280"/>
      <c r="I35" s="280"/>
      <c r="J35" s="280"/>
      <c r="K35" s="280"/>
      <c r="L35" s="280"/>
      <c r="M35" s="280"/>
      <c r="N35" s="280"/>
      <c r="O35" s="280"/>
      <c r="P35" s="281"/>
    </row>
    <row r="36" spans="2:16" ht="16.5" customHeight="1" thickBot="1" x14ac:dyDescent="0.25">
      <c r="B36" s="30" t="s">
        <v>43</v>
      </c>
      <c r="C36" s="320" t="s">
        <v>50</v>
      </c>
      <c r="D36" s="321"/>
      <c r="E36" s="321"/>
      <c r="F36" s="321"/>
      <c r="G36" s="321"/>
      <c r="H36" s="321"/>
      <c r="I36" s="321"/>
      <c r="J36" s="321"/>
      <c r="K36" s="321"/>
      <c r="L36" s="321"/>
      <c r="M36" s="321"/>
      <c r="N36" s="321"/>
      <c r="O36" s="321"/>
      <c r="P36" s="322"/>
    </row>
    <row r="37" spans="2:16" ht="3" customHeight="1" thickBot="1" x14ac:dyDescent="0.25">
      <c r="B37" s="31"/>
      <c r="C37" s="31"/>
      <c r="D37" s="31"/>
      <c r="E37" s="31"/>
      <c r="F37" s="31"/>
      <c r="G37" s="31"/>
      <c r="H37" s="31"/>
      <c r="I37" s="31"/>
      <c r="J37" s="31"/>
      <c r="K37" s="31"/>
      <c r="L37" s="31"/>
      <c r="M37" s="31"/>
      <c r="N37" s="31"/>
      <c r="O37" s="31"/>
      <c r="P37" s="31"/>
    </row>
    <row r="38" spans="2:16" x14ac:dyDescent="0.2">
      <c r="B38" s="324" t="s">
        <v>17</v>
      </c>
      <c r="C38" s="325"/>
      <c r="D38" s="325"/>
      <c r="E38" s="325"/>
      <c r="F38" s="325"/>
      <c r="G38" s="325"/>
      <c r="H38" s="325"/>
      <c r="I38" s="325"/>
      <c r="J38" s="325"/>
      <c r="K38" s="325"/>
      <c r="L38" s="325"/>
      <c r="M38" s="325"/>
      <c r="N38" s="325"/>
      <c r="O38" s="325"/>
      <c r="P38" s="326"/>
    </row>
    <row r="39" spans="2:16" ht="13.5" thickBot="1" x14ac:dyDescent="0.25">
      <c r="B39" s="32" t="s">
        <v>22</v>
      </c>
      <c r="C39" s="327" t="s">
        <v>18</v>
      </c>
      <c r="D39" s="327"/>
      <c r="E39" s="327"/>
      <c r="F39" s="327"/>
      <c r="G39" s="327"/>
      <c r="H39" s="327" t="s">
        <v>7</v>
      </c>
      <c r="I39" s="327"/>
      <c r="J39" s="327"/>
      <c r="K39" s="327"/>
      <c r="L39" s="327"/>
      <c r="M39" s="327" t="s">
        <v>19</v>
      </c>
      <c r="N39" s="327"/>
      <c r="O39" s="327"/>
      <c r="P39" s="328"/>
    </row>
    <row r="40" spans="2:16" ht="106.5" customHeight="1" thickBot="1" x14ac:dyDescent="0.25">
      <c r="B40" s="21" t="s">
        <v>127</v>
      </c>
      <c r="C40" s="402" t="s">
        <v>124</v>
      </c>
      <c r="D40" s="403"/>
      <c r="E40" s="403"/>
      <c r="F40" s="403"/>
      <c r="G40" s="404"/>
      <c r="H40" s="332" t="s">
        <v>112</v>
      </c>
      <c r="I40" s="333"/>
      <c r="J40" s="333"/>
      <c r="K40" s="333"/>
      <c r="L40" s="334"/>
      <c r="M40" s="335" t="s">
        <v>113</v>
      </c>
      <c r="N40" s="336"/>
      <c r="O40" s="336"/>
      <c r="P40" s="337"/>
    </row>
    <row r="41" spans="2:16" ht="82.5" customHeight="1" thickBot="1" x14ac:dyDescent="0.25">
      <c r="B41" s="60" t="s">
        <v>126</v>
      </c>
      <c r="C41" s="402" t="s">
        <v>124</v>
      </c>
      <c r="D41" s="403"/>
      <c r="E41" s="403"/>
      <c r="F41" s="403"/>
      <c r="G41" s="404"/>
      <c r="H41" s="341" t="s">
        <v>112</v>
      </c>
      <c r="I41" s="339"/>
      <c r="J41" s="339"/>
      <c r="K41" s="339"/>
      <c r="L41" s="340"/>
      <c r="M41" s="342" t="s">
        <v>116</v>
      </c>
      <c r="N41" s="343"/>
      <c r="O41" s="343"/>
      <c r="P41" s="344"/>
    </row>
    <row r="42" spans="2:16" ht="3" customHeight="1" thickBot="1" x14ac:dyDescent="0.25">
      <c r="B42" s="33"/>
      <c r="C42" s="33"/>
      <c r="D42" s="33"/>
      <c r="E42" s="33"/>
      <c r="F42" s="33"/>
      <c r="G42" s="33"/>
      <c r="H42" s="33"/>
      <c r="I42" s="33"/>
      <c r="J42" s="33"/>
      <c r="K42" s="33"/>
      <c r="L42" s="33"/>
      <c r="M42" s="33"/>
      <c r="N42" s="33"/>
      <c r="O42" s="33"/>
      <c r="P42" s="33"/>
    </row>
    <row r="43" spans="2:16" ht="13.5" customHeight="1" thickBot="1" x14ac:dyDescent="0.25">
      <c r="B43" s="292" t="s">
        <v>8</v>
      </c>
      <c r="C43" s="293"/>
      <c r="D43" s="293"/>
      <c r="E43" s="293"/>
      <c r="F43" s="293"/>
      <c r="G43" s="293"/>
      <c r="H43" s="293"/>
      <c r="I43" s="293"/>
      <c r="J43" s="293"/>
      <c r="K43" s="293"/>
      <c r="L43" s="293"/>
      <c r="M43" s="293"/>
      <c r="N43" s="293"/>
      <c r="O43" s="293"/>
      <c r="P43" s="294"/>
    </row>
    <row r="44" spans="2:16" ht="3" customHeight="1" thickBot="1" x14ac:dyDescent="0.25">
      <c r="B44" s="34"/>
      <c r="C44" s="35"/>
      <c r="D44" s="35"/>
      <c r="E44" s="35"/>
      <c r="F44" s="35"/>
      <c r="G44" s="35"/>
      <c r="H44" s="35"/>
      <c r="I44" s="35"/>
      <c r="J44" s="35"/>
      <c r="K44" s="35"/>
      <c r="L44" s="35"/>
      <c r="M44" s="35"/>
      <c r="N44" s="35"/>
      <c r="O44" s="35"/>
      <c r="P44" s="36"/>
    </row>
    <row r="45" spans="2:16" x14ac:dyDescent="0.2">
      <c r="B45" s="358" t="s">
        <v>20</v>
      </c>
      <c r="C45" s="37" t="s">
        <v>9</v>
      </c>
      <c r="D45" s="178" t="s">
        <v>179</v>
      </c>
      <c r="E45" s="179"/>
      <c r="F45" s="179"/>
      <c r="G45" s="180"/>
      <c r="H45" s="178" t="s">
        <v>180</v>
      </c>
      <c r="I45" s="179"/>
      <c r="J45" s="179"/>
      <c r="K45" s="180"/>
      <c r="L45" s="178" t="s">
        <v>181</v>
      </c>
      <c r="M45" s="179"/>
      <c r="N45" s="179"/>
      <c r="O45" s="180"/>
      <c r="P45" s="38" t="s">
        <v>182</v>
      </c>
    </row>
    <row r="46" spans="2:16" ht="13.5" thickBot="1" x14ac:dyDescent="0.25">
      <c r="B46" s="359"/>
      <c r="C46" s="39" t="s">
        <v>10</v>
      </c>
      <c r="D46" s="187">
        <f>'2.1. Registro Publicaciones'!D10</f>
        <v>0.96791443850267378</v>
      </c>
      <c r="E46" s="188"/>
      <c r="F46" s="188"/>
      <c r="G46" s="189"/>
      <c r="H46" s="187">
        <f>'2.1. Registro Publicaciones'!F10</f>
        <v>0.99793984342810049</v>
      </c>
      <c r="I46" s="188"/>
      <c r="J46" s="188"/>
      <c r="K46" s="189"/>
      <c r="L46" s="187">
        <f>'2.1. Registro Publicaciones'!H10</f>
        <v>0.9985304922850845</v>
      </c>
      <c r="M46" s="188"/>
      <c r="N46" s="188"/>
      <c r="O46" s="189"/>
      <c r="P46" s="61">
        <f>'2.1. Registro Publicaciones'!J10</f>
        <v>0.99543488707352235</v>
      </c>
    </row>
    <row r="47" spans="2:16" ht="3" customHeight="1" thickBot="1" x14ac:dyDescent="0.25">
      <c r="B47" s="40">
        <v>0.9</v>
      </c>
      <c r="C47" s="41" t="s">
        <v>2</v>
      </c>
      <c r="D47" s="42">
        <v>0.9</v>
      </c>
      <c r="E47" s="41"/>
      <c r="G47" s="41"/>
      <c r="H47" s="42">
        <v>0.9</v>
      </c>
      <c r="J47" s="41"/>
      <c r="K47" s="41"/>
      <c r="L47" s="42">
        <v>0.9</v>
      </c>
      <c r="M47" s="41"/>
      <c r="N47" s="41"/>
      <c r="P47" s="42">
        <v>0.9</v>
      </c>
    </row>
    <row r="48" spans="2:16" ht="22.5" customHeight="1" thickBot="1" x14ac:dyDescent="0.25">
      <c r="B48" s="360" t="s">
        <v>21</v>
      </c>
      <c r="C48" s="361"/>
      <c r="D48" s="361"/>
      <c r="E48" s="361"/>
      <c r="F48" s="361"/>
      <c r="G48" s="361"/>
      <c r="H48" s="361"/>
      <c r="I48" s="361"/>
      <c r="J48" s="361"/>
      <c r="K48" s="361"/>
      <c r="L48" s="361"/>
      <c r="M48" s="361"/>
      <c r="N48" s="361"/>
      <c r="O48" s="361"/>
      <c r="P48" s="362"/>
    </row>
    <row r="49" spans="2:16" x14ac:dyDescent="0.2">
      <c r="B49" s="348"/>
      <c r="C49" s="349"/>
      <c r="D49" s="349"/>
      <c r="E49" s="349"/>
      <c r="F49" s="349"/>
      <c r="G49" s="349"/>
      <c r="H49" s="349"/>
      <c r="I49" s="349"/>
      <c r="J49" s="349"/>
      <c r="K49" s="349"/>
      <c r="L49" s="349"/>
      <c r="M49" s="349"/>
      <c r="N49" s="349"/>
      <c r="O49" s="349"/>
      <c r="P49" s="350"/>
    </row>
    <row r="50" spans="2:16" x14ac:dyDescent="0.2">
      <c r="B50" s="351"/>
      <c r="C50" s="352"/>
      <c r="D50" s="352"/>
      <c r="E50" s="352"/>
      <c r="F50" s="352"/>
      <c r="G50" s="352"/>
      <c r="H50" s="352"/>
      <c r="I50" s="352"/>
      <c r="J50" s="352"/>
      <c r="K50" s="352"/>
      <c r="L50" s="352"/>
      <c r="M50" s="352"/>
      <c r="N50" s="352"/>
      <c r="O50" s="352"/>
      <c r="P50" s="353"/>
    </row>
    <row r="51" spans="2:16" x14ac:dyDescent="0.2">
      <c r="B51" s="351"/>
      <c r="C51" s="352"/>
      <c r="D51" s="352"/>
      <c r="E51" s="352"/>
      <c r="F51" s="352"/>
      <c r="G51" s="352"/>
      <c r="H51" s="352"/>
      <c r="I51" s="352"/>
      <c r="J51" s="352"/>
      <c r="K51" s="352"/>
      <c r="L51" s="352"/>
      <c r="M51" s="352"/>
      <c r="N51" s="352"/>
      <c r="O51" s="352"/>
      <c r="P51" s="353"/>
    </row>
    <row r="52" spans="2:16" x14ac:dyDescent="0.2">
      <c r="B52" s="351"/>
      <c r="C52" s="352"/>
      <c r="D52" s="352"/>
      <c r="E52" s="352"/>
      <c r="F52" s="352"/>
      <c r="G52" s="352"/>
      <c r="H52" s="352"/>
      <c r="I52" s="352"/>
      <c r="J52" s="352"/>
      <c r="K52" s="352"/>
      <c r="L52" s="352"/>
      <c r="M52" s="352"/>
      <c r="N52" s="352"/>
      <c r="O52" s="352"/>
      <c r="P52" s="353"/>
    </row>
    <row r="53" spans="2:16" x14ac:dyDescent="0.2">
      <c r="B53" s="351"/>
      <c r="C53" s="352"/>
      <c r="D53" s="352"/>
      <c r="E53" s="352"/>
      <c r="F53" s="352"/>
      <c r="G53" s="352"/>
      <c r="H53" s="352"/>
      <c r="I53" s="352"/>
      <c r="J53" s="352"/>
      <c r="K53" s="352"/>
      <c r="L53" s="352"/>
      <c r="M53" s="352"/>
      <c r="N53" s="352"/>
      <c r="O53" s="352"/>
      <c r="P53" s="353"/>
    </row>
    <row r="54" spans="2:16" x14ac:dyDescent="0.2">
      <c r="B54" s="351"/>
      <c r="C54" s="352"/>
      <c r="D54" s="352"/>
      <c r="E54" s="352"/>
      <c r="F54" s="352"/>
      <c r="G54" s="352"/>
      <c r="H54" s="352"/>
      <c r="I54" s="352"/>
      <c r="J54" s="352"/>
      <c r="K54" s="352"/>
      <c r="L54" s="352"/>
      <c r="M54" s="352"/>
      <c r="N54" s="352"/>
      <c r="O54" s="352"/>
      <c r="P54" s="353"/>
    </row>
    <row r="55" spans="2:16" x14ac:dyDescent="0.2">
      <c r="B55" s="351"/>
      <c r="C55" s="352"/>
      <c r="D55" s="352"/>
      <c r="E55" s="352"/>
      <c r="F55" s="352"/>
      <c r="G55" s="352"/>
      <c r="H55" s="352"/>
      <c r="I55" s="352"/>
      <c r="J55" s="352"/>
      <c r="K55" s="352"/>
      <c r="L55" s="352"/>
      <c r="M55" s="352"/>
      <c r="N55" s="352"/>
      <c r="O55" s="352"/>
      <c r="P55" s="353"/>
    </row>
    <row r="56" spans="2:16" x14ac:dyDescent="0.2">
      <c r="B56" s="351"/>
      <c r="C56" s="352"/>
      <c r="D56" s="352"/>
      <c r="E56" s="352"/>
      <c r="F56" s="352"/>
      <c r="G56" s="352"/>
      <c r="H56" s="352"/>
      <c r="I56" s="352"/>
      <c r="J56" s="352"/>
      <c r="K56" s="352"/>
      <c r="L56" s="352"/>
      <c r="M56" s="352"/>
      <c r="N56" s="352"/>
      <c r="O56" s="352"/>
      <c r="P56" s="353"/>
    </row>
    <row r="57" spans="2:16" x14ac:dyDescent="0.2">
      <c r="B57" s="351"/>
      <c r="C57" s="352"/>
      <c r="D57" s="352"/>
      <c r="E57" s="352"/>
      <c r="F57" s="352"/>
      <c r="G57" s="352"/>
      <c r="H57" s="352"/>
      <c r="I57" s="352"/>
      <c r="J57" s="352"/>
      <c r="K57" s="352"/>
      <c r="L57" s="352"/>
      <c r="M57" s="352"/>
      <c r="N57" s="352"/>
      <c r="O57" s="352"/>
      <c r="P57" s="353"/>
    </row>
    <row r="58" spans="2:16" x14ac:dyDescent="0.2">
      <c r="B58" s="351"/>
      <c r="C58" s="352"/>
      <c r="D58" s="352"/>
      <c r="E58" s="352"/>
      <c r="F58" s="352"/>
      <c r="G58" s="352"/>
      <c r="H58" s="352"/>
      <c r="I58" s="352"/>
      <c r="J58" s="352"/>
      <c r="K58" s="352"/>
      <c r="L58" s="352"/>
      <c r="M58" s="352"/>
      <c r="N58" s="352"/>
      <c r="O58" s="352"/>
      <c r="P58" s="353"/>
    </row>
    <row r="59" spans="2:16" x14ac:dyDescent="0.2">
      <c r="B59" s="351"/>
      <c r="C59" s="352"/>
      <c r="D59" s="352"/>
      <c r="E59" s="352"/>
      <c r="F59" s="352"/>
      <c r="G59" s="352"/>
      <c r="H59" s="352"/>
      <c r="I59" s="352"/>
      <c r="J59" s="352"/>
      <c r="K59" s="352"/>
      <c r="L59" s="352"/>
      <c r="M59" s="352"/>
      <c r="N59" s="352"/>
      <c r="O59" s="352"/>
      <c r="P59" s="353"/>
    </row>
    <row r="60" spans="2:16" x14ac:dyDescent="0.2">
      <c r="B60" s="351"/>
      <c r="C60" s="352"/>
      <c r="D60" s="352"/>
      <c r="E60" s="352"/>
      <c r="F60" s="352"/>
      <c r="G60" s="352"/>
      <c r="H60" s="352"/>
      <c r="I60" s="352"/>
      <c r="J60" s="352"/>
      <c r="K60" s="352"/>
      <c r="L60" s="352"/>
      <c r="M60" s="352"/>
      <c r="N60" s="352"/>
      <c r="O60" s="352"/>
      <c r="P60" s="353"/>
    </row>
    <row r="61" spans="2:16" x14ac:dyDescent="0.2">
      <c r="B61" s="351"/>
      <c r="C61" s="352"/>
      <c r="D61" s="352"/>
      <c r="E61" s="352"/>
      <c r="F61" s="352"/>
      <c r="G61" s="352"/>
      <c r="H61" s="352"/>
      <c r="I61" s="352"/>
      <c r="J61" s="352"/>
      <c r="K61" s="352"/>
      <c r="L61" s="352"/>
      <c r="M61" s="352"/>
      <c r="N61" s="352"/>
      <c r="O61" s="352"/>
      <c r="P61" s="353"/>
    </row>
    <row r="62" spans="2:16" x14ac:dyDescent="0.2">
      <c r="B62" s="351"/>
      <c r="C62" s="352"/>
      <c r="D62" s="352"/>
      <c r="E62" s="352"/>
      <c r="F62" s="352"/>
      <c r="G62" s="352"/>
      <c r="H62" s="352"/>
      <c r="I62" s="352"/>
      <c r="J62" s="352"/>
      <c r="K62" s="352"/>
      <c r="L62" s="352"/>
      <c r="M62" s="352"/>
      <c r="N62" s="352"/>
      <c r="O62" s="352"/>
      <c r="P62" s="353"/>
    </row>
    <row r="63" spans="2:16" x14ac:dyDescent="0.2">
      <c r="B63" s="351"/>
      <c r="C63" s="352"/>
      <c r="D63" s="352"/>
      <c r="E63" s="352"/>
      <c r="F63" s="352"/>
      <c r="G63" s="352"/>
      <c r="H63" s="352"/>
      <c r="I63" s="352"/>
      <c r="J63" s="352"/>
      <c r="K63" s="352"/>
      <c r="L63" s="352"/>
      <c r="M63" s="352"/>
      <c r="N63" s="352"/>
      <c r="O63" s="352"/>
      <c r="P63" s="353"/>
    </row>
    <row r="64" spans="2:16" ht="13.5" thickBot="1" x14ac:dyDescent="0.25">
      <c r="B64" s="354"/>
      <c r="C64" s="355"/>
      <c r="D64" s="355"/>
      <c r="E64" s="355"/>
      <c r="F64" s="355"/>
      <c r="G64" s="355"/>
      <c r="H64" s="355"/>
      <c r="I64" s="355"/>
      <c r="J64" s="355"/>
      <c r="K64" s="355"/>
      <c r="L64" s="355"/>
      <c r="M64" s="355"/>
      <c r="N64" s="355"/>
      <c r="O64" s="355"/>
      <c r="P64" s="356"/>
    </row>
    <row r="65" spans="1:19" s="43" customFormat="1" ht="3" customHeight="1" thickBot="1" x14ac:dyDescent="0.25">
      <c r="A65" s="357"/>
      <c r="B65" s="357"/>
      <c r="C65" s="357"/>
      <c r="D65" s="357"/>
      <c r="E65" s="357"/>
      <c r="F65" s="357"/>
      <c r="G65" s="357"/>
      <c r="H65" s="357"/>
      <c r="I65" s="357"/>
      <c r="J65" s="357"/>
      <c r="K65" s="357"/>
      <c r="L65" s="357"/>
      <c r="M65" s="357"/>
      <c r="N65" s="357"/>
      <c r="O65" s="357"/>
      <c r="P65" s="357"/>
      <c r="Q65" s="357"/>
      <c r="S65" s="44"/>
    </row>
    <row r="66" spans="1:19" ht="15" customHeight="1" x14ac:dyDescent="0.2">
      <c r="B66" s="363" t="s">
        <v>5</v>
      </c>
      <c r="C66" s="345" t="s">
        <v>166</v>
      </c>
      <c r="D66" s="346"/>
      <c r="E66" s="346"/>
      <c r="F66" s="346"/>
      <c r="G66" s="346"/>
      <c r="H66" s="346"/>
      <c r="I66" s="346"/>
      <c r="J66" s="346"/>
      <c r="K66" s="346"/>
      <c r="L66" s="346"/>
      <c r="M66" s="346"/>
      <c r="N66" s="346"/>
      <c r="O66" s="346"/>
      <c r="P66" s="347"/>
    </row>
    <row r="67" spans="1:19" ht="49.5" customHeight="1" x14ac:dyDescent="0.2">
      <c r="B67" s="364"/>
      <c r="C67" s="369" t="s">
        <v>191</v>
      </c>
      <c r="D67" s="370"/>
      <c r="E67" s="370"/>
      <c r="F67" s="370"/>
      <c r="G67" s="370"/>
      <c r="H67" s="370"/>
      <c r="I67" s="370"/>
      <c r="J67" s="370"/>
      <c r="K67" s="370"/>
      <c r="L67" s="370"/>
      <c r="M67" s="370"/>
      <c r="N67" s="370"/>
      <c r="O67" s="370"/>
      <c r="P67" s="371"/>
    </row>
    <row r="68" spans="1:19" ht="15" customHeight="1" x14ac:dyDescent="0.2">
      <c r="B68" s="364"/>
      <c r="C68" s="372" t="s">
        <v>165</v>
      </c>
      <c r="D68" s="373"/>
      <c r="E68" s="373"/>
      <c r="F68" s="373"/>
      <c r="G68" s="373"/>
      <c r="H68" s="373"/>
      <c r="I68" s="373"/>
      <c r="J68" s="373"/>
      <c r="K68" s="373"/>
      <c r="L68" s="373"/>
      <c r="M68" s="373"/>
      <c r="N68" s="373"/>
      <c r="O68" s="373"/>
      <c r="P68" s="374"/>
    </row>
    <row r="69" spans="1:19" ht="60" customHeight="1" x14ac:dyDescent="0.2">
      <c r="B69" s="364"/>
      <c r="C69" s="369" t="s">
        <v>192</v>
      </c>
      <c r="D69" s="370"/>
      <c r="E69" s="370"/>
      <c r="F69" s="370"/>
      <c r="G69" s="370"/>
      <c r="H69" s="370"/>
      <c r="I69" s="370"/>
      <c r="J69" s="370"/>
      <c r="K69" s="370"/>
      <c r="L69" s="370"/>
      <c r="M69" s="370"/>
      <c r="N69" s="370"/>
      <c r="O69" s="370"/>
      <c r="P69" s="371"/>
    </row>
    <row r="70" spans="1:19" ht="16.5" customHeight="1" x14ac:dyDescent="0.2">
      <c r="B70" s="364"/>
      <c r="C70" s="372" t="s">
        <v>165</v>
      </c>
      <c r="D70" s="373"/>
      <c r="E70" s="373"/>
      <c r="F70" s="373"/>
      <c r="G70" s="373"/>
      <c r="H70" s="373"/>
      <c r="I70" s="373"/>
      <c r="J70" s="373"/>
      <c r="K70" s="373"/>
      <c r="L70" s="373"/>
      <c r="M70" s="373"/>
      <c r="N70" s="373"/>
      <c r="O70" s="373"/>
      <c r="P70" s="374"/>
    </row>
    <row r="71" spans="1:19" ht="49.5" customHeight="1" thickBot="1" x14ac:dyDescent="0.25">
      <c r="B71" s="365"/>
      <c r="C71" s="375" t="s">
        <v>198</v>
      </c>
      <c r="D71" s="370"/>
      <c r="E71" s="370"/>
      <c r="F71" s="370"/>
      <c r="G71" s="370"/>
      <c r="H71" s="370"/>
      <c r="I71" s="370"/>
      <c r="J71" s="370"/>
      <c r="K71" s="370"/>
      <c r="L71" s="370"/>
      <c r="M71" s="370"/>
      <c r="N71" s="370"/>
      <c r="O71" s="370"/>
      <c r="P71" s="371"/>
    </row>
    <row r="72" spans="1:19" ht="30.75" customHeight="1" thickBot="1" x14ac:dyDescent="0.25">
      <c r="B72" s="45" t="s">
        <v>42</v>
      </c>
      <c r="C72" s="366" t="s">
        <v>150</v>
      </c>
      <c r="D72" s="277"/>
      <c r="E72" s="277"/>
      <c r="F72" s="277"/>
      <c r="G72" s="277"/>
      <c r="H72" s="277"/>
      <c r="I72" s="277"/>
      <c r="J72" s="277"/>
      <c r="K72" s="277"/>
      <c r="L72" s="277"/>
      <c r="M72" s="277"/>
      <c r="N72" s="277"/>
      <c r="O72" s="277"/>
      <c r="P72" s="278"/>
    </row>
    <row r="73" spans="1:19" ht="27.75" customHeight="1" thickBot="1" x14ac:dyDescent="0.25">
      <c r="B73" s="45" t="s">
        <v>55</v>
      </c>
      <c r="C73" s="367" t="s">
        <v>56</v>
      </c>
      <c r="D73" s="367"/>
      <c r="E73" s="367"/>
      <c r="F73" s="367"/>
      <c r="G73" s="367"/>
      <c r="H73" s="367"/>
      <c r="I73" s="367"/>
      <c r="J73" s="367"/>
      <c r="K73" s="367"/>
      <c r="L73" s="367"/>
      <c r="M73" s="367"/>
      <c r="N73" s="367"/>
      <c r="O73" s="367"/>
      <c r="P73" s="368"/>
    </row>
    <row r="76" spans="1:19" x14ac:dyDescent="0.2">
      <c r="C76" s="46"/>
    </row>
    <row r="77" spans="1:19" hidden="1" x14ac:dyDescent="0.2">
      <c r="C77" s="22">
        <v>2018</v>
      </c>
    </row>
    <row r="78" spans="1:19" hidden="1" x14ac:dyDescent="0.2">
      <c r="C78" s="22">
        <v>2019</v>
      </c>
    </row>
    <row r="84" spans="2:16" s="23" customFormat="1" x14ac:dyDescent="0.2"/>
    <row r="85" spans="2:16" s="23" customFormat="1" x14ac:dyDescent="0.2">
      <c r="B85" s="47"/>
      <c r="C85" s="47"/>
      <c r="D85" s="47"/>
      <c r="E85" s="47"/>
      <c r="F85" s="47"/>
      <c r="G85" s="47"/>
      <c r="H85" s="47"/>
      <c r="I85" s="47"/>
      <c r="J85" s="47"/>
      <c r="K85" s="47"/>
      <c r="L85" s="47"/>
      <c r="M85" s="47"/>
      <c r="N85" s="47"/>
      <c r="O85" s="47"/>
    </row>
    <row r="86" spans="2:16" s="23" customFormat="1" x14ac:dyDescent="0.2">
      <c r="B86" s="47"/>
      <c r="C86" s="47"/>
      <c r="D86" s="47"/>
      <c r="E86" s="47"/>
      <c r="F86" s="47"/>
      <c r="G86" s="47"/>
      <c r="H86" s="47"/>
      <c r="I86" s="47"/>
      <c r="J86" s="47"/>
      <c r="K86" s="47"/>
      <c r="L86" s="47"/>
      <c r="M86" s="47"/>
      <c r="N86" s="47"/>
      <c r="O86" s="47"/>
    </row>
    <row r="87" spans="2:16" s="23" customFormat="1" x14ac:dyDescent="0.2">
      <c r="B87" s="47"/>
      <c r="C87" s="47"/>
      <c r="D87" s="47"/>
      <c r="E87" s="47"/>
      <c r="F87" s="47"/>
      <c r="G87" s="47"/>
      <c r="H87" s="47"/>
      <c r="I87" s="47"/>
      <c r="J87" s="47"/>
      <c r="K87" s="47"/>
      <c r="L87" s="47"/>
      <c r="M87" s="47"/>
      <c r="N87" s="47"/>
      <c r="O87" s="47"/>
    </row>
    <row r="88" spans="2:16" s="23" customFormat="1" x14ac:dyDescent="0.2">
      <c r="B88" s="47"/>
      <c r="C88" s="47"/>
      <c r="D88" s="47"/>
      <c r="E88" s="47"/>
      <c r="F88" s="47"/>
      <c r="G88" s="47"/>
      <c r="H88" s="47"/>
      <c r="I88" s="47"/>
      <c r="J88" s="47"/>
      <c r="K88" s="47"/>
      <c r="L88" s="47"/>
      <c r="M88" s="47"/>
      <c r="N88" s="47"/>
      <c r="O88" s="47"/>
    </row>
    <row r="89" spans="2:16" s="23" customFormat="1" x14ac:dyDescent="0.2">
      <c r="B89" s="48"/>
      <c r="C89" s="48"/>
      <c r="D89" s="48"/>
      <c r="E89" s="48"/>
      <c r="F89" s="48"/>
      <c r="G89" s="47"/>
      <c r="H89" s="47"/>
      <c r="I89" s="47"/>
      <c r="J89" s="47"/>
      <c r="K89" s="47"/>
      <c r="L89" s="47"/>
      <c r="M89" s="47"/>
      <c r="N89" s="47"/>
      <c r="O89" s="47"/>
    </row>
    <row r="90" spans="2:16" s="23" customFormat="1" x14ac:dyDescent="0.2">
      <c r="B90" s="48"/>
      <c r="C90" s="48"/>
      <c r="D90" s="48"/>
      <c r="E90" s="48"/>
      <c r="F90" s="48"/>
      <c r="G90" s="47"/>
      <c r="H90" s="47"/>
      <c r="I90" s="47"/>
      <c r="J90" s="47"/>
      <c r="K90" s="47"/>
      <c r="L90" s="47"/>
      <c r="M90" s="47"/>
      <c r="N90" s="47"/>
      <c r="O90" s="47"/>
    </row>
    <row r="91" spans="2:16" s="23" customFormat="1" x14ac:dyDescent="0.2">
      <c r="B91" s="48"/>
      <c r="C91" s="48"/>
      <c r="D91" s="48"/>
      <c r="E91" s="48"/>
      <c r="F91" s="48"/>
      <c r="G91" s="47"/>
      <c r="H91" s="47"/>
      <c r="I91" s="47"/>
      <c r="J91" s="47"/>
      <c r="K91" s="47"/>
      <c r="L91" s="47"/>
      <c r="M91" s="47"/>
      <c r="N91" s="47"/>
      <c r="O91" s="47"/>
    </row>
    <row r="92" spans="2:16" s="23" customFormat="1" x14ac:dyDescent="0.2">
      <c r="B92" s="48"/>
      <c r="C92" s="48"/>
      <c r="D92" s="48"/>
      <c r="E92" s="48"/>
      <c r="F92" s="48"/>
      <c r="G92" s="47"/>
      <c r="H92" s="47"/>
      <c r="I92" s="47"/>
      <c r="J92" s="47"/>
      <c r="K92" s="47"/>
      <c r="L92" s="47"/>
      <c r="M92" s="47"/>
      <c r="N92" s="47"/>
      <c r="O92" s="47"/>
    </row>
    <row r="93" spans="2:16" s="23" customFormat="1" x14ac:dyDescent="0.2">
      <c r="B93" s="48"/>
      <c r="C93" s="48"/>
      <c r="D93" s="48"/>
      <c r="E93" s="48"/>
      <c r="F93" s="48"/>
      <c r="G93" s="47"/>
      <c r="H93" s="47"/>
      <c r="I93" s="47"/>
      <c r="J93" s="47"/>
      <c r="K93" s="47"/>
      <c r="L93" s="47"/>
      <c r="M93" s="47"/>
      <c r="N93" s="47"/>
      <c r="O93" s="47"/>
    </row>
    <row r="94" spans="2:16" s="23" customFormat="1" x14ac:dyDescent="0.2">
      <c r="B94" s="48"/>
      <c r="C94" s="48"/>
      <c r="D94" s="48"/>
      <c r="E94" s="48"/>
      <c r="F94" s="48"/>
      <c r="G94" s="47"/>
      <c r="H94" s="47"/>
      <c r="I94" s="47"/>
      <c r="J94" s="47"/>
      <c r="K94" s="47"/>
      <c r="L94" s="47"/>
      <c r="M94" s="47"/>
      <c r="N94" s="47"/>
      <c r="O94" s="47"/>
    </row>
    <row r="95" spans="2:16" s="23" customFormat="1" x14ac:dyDescent="0.2">
      <c r="B95" s="48"/>
      <c r="C95" s="48"/>
      <c r="D95" s="48"/>
      <c r="E95" s="48"/>
      <c r="F95" s="48"/>
      <c r="G95" s="47"/>
      <c r="H95" s="47"/>
      <c r="I95" s="47"/>
      <c r="J95" s="47"/>
      <c r="K95" s="47"/>
      <c r="L95" s="47"/>
      <c r="M95" s="47"/>
      <c r="N95" s="47"/>
      <c r="O95" s="47"/>
      <c r="P95" s="49"/>
    </row>
    <row r="96" spans="2:16" s="23" customFormat="1" x14ac:dyDescent="0.2">
      <c r="B96" s="48"/>
      <c r="C96" s="48"/>
      <c r="D96" s="48"/>
      <c r="E96" s="48"/>
      <c r="F96" s="48"/>
      <c r="G96" s="47"/>
      <c r="H96" s="47"/>
      <c r="I96" s="47"/>
      <c r="J96" s="47"/>
      <c r="K96" s="47"/>
      <c r="L96" s="47"/>
      <c r="M96" s="47"/>
      <c r="N96" s="47"/>
      <c r="O96" s="47"/>
      <c r="P96" s="49"/>
    </row>
    <row r="97" spans="2:17" s="23" customFormat="1" x14ac:dyDescent="0.2">
      <c r="B97" s="48"/>
      <c r="C97" s="48"/>
      <c r="D97" s="48"/>
      <c r="E97" s="48"/>
      <c r="F97" s="48"/>
      <c r="G97" s="47"/>
      <c r="H97" s="47"/>
      <c r="I97" s="47"/>
      <c r="J97" s="47"/>
      <c r="K97" s="47"/>
      <c r="L97" s="47"/>
      <c r="M97" s="47"/>
      <c r="N97" s="47"/>
      <c r="O97" s="47"/>
      <c r="P97" s="49"/>
    </row>
    <row r="98" spans="2:17" s="23" customFormat="1" x14ac:dyDescent="0.2">
      <c r="B98" s="48"/>
      <c r="C98" s="48"/>
      <c r="D98" s="48"/>
      <c r="E98" s="48"/>
      <c r="F98" s="48"/>
      <c r="G98" s="47"/>
      <c r="H98" s="47"/>
      <c r="I98" s="47"/>
      <c r="J98" s="47"/>
      <c r="K98" s="47"/>
      <c r="L98" s="47"/>
      <c r="M98" s="47"/>
      <c r="N98" s="47"/>
      <c r="O98" s="47"/>
      <c r="P98" s="49"/>
      <c r="Q98" s="50" t="s">
        <v>47</v>
      </c>
    </row>
    <row r="99" spans="2:17" s="23" customFormat="1" x14ac:dyDescent="0.2">
      <c r="B99" s="51"/>
      <c r="C99" s="51"/>
      <c r="D99" s="48"/>
      <c r="E99" s="48"/>
      <c r="F99" s="48"/>
      <c r="G99" s="47"/>
      <c r="H99" s="47"/>
      <c r="I99" s="47"/>
      <c r="J99" s="47"/>
      <c r="K99" s="47"/>
      <c r="L99" s="47"/>
      <c r="M99" s="47"/>
      <c r="N99" s="47"/>
      <c r="O99" s="47"/>
      <c r="P99" s="49"/>
      <c r="Q99" s="50" t="s">
        <v>48</v>
      </c>
    </row>
    <row r="100" spans="2:17" s="23" customFormat="1" x14ac:dyDescent="0.2">
      <c r="B100" s="51"/>
      <c r="C100" s="51"/>
      <c r="D100" s="48"/>
      <c r="E100" s="48"/>
      <c r="F100" s="48"/>
      <c r="G100" s="47"/>
      <c r="H100" s="47"/>
      <c r="I100" s="47"/>
      <c r="J100" s="47"/>
      <c r="K100" s="47"/>
      <c r="L100" s="47"/>
      <c r="M100" s="47"/>
      <c r="N100" s="47"/>
      <c r="O100" s="47"/>
      <c r="P100" s="49"/>
      <c r="Q100" s="50" t="s">
        <v>50</v>
      </c>
    </row>
    <row r="101" spans="2:17" s="23" customFormat="1" x14ac:dyDescent="0.2">
      <c r="B101" s="51"/>
      <c r="C101" s="51"/>
      <c r="D101" s="48"/>
      <c r="E101" s="48"/>
      <c r="F101" s="48"/>
      <c r="G101" s="47"/>
      <c r="H101" s="47"/>
      <c r="I101" s="47"/>
      <c r="J101" s="47"/>
      <c r="K101" s="47"/>
      <c r="L101" s="47"/>
      <c r="M101" s="47"/>
      <c r="N101" s="47"/>
      <c r="O101" s="47"/>
      <c r="P101" s="49"/>
      <c r="Q101" s="50" t="s">
        <v>49</v>
      </c>
    </row>
    <row r="102" spans="2:17" s="23" customFormat="1" x14ac:dyDescent="0.2">
      <c r="B102" s="48"/>
      <c r="C102" s="51"/>
      <c r="D102" s="48"/>
      <c r="E102" s="48"/>
      <c r="F102" s="48"/>
      <c r="G102" s="47"/>
      <c r="H102" s="47"/>
      <c r="I102" s="47"/>
      <c r="J102" s="47"/>
      <c r="K102" s="47"/>
      <c r="L102" s="47"/>
      <c r="M102" s="52"/>
      <c r="N102" s="47"/>
      <c r="O102" s="47"/>
      <c r="P102" s="49"/>
      <c r="Q102" s="50" t="s">
        <v>51</v>
      </c>
    </row>
    <row r="103" spans="2:17" s="23" customFormat="1" x14ac:dyDescent="0.2">
      <c r="B103" s="48"/>
      <c r="C103" s="51"/>
      <c r="D103" s="48"/>
      <c r="E103" s="48"/>
      <c r="F103" s="48"/>
      <c r="G103" s="47"/>
      <c r="H103" s="47"/>
      <c r="I103" s="47"/>
      <c r="J103" s="47"/>
      <c r="K103" s="47"/>
      <c r="L103" s="47"/>
      <c r="M103" s="47"/>
      <c r="N103" s="47" t="s">
        <v>46</v>
      </c>
      <c r="O103" s="47"/>
      <c r="P103" s="49"/>
      <c r="Q103" s="50" t="s">
        <v>52</v>
      </c>
    </row>
    <row r="104" spans="2:17" s="23" customFormat="1" x14ac:dyDescent="0.2">
      <c r="B104" s="48"/>
      <c r="C104" s="51"/>
      <c r="D104" s="48"/>
      <c r="E104" s="48"/>
      <c r="F104" s="48"/>
      <c r="G104" s="47"/>
      <c r="H104" s="47"/>
      <c r="I104" s="47"/>
      <c r="J104" s="47"/>
      <c r="K104" s="47"/>
      <c r="L104" s="47"/>
      <c r="M104" s="47"/>
      <c r="N104" s="47"/>
      <c r="O104" s="47"/>
      <c r="P104" s="49"/>
    </row>
    <row r="105" spans="2:17" s="23" customFormat="1" x14ac:dyDescent="0.2">
      <c r="B105" s="48"/>
      <c r="C105" s="51"/>
      <c r="D105" s="48"/>
      <c r="E105" s="48"/>
      <c r="F105" s="48"/>
      <c r="G105" s="47"/>
      <c r="H105" s="47"/>
      <c r="I105" s="47"/>
      <c r="J105" s="47"/>
      <c r="K105" s="47"/>
      <c r="L105" s="47"/>
      <c r="M105" s="47"/>
      <c r="N105" s="47"/>
      <c r="O105" s="47"/>
      <c r="P105" s="49"/>
    </row>
    <row r="106" spans="2:17" s="23" customFormat="1" x14ac:dyDescent="0.2">
      <c r="B106" s="48"/>
      <c r="C106" s="48"/>
      <c r="D106" s="48"/>
      <c r="E106" s="48"/>
      <c r="F106" s="48"/>
      <c r="G106" s="47"/>
      <c r="H106" s="47"/>
      <c r="I106" s="47"/>
      <c r="J106" s="47"/>
      <c r="K106" s="47"/>
      <c r="L106" s="47"/>
      <c r="M106" s="47"/>
      <c r="N106" s="47"/>
      <c r="O106" s="47"/>
      <c r="P106" s="49"/>
    </row>
    <row r="107" spans="2:17" s="23" customFormat="1" x14ac:dyDescent="0.2">
      <c r="B107" s="48"/>
      <c r="C107" s="48"/>
      <c r="D107" s="48"/>
      <c r="E107" s="48"/>
      <c r="F107" s="48"/>
      <c r="G107" s="47"/>
      <c r="H107" s="47"/>
      <c r="I107" s="47"/>
      <c r="J107" s="47"/>
      <c r="K107" s="47"/>
      <c r="L107" s="47"/>
      <c r="M107" s="47"/>
      <c r="N107" s="47"/>
      <c r="O107" s="47"/>
      <c r="P107" s="49"/>
    </row>
    <row r="108" spans="2:17" s="23" customFormat="1" x14ac:dyDescent="0.2">
      <c r="B108" s="48"/>
      <c r="C108" s="48"/>
      <c r="D108" s="48"/>
      <c r="E108" s="48"/>
      <c r="F108" s="48"/>
      <c r="G108" s="47"/>
      <c r="H108" s="47"/>
      <c r="I108" s="47"/>
      <c r="J108" s="47"/>
      <c r="K108" s="47"/>
      <c r="L108" s="47"/>
      <c r="M108" s="47"/>
      <c r="N108" s="47"/>
      <c r="O108" s="47"/>
      <c r="P108" s="49"/>
      <c r="Q108" s="50">
        <v>2015</v>
      </c>
    </row>
    <row r="109" spans="2:17" s="23" customFormat="1" ht="12.75" customHeight="1" x14ac:dyDescent="0.2">
      <c r="B109" s="48"/>
      <c r="C109" s="48"/>
      <c r="D109" s="48"/>
      <c r="E109" s="48"/>
      <c r="F109" s="48"/>
      <c r="G109" s="47"/>
      <c r="H109" s="47"/>
      <c r="I109" s="47"/>
      <c r="J109" s="47"/>
      <c r="K109" s="47"/>
      <c r="L109" s="47"/>
      <c r="M109" s="47"/>
      <c r="N109" s="47"/>
      <c r="O109" s="47"/>
      <c r="Q109" s="50">
        <v>2016</v>
      </c>
    </row>
    <row r="110" spans="2:17" s="23" customFormat="1" x14ac:dyDescent="0.2">
      <c r="B110" s="48"/>
      <c r="C110" s="48"/>
      <c r="D110" s="48"/>
      <c r="E110" s="48"/>
      <c r="F110" s="48"/>
      <c r="G110" s="47"/>
      <c r="H110" s="47"/>
      <c r="I110" s="47"/>
      <c r="J110" s="47"/>
      <c r="K110" s="47"/>
      <c r="L110" s="47"/>
      <c r="M110" s="47"/>
      <c r="N110" s="47"/>
      <c r="O110" s="47"/>
      <c r="Q110" s="50">
        <v>2017</v>
      </c>
    </row>
    <row r="111" spans="2:17" s="23" customFormat="1" x14ac:dyDescent="0.2">
      <c r="B111" s="48"/>
      <c r="C111" s="48"/>
      <c r="D111" s="48"/>
      <c r="E111" s="48"/>
      <c r="F111" s="48"/>
      <c r="G111" s="47"/>
      <c r="H111" s="47"/>
      <c r="I111" s="47"/>
      <c r="J111" s="47"/>
      <c r="K111" s="47"/>
      <c r="L111" s="47"/>
      <c r="M111" s="47"/>
      <c r="N111" s="47"/>
      <c r="O111" s="47"/>
      <c r="Q111" s="50">
        <v>2018</v>
      </c>
    </row>
    <row r="112" spans="2:17" s="23" customFormat="1" x14ac:dyDescent="0.2">
      <c r="B112" s="48"/>
      <c r="C112" s="48"/>
      <c r="D112" s="48"/>
      <c r="E112" s="48"/>
      <c r="F112" s="48"/>
      <c r="G112" s="47"/>
      <c r="H112" s="47"/>
      <c r="I112" s="47"/>
      <c r="J112" s="47"/>
      <c r="K112" s="47"/>
      <c r="L112" s="47"/>
      <c r="M112" s="47"/>
      <c r="N112" s="47"/>
      <c r="O112" s="47"/>
    </row>
    <row r="113" spans="2:15" s="23" customFormat="1" x14ac:dyDescent="0.2">
      <c r="B113" s="48"/>
      <c r="C113" s="48"/>
      <c r="D113" s="48"/>
      <c r="E113" s="48"/>
      <c r="F113" s="48"/>
      <c r="G113" s="47"/>
      <c r="H113" s="47"/>
      <c r="I113" s="47"/>
      <c r="J113" s="47"/>
      <c r="K113" s="47"/>
      <c r="L113" s="47"/>
      <c r="M113" s="47"/>
      <c r="N113" s="47"/>
      <c r="O113" s="47"/>
    </row>
    <row r="114" spans="2:15" s="23" customFormat="1" x14ac:dyDescent="0.2">
      <c r="B114" s="53"/>
      <c r="C114" s="48"/>
      <c r="D114" s="48"/>
      <c r="E114" s="48"/>
      <c r="F114" s="48"/>
      <c r="G114" s="47"/>
      <c r="H114" s="47"/>
      <c r="I114" s="47"/>
      <c r="J114" s="47"/>
      <c r="K114" s="47"/>
      <c r="L114" s="47"/>
      <c r="M114" s="47"/>
      <c r="N114" s="47"/>
      <c r="O114" s="47"/>
    </row>
    <row r="115" spans="2:15" s="23" customFormat="1" x14ac:dyDescent="0.2">
      <c r="B115" s="53"/>
      <c r="C115" s="48"/>
      <c r="D115" s="48"/>
      <c r="E115" s="48"/>
      <c r="F115" s="48"/>
      <c r="G115" s="47"/>
      <c r="H115" s="47"/>
      <c r="I115" s="47"/>
      <c r="J115" s="47"/>
      <c r="K115" s="47"/>
      <c r="L115" s="47"/>
      <c r="M115" s="47"/>
      <c r="N115" s="47"/>
      <c r="O115" s="47"/>
    </row>
    <row r="116" spans="2:15" s="23" customFormat="1" x14ac:dyDescent="0.2">
      <c r="B116" s="53"/>
      <c r="C116" s="48"/>
      <c r="D116" s="48"/>
      <c r="E116" s="48"/>
      <c r="F116" s="48"/>
      <c r="G116" s="47"/>
      <c r="H116" s="47"/>
      <c r="I116" s="47"/>
      <c r="J116" s="47"/>
      <c r="K116" s="47"/>
      <c r="L116" s="47"/>
      <c r="M116" s="47"/>
      <c r="N116" s="47"/>
      <c r="O116" s="47"/>
    </row>
    <row r="117" spans="2:15" s="23" customFormat="1" x14ac:dyDescent="0.2">
      <c r="B117" s="53"/>
      <c r="C117" s="48"/>
      <c r="D117" s="48"/>
      <c r="E117" s="48"/>
      <c r="F117" s="48"/>
      <c r="G117" s="47"/>
      <c r="H117" s="47"/>
      <c r="I117" s="47"/>
      <c r="J117" s="47"/>
      <c r="K117" s="47"/>
      <c r="L117" s="47"/>
      <c r="M117" s="47"/>
      <c r="N117" s="47"/>
      <c r="O117" s="47"/>
    </row>
    <row r="118" spans="2:15" s="23" customFormat="1" x14ac:dyDescent="0.2">
      <c r="B118" s="53"/>
      <c r="C118" s="48"/>
      <c r="D118" s="48"/>
      <c r="E118" s="48"/>
      <c r="F118" s="48"/>
      <c r="G118" s="47"/>
      <c r="H118" s="47"/>
      <c r="I118" s="47"/>
      <c r="J118" s="47"/>
      <c r="K118" s="47"/>
      <c r="L118" s="47"/>
      <c r="M118" s="47"/>
      <c r="N118" s="47"/>
      <c r="O118" s="47"/>
    </row>
    <row r="119" spans="2:15" s="23" customFormat="1" x14ac:dyDescent="0.2">
      <c r="B119" s="53"/>
      <c r="C119" s="48"/>
      <c r="D119" s="48"/>
      <c r="E119" s="48"/>
      <c r="F119" s="48"/>
      <c r="G119" s="47"/>
      <c r="H119" s="47"/>
      <c r="I119" s="47"/>
      <c r="J119" s="47"/>
      <c r="K119" s="47"/>
      <c r="L119" s="47"/>
      <c r="M119" s="47"/>
      <c r="N119" s="47"/>
      <c r="O119" s="47"/>
    </row>
    <row r="120" spans="2:15" s="23" customFormat="1" x14ac:dyDescent="0.2">
      <c r="B120" s="53"/>
      <c r="C120" s="48"/>
      <c r="D120" s="48"/>
      <c r="E120" s="48"/>
      <c r="F120" s="48"/>
      <c r="G120" s="47"/>
      <c r="H120" s="47"/>
      <c r="I120" s="47"/>
      <c r="J120" s="47"/>
      <c r="K120" s="47"/>
      <c r="L120" s="47"/>
      <c r="M120" s="47"/>
      <c r="N120" s="47"/>
      <c r="O120" s="47"/>
    </row>
    <row r="121" spans="2:15" s="23" customFormat="1" x14ac:dyDescent="0.2">
      <c r="B121" s="54"/>
      <c r="C121" s="48"/>
      <c r="D121" s="48"/>
      <c r="E121" s="48"/>
      <c r="F121" s="48"/>
      <c r="G121" s="47"/>
      <c r="H121" s="47"/>
      <c r="I121" s="47"/>
      <c r="J121" s="47"/>
      <c r="K121" s="47"/>
      <c r="L121" s="47"/>
      <c r="M121" s="47"/>
      <c r="N121" s="47"/>
      <c r="O121" s="47"/>
    </row>
    <row r="122" spans="2:15" s="23" customFormat="1" x14ac:dyDescent="0.2">
      <c r="B122" s="54"/>
      <c r="C122" s="48"/>
      <c r="D122" s="48"/>
      <c r="E122" s="48"/>
      <c r="F122" s="48"/>
      <c r="G122" s="47"/>
      <c r="H122" s="47"/>
      <c r="I122" s="47"/>
      <c r="J122" s="47"/>
      <c r="K122" s="47"/>
      <c r="L122" s="47"/>
      <c r="M122" s="47"/>
      <c r="N122" s="47"/>
      <c r="O122" s="47"/>
    </row>
    <row r="123" spans="2:15" s="23" customFormat="1" x14ac:dyDescent="0.2">
      <c r="B123" s="48"/>
      <c r="C123" s="48"/>
      <c r="D123" s="48"/>
      <c r="E123" s="48"/>
      <c r="F123" s="48"/>
      <c r="G123" s="47"/>
      <c r="H123" s="47"/>
      <c r="I123" s="47"/>
      <c r="J123" s="47"/>
      <c r="K123" s="47"/>
      <c r="L123" s="47"/>
      <c r="M123" s="47"/>
      <c r="N123" s="47"/>
      <c r="O123" s="47"/>
    </row>
    <row r="124" spans="2:15" s="23" customFormat="1" x14ac:dyDescent="0.2">
      <c r="B124" s="55" t="s">
        <v>97</v>
      </c>
      <c r="C124" s="48"/>
      <c r="D124" s="48"/>
      <c r="E124" s="48"/>
      <c r="F124" s="48"/>
      <c r="G124" s="47"/>
      <c r="H124" s="47"/>
      <c r="I124" s="47"/>
      <c r="J124" s="47"/>
      <c r="K124" s="47"/>
      <c r="L124" s="47"/>
      <c r="M124" s="47"/>
      <c r="N124" s="47"/>
      <c r="O124" s="47"/>
    </row>
    <row r="125" spans="2:15" s="23" customFormat="1" x14ac:dyDescent="0.2">
      <c r="B125" s="55" t="s">
        <v>98</v>
      </c>
      <c r="C125" s="48"/>
      <c r="D125" s="48"/>
      <c r="E125" s="48"/>
      <c r="F125" s="48"/>
      <c r="G125" s="47"/>
      <c r="H125" s="47"/>
      <c r="I125" s="47"/>
      <c r="J125" s="47"/>
      <c r="K125" s="47"/>
      <c r="L125" s="47"/>
      <c r="M125" s="47"/>
      <c r="N125" s="47"/>
      <c r="O125" s="47"/>
    </row>
    <row r="126" spans="2:15" s="23" customFormat="1" x14ac:dyDescent="0.2">
      <c r="B126" s="55" t="s">
        <v>99</v>
      </c>
      <c r="C126" s="48"/>
      <c r="D126" s="48"/>
      <c r="E126" s="48"/>
      <c r="F126" s="48"/>
      <c r="G126" s="47"/>
      <c r="H126" s="47"/>
      <c r="I126" s="47"/>
      <c r="J126" s="47"/>
      <c r="K126" s="47"/>
      <c r="L126" s="47"/>
      <c r="M126" s="47"/>
      <c r="N126" s="47"/>
      <c r="O126" s="47"/>
    </row>
    <row r="127" spans="2:15" s="23" customFormat="1" x14ac:dyDescent="0.2">
      <c r="B127" s="55" t="s">
        <v>100</v>
      </c>
      <c r="C127" s="48"/>
      <c r="D127" s="48"/>
      <c r="E127" s="48"/>
      <c r="F127" s="48"/>
      <c r="G127" s="47"/>
      <c r="H127" s="47"/>
      <c r="I127" s="47"/>
      <c r="J127" s="47"/>
      <c r="K127" s="47"/>
      <c r="L127" s="47"/>
      <c r="M127" s="47"/>
      <c r="N127" s="47"/>
      <c r="O127" s="47"/>
    </row>
    <row r="128" spans="2:15" s="23" customFormat="1" x14ac:dyDescent="0.2">
      <c r="B128" s="55" t="s">
        <v>101</v>
      </c>
      <c r="C128" s="48"/>
      <c r="D128" s="48"/>
      <c r="E128" s="48"/>
      <c r="F128" s="48"/>
      <c r="G128" s="47"/>
      <c r="H128" s="47"/>
      <c r="I128" s="47"/>
      <c r="J128" s="47"/>
      <c r="K128" s="47"/>
      <c r="L128" s="47"/>
      <c r="M128" s="47"/>
      <c r="N128" s="47"/>
      <c r="O128" s="47"/>
    </row>
    <row r="129" spans="2:19" s="23" customFormat="1" x14ac:dyDescent="0.2">
      <c r="B129" s="55" t="s">
        <v>102</v>
      </c>
      <c r="C129" s="48"/>
      <c r="D129" s="48"/>
      <c r="E129" s="48"/>
      <c r="F129" s="48"/>
      <c r="G129" s="47"/>
      <c r="H129" s="47"/>
      <c r="I129" s="47"/>
      <c r="J129" s="47"/>
      <c r="K129" s="47"/>
      <c r="L129" s="47"/>
      <c r="M129" s="47"/>
      <c r="N129" s="47"/>
      <c r="O129" s="47"/>
    </row>
    <row r="130" spans="2:19" s="23" customFormat="1" x14ac:dyDescent="0.2">
      <c r="B130" s="55" t="s">
        <v>103</v>
      </c>
      <c r="C130" s="48"/>
      <c r="D130" s="48"/>
      <c r="E130" s="48"/>
      <c r="F130" s="48"/>
      <c r="G130" s="47"/>
      <c r="H130" s="47"/>
      <c r="I130" s="47"/>
      <c r="J130" s="47"/>
      <c r="K130" s="47"/>
      <c r="L130" s="47"/>
      <c r="M130" s="47"/>
      <c r="N130" s="47"/>
      <c r="O130" s="47"/>
    </row>
    <row r="131" spans="2:19" s="23" customFormat="1" x14ac:dyDescent="0.2">
      <c r="B131" s="56"/>
      <c r="C131" s="48"/>
      <c r="D131" s="48"/>
      <c r="E131" s="48"/>
      <c r="F131" s="48"/>
      <c r="G131" s="47"/>
      <c r="H131" s="47"/>
      <c r="I131" s="47"/>
      <c r="J131" s="47"/>
      <c r="K131" s="47"/>
      <c r="L131" s="47"/>
      <c r="M131" s="47"/>
      <c r="N131" s="47"/>
      <c r="O131" s="47"/>
    </row>
    <row r="132" spans="2:19" s="23" customFormat="1" x14ac:dyDescent="0.2">
      <c r="B132" s="53"/>
      <c r="C132" s="48"/>
      <c r="D132" s="48"/>
      <c r="E132" s="48"/>
      <c r="F132" s="48"/>
      <c r="G132" s="47"/>
      <c r="H132" s="47"/>
      <c r="I132" s="47"/>
      <c r="J132" s="47"/>
      <c r="K132" s="47"/>
      <c r="L132" s="47"/>
      <c r="M132" s="47"/>
      <c r="N132" s="47"/>
      <c r="O132" s="47"/>
    </row>
    <row r="133" spans="2:19" x14ac:dyDescent="0.2">
      <c r="B133" s="53"/>
      <c r="C133" s="48"/>
      <c r="D133" s="48"/>
      <c r="E133" s="48"/>
      <c r="F133" s="48"/>
      <c r="G133" s="47"/>
      <c r="H133" s="47"/>
      <c r="I133" s="47"/>
      <c r="J133" s="47"/>
      <c r="K133" s="47"/>
      <c r="L133" s="47"/>
      <c r="M133" s="47"/>
      <c r="N133" s="47"/>
      <c r="O133" s="47"/>
      <c r="P133" s="23"/>
      <c r="S133" s="22"/>
    </row>
    <row r="134" spans="2:19" hidden="1" x14ac:dyDescent="0.2">
      <c r="B134" s="48" t="s">
        <v>27</v>
      </c>
      <c r="C134" s="48"/>
      <c r="D134" s="48"/>
      <c r="E134" s="48"/>
      <c r="F134" s="48"/>
      <c r="G134" s="47"/>
      <c r="H134" s="47"/>
      <c r="I134" s="47"/>
      <c r="J134" s="47"/>
      <c r="K134" s="47"/>
      <c r="L134" s="47"/>
      <c r="M134" s="47"/>
      <c r="N134" s="47"/>
      <c r="O134" s="47"/>
      <c r="P134" s="23"/>
      <c r="S134" s="22"/>
    </row>
    <row r="135" spans="2:19" hidden="1" x14ac:dyDescent="0.2">
      <c r="B135" s="51" t="s">
        <v>35</v>
      </c>
      <c r="C135" s="48"/>
      <c r="D135" s="48"/>
      <c r="E135" s="48"/>
      <c r="F135" s="48"/>
      <c r="G135" s="47"/>
      <c r="H135" s="47"/>
      <c r="I135" s="47"/>
      <c r="J135" s="47"/>
      <c r="K135" s="47"/>
      <c r="L135" s="47"/>
      <c r="M135" s="47"/>
      <c r="N135" s="47"/>
      <c r="O135" s="47"/>
      <c r="P135" s="23"/>
      <c r="S135" s="22"/>
    </row>
    <row r="136" spans="2:19" hidden="1" x14ac:dyDescent="0.2">
      <c r="B136" s="51" t="s">
        <v>72</v>
      </c>
      <c r="C136" s="48"/>
      <c r="D136" s="48"/>
      <c r="E136" s="48"/>
      <c r="F136" s="48"/>
      <c r="G136" s="47"/>
      <c r="H136" s="47"/>
      <c r="I136" s="47"/>
      <c r="J136" s="47"/>
      <c r="K136" s="47"/>
      <c r="L136" s="47"/>
      <c r="M136" s="47"/>
      <c r="N136" s="47"/>
      <c r="O136" s="47"/>
      <c r="P136" s="23"/>
      <c r="S136" s="22"/>
    </row>
    <row r="137" spans="2:19" hidden="1" x14ac:dyDescent="0.2">
      <c r="B137" s="51" t="s">
        <v>28</v>
      </c>
      <c r="C137" s="48"/>
      <c r="D137" s="48"/>
      <c r="E137" s="48"/>
      <c r="F137" s="48"/>
      <c r="G137" s="47"/>
      <c r="H137" s="47"/>
      <c r="I137" s="47"/>
      <c r="J137" s="47"/>
      <c r="K137" s="47"/>
      <c r="L137" s="47"/>
      <c r="M137" s="47"/>
      <c r="N137" s="47"/>
      <c r="O137" s="47"/>
      <c r="P137" s="23"/>
      <c r="S137" s="22"/>
    </row>
    <row r="138" spans="2:19" hidden="1" x14ac:dyDescent="0.2">
      <c r="B138" s="51" t="s">
        <v>78</v>
      </c>
      <c r="C138" s="48"/>
      <c r="D138" s="48"/>
      <c r="E138" s="48"/>
      <c r="F138" s="48"/>
      <c r="G138" s="47"/>
      <c r="H138" s="47"/>
      <c r="I138" s="47"/>
      <c r="J138" s="47"/>
      <c r="K138" s="47"/>
      <c r="L138" s="47"/>
      <c r="M138" s="47"/>
      <c r="N138" s="47"/>
      <c r="O138" s="47"/>
      <c r="P138" s="23"/>
      <c r="S138" s="22"/>
    </row>
    <row r="139" spans="2:19" hidden="1" x14ac:dyDescent="0.2">
      <c r="B139" s="51" t="s">
        <v>94</v>
      </c>
      <c r="C139" s="48"/>
      <c r="D139" s="48"/>
      <c r="E139" s="48"/>
      <c r="F139" s="48"/>
      <c r="G139" s="47"/>
      <c r="H139" s="47"/>
      <c r="I139" s="47"/>
      <c r="J139" s="47"/>
      <c r="K139" s="47"/>
      <c r="L139" s="47"/>
      <c r="M139" s="47"/>
      <c r="N139" s="47"/>
      <c r="O139" s="47"/>
      <c r="P139" s="23"/>
      <c r="S139" s="22"/>
    </row>
    <row r="140" spans="2:19" hidden="1" x14ac:dyDescent="0.2">
      <c r="B140" s="51" t="s">
        <v>80</v>
      </c>
      <c r="C140" s="48"/>
      <c r="D140" s="48"/>
      <c r="E140" s="48"/>
      <c r="F140" s="48"/>
      <c r="G140" s="47"/>
      <c r="H140" s="47"/>
      <c r="I140" s="47"/>
      <c r="J140" s="47"/>
      <c r="K140" s="47"/>
      <c r="L140" s="47"/>
      <c r="M140" s="47"/>
      <c r="N140" s="47"/>
      <c r="O140" s="47"/>
      <c r="P140" s="23"/>
      <c r="S140" s="22"/>
    </row>
    <row r="141" spans="2:19" hidden="1" x14ac:dyDescent="0.2">
      <c r="B141" s="51" t="s">
        <v>33</v>
      </c>
      <c r="C141" s="48"/>
      <c r="D141" s="48"/>
      <c r="E141" s="48"/>
      <c r="F141" s="48"/>
      <c r="G141" s="47"/>
      <c r="H141" s="47"/>
      <c r="I141" s="47"/>
      <c r="J141" s="47"/>
      <c r="K141" s="47"/>
      <c r="L141" s="47"/>
      <c r="M141" s="47"/>
      <c r="N141" s="47"/>
      <c r="O141" s="47"/>
      <c r="P141" s="23"/>
      <c r="S141" s="22"/>
    </row>
    <row r="142" spans="2:19" hidden="1" x14ac:dyDescent="0.2">
      <c r="B142" s="51" t="s">
        <v>69</v>
      </c>
      <c r="C142" s="48"/>
      <c r="D142" s="48"/>
      <c r="E142" s="48"/>
      <c r="F142" s="48"/>
      <c r="G142" s="47"/>
      <c r="H142" s="47"/>
      <c r="I142" s="47"/>
      <c r="J142" s="47"/>
      <c r="K142" s="47"/>
      <c r="L142" s="47"/>
      <c r="M142" s="47"/>
      <c r="N142" s="47"/>
      <c r="O142" s="47"/>
      <c r="P142" s="23"/>
      <c r="S142" s="22"/>
    </row>
    <row r="143" spans="2:19" hidden="1" x14ac:dyDescent="0.2">
      <c r="B143" s="51" t="s">
        <v>73</v>
      </c>
      <c r="C143" s="48"/>
      <c r="D143" s="48"/>
      <c r="E143" s="48"/>
      <c r="F143" s="48"/>
      <c r="G143" s="47"/>
      <c r="H143" s="47"/>
      <c r="I143" s="47"/>
      <c r="J143" s="47"/>
      <c r="K143" s="47"/>
      <c r="L143" s="47"/>
      <c r="M143" s="47"/>
      <c r="N143" s="47"/>
      <c r="O143" s="47"/>
      <c r="P143" s="23"/>
      <c r="S143" s="22"/>
    </row>
    <row r="144" spans="2:19" hidden="1" x14ac:dyDescent="0.2">
      <c r="B144" s="57" t="s">
        <v>90</v>
      </c>
      <c r="C144" s="48"/>
      <c r="D144" s="48"/>
      <c r="E144" s="48"/>
      <c r="F144" s="48"/>
      <c r="G144" s="47"/>
      <c r="H144" s="47"/>
      <c r="I144" s="47"/>
      <c r="J144" s="47"/>
      <c r="K144" s="47"/>
      <c r="L144" s="47"/>
      <c r="M144" s="47"/>
      <c r="N144" s="47"/>
      <c r="O144" s="47"/>
      <c r="P144" s="23"/>
    </row>
    <row r="145" spans="2:16" hidden="1" x14ac:dyDescent="0.2">
      <c r="B145" s="51" t="s">
        <v>71</v>
      </c>
      <c r="C145" s="48"/>
      <c r="D145" s="48"/>
      <c r="E145" s="48"/>
      <c r="F145" s="48"/>
      <c r="G145" s="47"/>
      <c r="H145" s="47"/>
      <c r="I145" s="47"/>
      <c r="J145" s="47"/>
      <c r="K145" s="47"/>
      <c r="L145" s="47"/>
      <c r="M145" s="47"/>
      <c r="N145" s="47"/>
      <c r="O145" s="47"/>
      <c r="P145" s="23"/>
    </row>
    <row r="146" spans="2:16" hidden="1" x14ac:dyDescent="0.2">
      <c r="B146" s="51" t="s">
        <v>76</v>
      </c>
      <c r="C146" s="48"/>
      <c r="D146" s="48"/>
      <c r="E146" s="48"/>
      <c r="F146" s="48"/>
      <c r="G146" s="47"/>
      <c r="H146" s="47"/>
      <c r="I146" s="47"/>
      <c r="J146" s="47"/>
      <c r="K146" s="47"/>
      <c r="L146" s="47"/>
      <c r="M146" s="47"/>
      <c r="N146" s="47"/>
      <c r="O146" s="47"/>
      <c r="P146" s="23"/>
    </row>
    <row r="147" spans="2:16" hidden="1" x14ac:dyDescent="0.2">
      <c r="B147" s="51" t="s">
        <v>79</v>
      </c>
      <c r="C147" s="48"/>
      <c r="D147" s="48"/>
      <c r="E147" s="48"/>
      <c r="F147" s="48"/>
      <c r="G147" s="47"/>
      <c r="H147" s="47"/>
      <c r="I147" s="47"/>
      <c r="J147" s="47"/>
      <c r="K147" s="47"/>
      <c r="L147" s="47"/>
      <c r="M147" s="47"/>
      <c r="N147" s="47"/>
      <c r="O147" s="47"/>
      <c r="P147" s="23"/>
    </row>
    <row r="148" spans="2:16" hidden="1" x14ac:dyDescent="0.2">
      <c r="B148" s="51" t="s">
        <v>77</v>
      </c>
      <c r="C148" s="48"/>
      <c r="D148" s="48"/>
      <c r="E148" s="48"/>
      <c r="F148" s="48"/>
      <c r="G148" s="47"/>
      <c r="H148" s="47"/>
      <c r="I148" s="47"/>
      <c r="J148" s="47"/>
      <c r="K148" s="47"/>
      <c r="L148" s="47"/>
      <c r="M148" s="47"/>
      <c r="N148" s="47"/>
      <c r="O148" s="47"/>
      <c r="P148" s="23"/>
    </row>
    <row r="149" spans="2:16" hidden="1" x14ac:dyDescent="0.2">
      <c r="B149" s="51" t="s">
        <v>74</v>
      </c>
      <c r="C149" s="48"/>
      <c r="D149" s="48"/>
      <c r="E149" s="48"/>
      <c r="F149" s="48"/>
      <c r="G149" s="47"/>
      <c r="H149" s="47"/>
      <c r="I149" s="47"/>
      <c r="J149" s="47"/>
      <c r="K149" s="47"/>
      <c r="L149" s="47"/>
      <c r="M149" s="47"/>
      <c r="N149" s="47"/>
      <c r="O149" s="47"/>
      <c r="P149" s="23"/>
    </row>
    <row r="150" spans="2:16" hidden="1" x14ac:dyDescent="0.2">
      <c r="B150" s="51" t="s">
        <v>67</v>
      </c>
      <c r="C150" s="48"/>
      <c r="D150" s="48"/>
      <c r="E150" s="48"/>
      <c r="F150" s="48"/>
      <c r="G150" s="47"/>
      <c r="H150" s="47"/>
      <c r="I150" s="47"/>
      <c r="J150" s="47"/>
      <c r="K150" s="47"/>
      <c r="L150" s="47"/>
      <c r="M150" s="47"/>
      <c r="N150" s="47"/>
      <c r="O150" s="47"/>
      <c r="P150" s="23"/>
    </row>
    <row r="151" spans="2:16" hidden="1" x14ac:dyDescent="0.2">
      <c r="B151" s="51" t="s">
        <v>75</v>
      </c>
      <c r="C151" s="48"/>
      <c r="D151" s="48"/>
      <c r="E151" s="48"/>
      <c r="F151" s="48"/>
      <c r="G151" s="47"/>
      <c r="H151" s="47"/>
      <c r="I151" s="47"/>
      <c r="J151" s="47"/>
      <c r="K151" s="47"/>
      <c r="L151" s="47"/>
      <c r="M151" s="47"/>
      <c r="N151" s="47"/>
      <c r="O151" s="47"/>
      <c r="P151" s="23"/>
    </row>
    <row r="152" spans="2:16" hidden="1" x14ac:dyDescent="0.2">
      <c r="B152" s="51" t="s">
        <v>68</v>
      </c>
      <c r="C152" s="48"/>
      <c r="D152" s="48"/>
      <c r="E152" s="48"/>
      <c r="F152" s="48"/>
      <c r="G152" s="47"/>
      <c r="H152" s="47"/>
      <c r="I152" s="47"/>
      <c r="J152" s="47"/>
      <c r="K152" s="47"/>
      <c r="L152" s="47"/>
      <c r="M152" s="47"/>
      <c r="N152" s="47"/>
      <c r="O152" s="47"/>
      <c r="P152" s="23"/>
    </row>
    <row r="153" spans="2:16" hidden="1" x14ac:dyDescent="0.2">
      <c r="B153" s="51" t="s">
        <v>70</v>
      </c>
      <c r="C153" s="48"/>
      <c r="D153" s="48"/>
      <c r="E153" s="48"/>
      <c r="F153" s="48"/>
      <c r="G153" s="47"/>
      <c r="H153" s="47"/>
      <c r="I153" s="47"/>
      <c r="J153" s="47"/>
      <c r="K153" s="47"/>
      <c r="L153" s="47"/>
      <c r="M153" s="47"/>
      <c r="N153" s="47"/>
      <c r="O153" s="47"/>
      <c r="P153" s="23"/>
    </row>
    <row r="154" spans="2:16" hidden="1" x14ac:dyDescent="0.2">
      <c r="B154" s="51" t="s">
        <v>31</v>
      </c>
      <c r="C154" s="48"/>
      <c r="D154" s="48"/>
      <c r="E154" s="48"/>
      <c r="F154" s="48"/>
      <c r="G154" s="47"/>
      <c r="H154" s="47"/>
      <c r="I154" s="47"/>
      <c r="J154" s="47"/>
      <c r="K154" s="47"/>
      <c r="L154" s="47"/>
      <c r="M154" s="47"/>
      <c r="N154" s="47"/>
      <c r="O154" s="47"/>
      <c r="P154" s="23"/>
    </row>
    <row r="155" spans="2:16" hidden="1" x14ac:dyDescent="0.2">
      <c r="B155" s="51" t="s">
        <v>34</v>
      </c>
      <c r="C155" s="48"/>
      <c r="D155" s="48"/>
      <c r="E155" s="48"/>
      <c r="F155" s="48"/>
      <c r="G155" s="47"/>
      <c r="H155" s="47"/>
      <c r="I155" s="47"/>
      <c r="J155" s="47"/>
      <c r="K155" s="47"/>
      <c r="L155" s="47"/>
      <c r="M155" s="47"/>
      <c r="N155" s="47"/>
      <c r="O155" s="47"/>
      <c r="P155" s="23"/>
    </row>
    <row r="156" spans="2:16" hidden="1" x14ac:dyDescent="0.2">
      <c r="B156" s="51" t="s">
        <v>30</v>
      </c>
      <c r="C156" s="48"/>
      <c r="D156" s="48"/>
      <c r="E156" s="48"/>
      <c r="F156" s="48"/>
      <c r="G156" s="47"/>
      <c r="H156" s="47"/>
      <c r="I156" s="47"/>
      <c r="J156" s="47"/>
      <c r="K156" s="47"/>
      <c r="L156" s="47"/>
      <c r="M156" s="47"/>
      <c r="N156" s="47"/>
      <c r="O156" s="47"/>
      <c r="P156" s="23"/>
    </row>
    <row r="157" spans="2:16" hidden="1" x14ac:dyDescent="0.2">
      <c r="B157" s="51" t="s">
        <v>32</v>
      </c>
      <c r="C157" s="48"/>
      <c r="D157" s="48"/>
      <c r="E157" s="48"/>
      <c r="F157" s="48"/>
      <c r="G157" s="47"/>
      <c r="H157" s="47"/>
      <c r="I157" s="47"/>
      <c r="J157" s="47"/>
      <c r="K157" s="47"/>
      <c r="L157" s="47"/>
      <c r="M157" s="47"/>
      <c r="N157" s="47"/>
      <c r="O157" s="47"/>
      <c r="P157" s="23"/>
    </row>
    <row r="158" spans="2:16" hidden="1" x14ac:dyDescent="0.2">
      <c r="B158" s="51" t="s">
        <v>65</v>
      </c>
      <c r="C158" s="48"/>
      <c r="D158" s="48"/>
      <c r="E158" s="48"/>
      <c r="F158" s="48"/>
      <c r="G158" s="47"/>
      <c r="H158" s="47"/>
      <c r="I158" s="47"/>
      <c r="J158" s="47"/>
      <c r="K158" s="47"/>
      <c r="L158" s="47"/>
      <c r="M158" s="47"/>
      <c r="N158" s="47"/>
      <c r="O158" s="47"/>
      <c r="P158" s="23"/>
    </row>
    <row r="159" spans="2:16" hidden="1" x14ac:dyDescent="0.2">
      <c r="B159" s="51" t="s">
        <v>64</v>
      </c>
      <c r="C159" s="48"/>
      <c r="D159" s="48"/>
      <c r="E159" s="48"/>
      <c r="F159" s="48"/>
      <c r="G159" s="47"/>
      <c r="H159" s="47"/>
      <c r="I159" s="47"/>
      <c r="J159" s="47"/>
      <c r="K159" s="47"/>
      <c r="L159" s="47"/>
      <c r="M159" s="47"/>
      <c r="N159" s="47"/>
      <c r="O159" s="47"/>
      <c r="P159" s="23"/>
    </row>
    <row r="160" spans="2:16" hidden="1" x14ac:dyDescent="0.2">
      <c r="B160" s="51" t="s">
        <v>29</v>
      </c>
      <c r="C160" s="48"/>
      <c r="D160" s="48"/>
      <c r="E160" s="48"/>
      <c r="F160" s="48"/>
      <c r="G160" s="47"/>
      <c r="H160" s="47"/>
      <c r="I160" s="47"/>
      <c r="J160" s="47"/>
      <c r="K160" s="47"/>
      <c r="L160" s="47"/>
      <c r="M160" s="47"/>
      <c r="N160" s="47"/>
      <c r="O160" s="47"/>
      <c r="P160" s="23"/>
    </row>
    <row r="161" spans="2:16" hidden="1" x14ac:dyDescent="0.2">
      <c r="B161" s="51" t="s">
        <v>63</v>
      </c>
      <c r="C161" s="48"/>
      <c r="D161" s="48"/>
      <c r="E161" s="48"/>
      <c r="F161" s="48"/>
      <c r="G161" s="47"/>
      <c r="H161" s="47"/>
      <c r="I161" s="47"/>
      <c r="J161" s="47"/>
      <c r="K161" s="47"/>
      <c r="L161" s="47"/>
      <c r="M161" s="47"/>
      <c r="N161" s="47"/>
      <c r="O161" s="47"/>
      <c r="P161" s="23"/>
    </row>
    <row r="162" spans="2:16" x14ac:dyDescent="0.2">
      <c r="B162" s="48"/>
      <c r="C162" s="48"/>
      <c r="D162" s="48"/>
      <c r="E162" s="48"/>
      <c r="F162" s="48"/>
      <c r="G162" s="47"/>
      <c r="H162" s="47"/>
      <c r="I162" s="47"/>
      <c r="J162" s="47"/>
      <c r="K162" s="47"/>
      <c r="L162" s="47"/>
      <c r="M162" s="47"/>
      <c r="N162" s="47"/>
      <c r="O162" s="47"/>
      <c r="P162" s="23"/>
    </row>
    <row r="163" spans="2:16" x14ac:dyDescent="0.2">
      <c r="B163" s="48"/>
      <c r="C163" s="48"/>
      <c r="D163" s="48"/>
      <c r="E163" s="48"/>
      <c r="F163" s="48"/>
      <c r="G163" s="47"/>
      <c r="H163" s="47"/>
      <c r="I163" s="47"/>
      <c r="J163" s="47"/>
      <c r="K163" s="47"/>
      <c r="L163" s="47"/>
      <c r="M163" s="47"/>
      <c r="N163" s="47"/>
      <c r="O163" s="47"/>
      <c r="P163" s="23"/>
    </row>
    <row r="164" spans="2:16" x14ac:dyDescent="0.2">
      <c r="B164" s="48"/>
      <c r="C164" s="48"/>
      <c r="D164" s="48"/>
      <c r="E164" s="48"/>
      <c r="F164" s="48"/>
      <c r="G164" s="47"/>
      <c r="H164" s="47"/>
      <c r="I164" s="47"/>
      <c r="J164" s="47"/>
      <c r="K164" s="47"/>
      <c r="L164" s="47"/>
      <c r="M164" s="47"/>
      <c r="N164" s="47"/>
      <c r="O164" s="47"/>
      <c r="P164" s="23"/>
    </row>
    <row r="165" spans="2:16" hidden="1" x14ac:dyDescent="0.2">
      <c r="B165" s="48" t="s">
        <v>91</v>
      </c>
      <c r="C165" s="48"/>
      <c r="D165" s="48"/>
      <c r="E165" s="48"/>
      <c r="F165" s="48"/>
      <c r="G165" s="47"/>
      <c r="H165" s="47"/>
      <c r="I165" s="47"/>
      <c r="J165" s="47"/>
      <c r="K165" s="47"/>
      <c r="L165" s="47"/>
      <c r="M165" s="47"/>
      <c r="N165" s="47"/>
      <c r="O165" s="47"/>
      <c r="P165" s="23"/>
    </row>
    <row r="166" spans="2:16" hidden="1" x14ac:dyDescent="0.2">
      <c r="B166" s="51" t="s">
        <v>45</v>
      </c>
      <c r="C166" s="48"/>
      <c r="D166" s="48"/>
      <c r="E166" s="48"/>
      <c r="F166" s="48"/>
      <c r="G166" s="47"/>
      <c r="H166" s="47"/>
      <c r="I166" s="47"/>
      <c r="J166" s="47"/>
      <c r="K166" s="47"/>
      <c r="L166" s="47"/>
      <c r="M166" s="47"/>
      <c r="N166" s="47"/>
      <c r="O166" s="47"/>
    </row>
    <row r="167" spans="2:16" hidden="1" x14ac:dyDescent="0.2">
      <c r="B167" s="51" t="s">
        <v>56</v>
      </c>
      <c r="C167" s="48"/>
      <c r="D167" s="48"/>
      <c r="E167" s="48"/>
      <c r="F167" s="48"/>
      <c r="G167" s="47"/>
      <c r="H167" s="47"/>
      <c r="I167" s="47"/>
      <c r="J167" s="47"/>
      <c r="K167" s="47"/>
      <c r="L167" s="47"/>
      <c r="M167" s="47"/>
      <c r="N167" s="47"/>
      <c r="O167" s="47"/>
    </row>
    <row r="168" spans="2:16" x14ac:dyDescent="0.2">
      <c r="B168" s="47"/>
      <c r="C168" s="48"/>
      <c r="D168" s="48"/>
      <c r="E168" s="48"/>
      <c r="F168" s="48"/>
      <c r="G168" s="47"/>
      <c r="H168" s="47"/>
      <c r="I168" s="47"/>
      <c r="J168" s="47"/>
      <c r="K168" s="47"/>
      <c r="L168" s="47"/>
      <c r="M168" s="47"/>
      <c r="N168" s="47"/>
      <c r="O168" s="47"/>
    </row>
    <row r="169" spans="2:16" x14ac:dyDescent="0.2">
      <c r="B169" s="58"/>
      <c r="C169" s="48"/>
      <c r="D169" s="48"/>
      <c r="E169" s="48"/>
      <c r="F169" s="48"/>
      <c r="G169" s="47"/>
      <c r="H169" s="47"/>
      <c r="I169" s="47"/>
      <c r="J169" s="47"/>
      <c r="K169" s="47"/>
      <c r="L169" s="47"/>
      <c r="M169" s="47"/>
      <c r="N169" s="47"/>
      <c r="O169" s="47"/>
    </row>
    <row r="170" spans="2:16" x14ac:dyDescent="0.2">
      <c r="B170" s="58"/>
      <c r="C170" s="48"/>
      <c r="D170" s="48"/>
      <c r="E170" s="48"/>
      <c r="F170" s="48"/>
      <c r="G170" s="47"/>
      <c r="H170" s="47"/>
      <c r="I170" s="47"/>
      <c r="J170" s="47"/>
      <c r="K170" s="47"/>
      <c r="L170" s="47"/>
      <c r="M170" s="47"/>
      <c r="N170" s="47"/>
      <c r="O170" s="47"/>
    </row>
    <row r="171" spans="2:16" x14ac:dyDescent="0.2">
      <c r="B171" s="58"/>
      <c r="C171" s="48"/>
      <c r="D171" s="48"/>
      <c r="E171" s="48"/>
      <c r="F171" s="48"/>
      <c r="G171" s="47"/>
      <c r="H171" s="47"/>
      <c r="I171" s="47"/>
      <c r="J171" s="47"/>
      <c r="K171" s="47"/>
      <c r="L171" s="47"/>
      <c r="M171" s="47"/>
      <c r="N171" s="47"/>
      <c r="O171" s="47"/>
    </row>
    <row r="172" spans="2:16" x14ac:dyDescent="0.2">
      <c r="B172" s="58"/>
      <c r="C172" s="48"/>
      <c r="D172" s="48"/>
      <c r="E172" s="48"/>
      <c r="F172" s="48"/>
      <c r="G172" s="47"/>
      <c r="H172" s="47"/>
      <c r="I172" s="47"/>
      <c r="J172" s="47"/>
      <c r="K172" s="47"/>
      <c r="L172" s="47"/>
      <c r="M172" s="47"/>
      <c r="N172" s="47"/>
      <c r="O172" s="47"/>
    </row>
    <row r="173" spans="2:16" x14ac:dyDescent="0.2">
      <c r="B173" s="58"/>
      <c r="C173" s="48"/>
      <c r="D173" s="48"/>
      <c r="E173" s="48"/>
      <c r="F173" s="48"/>
      <c r="G173" s="47"/>
      <c r="H173" s="47"/>
      <c r="I173" s="47"/>
      <c r="J173" s="47"/>
      <c r="K173" s="47"/>
      <c r="L173" s="47"/>
      <c r="M173" s="47"/>
      <c r="N173" s="47"/>
      <c r="O173" s="47"/>
    </row>
    <row r="174" spans="2:16" s="23" customFormat="1" hidden="1" x14ac:dyDescent="0.2">
      <c r="B174" s="53" t="s">
        <v>96</v>
      </c>
      <c r="C174" s="48"/>
      <c r="D174" s="48"/>
      <c r="E174" s="48"/>
      <c r="F174" s="48"/>
      <c r="G174" s="48"/>
      <c r="H174" s="48"/>
      <c r="I174" s="48"/>
      <c r="J174" s="48"/>
      <c r="K174" s="48"/>
      <c r="L174" s="48"/>
      <c r="M174" s="48"/>
      <c r="N174" s="48"/>
      <c r="O174" s="48"/>
    </row>
    <row r="175" spans="2:16" s="23" customFormat="1" hidden="1" x14ac:dyDescent="0.2">
      <c r="B175" s="54" t="s">
        <v>95</v>
      </c>
      <c r="C175" s="48"/>
      <c r="D175" s="48"/>
      <c r="E175" s="48"/>
      <c r="F175" s="48"/>
      <c r="G175" s="48"/>
      <c r="H175" s="48"/>
      <c r="I175" s="48"/>
      <c r="J175" s="48"/>
      <c r="K175" s="48"/>
      <c r="L175" s="48"/>
      <c r="M175" s="48"/>
      <c r="N175" s="48"/>
      <c r="O175" s="48"/>
    </row>
    <row r="176" spans="2:16" s="23" customFormat="1" ht="38.25" hidden="1" x14ac:dyDescent="0.2">
      <c r="B176" s="59" t="s">
        <v>53</v>
      </c>
    </row>
    <row r="177" spans="2:2" s="23" customFormat="1" ht="38.25" hidden="1" x14ac:dyDescent="0.2">
      <c r="B177" s="59" t="s">
        <v>85</v>
      </c>
    </row>
    <row r="178" spans="2:2" s="23" customFormat="1" ht="38.25" hidden="1" x14ac:dyDescent="0.2">
      <c r="B178" s="59" t="s">
        <v>86</v>
      </c>
    </row>
    <row r="179" spans="2:2" s="23" customFormat="1" ht="63.75" hidden="1" x14ac:dyDescent="0.2">
      <c r="B179" s="59" t="s">
        <v>87</v>
      </c>
    </row>
    <row r="180" spans="2:2" s="23" customFormat="1" ht="51" hidden="1" x14ac:dyDescent="0.2">
      <c r="B180" s="59" t="s">
        <v>88</v>
      </c>
    </row>
    <row r="181" spans="2:2" s="23" customFormat="1" ht="38.25" hidden="1" x14ac:dyDescent="0.2">
      <c r="B181" s="59" t="s">
        <v>89</v>
      </c>
    </row>
    <row r="182" spans="2:2" s="23" customFormat="1" ht="25.5" hidden="1" x14ac:dyDescent="0.2">
      <c r="B182" s="59" t="s">
        <v>81</v>
      </c>
    </row>
    <row r="183" spans="2:2" s="23" customFormat="1" hidden="1" x14ac:dyDescent="0.2">
      <c r="B183" s="59" t="s">
        <v>66</v>
      </c>
    </row>
  </sheetData>
  <mergeCells count="67">
    <mergeCell ref="C34:P34"/>
    <mergeCell ref="C24:P24"/>
    <mergeCell ref="B11:P11"/>
    <mergeCell ref="B23:P23"/>
    <mergeCell ref="C12:P12"/>
    <mergeCell ref="B13:P13"/>
    <mergeCell ref="C14:P14"/>
    <mergeCell ref="B15:P15"/>
    <mergeCell ref="C16:P16"/>
    <mergeCell ref="B17:P17"/>
    <mergeCell ref="C18:P18"/>
    <mergeCell ref="B19:P19"/>
    <mergeCell ref="B20:P20"/>
    <mergeCell ref="B21:P21"/>
    <mergeCell ref="C22:P22"/>
    <mergeCell ref="B2:B5"/>
    <mergeCell ref="C2:M2"/>
    <mergeCell ref="N2:P2"/>
    <mergeCell ref="C3:M3"/>
    <mergeCell ref="N3:P3"/>
    <mergeCell ref="C4:M4"/>
    <mergeCell ref="N4:P4"/>
    <mergeCell ref="C5:M5"/>
    <mergeCell ref="N5:P5"/>
    <mergeCell ref="B7:P8"/>
    <mergeCell ref="B9:P9"/>
    <mergeCell ref="C10:I10"/>
    <mergeCell ref="J10:M10"/>
    <mergeCell ref="N10:P10"/>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C72:P72"/>
    <mergeCell ref="C73:P73"/>
    <mergeCell ref="B43:P43"/>
    <mergeCell ref="B45:B46"/>
    <mergeCell ref="B48:P48"/>
    <mergeCell ref="B49:P64"/>
    <mergeCell ref="A65:Q65"/>
    <mergeCell ref="C66:P66"/>
    <mergeCell ref="C67:P67"/>
    <mergeCell ref="C68:P68"/>
    <mergeCell ref="C69:P69"/>
    <mergeCell ref="C70:P70"/>
    <mergeCell ref="C71:P71"/>
    <mergeCell ref="B66:B71"/>
  </mergeCells>
  <conditionalFormatting sqref="D46:O46">
    <cfRule type="cellIs" dxfId="245" priority="5" stopIfTrue="1" operator="equal">
      <formula>0</formula>
    </cfRule>
    <cfRule type="cellIs" dxfId="244" priority="6" stopIfTrue="1" operator="greaterThanOrEqual">
      <formula>0.9</formula>
    </cfRule>
    <cfRule type="cellIs" dxfId="243" priority="7" stopIfTrue="1" operator="between">
      <formula>0.8</formula>
      <formula>0.89</formula>
    </cfRule>
    <cfRule type="cellIs" dxfId="242" priority="8" stopIfTrue="1" operator="lessThan">
      <formula>0.8</formula>
    </cfRule>
  </conditionalFormatting>
  <conditionalFormatting sqref="P46">
    <cfRule type="cellIs" dxfId="241" priority="1" operator="greaterThanOrEqual">
      <formula>0.9</formula>
    </cfRule>
    <cfRule type="cellIs" dxfId="240" priority="2" operator="equal">
      <formula>0</formula>
    </cfRule>
    <cfRule type="cellIs" dxfId="239" priority="3" operator="between">
      <formula>0.8</formula>
      <formula>0.89</formula>
    </cfRule>
    <cfRule type="cellIs" dxfId="238" priority="4" operator="lessThan">
      <formula>0.8</formula>
    </cfRule>
  </conditionalFormatting>
  <dataValidations count="6">
    <dataValidation type="list" allowBlank="1" showInputMessage="1" showErrorMessage="1" sqref="C73:P73">
      <formula1>$B$166:$B$167</formula1>
    </dataValidation>
    <dataValidation type="list" allowBlank="1" showInputMessage="1" showErrorMessage="1" sqref="C12:P12">
      <formula1>$B$135:$B$161</formula1>
    </dataValidation>
    <dataValidation type="list" allowBlank="1" showInputMessage="1" showErrorMessage="1" sqref="C10:I10">
      <formula1>"2022,2023,2024,2025,2026,2027"</formula1>
    </dataValidation>
    <dataValidation type="list" allowBlank="1" showInputMessage="1" showErrorMessage="1" sqref="N10:P10">
      <formula1>"Economicos,Eficiencia,Eficacia, Efectividad,Calidad"</formula1>
    </dataValidation>
    <dataValidation type="list" allowBlank="1" showInputMessage="1" showErrorMessage="1" sqref="C32:P32 C36:P36 C34:P34">
      <formula1>$Q$98:$Q$103</formula1>
    </dataValidation>
    <dataValidation type="list" allowBlank="1" showInputMessage="1" showErrorMessage="1" sqref="C18:P18">
      <formula1>$B$124:$B$130</formula1>
    </dataValidation>
  </dataValidation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6"/>
  <sheetViews>
    <sheetView workbookViewId="0">
      <selection activeCell="E13" sqref="E13"/>
    </sheetView>
  </sheetViews>
  <sheetFormatPr baseColWidth="10" defaultRowHeight="30" customHeight="1" x14ac:dyDescent="0.2"/>
  <cols>
    <col min="1" max="1" width="28.5703125" style="9" customWidth="1"/>
    <col min="2" max="2" width="31.5703125" style="4" customWidth="1"/>
    <col min="3" max="3" width="19" style="4" customWidth="1"/>
    <col min="4" max="4" width="15.7109375" style="4" customWidth="1"/>
    <col min="5" max="5" width="21.42578125" style="4" customWidth="1"/>
    <col min="6" max="6" width="15.7109375" style="4" customWidth="1"/>
    <col min="7" max="7" width="25.42578125" style="4" customWidth="1"/>
    <col min="8" max="10" width="15.7109375" style="4" customWidth="1"/>
    <col min="11" max="11" width="5.28515625" style="4" customWidth="1"/>
    <col min="12" max="12" width="10.7109375" style="4" customWidth="1"/>
    <col min="13" max="13" width="27.5703125" style="4" bestFit="1" customWidth="1"/>
    <col min="14" max="16" width="11.42578125" style="4"/>
    <col min="17" max="17" width="11.42578125" style="2" hidden="1" customWidth="1"/>
    <col min="18" max="16384" width="11.42578125" style="4"/>
  </cols>
  <sheetData>
    <row r="1" spans="1:20" ht="30" customHeight="1" x14ac:dyDescent="0.25">
      <c r="A1" s="381"/>
      <c r="B1" s="382" t="s">
        <v>36</v>
      </c>
      <c r="C1" s="383"/>
      <c r="D1" s="383"/>
      <c r="E1" s="383"/>
      <c r="F1" s="383"/>
      <c r="G1" s="383"/>
      <c r="H1" s="383"/>
      <c r="I1" s="383"/>
      <c r="J1" s="383"/>
      <c r="K1" s="384"/>
      <c r="L1" s="385" t="s">
        <v>37</v>
      </c>
      <c r="M1" s="386"/>
      <c r="N1" s="5"/>
      <c r="O1" s="5"/>
      <c r="R1" s="5"/>
      <c r="S1" s="5"/>
      <c r="T1" s="5"/>
    </row>
    <row r="2" spans="1:20" ht="30" customHeight="1" x14ac:dyDescent="0.25">
      <c r="A2" s="381"/>
      <c r="B2" s="382" t="s">
        <v>57</v>
      </c>
      <c r="C2" s="383"/>
      <c r="D2" s="383"/>
      <c r="E2" s="383"/>
      <c r="F2" s="383"/>
      <c r="G2" s="383"/>
      <c r="H2" s="383"/>
      <c r="I2" s="383"/>
      <c r="J2" s="383"/>
      <c r="K2" s="384"/>
      <c r="L2" s="385" t="s">
        <v>92</v>
      </c>
      <c r="M2" s="386"/>
      <c r="N2" s="5"/>
      <c r="O2" s="5"/>
      <c r="Q2" s="19">
        <v>0.8</v>
      </c>
      <c r="R2" s="5"/>
      <c r="S2" s="5"/>
      <c r="T2" s="5"/>
    </row>
    <row r="3" spans="1:20" ht="30" customHeight="1" x14ac:dyDescent="0.25">
      <c r="A3" s="381"/>
      <c r="B3" s="382" t="s">
        <v>58</v>
      </c>
      <c r="C3" s="383"/>
      <c r="D3" s="383"/>
      <c r="E3" s="383"/>
      <c r="F3" s="383"/>
      <c r="G3" s="383"/>
      <c r="H3" s="383"/>
      <c r="I3" s="383"/>
      <c r="J3" s="383"/>
      <c r="K3" s="384"/>
      <c r="L3" s="385" t="s">
        <v>93</v>
      </c>
      <c r="M3" s="386"/>
      <c r="N3" s="5"/>
      <c r="O3" s="5"/>
      <c r="Q3" s="19">
        <v>0.79998999999999998</v>
      </c>
      <c r="R3" s="5"/>
      <c r="S3" s="5"/>
      <c r="T3" s="5"/>
    </row>
    <row r="4" spans="1:20" ht="30" customHeight="1" x14ac:dyDescent="0.25">
      <c r="A4" s="381"/>
      <c r="B4" s="382" t="s">
        <v>59</v>
      </c>
      <c r="C4" s="383"/>
      <c r="D4" s="383"/>
      <c r="E4" s="383"/>
      <c r="F4" s="383"/>
      <c r="G4" s="383"/>
      <c r="H4" s="383"/>
      <c r="I4" s="383"/>
      <c r="J4" s="383"/>
      <c r="K4" s="384"/>
      <c r="L4" s="386" t="s">
        <v>41</v>
      </c>
      <c r="M4" s="386"/>
      <c r="N4" s="6"/>
      <c r="O4" s="6"/>
      <c r="Q4" s="19">
        <v>0.65</v>
      </c>
      <c r="R4" s="6"/>
      <c r="S4" s="6"/>
      <c r="T4" s="6"/>
    </row>
    <row r="5" spans="1:20" ht="18" x14ac:dyDescent="0.25">
      <c r="A5" s="11"/>
      <c r="B5" s="12"/>
      <c r="C5" s="13"/>
      <c r="D5" s="13"/>
      <c r="E5" s="13"/>
      <c r="F5" s="13"/>
      <c r="G5" s="13"/>
      <c r="H5" s="13"/>
      <c r="I5" s="13"/>
      <c r="J5" s="13"/>
      <c r="K5" s="14"/>
      <c r="L5" s="14"/>
      <c r="M5" s="14"/>
      <c r="N5" s="6"/>
      <c r="O5" s="6"/>
      <c r="Q5" s="19">
        <v>0.64999899999999999</v>
      </c>
      <c r="R5" s="6"/>
      <c r="S5" s="6"/>
      <c r="T5" s="6"/>
    </row>
    <row r="6" spans="1:20" ht="21" customHeight="1" x14ac:dyDescent="0.2">
      <c r="A6" s="15" t="s">
        <v>0</v>
      </c>
      <c r="B6" s="376" t="str">
        <f>IF('1. Solicitudes'!C12="","",'1. Solicitudes'!C12)</f>
        <v>GESTION COMUNICACIONES</v>
      </c>
      <c r="C6" s="376"/>
      <c r="D6" s="376"/>
      <c r="E6" s="376"/>
      <c r="F6" s="376"/>
      <c r="G6" s="376"/>
      <c r="H6" s="376"/>
      <c r="I6" s="376"/>
      <c r="J6" s="376"/>
      <c r="K6" s="376"/>
      <c r="L6" s="376"/>
      <c r="M6" s="376"/>
      <c r="Q6" s="19"/>
    </row>
    <row r="7" spans="1:20" ht="11.25" customHeight="1" thickBot="1" x14ac:dyDescent="0.25">
      <c r="A7" s="11"/>
      <c r="B7" s="12"/>
      <c r="C7" s="12"/>
      <c r="D7" s="12"/>
      <c r="E7" s="12"/>
      <c r="F7" s="12"/>
      <c r="G7" s="12"/>
      <c r="H7" s="12"/>
      <c r="I7" s="12"/>
      <c r="J7" s="12"/>
      <c r="K7" s="12"/>
      <c r="L7" s="12"/>
      <c r="M7" s="12"/>
      <c r="Q7" s="19"/>
    </row>
    <row r="8" spans="1:20" s="7" customFormat="1" ht="30" customHeight="1" x14ac:dyDescent="0.2">
      <c r="A8" s="387" t="s">
        <v>60</v>
      </c>
      <c r="B8" s="389" t="s">
        <v>20</v>
      </c>
      <c r="C8" s="394" t="str">
        <f>IF('1. Solicitudes'!C14="","",'1. Solicitudes'!C14)</f>
        <v xml:space="preserve">Piezas de comunicación relevantes de la Entidad frente a la audiencia de interés publicadas oportunamente </v>
      </c>
      <c r="D8" s="392"/>
      <c r="E8" s="392"/>
      <c r="F8" s="392"/>
      <c r="G8" s="392"/>
      <c r="H8" s="392"/>
      <c r="I8" s="392"/>
      <c r="J8" s="393"/>
      <c r="K8" s="394" t="s">
        <v>62</v>
      </c>
      <c r="L8" s="392"/>
      <c r="M8" s="393"/>
      <c r="Q8" s="2"/>
    </row>
    <row r="9" spans="1:20" s="8" customFormat="1" ht="30" customHeight="1" thickBot="1" x14ac:dyDescent="0.25">
      <c r="A9" s="388"/>
      <c r="B9" s="390"/>
      <c r="C9" s="114" t="s">
        <v>129</v>
      </c>
      <c r="D9" s="111" t="s">
        <v>61</v>
      </c>
      <c r="E9" s="111" t="s">
        <v>130</v>
      </c>
      <c r="F9" s="111" t="s">
        <v>61</v>
      </c>
      <c r="G9" s="111" t="s">
        <v>131</v>
      </c>
      <c r="H9" s="111" t="s">
        <v>61</v>
      </c>
      <c r="I9" s="111" t="s">
        <v>10</v>
      </c>
      <c r="J9" s="113" t="s">
        <v>61</v>
      </c>
      <c r="K9" s="395"/>
      <c r="L9" s="396"/>
      <c r="M9" s="397"/>
      <c r="Q9" s="2"/>
    </row>
    <row r="10" spans="1:20" ht="102" customHeight="1" x14ac:dyDescent="0.2">
      <c r="A10" s="412" t="str">
        <f>IF('1. Solicitudes'!M40="","",'1. Solicitudes'!M40)</f>
        <v xml:space="preserve">Coordinador Grupo de Comunicaciones 
</v>
      </c>
      <c r="B10" s="117" t="str">
        <f>IF('2. Publicaciones'!B40="","",'2. Publicaciones'!B40)</f>
        <v>Número de piezas publicadas en los diferentes medios de comunicación que hacen menciones positivas o neutras que contengan los mensajes claves relacionados con la estrategia de comunicaciones de la Entidad.</v>
      </c>
      <c r="C10" s="118">
        <v>362</v>
      </c>
      <c r="D10" s="379">
        <f>IF(C10=0,"0",C10/C11)</f>
        <v>0.96791443850267378</v>
      </c>
      <c r="E10" s="174">
        <v>2422</v>
      </c>
      <c r="F10" s="379">
        <f>IF(E10=0,"0",E10/E11)</f>
        <v>0.99793984342810049</v>
      </c>
      <c r="G10" s="174">
        <v>1359</v>
      </c>
      <c r="H10" s="379">
        <f>IF(G10=0,"0",G10/G11)</f>
        <v>0.9985304922850845</v>
      </c>
      <c r="I10" s="18">
        <f>+C10+E10+G10</f>
        <v>4143</v>
      </c>
      <c r="J10" s="379">
        <f>IF(I10=0,"0",I10/I11)</f>
        <v>0.99543488707352235</v>
      </c>
      <c r="K10" s="408" t="s">
        <v>177</v>
      </c>
      <c r="L10" s="409"/>
      <c r="M10" s="410"/>
    </row>
    <row r="11" spans="1:20" ht="146.25" customHeight="1" thickBot="1" x14ac:dyDescent="0.25">
      <c r="A11" s="413"/>
      <c r="B11" s="116" t="str">
        <f>IF('2. Publicaciones'!B41="","",'2. Publicaciones'!B41)</f>
        <v>Número de piezas Publicadas en los diferentes medios de comunicación que hacen menciones de la Superintendencia de Sociedades independientemente de su contenido.</v>
      </c>
      <c r="C11" s="115">
        <v>374</v>
      </c>
      <c r="D11" s="380"/>
      <c r="E11" s="173">
        <v>2427</v>
      </c>
      <c r="F11" s="380"/>
      <c r="G11" s="173">
        <v>1361</v>
      </c>
      <c r="H11" s="380"/>
      <c r="I11" s="62">
        <f>+C11+E11+G11</f>
        <v>4162</v>
      </c>
      <c r="J11" s="380"/>
      <c r="K11" s="411" t="s">
        <v>197</v>
      </c>
      <c r="L11" s="400"/>
      <c r="M11" s="401"/>
    </row>
    <row r="12" spans="1:20" ht="30" customHeight="1" x14ac:dyDescent="0.2">
      <c r="C12" s="10"/>
      <c r="D12" s="10"/>
      <c r="E12" s="10"/>
      <c r="F12" s="10"/>
      <c r="G12" s="10"/>
      <c r="H12" s="10"/>
      <c r="I12" s="10"/>
      <c r="J12" s="10"/>
    </row>
    <row r="66" spans="17:17" ht="30" customHeight="1" x14ac:dyDescent="0.2">
      <c r="Q66" s="20"/>
    </row>
    <row r="136" spans="17:17" ht="30" customHeight="1" x14ac:dyDescent="0.2">
      <c r="Q136" s="3"/>
    </row>
    <row r="137" spans="17:17" ht="30" customHeight="1" x14ac:dyDescent="0.2">
      <c r="Q137" s="3"/>
    </row>
    <row r="138" spans="17:17" ht="30" customHeight="1" x14ac:dyDescent="0.2">
      <c r="Q138" s="3"/>
    </row>
    <row r="139" spans="17:17" ht="30" customHeight="1" x14ac:dyDescent="0.2">
      <c r="Q139" s="3"/>
    </row>
    <row r="140" spans="17:17" ht="30" customHeight="1" x14ac:dyDescent="0.2">
      <c r="Q140" s="3"/>
    </row>
    <row r="141" spans="17:17" ht="30" customHeight="1" x14ac:dyDescent="0.2">
      <c r="Q141" s="3"/>
    </row>
    <row r="142" spans="17:17" ht="30" customHeight="1" x14ac:dyDescent="0.2">
      <c r="Q142" s="3"/>
    </row>
    <row r="143" spans="17:17" ht="30" customHeight="1" x14ac:dyDescent="0.2">
      <c r="Q143" s="3"/>
    </row>
    <row r="144" spans="17:17" ht="30" customHeight="1" x14ac:dyDescent="0.2">
      <c r="Q144" s="3"/>
    </row>
    <row r="145" spans="17:17" ht="30" customHeight="1" x14ac:dyDescent="0.2">
      <c r="Q145" s="3"/>
    </row>
    <row r="146" spans="17:17" ht="30" customHeight="1" x14ac:dyDescent="0.2">
      <c r="Q146" s="3"/>
    </row>
  </sheetData>
  <mergeCells count="21">
    <mergeCell ref="A1:A4"/>
    <mergeCell ref="B1:K1"/>
    <mergeCell ref="L1:M1"/>
    <mergeCell ref="B2:K2"/>
    <mergeCell ref="L2:M2"/>
    <mergeCell ref="B3:K3"/>
    <mergeCell ref="L3:M3"/>
    <mergeCell ref="B4:K4"/>
    <mergeCell ref="L4:M4"/>
    <mergeCell ref="J10:J11"/>
    <mergeCell ref="K10:M10"/>
    <mergeCell ref="K11:M11"/>
    <mergeCell ref="B6:M6"/>
    <mergeCell ref="A8:A9"/>
    <mergeCell ref="B8:B9"/>
    <mergeCell ref="C8:J8"/>
    <mergeCell ref="K8:M9"/>
    <mergeCell ref="A10:A11"/>
    <mergeCell ref="D10:D11"/>
    <mergeCell ref="F10:F11"/>
    <mergeCell ref="H10:H11"/>
  </mergeCells>
  <conditionalFormatting sqref="D10:D11">
    <cfRule type="cellIs" dxfId="237" priority="41" stopIfTrue="1" operator="lessThan">
      <formula>0.8</formula>
    </cfRule>
    <cfRule type="cellIs" dxfId="236" priority="42" stopIfTrue="1" operator="between">
      <formula>0.8</formula>
      <formula>0.89</formula>
    </cfRule>
    <cfRule type="cellIs" dxfId="235" priority="43" stopIfTrue="1" operator="greaterThanOrEqual">
      <formula>0.9</formula>
    </cfRule>
    <cfRule type="cellIs" dxfId="234" priority="44" stopIfTrue="1" operator="equal">
      <formula>0</formula>
    </cfRule>
  </conditionalFormatting>
  <conditionalFormatting sqref="F10:F11">
    <cfRule type="cellIs" dxfId="233" priority="9" stopIfTrue="1" operator="lessThan">
      <formula>0.8</formula>
    </cfRule>
    <cfRule type="cellIs" dxfId="232" priority="10" stopIfTrue="1" operator="between">
      <formula>0.8</formula>
      <formula>0.89</formula>
    </cfRule>
    <cfRule type="cellIs" dxfId="231" priority="11" stopIfTrue="1" operator="greaterThanOrEqual">
      <formula>0.9</formula>
    </cfRule>
    <cfRule type="cellIs" dxfId="230" priority="12" stopIfTrue="1" operator="equal">
      <formula>0</formula>
    </cfRule>
  </conditionalFormatting>
  <conditionalFormatting sqref="H10:H11">
    <cfRule type="cellIs" dxfId="229" priority="5" stopIfTrue="1" operator="lessThan">
      <formula>0.8</formula>
    </cfRule>
    <cfRule type="cellIs" dxfId="228" priority="6" stopIfTrue="1" operator="between">
      <formula>0.8</formula>
      <formula>0.89</formula>
    </cfRule>
    <cfRule type="cellIs" dxfId="227" priority="7" stopIfTrue="1" operator="greaterThanOrEqual">
      <formula>0.9</formula>
    </cfRule>
    <cfRule type="cellIs" dxfId="226" priority="8" stopIfTrue="1" operator="equal">
      <formula>0</formula>
    </cfRule>
  </conditionalFormatting>
  <conditionalFormatting sqref="J10:J11">
    <cfRule type="cellIs" dxfId="225" priority="1" stopIfTrue="1" operator="lessThan">
      <formula>0.8</formula>
    </cfRule>
    <cfRule type="cellIs" dxfId="224" priority="2" stopIfTrue="1" operator="between">
      <formula>0.8</formula>
      <formula>0.89</formula>
    </cfRule>
    <cfRule type="cellIs" dxfId="223" priority="3" stopIfTrue="1" operator="greaterThanOrEqual">
      <formula>0.9</formula>
    </cfRule>
    <cfRule type="cellIs" dxfId="222" priority="4" stopIfTrue="1" operator="equal">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97"/>
  <sheetViews>
    <sheetView topLeftCell="A71" workbookViewId="0">
      <selection activeCell="G90" sqref="G90"/>
    </sheetView>
  </sheetViews>
  <sheetFormatPr baseColWidth="10" defaultRowHeight="12.75" x14ac:dyDescent="0.2"/>
  <cols>
    <col min="1" max="1" width="3" style="22" customWidth="1"/>
    <col min="2" max="2" width="35.28515625" style="22" customWidth="1"/>
    <col min="3" max="3" width="14.7109375" style="22" customWidth="1"/>
    <col min="4" max="4" width="12.42578125" style="22" customWidth="1"/>
    <col min="5" max="5" width="18.85546875" style="22" customWidth="1"/>
    <col min="6" max="15" width="12.42578125" style="22" customWidth="1"/>
    <col min="16" max="18" width="11.7109375" style="22" customWidth="1"/>
    <col min="19" max="19" width="11.42578125" style="23" hidden="1" customWidth="1"/>
    <col min="20" max="16384" width="11.42578125" style="22"/>
  </cols>
  <sheetData>
    <row r="1" spans="2:19" ht="13.5" thickBot="1" x14ac:dyDescent="0.25"/>
    <row r="2" spans="2:19" ht="16.5" customHeight="1" x14ac:dyDescent="0.2">
      <c r="B2" s="238"/>
      <c r="C2" s="241" t="s">
        <v>36</v>
      </c>
      <c r="D2" s="242"/>
      <c r="E2" s="242"/>
      <c r="F2" s="242"/>
      <c r="G2" s="242"/>
      <c r="H2" s="242"/>
      <c r="I2" s="242"/>
      <c r="J2" s="242"/>
      <c r="K2" s="242"/>
      <c r="L2" s="242"/>
      <c r="M2" s="243"/>
      <c r="N2" s="244" t="s">
        <v>83</v>
      </c>
      <c r="O2" s="245"/>
      <c r="P2" s="246"/>
      <c r="S2" s="24">
        <v>0.8</v>
      </c>
    </row>
    <row r="3" spans="2:19" ht="15.75" customHeight="1" x14ac:dyDescent="0.2">
      <c r="B3" s="239"/>
      <c r="C3" s="247" t="s">
        <v>38</v>
      </c>
      <c r="D3" s="248"/>
      <c r="E3" s="248"/>
      <c r="F3" s="248"/>
      <c r="G3" s="248"/>
      <c r="H3" s="248"/>
      <c r="I3" s="248"/>
      <c r="J3" s="248"/>
      <c r="K3" s="248"/>
      <c r="L3" s="248"/>
      <c r="M3" s="249"/>
      <c r="N3" s="250" t="s">
        <v>92</v>
      </c>
      <c r="O3" s="251"/>
      <c r="P3" s="252"/>
      <c r="S3" s="24">
        <v>0.79998999999999998</v>
      </c>
    </row>
    <row r="4" spans="2:19" ht="15.75" customHeight="1" x14ac:dyDescent="0.2">
      <c r="B4" s="239"/>
      <c r="C4" s="247" t="s">
        <v>39</v>
      </c>
      <c r="D4" s="248"/>
      <c r="E4" s="248"/>
      <c r="F4" s="248"/>
      <c r="G4" s="248"/>
      <c r="H4" s="248"/>
      <c r="I4" s="248"/>
      <c r="J4" s="248"/>
      <c r="K4" s="248"/>
      <c r="L4" s="248"/>
      <c r="M4" s="249"/>
      <c r="N4" s="250" t="s">
        <v>84</v>
      </c>
      <c r="O4" s="251"/>
      <c r="P4" s="252"/>
      <c r="S4" s="24">
        <v>0.65</v>
      </c>
    </row>
    <row r="5" spans="2:19" ht="16.5" customHeight="1" thickBot="1" x14ac:dyDescent="0.25">
      <c r="B5" s="240"/>
      <c r="C5" s="253" t="s">
        <v>40</v>
      </c>
      <c r="D5" s="254"/>
      <c r="E5" s="254"/>
      <c r="F5" s="254"/>
      <c r="G5" s="254"/>
      <c r="H5" s="254"/>
      <c r="I5" s="254"/>
      <c r="J5" s="254"/>
      <c r="K5" s="254"/>
      <c r="L5" s="254"/>
      <c r="M5" s="255"/>
      <c r="N5" s="256" t="s">
        <v>41</v>
      </c>
      <c r="O5" s="257"/>
      <c r="P5" s="258"/>
      <c r="S5" s="24">
        <v>0.64999899999999999</v>
      </c>
    </row>
    <row r="6" spans="2:19" ht="3" customHeight="1" thickBot="1" x14ac:dyDescent="0.25">
      <c r="S6" s="24"/>
    </row>
    <row r="7" spans="2:19" x14ac:dyDescent="0.2">
      <c r="B7" s="259" t="s">
        <v>44</v>
      </c>
      <c r="C7" s="260"/>
      <c r="D7" s="260"/>
      <c r="E7" s="260"/>
      <c r="F7" s="260"/>
      <c r="G7" s="260"/>
      <c r="H7" s="260"/>
      <c r="I7" s="260"/>
      <c r="J7" s="260"/>
      <c r="K7" s="260"/>
      <c r="L7" s="260"/>
      <c r="M7" s="260"/>
      <c r="N7" s="260"/>
      <c r="O7" s="260"/>
      <c r="P7" s="261"/>
      <c r="S7" s="24"/>
    </row>
    <row r="8" spans="2:19" ht="13.5" thickBot="1" x14ac:dyDescent="0.25">
      <c r="B8" s="262"/>
      <c r="C8" s="263"/>
      <c r="D8" s="263"/>
      <c r="E8" s="263"/>
      <c r="F8" s="263"/>
      <c r="G8" s="263"/>
      <c r="H8" s="263"/>
      <c r="I8" s="263"/>
      <c r="J8" s="263"/>
      <c r="K8" s="263"/>
      <c r="L8" s="263"/>
      <c r="M8" s="263"/>
      <c r="N8" s="263"/>
      <c r="O8" s="263"/>
      <c r="P8" s="264"/>
    </row>
    <row r="9" spans="2:19" ht="3" customHeight="1" thickBot="1" x14ac:dyDescent="0.25">
      <c r="B9" s="265"/>
      <c r="C9" s="265"/>
      <c r="D9" s="265"/>
      <c r="E9" s="265"/>
      <c r="F9" s="265"/>
      <c r="G9" s="265"/>
      <c r="H9" s="265"/>
      <c r="I9" s="265"/>
      <c r="J9" s="265"/>
      <c r="K9" s="265"/>
      <c r="L9" s="265"/>
      <c r="M9" s="265"/>
      <c r="N9" s="265"/>
      <c r="O9" s="265"/>
      <c r="P9" s="265"/>
    </row>
    <row r="10" spans="2:19" ht="26.25" customHeight="1" thickBot="1" x14ac:dyDescent="0.25">
      <c r="B10" s="25" t="s">
        <v>54</v>
      </c>
      <c r="C10" s="271">
        <v>2024</v>
      </c>
      <c r="D10" s="272"/>
      <c r="E10" s="272"/>
      <c r="F10" s="272"/>
      <c r="G10" s="272"/>
      <c r="H10" s="272"/>
      <c r="I10" s="273"/>
      <c r="J10" s="266" t="s">
        <v>1</v>
      </c>
      <c r="K10" s="267"/>
      <c r="L10" s="267"/>
      <c r="M10" s="267"/>
      <c r="N10" s="268" t="s">
        <v>118</v>
      </c>
      <c r="O10" s="269"/>
      <c r="P10" s="270"/>
    </row>
    <row r="11" spans="2:19" ht="3" customHeight="1" thickBot="1" x14ac:dyDescent="0.25">
      <c r="B11" s="274"/>
      <c r="C11" s="275"/>
      <c r="D11" s="275"/>
      <c r="E11" s="275"/>
      <c r="F11" s="275"/>
      <c r="G11" s="275"/>
      <c r="H11" s="275"/>
      <c r="I11" s="275"/>
      <c r="J11" s="275"/>
      <c r="K11" s="275"/>
      <c r="L11" s="275"/>
      <c r="M11" s="275"/>
      <c r="N11" s="275"/>
      <c r="O11" s="275"/>
      <c r="P11" s="276"/>
    </row>
    <row r="12" spans="2:19" ht="30" customHeight="1" thickBot="1" x14ac:dyDescent="0.25">
      <c r="B12" s="26" t="s">
        <v>0</v>
      </c>
      <c r="C12" s="277" t="s">
        <v>69</v>
      </c>
      <c r="D12" s="277"/>
      <c r="E12" s="277"/>
      <c r="F12" s="277"/>
      <c r="G12" s="277"/>
      <c r="H12" s="277"/>
      <c r="I12" s="277"/>
      <c r="J12" s="277"/>
      <c r="K12" s="277"/>
      <c r="L12" s="277"/>
      <c r="M12" s="277"/>
      <c r="N12" s="277"/>
      <c r="O12" s="277"/>
      <c r="P12" s="278"/>
    </row>
    <row r="13" spans="2:19" ht="3" customHeight="1" thickBot="1" x14ac:dyDescent="0.25">
      <c r="B13" s="279"/>
      <c r="C13" s="280"/>
      <c r="D13" s="280"/>
      <c r="E13" s="280"/>
      <c r="F13" s="280"/>
      <c r="G13" s="280"/>
      <c r="H13" s="280"/>
      <c r="I13" s="280"/>
      <c r="J13" s="280"/>
      <c r="K13" s="280"/>
      <c r="L13" s="280"/>
      <c r="M13" s="280"/>
      <c r="N13" s="280"/>
      <c r="O13" s="280"/>
      <c r="P13" s="281"/>
    </row>
    <row r="14" spans="2:19" ht="35.25" customHeight="1" thickBot="1" x14ac:dyDescent="0.25">
      <c r="B14" s="26" t="s">
        <v>6</v>
      </c>
      <c r="C14" s="405" t="s">
        <v>132</v>
      </c>
      <c r="D14" s="406"/>
      <c r="E14" s="406"/>
      <c r="F14" s="406"/>
      <c r="G14" s="406"/>
      <c r="H14" s="406"/>
      <c r="I14" s="406"/>
      <c r="J14" s="406"/>
      <c r="K14" s="406"/>
      <c r="L14" s="406"/>
      <c r="M14" s="406"/>
      <c r="N14" s="406"/>
      <c r="O14" s="406"/>
      <c r="P14" s="407"/>
    </row>
    <row r="15" spans="2:19" ht="3" customHeight="1" thickBot="1" x14ac:dyDescent="0.25">
      <c r="B15" s="285"/>
      <c r="C15" s="286"/>
      <c r="D15" s="286"/>
      <c r="E15" s="286"/>
      <c r="F15" s="286"/>
      <c r="G15" s="286"/>
      <c r="H15" s="286"/>
      <c r="I15" s="286"/>
      <c r="J15" s="286"/>
      <c r="K15" s="286"/>
      <c r="L15" s="286"/>
      <c r="M15" s="286"/>
      <c r="N15" s="286"/>
      <c r="O15" s="286"/>
      <c r="P15" s="287"/>
    </row>
    <row r="16" spans="2:19" ht="39.75" customHeight="1" thickBot="1" x14ac:dyDescent="0.25">
      <c r="B16" s="26" t="s">
        <v>25</v>
      </c>
      <c r="C16" s="405" t="s">
        <v>134</v>
      </c>
      <c r="D16" s="406"/>
      <c r="E16" s="406"/>
      <c r="F16" s="406"/>
      <c r="G16" s="406"/>
      <c r="H16" s="406"/>
      <c r="I16" s="406"/>
      <c r="J16" s="406"/>
      <c r="K16" s="406"/>
      <c r="L16" s="406"/>
      <c r="M16" s="406"/>
      <c r="N16" s="406"/>
      <c r="O16" s="406"/>
      <c r="P16" s="407"/>
    </row>
    <row r="17" spans="2:19" ht="4.5" customHeight="1" thickBot="1" x14ac:dyDescent="0.25">
      <c r="B17" s="285"/>
      <c r="C17" s="286"/>
      <c r="D17" s="286"/>
      <c r="E17" s="286"/>
      <c r="F17" s="286"/>
      <c r="G17" s="286"/>
      <c r="H17" s="286"/>
      <c r="I17" s="286"/>
      <c r="J17" s="286"/>
      <c r="K17" s="286"/>
      <c r="L17" s="286"/>
      <c r="M17" s="286"/>
      <c r="N17" s="286"/>
      <c r="O17" s="286"/>
      <c r="P17" s="287"/>
    </row>
    <row r="18" spans="2:19" ht="30" customHeight="1" thickBot="1" x14ac:dyDescent="0.25">
      <c r="B18" s="26" t="s">
        <v>11</v>
      </c>
      <c r="C18" s="288" t="s">
        <v>100</v>
      </c>
      <c r="D18" s="289"/>
      <c r="E18" s="289"/>
      <c r="F18" s="289"/>
      <c r="G18" s="289"/>
      <c r="H18" s="289"/>
      <c r="I18" s="289"/>
      <c r="J18" s="289"/>
      <c r="K18" s="289"/>
      <c r="L18" s="289"/>
      <c r="M18" s="289"/>
      <c r="N18" s="289"/>
      <c r="O18" s="289"/>
      <c r="P18" s="290"/>
    </row>
    <row r="19" spans="2:19" ht="3" customHeight="1" thickBot="1" x14ac:dyDescent="0.25">
      <c r="B19" s="291"/>
      <c r="C19" s="291"/>
      <c r="D19" s="291"/>
      <c r="E19" s="291"/>
      <c r="F19" s="291"/>
      <c r="G19" s="291"/>
      <c r="H19" s="291"/>
      <c r="I19" s="291"/>
      <c r="J19" s="291"/>
      <c r="K19" s="291"/>
      <c r="L19" s="291"/>
      <c r="M19" s="291"/>
      <c r="N19" s="291"/>
      <c r="O19" s="291"/>
      <c r="P19" s="291"/>
    </row>
    <row r="20" spans="2:19" ht="17.25" customHeight="1" thickBot="1" x14ac:dyDescent="0.25">
      <c r="B20" s="292" t="s">
        <v>26</v>
      </c>
      <c r="C20" s="293"/>
      <c r="D20" s="293"/>
      <c r="E20" s="293"/>
      <c r="F20" s="293"/>
      <c r="G20" s="293"/>
      <c r="H20" s="293"/>
      <c r="I20" s="293"/>
      <c r="J20" s="293"/>
      <c r="K20" s="293"/>
      <c r="L20" s="293"/>
      <c r="M20" s="293"/>
      <c r="N20" s="293"/>
      <c r="O20" s="293"/>
      <c r="P20" s="294"/>
    </row>
    <row r="21" spans="2:19" ht="3" customHeight="1" thickBot="1" x14ac:dyDescent="0.25">
      <c r="B21" s="295"/>
      <c r="C21" s="296"/>
      <c r="D21" s="296"/>
      <c r="E21" s="296"/>
      <c r="F21" s="296"/>
      <c r="G21" s="296"/>
      <c r="H21" s="296"/>
      <c r="I21" s="296"/>
      <c r="J21" s="296"/>
      <c r="K21" s="296"/>
      <c r="L21" s="296"/>
      <c r="M21" s="296"/>
      <c r="N21" s="296"/>
      <c r="O21" s="296"/>
      <c r="P21" s="297"/>
    </row>
    <row r="22" spans="2:19" ht="81" customHeight="1" thickBot="1" x14ac:dyDescent="0.25">
      <c r="B22" s="26" t="s">
        <v>3</v>
      </c>
      <c r="C22" s="298" t="s">
        <v>133</v>
      </c>
      <c r="D22" s="299"/>
      <c r="E22" s="299"/>
      <c r="F22" s="299"/>
      <c r="G22" s="299"/>
      <c r="H22" s="299"/>
      <c r="I22" s="299"/>
      <c r="J22" s="299"/>
      <c r="K22" s="299"/>
      <c r="L22" s="299"/>
      <c r="M22" s="299"/>
      <c r="N22" s="299"/>
      <c r="O22" s="299"/>
      <c r="P22" s="300"/>
    </row>
    <row r="23" spans="2:19" ht="3" customHeight="1" thickBot="1" x14ac:dyDescent="0.25">
      <c r="B23" s="285"/>
      <c r="C23" s="286"/>
      <c r="D23" s="286"/>
      <c r="E23" s="286"/>
      <c r="F23" s="286"/>
      <c r="G23" s="286"/>
      <c r="H23" s="286"/>
      <c r="I23" s="286"/>
      <c r="J23" s="286"/>
      <c r="K23" s="286"/>
      <c r="L23" s="286"/>
      <c r="M23" s="286"/>
      <c r="N23" s="286"/>
      <c r="O23" s="286"/>
      <c r="P23" s="287"/>
    </row>
    <row r="24" spans="2:19" ht="84.75" customHeight="1" thickBot="1" x14ac:dyDescent="0.25">
      <c r="B24" s="26" t="s">
        <v>12</v>
      </c>
      <c r="C24" s="301" t="s">
        <v>135</v>
      </c>
      <c r="D24" s="302"/>
      <c r="E24" s="302"/>
      <c r="F24" s="302"/>
      <c r="G24" s="302"/>
      <c r="H24" s="302"/>
      <c r="I24" s="302"/>
      <c r="J24" s="302"/>
      <c r="K24" s="302"/>
      <c r="L24" s="302"/>
      <c r="M24" s="302"/>
      <c r="N24" s="302"/>
      <c r="O24" s="302"/>
      <c r="P24" s="303"/>
    </row>
    <row r="25" spans="2:19" ht="3" customHeight="1" thickBot="1" x14ac:dyDescent="0.25">
      <c r="B25" s="304"/>
      <c r="C25" s="305"/>
      <c r="D25" s="305"/>
      <c r="E25" s="305"/>
      <c r="F25" s="305"/>
      <c r="G25" s="305"/>
      <c r="H25" s="305"/>
      <c r="I25" s="305"/>
      <c r="J25" s="305"/>
      <c r="K25" s="305"/>
      <c r="L25" s="305"/>
      <c r="M25" s="305"/>
      <c r="N25" s="305"/>
      <c r="O25" s="305"/>
      <c r="P25" s="306"/>
    </row>
    <row r="26" spans="2:19" s="63" customFormat="1" ht="14.25" customHeight="1" x14ac:dyDescent="0.2">
      <c r="B26" s="447" t="s">
        <v>2</v>
      </c>
      <c r="C26" s="450" t="s">
        <v>136</v>
      </c>
      <c r="D26" s="451"/>
      <c r="E26" s="451"/>
      <c r="F26" s="451"/>
      <c r="G26" s="451"/>
      <c r="H26" s="451"/>
      <c r="I26" s="452"/>
      <c r="J26" s="453">
        <v>0.02</v>
      </c>
      <c r="K26" s="454"/>
      <c r="L26" s="454"/>
      <c r="M26" s="454"/>
      <c r="N26" s="454"/>
      <c r="O26" s="454"/>
      <c r="P26" s="455"/>
      <c r="S26" s="64"/>
    </row>
    <row r="27" spans="2:19" s="63" customFormat="1" ht="14.25" customHeight="1" x14ac:dyDescent="0.2">
      <c r="B27" s="448"/>
      <c r="C27" s="428" t="s">
        <v>137</v>
      </c>
      <c r="D27" s="429"/>
      <c r="E27" s="429"/>
      <c r="F27" s="429"/>
      <c r="G27" s="429"/>
      <c r="H27" s="429"/>
      <c r="I27" s="430"/>
      <c r="J27" s="434">
        <v>0.01</v>
      </c>
      <c r="K27" s="435"/>
      <c r="L27" s="435"/>
      <c r="M27" s="435"/>
      <c r="N27" s="435"/>
      <c r="O27" s="435"/>
      <c r="P27" s="436"/>
      <c r="S27" s="64"/>
    </row>
    <row r="28" spans="2:19" s="63" customFormat="1" ht="14.25" customHeight="1" x14ac:dyDescent="0.2">
      <c r="B28" s="448"/>
      <c r="C28" s="428" t="s">
        <v>138</v>
      </c>
      <c r="D28" s="429"/>
      <c r="E28" s="429"/>
      <c r="F28" s="429"/>
      <c r="G28" s="429"/>
      <c r="H28" s="429"/>
      <c r="I28" s="430"/>
      <c r="J28" s="434">
        <v>0.05</v>
      </c>
      <c r="K28" s="435"/>
      <c r="L28" s="435"/>
      <c r="M28" s="435"/>
      <c r="N28" s="435"/>
      <c r="O28" s="435"/>
      <c r="P28" s="436"/>
      <c r="S28" s="64"/>
    </row>
    <row r="29" spans="2:19" s="63" customFormat="1" ht="14.25" customHeight="1" x14ac:dyDescent="0.2">
      <c r="B29" s="448"/>
      <c r="C29" s="428" t="s">
        <v>139</v>
      </c>
      <c r="D29" s="429"/>
      <c r="E29" s="429"/>
      <c r="F29" s="429"/>
      <c r="G29" s="429"/>
      <c r="H29" s="429"/>
      <c r="I29" s="430"/>
      <c r="J29" s="434">
        <v>0.05</v>
      </c>
      <c r="K29" s="435"/>
      <c r="L29" s="435"/>
      <c r="M29" s="435"/>
      <c r="N29" s="435"/>
      <c r="O29" s="435"/>
      <c r="P29" s="436"/>
      <c r="S29" s="64"/>
    </row>
    <row r="30" spans="2:19" s="63" customFormat="1" ht="14.25" customHeight="1" thickBot="1" x14ac:dyDescent="0.25">
      <c r="B30" s="449"/>
      <c r="C30" s="431" t="s">
        <v>140</v>
      </c>
      <c r="D30" s="432"/>
      <c r="E30" s="432"/>
      <c r="F30" s="432"/>
      <c r="G30" s="432"/>
      <c r="H30" s="432"/>
      <c r="I30" s="433"/>
      <c r="J30" s="414">
        <v>0.04</v>
      </c>
      <c r="K30" s="415"/>
      <c r="L30" s="415"/>
      <c r="M30" s="415"/>
      <c r="N30" s="415"/>
      <c r="O30" s="415"/>
      <c r="P30" s="416"/>
      <c r="S30" s="64"/>
    </row>
    <row r="31" spans="2:19" ht="9.75" customHeight="1" thickBot="1" x14ac:dyDescent="0.25">
      <c r="B31" s="310"/>
      <c r="C31" s="311"/>
      <c r="D31" s="311"/>
      <c r="E31" s="311"/>
      <c r="F31" s="311"/>
      <c r="G31" s="311"/>
      <c r="H31" s="311"/>
      <c r="I31" s="311"/>
      <c r="J31" s="311"/>
      <c r="K31" s="311"/>
      <c r="L31" s="311"/>
      <c r="M31" s="311"/>
      <c r="N31" s="311"/>
      <c r="O31" s="311"/>
      <c r="P31" s="312"/>
    </row>
    <row r="32" spans="2:19" ht="12.75" customHeight="1" thickBot="1" x14ac:dyDescent="0.25">
      <c r="B32" s="27" t="s">
        <v>13</v>
      </c>
      <c r="C32" s="456" t="s">
        <v>14</v>
      </c>
      <c r="D32" s="66" t="s">
        <v>61</v>
      </c>
      <c r="E32" s="67" t="s">
        <v>141</v>
      </c>
      <c r="F32" s="92">
        <v>0.02</v>
      </c>
      <c r="G32" s="459" t="s">
        <v>15</v>
      </c>
      <c r="H32" s="69" t="s">
        <v>61</v>
      </c>
      <c r="I32" s="70" t="s">
        <v>142</v>
      </c>
      <c r="J32" s="100">
        <v>0.01</v>
      </c>
      <c r="K32" s="72" t="s">
        <v>143</v>
      </c>
      <c r="L32" s="92">
        <v>1.9E-2</v>
      </c>
      <c r="M32" s="462" t="s">
        <v>16</v>
      </c>
      <c r="N32" s="69" t="s">
        <v>61</v>
      </c>
      <c r="O32" s="70" t="s">
        <v>144</v>
      </c>
      <c r="P32" s="92">
        <v>0.01</v>
      </c>
    </row>
    <row r="33" spans="2:16" ht="12.75" customHeight="1" thickBot="1" x14ac:dyDescent="0.25">
      <c r="B33" s="65"/>
      <c r="C33" s="457"/>
      <c r="D33" s="74" t="s">
        <v>137</v>
      </c>
      <c r="E33" s="75" t="s">
        <v>141</v>
      </c>
      <c r="F33" s="93">
        <v>0.01</v>
      </c>
      <c r="G33" s="460"/>
      <c r="H33" s="77" t="s">
        <v>137</v>
      </c>
      <c r="I33" s="78" t="s">
        <v>142</v>
      </c>
      <c r="J33" s="99">
        <v>2E-3</v>
      </c>
      <c r="K33" s="80" t="s">
        <v>145</v>
      </c>
      <c r="L33" s="93">
        <v>8.9999999999999993E-3</v>
      </c>
      <c r="M33" s="463"/>
      <c r="N33" s="77" t="s">
        <v>137</v>
      </c>
      <c r="O33" s="78" t="s">
        <v>144</v>
      </c>
      <c r="P33" s="102">
        <v>2E-3</v>
      </c>
    </row>
    <row r="34" spans="2:16" ht="12.75" customHeight="1" thickBot="1" x14ac:dyDescent="0.25">
      <c r="B34" s="65"/>
      <c r="C34" s="457"/>
      <c r="D34" s="74" t="s">
        <v>138</v>
      </c>
      <c r="E34" s="75" t="s">
        <v>141</v>
      </c>
      <c r="F34" s="93">
        <v>0.05</v>
      </c>
      <c r="G34" s="460"/>
      <c r="H34" s="77" t="s">
        <v>138</v>
      </c>
      <c r="I34" s="78" t="s">
        <v>142</v>
      </c>
      <c r="J34" s="99">
        <v>0.02</v>
      </c>
      <c r="K34" s="80" t="s">
        <v>145</v>
      </c>
      <c r="L34" s="93">
        <v>4.9000000000000002E-2</v>
      </c>
      <c r="M34" s="463"/>
      <c r="N34" s="77" t="s">
        <v>138</v>
      </c>
      <c r="O34" s="78" t="s">
        <v>144</v>
      </c>
      <c r="P34" s="102">
        <v>0.02</v>
      </c>
    </row>
    <row r="35" spans="2:16" ht="12.75" customHeight="1" thickBot="1" x14ac:dyDescent="0.25">
      <c r="B35" s="65"/>
      <c r="C35" s="457"/>
      <c r="D35" s="74" t="s">
        <v>139</v>
      </c>
      <c r="E35" s="75" t="s">
        <v>141</v>
      </c>
      <c r="F35" s="93">
        <v>0.05</v>
      </c>
      <c r="G35" s="460"/>
      <c r="H35" s="77" t="s">
        <v>139</v>
      </c>
      <c r="I35" s="78" t="s">
        <v>142</v>
      </c>
      <c r="J35" s="99">
        <v>0.02</v>
      </c>
      <c r="K35" s="80" t="s">
        <v>145</v>
      </c>
      <c r="L35" s="93">
        <v>4.9000000000000002E-2</v>
      </c>
      <c r="M35" s="463"/>
      <c r="N35" s="77" t="s">
        <v>139</v>
      </c>
      <c r="O35" s="78" t="s">
        <v>144</v>
      </c>
      <c r="P35" s="102">
        <v>0.02</v>
      </c>
    </row>
    <row r="36" spans="2:16" ht="12.75" customHeight="1" thickBot="1" x14ac:dyDescent="0.25">
      <c r="B36" s="65"/>
      <c r="C36" s="458"/>
      <c r="D36" s="83" t="s">
        <v>146</v>
      </c>
      <c r="E36" s="84" t="s">
        <v>141</v>
      </c>
      <c r="F36" s="94">
        <v>0.04</v>
      </c>
      <c r="G36" s="461"/>
      <c r="H36" s="86" t="s">
        <v>146</v>
      </c>
      <c r="I36" s="87" t="s">
        <v>142</v>
      </c>
      <c r="J36" s="101">
        <v>0.01</v>
      </c>
      <c r="K36" s="89" t="s">
        <v>145</v>
      </c>
      <c r="L36" s="94">
        <v>3.9E-2</v>
      </c>
      <c r="M36" s="464"/>
      <c r="N36" s="86" t="s">
        <v>146</v>
      </c>
      <c r="O36" s="87" t="s">
        <v>144</v>
      </c>
      <c r="P36" s="103">
        <v>0.01</v>
      </c>
    </row>
    <row r="37" spans="2:16" ht="18.75" customHeight="1" thickBot="1" x14ac:dyDescent="0.25">
      <c r="B37" s="317"/>
      <c r="C37" s="318"/>
      <c r="D37" s="318"/>
      <c r="E37" s="318"/>
      <c r="F37" s="318"/>
      <c r="G37" s="318"/>
      <c r="H37" s="318"/>
      <c r="I37" s="318"/>
      <c r="J37" s="318"/>
      <c r="K37" s="318"/>
      <c r="L37" s="318"/>
      <c r="M37" s="318"/>
      <c r="N37" s="318"/>
      <c r="O37" s="318"/>
      <c r="P37" s="319"/>
    </row>
    <row r="38" spans="2:16" ht="13.5" thickBot="1" x14ac:dyDescent="0.25">
      <c r="B38" s="30" t="s">
        <v>7</v>
      </c>
      <c r="C38" s="320" t="s">
        <v>82</v>
      </c>
      <c r="D38" s="321"/>
      <c r="E38" s="321"/>
      <c r="F38" s="321"/>
      <c r="G38" s="321"/>
      <c r="H38" s="321"/>
      <c r="I38" s="321"/>
      <c r="J38" s="321"/>
      <c r="K38" s="321"/>
      <c r="L38" s="321"/>
      <c r="M38" s="321"/>
      <c r="N38" s="321"/>
      <c r="O38" s="321"/>
      <c r="P38" s="322"/>
    </row>
    <row r="39" spans="2:16" ht="3" customHeight="1" thickBot="1" x14ac:dyDescent="0.25">
      <c r="B39" s="285"/>
      <c r="C39" s="286"/>
      <c r="D39" s="286"/>
      <c r="E39" s="286"/>
      <c r="F39" s="286"/>
      <c r="G39" s="286"/>
      <c r="H39" s="286"/>
      <c r="I39" s="286"/>
      <c r="J39" s="286"/>
      <c r="K39" s="286"/>
      <c r="L39" s="286"/>
      <c r="M39" s="286"/>
      <c r="N39" s="286"/>
      <c r="O39" s="286"/>
      <c r="P39" s="287"/>
    </row>
    <row r="40" spans="2:16" ht="13.5" thickBot="1" x14ac:dyDescent="0.25">
      <c r="B40" s="30" t="s">
        <v>4</v>
      </c>
      <c r="C40" s="323" t="s">
        <v>50</v>
      </c>
      <c r="D40" s="321"/>
      <c r="E40" s="321"/>
      <c r="F40" s="321"/>
      <c r="G40" s="321"/>
      <c r="H40" s="321"/>
      <c r="I40" s="321"/>
      <c r="J40" s="321"/>
      <c r="K40" s="321"/>
      <c r="L40" s="321"/>
      <c r="M40" s="321"/>
      <c r="N40" s="321"/>
      <c r="O40" s="321"/>
      <c r="P40" s="322"/>
    </row>
    <row r="41" spans="2:16" ht="3" customHeight="1" thickBot="1" x14ac:dyDescent="0.25">
      <c r="B41" s="285"/>
      <c r="C41" s="286"/>
      <c r="D41" s="286"/>
      <c r="E41" s="286"/>
      <c r="F41" s="286"/>
      <c r="G41" s="286"/>
      <c r="H41" s="286"/>
      <c r="I41" s="286"/>
      <c r="J41" s="286"/>
      <c r="K41" s="286"/>
      <c r="L41" s="286"/>
      <c r="M41" s="286"/>
      <c r="N41" s="286"/>
      <c r="O41" s="286"/>
      <c r="P41" s="287"/>
    </row>
    <row r="42" spans="2:16" ht="13.5" thickBot="1" x14ac:dyDescent="0.25">
      <c r="B42" s="30" t="s">
        <v>23</v>
      </c>
      <c r="C42" s="323" t="s">
        <v>50</v>
      </c>
      <c r="D42" s="321"/>
      <c r="E42" s="321"/>
      <c r="F42" s="321"/>
      <c r="G42" s="321"/>
      <c r="H42" s="321"/>
      <c r="I42" s="321"/>
      <c r="J42" s="321"/>
      <c r="K42" s="321"/>
      <c r="L42" s="321"/>
      <c r="M42" s="321"/>
      <c r="N42" s="321"/>
      <c r="O42" s="321"/>
      <c r="P42" s="322"/>
    </row>
    <row r="43" spans="2:16" ht="3" customHeight="1" thickBot="1" x14ac:dyDescent="0.25">
      <c r="B43" s="279"/>
      <c r="C43" s="280"/>
      <c r="D43" s="280"/>
      <c r="E43" s="280"/>
      <c r="F43" s="280"/>
      <c r="G43" s="280"/>
      <c r="H43" s="280"/>
      <c r="I43" s="280"/>
      <c r="J43" s="280"/>
      <c r="K43" s="280"/>
      <c r="L43" s="280"/>
      <c r="M43" s="280"/>
      <c r="N43" s="280"/>
      <c r="O43" s="280"/>
      <c r="P43" s="281"/>
    </row>
    <row r="44" spans="2:16" ht="16.5" customHeight="1" thickBot="1" x14ac:dyDescent="0.25">
      <c r="B44" s="30" t="s">
        <v>43</v>
      </c>
      <c r="C44" s="320" t="s">
        <v>50</v>
      </c>
      <c r="D44" s="321"/>
      <c r="E44" s="321"/>
      <c r="F44" s="321"/>
      <c r="G44" s="321"/>
      <c r="H44" s="321"/>
      <c r="I44" s="321"/>
      <c r="J44" s="321"/>
      <c r="K44" s="321"/>
      <c r="L44" s="321"/>
      <c r="M44" s="321"/>
      <c r="N44" s="321"/>
      <c r="O44" s="321"/>
      <c r="P44" s="322"/>
    </row>
    <row r="45" spans="2:16" ht="3" customHeight="1" thickBot="1" x14ac:dyDescent="0.25">
      <c r="B45" s="31"/>
      <c r="C45" s="31"/>
      <c r="D45" s="31"/>
      <c r="E45" s="31"/>
      <c r="F45" s="31"/>
      <c r="G45" s="31"/>
      <c r="H45" s="31"/>
      <c r="I45" s="31"/>
      <c r="J45" s="31"/>
      <c r="K45" s="31"/>
      <c r="L45" s="31"/>
      <c r="M45" s="31"/>
      <c r="N45" s="31"/>
      <c r="O45" s="31"/>
      <c r="P45" s="31"/>
    </row>
    <row r="46" spans="2:16" x14ac:dyDescent="0.2">
      <c r="B46" s="324" t="s">
        <v>17</v>
      </c>
      <c r="C46" s="325"/>
      <c r="D46" s="325"/>
      <c r="E46" s="325"/>
      <c r="F46" s="325"/>
      <c r="G46" s="325"/>
      <c r="H46" s="325"/>
      <c r="I46" s="325"/>
      <c r="J46" s="325"/>
      <c r="K46" s="325"/>
      <c r="L46" s="325"/>
      <c r="M46" s="325"/>
      <c r="N46" s="325"/>
      <c r="O46" s="325"/>
      <c r="P46" s="326"/>
    </row>
    <row r="47" spans="2:16" x14ac:dyDescent="0.2">
      <c r="B47" s="32" t="s">
        <v>22</v>
      </c>
      <c r="C47" s="327" t="s">
        <v>18</v>
      </c>
      <c r="D47" s="327"/>
      <c r="E47" s="327"/>
      <c r="F47" s="327"/>
      <c r="G47" s="327"/>
      <c r="H47" s="327" t="s">
        <v>7</v>
      </c>
      <c r="I47" s="327"/>
      <c r="J47" s="327"/>
      <c r="K47" s="327"/>
      <c r="L47" s="327"/>
      <c r="M47" s="327" t="s">
        <v>19</v>
      </c>
      <c r="N47" s="327"/>
      <c r="O47" s="327"/>
      <c r="P47" s="328"/>
    </row>
    <row r="48" spans="2:16" ht="38.25" x14ac:dyDescent="0.2">
      <c r="B48" s="21" t="s">
        <v>147</v>
      </c>
      <c r="C48" s="417" t="s">
        <v>148</v>
      </c>
      <c r="D48" s="418"/>
      <c r="E48" s="418"/>
      <c r="F48" s="418"/>
      <c r="G48" s="419"/>
      <c r="H48" s="420" t="s">
        <v>112</v>
      </c>
      <c r="I48" s="421"/>
      <c r="J48" s="421"/>
      <c r="K48" s="421"/>
      <c r="L48" s="422"/>
      <c r="M48" s="335" t="s">
        <v>116</v>
      </c>
      <c r="N48" s="336"/>
      <c r="O48" s="336"/>
      <c r="P48" s="337"/>
    </row>
    <row r="49" spans="2:19" ht="39" thickBot="1" x14ac:dyDescent="0.25">
      <c r="B49" s="60" t="s">
        <v>149</v>
      </c>
      <c r="C49" s="338" t="s">
        <v>148</v>
      </c>
      <c r="D49" s="423"/>
      <c r="E49" s="423"/>
      <c r="F49" s="423"/>
      <c r="G49" s="424"/>
      <c r="H49" s="425" t="s">
        <v>112</v>
      </c>
      <c r="I49" s="426"/>
      <c r="J49" s="426"/>
      <c r="K49" s="426"/>
      <c r="L49" s="427"/>
      <c r="M49" s="342" t="s">
        <v>116</v>
      </c>
      <c r="N49" s="343"/>
      <c r="O49" s="343"/>
      <c r="P49" s="344"/>
    </row>
    <row r="50" spans="2:19" ht="3" customHeight="1" thickBot="1" x14ac:dyDescent="0.25">
      <c r="B50" s="33"/>
      <c r="C50" s="33"/>
      <c r="D50" s="33"/>
      <c r="E50" s="33"/>
      <c r="F50" s="33"/>
      <c r="G50" s="33"/>
      <c r="H50" s="33"/>
      <c r="I50" s="33"/>
      <c r="J50" s="33"/>
      <c r="K50" s="33"/>
      <c r="L50" s="33"/>
      <c r="M50" s="33"/>
      <c r="N50" s="33"/>
      <c r="O50" s="33"/>
      <c r="P50" s="33"/>
    </row>
    <row r="51" spans="2:19" ht="13.5" customHeight="1" thickBot="1" x14ac:dyDescent="0.25">
      <c r="B51" s="292" t="s">
        <v>8</v>
      </c>
      <c r="C51" s="293"/>
      <c r="D51" s="293"/>
      <c r="E51" s="293"/>
      <c r="F51" s="293"/>
      <c r="G51" s="293"/>
      <c r="H51" s="293"/>
      <c r="I51" s="293"/>
      <c r="J51" s="293"/>
      <c r="K51" s="293"/>
      <c r="L51" s="293"/>
      <c r="M51" s="293"/>
      <c r="N51" s="293"/>
      <c r="O51" s="293"/>
      <c r="P51" s="294"/>
    </row>
    <row r="52" spans="2:19" ht="3" customHeight="1" thickBot="1" x14ac:dyDescent="0.25">
      <c r="B52" s="34"/>
      <c r="C52" s="35"/>
      <c r="D52" s="35"/>
      <c r="E52" s="35"/>
      <c r="F52" s="35"/>
      <c r="G52" s="35"/>
      <c r="H52" s="35"/>
      <c r="I52" s="35"/>
      <c r="J52" s="35"/>
      <c r="K52" s="35"/>
      <c r="L52" s="35"/>
      <c r="M52" s="35"/>
      <c r="N52" s="35"/>
      <c r="O52" s="35"/>
      <c r="P52" s="36"/>
    </row>
    <row r="53" spans="2:19" s="95" customFormat="1" x14ac:dyDescent="0.2">
      <c r="B53" s="443" t="s">
        <v>20</v>
      </c>
      <c r="C53" s="205" t="s">
        <v>9</v>
      </c>
      <c r="D53" s="205" t="s">
        <v>184</v>
      </c>
      <c r="E53" s="207"/>
      <c r="F53" s="207"/>
      <c r="G53" s="208"/>
      <c r="H53" s="205" t="s">
        <v>185</v>
      </c>
      <c r="I53" s="207"/>
      <c r="J53" s="207"/>
      <c r="K53" s="208"/>
      <c r="L53" s="205" t="s">
        <v>186</v>
      </c>
      <c r="M53" s="207"/>
      <c r="N53" s="207"/>
      <c r="O53" s="208"/>
      <c r="P53" s="156" t="s">
        <v>24</v>
      </c>
      <c r="S53" s="96"/>
    </row>
    <row r="54" spans="2:19" s="95" customFormat="1" x14ac:dyDescent="0.2">
      <c r="B54" s="444"/>
      <c r="C54" s="209" t="s">
        <v>2</v>
      </c>
      <c r="D54" s="210">
        <v>0.02</v>
      </c>
      <c r="E54" s="211"/>
      <c r="F54" s="211"/>
      <c r="G54" s="212"/>
      <c r="H54" s="210">
        <v>0.02</v>
      </c>
      <c r="I54" s="211"/>
      <c r="J54" s="211"/>
      <c r="K54" s="211"/>
      <c r="L54" s="210">
        <v>0.02</v>
      </c>
      <c r="M54" s="211"/>
      <c r="N54" s="211"/>
      <c r="O54" s="212"/>
      <c r="P54" s="213">
        <v>0.02</v>
      </c>
      <c r="S54" s="96"/>
    </row>
    <row r="55" spans="2:19" s="97" customFormat="1" ht="39" thickBot="1" x14ac:dyDescent="0.25">
      <c r="B55" s="445"/>
      <c r="C55" s="204" t="str">
        <f>'3.1. Registro Seguidores'!B10</f>
        <v xml:space="preserve">RESULTADO REDES SOCIALES </v>
      </c>
      <c r="D55" s="202">
        <f>'3.1. Registro Seguidores'!E10</f>
        <v>7.1948038920653934E-2</v>
      </c>
      <c r="E55" s="214"/>
      <c r="F55" s="214"/>
      <c r="G55" s="215"/>
      <c r="H55" s="202">
        <f>'3.1. Registro Seguidores'!G10</f>
        <v>4.0519358989355547E-2</v>
      </c>
      <c r="I55" s="214"/>
      <c r="J55" s="214"/>
      <c r="K55" s="215"/>
      <c r="L55" s="202">
        <f>'3.1. Registro Seguidores'!I10</f>
        <v>1.8196670938537496E-2</v>
      </c>
      <c r="M55" s="441"/>
      <c r="N55" s="441"/>
      <c r="O55" s="442"/>
      <c r="P55" s="125">
        <f>'3.1. Registro Seguidores'!J10</f>
        <v>4.3554689616182328E-2</v>
      </c>
      <c r="S55" s="98"/>
    </row>
    <row r="56" spans="2:19" s="97" customFormat="1" ht="2.25" customHeight="1" thickBot="1" x14ac:dyDescent="0.25">
      <c r="B56" s="445"/>
      <c r="C56" s="196"/>
      <c r="D56" s="172"/>
      <c r="E56" s="196"/>
      <c r="F56" s="196"/>
      <c r="G56" s="196"/>
      <c r="H56" s="172"/>
      <c r="I56" s="196"/>
      <c r="J56" s="196"/>
      <c r="K56" s="196"/>
      <c r="L56" s="172"/>
      <c r="M56" s="196"/>
      <c r="N56" s="196"/>
      <c r="O56" s="196"/>
      <c r="P56" s="197"/>
      <c r="S56" s="98"/>
    </row>
    <row r="57" spans="2:19" s="95" customFormat="1" x14ac:dyDescent="0.2">
      <c r="B57" s="445"/>
      <c r="C57" s="122" t="str">
        <f>'3.1. Registro Seguidores'!B13</f>
        <v>X</v>
      </c>
      <c r="D57" s="198">
        <f>'3.1. Registro Seguidores'!E13</f>
        <v>1.3973400033670869E-2</v>
      </c>
      <c r="E57" s="190"/>
      <c r="F57" s="190"/>
      <c r="G57" s="191"/>
      <c r="H57" s="198">
        <f>'3.1. Registro Seguidores'!G13</f>
        <v>1.3685958254269437E-2</v>
      </c>
      <c r="I57" s="190"/>
      <c r="J57" s="190"/>
      <c r="K57" s="191"/>
      <c r="L57" s="198">
        <f>'3.1. Registro Seguidores'!I13</f>
        <v>5.7093385122961582E-3</v>
      </c>
      <c r="M57" s="190"/>
      <c r="N57" s="190"/>
      <c r="O57" s="191"/>
      <c r="P57" s="126">
        <f>'3.1. Registro Seguidores'!J13</f>
        <v>1.1122898933412154E-2</v>
      </c>
      <c r="S57" s="96"/>
    </row>
    <row r="58" spans="2:19" x14ac:dyDescent="0.2">
      <c r="B58" s="445"/>
      <c r="C58" s="123" t="str">
        <f>'3.1. Registro Seguidores'!B15</f>
        <v>LINKEDIN</v>
      </c>
      <c r="D58" s="199">
        <f>'3.1. Registro Seguidores'!E15</f>
        <v>8.4925876484226892E-2</v>
      </c>
      <c r="E58" s="192"/>
      <c r="F58" s="192"/>
      <c r="G58" s="193"/>
      <c r="H58" s="199">
        <f>'3.1. Registro Seguidores'!G15</f>
        <v>4.5898295206178163E-2</v>
      </c>
      <c r="I58" s="192"/>
      <c r="J58" s="192"/>
      <c r="K58" s="193"/>
      <c r="L58" s="199">
        <f>'3.1. Registro Seguidores'!I15</f>
        <v>1.8033497414940758E-2</v>
      </c>
      <c r="M58" s="192"/>
      <c r="N58" s="192"/>
      <c r="O58" s="193"/>
      <c r="P58" s="127">
        <f>'3.1. Registro Seguidores'!J15</f>
        <v>4.9619223035115269E-2</v>
      </c>
    </row>
    <row r="59" spans="2:19" x14ac:dyDescent="0.2">
      <c r="B59" s="445"/>
      <c r="C59" s="123" t="str">
        <f>'3.1. Registro Seguidores'!B17</f>
        <v>INSTAGRAM</v>
      </c>
      <c r="D59" s="199">
        <f>'3.1. Registro Seguidores'!E17</f>
        <v>0.30391085864103129</v>
      </c>
      <c r="E59" s="192"/>
      <c r="F59" s="192"/>
      <c r="G59" s="193"/>
      <c r="H59" s="199">
        <f>'3.1. Registro Seguidores'!G17</f>
        <v>0.12424597855227892</v>
      </c>
      <c r="I59" s="192"/>
      <c r="J59" s="192"/>
      <c r="K59" s="193"/>
      <c r="L59" s="199">
        <f>'3.1. Registro Seguidores'!I17</f>
        <v>6.5057008718980569E-2</v>
      </c>
      <c r="M59" s="192"/>
      <c r="N59" s="192"/>
      <c r="O59" s="193"/>
      <c r="P59" s="127">
        <f>'3.1. Registro Seguidores'!J17</f>
        <v>0.16440461530409692</v>
      </c>
    </row>
    <row r="60" spans="2:19" ht="13.5" thickBot="1" x14ac:dyDescent="0.25">
      <c r="B60" s="446"/>
      <c r="C60" s="124" t="str">
        <f>'3.1. Registro Seguidores'!B19</f>
        <v>FACEBOOK</v>
      </c>
      <c r="D60" s="200">
        <f>'3.1. Registro Seguidores'!E19</f>
        <v>3.4188748641645006E-2</v>
      </c>
      <c r="E60" s="194"/>
      <c r="F60" s="194"/>
      <c r="G60" s="195"/>
      <c r="H60" s="200">
        <f>'3.1. Registro Seguidores'!G19</f>
        <v>2.4329130294212797E-2</v>
      </c>
      <c r="I60" s="194"/>
      <c r="J60" s="194"/>
      <c r="K60" s="195"/>
      <c r="L60" s="200">
        <f>'3.1. Registro Seguidores'!I19</f>
        <v>1.1520555511717934E-2</v>
      </c>
      <c r="M60" s="194"/>
      <c r="N60" s="194"/>
      <c r="O60" s="195"/>
      <c r="P60" s="128">
        <f>'3.1. Registro Seguidores'!J19</f>
        <v>2.3346144815858578E-2</v>
      </c>
    </row>
    <row r="61" spans="2:19" ht="3" customHeight="1" thickBot="1" x14ac:dyDescent="0.25">
      <c r="B61" s="40">
        <v>0.9</v>
      </c>
      <c r="C61" s="119"/>
      <c r="D61" s="120" t="str">
        <f>+$C$26</f>
        <v>TOTAL REDES SOCIALES</v>
      </c>
      <c r="E61" s="119"/>
      <c r="G61" s="119"/>
      <c r="H61" s="120" t="str">
        <f>+$C$26</f>
        <v>TOTAL REDES SOCIALES</v>
      </c>
      <c r="J61" s="119"/>
      <c r="K61" s="119"/>
      <c r="L61" s="201" t="str">
        <f>+$C$26</f>
        <v>TOTAL REDES SOCIALES</v>
      </c>
      <c r="M61" s="119"/>
      <c r="N61" s="119"/>
      <c r="P61" s="120" t="str">
        <f>+$C$26</f>
        <v>TOTAL REDES SOCIALES</v>
      </c>
    </row>
    <row r="62" spans="2:19" ht="22.5" customHeight="1" thickBot="1" x14ac:dyDescent="0.25">
      <c r="B62" s="360" t="s">
        <v>21</v>
      </c>
      <c r="C62" s="361"/>
      <c r="D62" s="361"/>
      <c r="E62" s="361"/>
      <c r="F62" s="361"/>
      <c r="G62" s="361"/>
      <c r="H62" s="361"/>
      <c r="I62" s="361"/>
      <c r="J62" s="361"/>
      <c r="K62" s="361"/>
      <c r="L62" s="361"/>
      <c r="M62" s="361"/>
      <c r="N62" s="361"/>
      <c r="O62" s="361"/>
      <c r="P62" s="362"/>
    </row>
    <row r="63" spans="2:19" x14ac:dyDescent="0.2">
      <c r="B63" s="348"/>
      <c r="C63" s="349"/>
      <c r="D63" s="349"/>
      <c r="E63" s="349"/>
      <c r="F63" s="349"/>
      <c r="G63" s="349"/>
      <c r="H63" s="349"/>
      <c r="I63" s="349"/>
      <c r="J63" s="349"/>
      <c r="K63" s="349"/>
      <c r="L63" s="349"/>
      <c r="M63" s="349"/>
      <c r="N63" s="349"/>
      <c r="O63" s="349"/>
      <c r="P63" s="350"/>
    </row>
    <row r="64" spans="2:19" x14ac:dyDescent="0.2">
      <c r="B64" s="351"/>
      <c r="C64" s="352"/>
      <c r="D64" s="352"/>
      <c r="E64" s="352"/>
      <c r="F64" s="352"/>
      <c r="G64" s="352"/>
      <c r="H64" s="352"/>
      <c r="I64" s="352"/>
      <c r="J64" s="352"/>
      <c r="K64" s="352"/>
      <c r="L64" s="352"/>
      <c r="M64" s="352"/>
      <c r="N64" s="352"/>
      <c r="O64" s="352"/>
      <c r="P64" s="353"/>
    </row>
    <row r="65" spans="1:19" x14ac:dyDescent="0.2">
      <c r="B65" s="351"/>
      <c r="C65" s="352"/>
      <c r="D65" s="352"/>
      <c r="E65" s="352"/>
      <c r="F65" s="352"/>
      <c r="G65" s="352"/>
      <c r="H65" s="352"/>
      <c r="I65" s="352"/>
      <c r="J65" s="352"/>
      <c r="K65" s="352"/>
      <c r="L65" s="352"/>
      <c r="M65" s="352"/>
      <c r="N65" s="352"/>
      <c r="O65" s="352"/>
      <c r="P65" s="353"/>
    </row>
    <row r="66" spans="1:19" x14ac:dyDescent="0.2">
      <c r="B66" s="351"/>
      <c r="C66" s="352"/>
      <c r="D66" s="352"/>
      <c r="E66" s="352"/>
      <c r="F66" s="352"/>
      <c r="G66" s="352"/>
      <c r="H66" s="352"/>
      <c r="I66" s="352"/>
      <c r="J66" s="352"/>
      <c r="K66" s="352"/>
      <c r="L66" s="352"/>
      <c r="M66" s="352"/>
      <c r="N66" s="352"/>
      <c r="O66" s="352"/>
      <c r="P66" s="353"/>
    </row>
    <row r="67" spans="1:19" x14ac:dyDescent="0.2">
      <c r="B67" s="351"/>
      <c r="C67" s="352"/>
      <c r="D67" s="352"/>
      <c r="E67" s="352"/>
      <c r="F67" s="352"/>
      <c r="G67" s="352"/>
      <c r="H67" s="352"/>
      <c r="I67" s="352"/>
      <c r="J67" s="352"/>
      <c r="K67" s="352"/>
      <c r="L67" s="352"/>
      <c r="M67" s="352"/>
      <c r="N67" s="352"/>
      <c r="O67" s="352"/>
      <c r="P67" s="353"/>
    </row>
    <row r="68" spans="1:19" x14ac:dyDescent="0.2">
      <c r="B68" s="351"/>
      <c r="C68" s="352"/>
      <c r="D68" s="352"/>
      <c r="E68" s="352"/>
      <c r="F68" s="352"/>
      <c r="G68" s="352"/>
      <c r="H68" s="352"/>
      <c r="I68" s="352"/>
      <c r="J68" s="352"/>
      <c r="K68" s="352"/>
      <c r="L68" s="352"/>
      <c r="M68" s="352"/>
      <c r="N68" s="352"/>
      <c r="O68" s="352"/>
      <c r="P68" s="353"/>
    </row>
    <row r="69" spans="1:19" x14ac:dyDescent="0.2">
      <c r="B69" s="351"/>
      <c r="C69" s="352"/>
      <c r="D69" s="352"/>
      <c r="E69" s="352"/>
      <c r="F69" s="352"/>
      <c r="G69" s="352"/>
      <c r="H69" s="352"/>
      <c r="I69" s="352"/>
      <c r="J69" s="352"/>
      <c r="K69" s="352"/>
      <c r="L69" s="352"/>
      <c r="M69" s="352"/>
      <c r="N69" s="352"/>
      <c r="O69" s="352"/>
      <c r="P69" s="353"/>
    </row>
    <row r="70" spans="1:19" x14ac:dyDescent="0.2">
      <c r="B70" s="351"/>
      <c r="C70" s="352"/>
      <c r="D70" s="352"/>
      <c r="E70" s="352"/>
      <c r="F70" s="352"/>
      <c r="G70" s="352"/>
      <c r="H70" s="352"/>
      <c r="I70" s="352"/>
      <c r="J70" s="352"/>
      <c r="K70" s="352"/>
      <c r="L70" s="352"/>
      <c r="M70" s="352"/>
      <c r="N70" s="352"/>
      <c r="O70" s="352"/>
      <c r="P70" s="353"/>
    </row>
    <row r="71" spans="1:19" x14ac:dyDescent="0.2">
      <c r="B71" s="351"/>
      <c r="C71" s="352"/>
      <c r="D71" s="352"/>
      <c r="E71" s="352"/>
      <c r="F71" s="352"/>
      <c r="G71" s="352"/>
      <c r="H71" s="352"/>
      <c r="I71" s="352"/>
      <c r="J71" s="352"/>
      <c r="K71" s="352"/>
      <c r="L71" s="352"/>
      <c r="M71" s="352"/>
      <c r="N71" s="352"/>
      <c r="O71" s="352"/>
      <c r="P71" s="353"/>
    </row>
    <row r="72" spans="1:19" x14ac:dyDescent="0.2">
      <c r="B72" s="351"/>
      <c r="C72" s="352"/>
      <c r="D72" s="352"/>
      <c r="E72" s="352"/>
      <c r="F72" s="352"/>
      <c r="G72" s="352"/>
      <c r="H72" s="352"/>
      <c r="I72" s="352"/>
      <c r="J72" s="352"/>
      <c r="K72" s="352"/>
      <c r="L72" s="352"/>
      <c r="M72" s="352"/>
      <c r="N72" s="352"/>
      <c r="O72" s="352"/>
      <c r="P72" s="353"/>
    </row>
    <row r="73" spans="1:19" x14ac:dyDescent="0.2">
      <c r="B73" s="351"/>
      <c r="C73" s="352"/>
      <c r="D73" s="352"/>
      <c r="E73" s="352"/>
      <c r="F73" s="352"/>
      <c r="G73" s="352"/>
      <c r="H73" s="352"/>
      <c r="I73" s="352"/>
      <c r="J73" s="352"/>
      <c r="K73" s="352"/>
      <c r="L73" s="352"/>
      <c r="M73" s="352"/>
      <c r="N73" s="352"/>
      <c r="O73" s="352"/>
      <c r="P73" s="353"/>
    </row>
    <row r="74" spans="1:19" x14ac:dyDescent="0.2">
      <c r="B74" s="351"/>
      <c r="C74" s="352"/>
      <c r="D74" s="352"/>
      <c r="E74" s="352"/>
      <c r="F74" s="352"/>
      <c r="G74" s="352"/>
      <c r="H74" s="352"/>
      <c r="I74" s="352"/>
      <c r="J74" s="352"/>
      <c r="K74" s="352"/>
      <c r="L74" s="352"/>
      <c r="M74" s="352"/>
      <c r="N74" s="352"/>
      <c r="O74" s="352"/>
      <c r="P74" s="353"/>
    </row>
    <row r="75" spans="1:19" x14ac:dyDescent="0.2">
      <c r="B75" s="351"/>
      <c r="C75" s="352"/>
      <c r="D75" s="352"/>
      <c r="E75" s="352"/>
      <c r="F75" s="352"/>
      <c r="G75" s="352"/>
      <c r="H75" s="352"/>
      <c r="I75" s="352"/>
      <c r="J75" s="352"/>
      <c r="K75" s="352"/>
      <c r="L75" s="352"/>
      <c r="M75" s="352"/>
      <c r="N75" s="352"/>
      <c r="O75" s="352"/>
      <c r="P75" s="353"/>
    </row>
    <row r="76" spans="1:19" x14ac:dyDescent="0.2">
      <c r="B76" s="351"/>
      <c r="C76" s="352"/>
      <c r="D76" s="352"/>
      <c r="E76" s="352"/>
      <c r="F76" s="352"/>
      <c r="G76" s="352"/>
      <c r="H76" s="352"/>
      <c r="I76" s="352"/>
      <c r="J76" s="352"/>
      <c r="K76" s="352"/>
      <c r="L76" s="352"/>
      <c r="M76" s="352"/>
      <c r="N76" s="352"/>
      <c r="O76" s="352"/>
      <c r="P76" s="353"/>
    </row>
    <row r="77" spans="1:19" x14ac:dyDescent="0.2">
      <c r="B77" s="351"/>
      <c r="C77" s="352"/>
      <c r="D77" s="352"/>
      <c r="E77" s="352"/>
      <c r="F77" s="352"/>
      <c r="G77" s="352"/>
      <c r="H77" s="352"/>
      <c r="I77" s="352"/>
      <c r="J77" s="352"/>
      <c r="K77" s="352"/>
      <c r="L77" s="352"/>
      <c r="M77" s="352"/>
      <c r="N77" s="352"/>
      <c r="O77" s="352"/>
      <c r="P77" s="353"/>
    </row>
    <row r="78" spans="1:19" ht="13.5" thickBot="1" x14ac:dyDescent="0.25">
      <c r="B78" s="354"/>
      <c r="C78" s="355"/>
      <c r="D78" s="355"/>
      <c r="E78" s="355"/>
      <c r="F78" s="355"/>
      <c r="G78" s="355"/>
      <c r="H78" s="355"/>
      <c r="I78" s="355"/>
      <c r="J78" s="355"/>
      <c r="K78" s="355"/>
      <c r="L78" s="355"/>
      <c r="M78" s="355"/>
      <c r="N78" s="355"/>
      <c r="O78" s="355"/>
      <c r="P78" s="356"/>
    </row>
    <row r="79" spans="1:19" s="43" customFormat="1" ht="3" customHeight="1" thickBot="1" x14ac:dyDescent="0.25">
      <c r="A79" s="357"/>
      <c r="B79" s="357"/>
      <c r="C79" s="357"/>
      <c r="D79" s="357"/>
      <c r="E79" s="357"/>
      <c r="F79" s="357"/>
      <c r="G79" s="357"/>
      <c r="H79" s="357"/>
      <c r="I79" s="357"/>
      <c r="J79" s="357"/>
      <c r="K79" s="357"/>
      <c r="L79" s="357"/>
      <c r="M79" s="357"/>
      <c r="N79" s="357"/>
      <c r="O79" s="357"/>
      <c r="P79" s="357"/>
      <c r="Q79" s="357"/>
      <c r="S79" s="44"/>
    </row>
    <row r="80" spans="1:19" ht="15" customHeight="1" x14ac:dyDescent="0.2">
      <c r="B80" s="437" t="s">
        <v>5</v>
      </c>
      <c r="C80" s="345" t="s">
        <v>187</v>
      </c>
      <c r="D80" s="346"/>
      <c r="E80" s="346"/>
      <c r="F80" s="346"/>
      <c r="G80" s="346"/>
      <c r="H80" s="346"/>
      <c r="I80" s="346"/>
      <c r="J80" s="346"/>
      <c r="K80" s="346"/>
      <c r="L80" s="346"/>
      <c r="M80" s="346"/>
      <c r="N80" s="346"/>
      <c r="O80" s="346"/>
      <c r="P80" s="347"/>
    </row>
    <row r="81" spans="2:16" ht="49.5" customHeight="1" x14ac:dyDescent="0.2">
      <c r="B81" s="438"/>
      <c r="C81" s="369" t="s">
        <v>194</v>
      </c>
      <c r="D81" s="370"/>
      <c r="E81" s="370"/>
      <c r="F81" s="370"/>
      <c r="G81" s="370"/>
      <c r="H81" s="370"/>
      <c r="I81" s="370"/>
      <c r="J81" s="370"/>
      <c r="K81" s="370"/>
      <c r="L81" s="370"/>
      <c r="M81" s="370"/>
      <c r="N81" s="370"/>
      <c r="O81" s="370"/>
      <c r="P81" s="371"/>
    </row>
    <row r="82" spans="2:16" ht="12.75" customHeight="1" x14ac:dyDescent="0.2">
      <c r="B82" s="438"/>
      <c r="C82" s="372" t="s">
        <v>188</v>
      </c>
      <c r="D82" s="373"/>
      <c r="E82" s="373"/>
      <c r="F82" s="373"/>
      <c r="G82" s="373"/>
      <c r="H82" s="373"/>
      <c r="I82" s="373"/>
      <c r="J82" s="373"/>
      <c r="K82" s="373"/>
      <c r="L82" s="373"/>
      <c r="M82" s="373"/>
      <c r="N82" s="373"/>
      <c r="O82" s="373"/>
      <c r="P82" s="374"/>
    </row>
    <row r="83" spans="2:16" ht="49.5" customHeight="1" x14ac:dyDescent="0.2">
      <c r="B83" s="438"/>
      <c r="C83" s="369" t="s">
        <v>193</v>
      </c>
      <c r="D83" s="439"/>
      <c r="E83" s="439"/>
      <c r="F83" s="439"/>
      <c r="G83" s="439"/>
      <c r="H83" s="439"/>
      <c r="I83" s="439"/>
      <c r="J83" s="439"/>
      <c r="K83" s="439"/>
      <c r="L83" s="439"/>
      <c r="M83" s="439"/>
      <c r="N83" s="439"/>
      <c r="O83" s="439"/>
      <c r="P83" s="440"/>
    </row>
    <row r="84" spans="2:16" ht="12.75" customHeight="1" x14ac:dyDescent="0.2">
      <c r="B84" s="438"/>
      <c r="C84" s="372" t="s">
        <v>200</v>
      </c>
      <c r="D84" s="373"/>
      <c r="E84" s="373"/>
      <c r="F84" s="373"/>
      <c r="G84" s="373"/>
      <c r="H84" s="373"/>
      <c r="I84" s="373"/>
      <c r="J84" s="373"/>
      <c r="K84" s="373"/>
      <c r="L84" s="373"/>
      <c r="M84" s="373"/>
      <c r="N84" s="373"/>
      <c r="O84" s="373"/>
      <c r="P84" s="374"/>
    </row>
    <row r="85" spans="2:16" ht="49.5" customHeight="1" thickBot="1" x14ac:dyDescent="0.25">
      <c r="B85" s="438"/>
      <c r="C85" s="369" t="s">
        <v>201</v>
      </c>
      <c r="D85" s="439"/>
      <c r="E85" s="439"/>
      <c r="F85" s="439"/>
      <c r="G85" s="439"/>
      <c r="H85" s="439"/>
      <c r="I85" s="439"/>
      <c r="J85" s="439"/>
      <c r="K85" s="439"/>
      <c r="L85" s="439"/>
      <c r="M85" s="439"/>
      <c r="N85" s="439"/>
      <c r="O85" s="439"/>
      <c r="P85" s="440"/>
    </row>
    <row r="86" spans="2:16" ht="30.75" customHeight="1" thickBot="1" x14ac:dyDescent="0.25">
      <c r="B86" s="45" t="s">
        <v>42</v>
      </c>
      <c r="C86" s="366" t="s">
        <v>173</v>
      </c>
      <c r="D86" s="277"/>
      <c r="E86" s="277"/>
      <c r="F86" s="277"/>
      <c r="G86" s="277"/>
      <c r="H86" s="277"/>
      <c r="I86" s="277"/>
      <c r="J86" s="277"/>
      <c r="K86" s="277"/>
      <c r="L86" s="277"/>
      <c r="M86" s="277"/>
      <c r="N86" s="277"/>
      <c r="O86" s="277"/>
      <c r="P86" s="278"/>
    </row>
    <row r="87" spans="2:16" ht="27.75" customHeight="1" thickBot="1" x14ac:dyDescent="0.25">
      <c r="B87" s="45" t="s">
        <v>55</v>
      </c>
      <c r="C87" s="367" t="s">
        <v>56</v>
      </c>
      <c r="D87" s="367"/>
      <c r="E87" s="367"/>
      <c r="F87" s="367"/>
      <c r="G87" s="367"/>
      <c r="H87" s="367"/>
      <c r="I87" s="367"/>
      <c r="J87" s="367"/>
      <c r="K87" s="367"/>
      <c r="L87" s="367"/>
      <c r="M87" s="367"/>
      <c r="N87" s="367"/>
      <c r="O87" s="367"/>
      <c r="P87" s="368"/>
    </row>
    <row r="90" spans="2:16" x14ac:dyDescent="0.2">
      <c r="C90" s="46"/>
    </row>
    <row r="91" spans="2:16" hidden="1" x14ac:dyDescent="0.2">
      <c r="C91" s="22">
        <v>2018</v>
      </c>
    </row>
    <row r="92" spans="2:16" hidden="1" x14ac:dyDescent="0.2">
      <c r="C92" s="22">
        <v>2019</v>
      </c>
    </row>
    <row r="98" spans="2:17" s="23" customFormat="1" x14ac:dyDescent="0.2"/>
    <row r="99" spans="2:17" s="23" customFormat="1" x14ac:dyDescent="0.2">
      <c r="B99" s="47"/>
      <c r="C99" s="47"/>
      <c r="D99" s="47"/>
      <c r="E99" s="47"/>
      <c r="F99" s="47"/>
      <c r="G99" s="47"/>
      <c r="H99" s="47"/>
      <c r="I99" s="47"/>
      <c r="J99" s="47"/>
      <c r="K99" s="47"/>
      <c r="L99" s="47"/>
      <c r="M99" s="47"/>
      <c r="N99" s="47"/>
      <c r="O99" s="47"/>
    </row>
    <row r="100" spans="2:17" s="23" customFormat="1" x14ac:dyDescent="0.2">
      <c r="B100" s="47"/>
      <c r="C100" s="47"/>
      <c r="D100" s="47"/>
      <c r="E100" s="47"/>
      <c r="F100" s="47"/>
      <c r="G100" s="47"/>
      <c r="H100" s="47"/>
      <c r="I100" s="47"/>
      <c r="J100" s="47"/>
      <c r="K100" s="47"/>
      <c r="L100" s="47"/>
      <c r="M100" s="47"/>
      <c r="N100" s="47"/>
      <c r="O100" s="47"/>
    </row>
    <row r="101" spans="2:17" s="23" customFormat="1" x14ac:dyDescent="0.2">
      <c r="B101" s="47"/>
      <c r="C101" s="47"/>
      <c r="D101" s="47"/>
      <c r="E101" s="47"/>
      <c r="F101" s="47"/>
      <c r="G101" s="47"/>
      <c r="H101" s="47"/>
      <c r="I101" s="47"/>
      <c r="J101" s="47"/>
      <c r="K101" s="47"/>
      <c r="L101" s="47"/>
      <c r="M101" s="47"/>
      <c r="N101" s="47"/>
      <c r="O101" s="47"/>
    </row>
    <row r="102" spans="2:17" s="23" customFormat="1" x14ac:dyDescent="0.2">
      <c r="B102" s="47"/>
      <c r="C102" s="47"/>
      <c r="D102" s="47"/>
      <c r="E102" s="47"/>
      <c r="F102" s="47"/>
      <c r="G102" s="47"/>
      <c r="H102" s="47"/>
      <c r="I102" s="47"/>
      <c r="J102" s="47"/>
      <c r="K102" s="47"/>
      <c r="L102" s="47"/>
      <c r="M102" s="47"/>
      <c r="N102" s="47"/>
      <c r="O102" s="47"/>
    </row>
    <row r="103" spans="2:17" s="23" customFormat="1" x14ac:dyDescent="0.2">
      <c r="B103" s="48"/>
      <c r="C103" s="48"/>
      <c r="D103" s="48"/>
      <c r="E103" s="48"/>
      <c r="F103" s="48"/>
      <c r="G103" s="47"/>
      <c r="H103" s="47"/>
      <c r="I103" s="47"/>
      <c r="J103" s="47"/>
      <c r="K103" s="47"/>
      <c r="L103" s="47"/>
      <c r="M103" s="47"/>
      <c r="N103" s="47"/>
      <c r="O103" s="47"/>
    </row>
    <row r="104" spans="2:17" s="23" customFormat="1" x14ac:dyDescent="0.2">
      <c r="B104" s="48"/>
      <c r="C104" s="48"/>
      <c r="D104" s="48"/>
      <c r="E104" s="48"/>
      <c r="F104" s="48"/>
      <c r="G104" s="47"/>
      <c r="H104" s="47"/>
      <c r="I104" s="47"/>
      <c r="J104" s="47"/>
      <c r="K104" s="47"/>
      <c r="L104" s="47"/>
      <c r="M104" s="47"/>
      <c r="N104" s="47"/>
      <c r="O104" s="47"/>
    </row>
    <row r="105" spans="2:17" s="23" customFormat="1" x14ac:dyDescent="0.2">
      <c r="B105" s="48"/>
      <c r="C105" s="48"/>
      <c r="D105" s="48"/>
      <c r="E105" s="48"/>
      <c r="F105" s="48"/>
      <c r="G105" s="47"/>
      <c r="H105" s="47"/>
      <c r="I105" s="47"/>
      <c r="J105" s="47"/>
      <c r="K105" s="47"/>
      <c r="L105" s="47"/>
      <c r="M105" s="47"/>
      <c r="N105" s="47"/>
      <c r="O105" s="47"/>
    </row>
    <row r="106" spans="2:17" s="23" customFormat="1" x14ac:dyDescent="0.2">
      <c r="B106" s="48"/>
      <c r="C106" s="48"/>
      <c r="D106" s="48"/>
      <c r="E106" s="48"/>
      <c r="F106" s="48"/>
      <c r="G106" s="47"/>
      <c r="H106" s="47"/>
      <c r="I106" s="47"/>
      <c r="J106" s="47"/>
      <c r="K106" s="47"/>
      <c r="L106" s="47"/>
      <c r="M106" s="47"/>
      <c r="N106" s="47"/>
      <c r="O106" s="47"/>
    </row>
    <row r="107" spans="2:17" s="23" customFormat="1" x14ac:dyDescent="0.2">
      <c r="B107" s="48"/>
      <c r="C107" s="48"/>
      <c r="D107" s="48"/>
      <c r="E107" s="48"/>
      <c r="F107" s="48"/>
      <c r="G107" s="47"/>
      <c r="H107" s="47"/>
      <c r="I107" s="47"/>
      <c r="J107" s="47"/>
      <c r="K107" s="47"/>
      <c r="L107" s="47"/>
      <c r="M107" s="47"/>
      <c r="N107" s="47"/>
      <c r="O107" s="47"/>
    </row>
    <row r="108" spans="2:17" s="23" customFormat="1" x14ac:dyDescent="0.2">
      <c r="B108" s="48"/>
      <c r="C108" s="48"/>
      <c r="D108" s="48"/>
      <c r="E108" s="48"/>
      <c r="F108" s="48"/>
      <c r="G108" s="47"/>
      <c r="H108" s="47"/>
      <c r="I108" s="47"/>
      <c r="J108" s="47"/>
      <c r="K108" s="47"/>
      <c r="L108" s="47"/>
      <c r="M108" s="47"/>
      <c r="N108" s="47"/>
      <c r="O108" s="47"/>
    </row>
    <row r="109" spans="2:17" s="23" customFormat="1" x14ac:dyDescent="0.2">
      <c r="B109" s="48"/>
      <c r="C109" s="48"/>
      <c r="D109" s="48"/>
      <c r="E109" s="48"/>
      <c r="F109" s="48"/>
      <c r="G109" s="47"/>
      <c r="H109" s="47"/>
      <c r="I109" s="47"/>
      <c r="J109" s="47"/>
      <c r="K109" s="47"/>
      <c r="L109" s="47"/>
      <c r="M109" s="47"/>
      <c r="N109" s="47"/>
      <c r="O109" s="47"/>
      <c r="P109" s="49"/>
    </row>
    <row r="110" spans="2:17" s="23" customFormat="1" x14ac:dyDescent="0.2">
      <c r="B110" s="48"/>
      <c r="C110" s="48"/>
      <c r="D110" s="48"/>
      <c r="E110" s="48"/>
      <c r="F110" s="48"/>
      <c r="G110" s="47"/>
      <c r="H110" s="47"/>
      <c r="I110" s="47"/>
      <c r="J110" s="47"/>
      <c r="K110" s="47"/>
      <c r="L110" s="47"/>
      <c r="M110" s="47"/>
      <c r="N110" s="47"/>
      <c r="O110" s="47"/>
      <c r="P110" s="49"/>
    </row>
    <row r="111" spans="2:17" s="23" customFormat="1" x14ac:dyDescent="0.2">
      <c r="B111" s="48"/>
      <c r="C111" s="48"/>
      <c r="D111" s="48"/>
      <c r="E111" s="48"/>
      <c r="F111" s="48"/>
      <c r="G111" s="47"/>
      <c r="H111" s="47"/>
      <c r="I111" s="47"/>
      <c r="J111" s="47"/>
      <c r="K111" s="47"/>
      <c r="L111" s="47"/>
      <c r="M111" s="47"/>
      <c r="N111" s="47"/>
      <c r="O111" s="47"/>
      <c r="P111" s="49"/>
    </row>
    <row r="112" spans="2:17" s="23" customFormat="1" x14ac:dyDescent="0.2">
      <c r="B112" s="48"/>
      <c r="C112" s="48"/>
      <c r="D112" s="48"/>
      <c r="E112" s="48"/>
      <c r="F112" s="48"/>
      <c r="G112" s="47"/>
      <c r="H112" s="47"/>
      <c r="I112" s="47"/>
      <c r="J112" s="47"/>
      <c r="K112" s="47"/>
      <c r="L112" s="47"/>
      <c r="M112" s="47"/>
      <c r="N112" s="47"/>
      <c r="O112" s="47"/>
      <c r="P112" s="49"/>
      <c r="Q112" s="50" t="s">
        <v>47</v>
      </c>
    </row>
    <row r="113" spans="2:17" s="23" customFormat="1" x14ac:dyDescent="0.2">
      <c r="B113" s="51"/>
      <c r="C113" s="51"/>
      <c r="D113" s="48"/>
      <c r="E113" s="48"/>
      <c r="F113" s="48"/>
      <c r="G113" s="47"/>
      <c r="H113" s="47"/>
      <c r="I113" s="47"/>
      <c r="J113" s="47"/>
      <c r="K113" s="47"/>
      <c r="L113" s="47"/>
      <c r="M113" s="47"/>
      <c r="N113" s="47"/>
      <c r="O113" s="47"/>
      <c r="P113" s="49"/>
      <c r="Q113" s="50" t="s">
        <v>48</v>
      </c>
    </row>
    <row r="114" spans="2:17" s="23" customFormat="1" x14ac:dyDescent="0.2">
      <c r="B114" s="51"/>
      <c r="C114" s="51"/>
      <c r="D114" s="48"/>
      <c r="E114" s="48"/>
      <c r="F114" s="48"/>
      <c r="G114" s="47"/>
      <c r="H114" s="47"/>
      <c r="I114" s="47"/>
      <c r="J114" s="47"/>
      <c r="K114" s="47"/>
      <c r="L114" s="47"/>
      <c r="M114" s="47"/>
      <c r="N114" s="47"/>
      <c r="O114" s="47"/>
      <c r="P114" s="49"/>
      <c r="Q114" s="50" t="s">
        <v>50</v>
      </c>
    </row>
    <row r="115" spans="2:17" s="23" customFormat="1" x14ac:dyDescent="0.2">
      <c r="B115" s="51"/>
      <c r="C115" s="51"/>
      <c r="D115" s="48"/>
      <c r="E115" s="48"/>
      <c r="F115" s="48"/>
      <c r="G115" s="47"/>
      <c r="H115" s="47"/>
      <c r="I115" s="47"/>
      <c r="J115" s="47"/>
      <c r="K115" s="47"/>
      <c r="L115" s="47"/>
      <c r="M115" s="47"/>
      <c r="N115" s="47"/>
      <c r="O115" s="47"/>
      <c r="P115" s="49"/>
      <c r="Q115" s="50" t="s">
        <v>49</v>
      </c>
    </row>
    <row r="116" spans="2:17" s="23" customFormat="1" x14ac:dyDescent="0.2">
      <c r="B116" s="48"/>
      <c r="C116" s="51"/>
      <c r="D116" s="48"/>
      <c r="E116" s="48"/>
      <c r="F116" s="48"/>
      <c r="G116" s="47"/>
      <c r="H116" s="47"/>
      <c r="I116" s="47"/>
      <c r="J116" s="47"/>
      <c r="K116" s="47"/>
      <c r="L116" s="47"/>
      <c r="M116" s="52"/>
      <c r="N116" s="47"/>
      <c r="O116" s="47"/>
      <c r="P116" s="49"/>
      <c r="Q116" s="50" t="s">
        <v>51</v>
      </c>
    </row>
    <row r="117" spans="2:17" s="23" customFormat="1" x14ac:dyDescent="0.2">
      <c r="B117" s="48"/>
      <c r="C117" s="51"/>
      <c r="D117" s="48"/>
      <c r="E117" s="48"/>
      <c r="F117" s="48"/>
      <c r="G117" s="47"/>
      <c r="H117" s="47"/>
      <c r="I117" s="47"/>
      <c r="J117" s="47"/>
      <c r="K117" s="47"/>
      <c r="L117" s="47"/>
      <c r="M117" s="47"/>
      <c r="N117" s="47" t="s">
        <v>46</v>
      </c>
      <c r="O117" s="47"/>
      <c r="P117" s="49"/>
      <c r="Q117" s="50" t="s">
        <v>52</v>
      </c>
    </row>
    <row r="118" spans="2:17" s="23" customFormat="1" x14ac:dyDescent="0.2">
      <c r="B118" s="48"/>
      <c r="C118" s="51"/>
      <c r="D118" s="48"/>
      <c r="E118" s="48"/>
      <c r="F118" s="48"/>
      <c r="G118" s="47"/>
      <c r="H118" s="47"/>
      <c r="I118" s="47"/>
      <c r="J118" s="47"/>
      <c r="K118" s="47"/>
      <c r="L118" s="47"/>
      <c r="M118" s="47"/>
      <c r="N118" s="47"/>
      <c r="O118" s="47"/>
      <c r="P118" s="49"/>
    </row>
    <row r="119" spans="2:17" s="23" customFormat="1" x14ac:dyDescent="0.2">
      <c r="B119" s="48"/>
      <c r="C119" s="51"/>
      <c r="D119" s="48"/>
      <c r="E119" s="48"/>
      <c r="F119" s="48"/>
      <c r="G119" s="47"/>
      <c r="H119" s="47"/>
      <c r="I119" s="47"/>
      <c r="J119" s="47"/>
      <c r="K119" s="47"/>
      <c r="L119" s="47"/>
      <c r="M119" s="47"/>
      <c r="N119" s="47"/>
      <c r="O119" s="47"/>
      <c r="P119" s="49"/>
    </row>
    <row r="120" spans="2:17" s="23" customFormat="1" x14ac:dyDescent="0.2">
      <c r="B120" s="48"/>
      <c r="C120" s="48"/>
      <c r="D120" s="48"/>
      <c r="E120" s="48"/>
      <c r="F120" s="48"/>
      <c r="G120" s="47"/>
      <c r="H120" s="47"/>
      <c r="I120" s="47"/>
      <c r="J120" s="47"/>
      <c r="K120" s="47"/>
      <c r="L120" s="47"/>
      <c r="M120" s="47"/>
      <c r="N120" s="47"/>
      <c r="O120" s="47"/>
      <c r="P120" s="49"/>
    </row>
    <row r="121" spans="2:17" s="23" customFormat="1" x14ac:dyDescent="0.2">
      <c r="B121" s="48"/>
      <c r="C121" s="48"/>
      <c r="D121" s="48"/>
      <c r="E121" s="48"/>
      <c r="F121" s="48"/>
      <c r="G121" s="47"/>
      <c r="H121" s="47"/>
      <c r="I121" s="47"/>
      <c r="J121" s="47"/>
      <c r="K121" s="47"/>
      <c r="L121" s="47"/>
      <c r="M121" s="47"/>
      <c r="N121" s="47"/>
      <c r="O121" s="47"/>
      <c r="P121" s="49"/>
    </row>
    <row r="122" spans="2:17" s="23" customFormat="1" x14ac:dyDescent="0.2">
      <c r="B122" s="48"/>
      <c r="C122" s="48"/>
      <c r="D122" s="48"/>
      <c r="E122" s="48"/>
      <c r="F122" s="48"/>
      <c r="G122" s="47"/>
      <c r="H122" s="47"/>
      <c r="I122" s="47"/>
      <c r="J122" s="47"/>
      <c r="K122" s="47"/>
      <c r="L122" s="47"/>
      <c r="M122" s="47"/>
      <c r="N122" s="47"/>
      <c r="O122" s="47"/>
      <c r="P122" s="49"/>
      <c r="Q122" s="50">
        <v>2015</v>
      </c>
    </row>
    <row r="123" spans="2:17" s="23" customFormat="1" ht="12.75" customHeight="1" x14ac:dyDescent="0.2">
      <c r="B123" s="48"/>
      <c r="C123" s="48"/>
      <c r="D123" s="48"/>
      <c r="E123" s="48"/>
      <c r="F123" s="48"/>
      <c r="G123" s="47"/>
      <c r="H123" s="47"/>
      <c r="I123" s="47"/>
      <c r="J123" s="47"/>
      <c r="K123" s="47"/>
      <c r="L123" s="47"/>
      <c r="M123" s="47"/>
      <c r="N123" s="47"/>
      <c r="O123" s="47"/>
      <c r="Q123" s="50">
        <v>2016</v>
      </c>
    </row>
    <row r="124" spans="2:17" s="23" customFormat="1" x14ac:dyDescent="0.2">
      <c r="B124" s="48"/>
      <c r="C124" s="48"/>
      <c r="D124" s="48"/>
      <c r="E124" s="48"/>
      <c r="F124" s="48"/>
      <c r="G124" s="47"/>
      <c r="H124" s="47"/>
      <c r="I124" s="47"/>
      <c r="J124" s="47"/>
      <c r="K124" s="47"/>
      <c r="L124" s="47"/>
      <c r="M124" s="47"/>
      <c r="N124" s="47"/>
      <c r="O124" s="47"/>
      <c r="Q124" s="50">
        <v>2017</v>
      </c>
    </row>
    <row r="125" spans="2:17" s="23" customFormat="1" x14ac:dyDescent="0.2">
      <c r="B125" s="48"/>
      <c r="C125" s="48"/>
      <c r="D125" s="48"/>
      <c r="E125" s="48"/>
      <c r="F125" s="48"/>
      <c r="G125" s="47"/>
      <c r="H125" s="47"/>
      <c r="I125" s="47"/>
      <c r="J125" s="47"/>
      <c r="K125" s="47"/>
      <c r="L125" s="47"/>
      <c r="M125" s="47"/>
      <c r="N125" s="47"/>
      <c r="O125" s="47"/>
      <c r="Q125" s="50">
        <v>2018</v>
      </c>
    </row>
    <row r="126" spans="2:17" s="23" customFormat="1" x14ac:dyDescent="0.2">
      <c r="B126" s="48"/>
      <c r="C126" s="48"/>
      <c r="D126" s="48"/>
      <c r="E126" s="48"/>
      <c r="F126" s="48"/>
      <c r="G126" s="47"/>
      <c r="H126" s="47"/>
      <c r="I126" s="47"/>
      <c r="J126" s="47"/>
      <c r="K126" s="47"/>
      <c r="L126" s="47"/>
      <c r="M126" s="47"/>
      <c r="N126" s="47"/>
      <c r="O126" s="47"/>
    </row>
    <row r="127" spans="2:17" s="23" customFormat="1" x14ac:dyDescent="0.2">
      <c r="B127" s="48"/>
      <c r="C127" s="48"/>
      <c r="D127" s="48"/>
      <c r="E127" s="48"/>
      <c r="F127" s="48"/>
      <c r="G127" s="47"/>
      <c r="H127" s="47"/>
      <c r="I127" s="47"/>
      <c r="J127" s="47"/>
      <c r="K127" s="47"/>
      <c r="L127" s="47"/>
      <c r="M127" s="47"/>
      <c r="N127" s="47"/>
      <c r="O127" s="47"/>
    </row>
    <row r="128" spans="2:17" s="23" customFormat="1" x14ac:dyDescent="0.2">
      <c r="B128" s="53"/>
      <c r="C128" s="48"/>
      <c r="D128" s="48"/>
      <c r="E128" s="48"/>
      <c r="F128" s="48"/>
      <c r="G128" s="47"/>
      <c r="H128" s="47"/>
      <c r="I128" s="47"/>
      <c r="J128" s="47"/>
      <c r="K128" s="47"/>
      <c r="L128" s="47"/>
      <c r="M128" s="47"/>
      <c r="N128" s="47"/>
      <c r="O128" s="47"/>
    </row>
    <row r="129" spans="2:15" s="23" customFormat="1" x14ac:dyDescent="0.2">
      <c r="B129" s="53"/>
      <c r="C129" s="48"/>
      <c r="D129" s="48"/>
      <c r="E129" s="48"/>
      <c r="F129" s="48"/>
      <c r="G129" s="47"/>
      <c r="H129" s="47"/>
      <c r="I129" s="47"/>
      <c r="J129" s="47"/>
      <c r="K129" s="47"/>
      <c r="L129" s="47"/>
      <c r="M129" s="47"/>
      <c r="N129" s="47"/>
      <c r="O129" s="47"/>
    </row>
    <row r="130" spans="2:15" s="23" customFormat="1" x14ac:dyDescent="0.2">
      <c r="B130" s="53"/>
      <c r="C130" s="48"/>
      <c r="D130" s="48"/>
      <c r="E130" s="48"/>
      <c r="F130" s="48"/>
      <c r="G130" s="47"/>
      <c r="H130" s="47"/>
      <c r="I130" s="47"/>
      <c r="J130" s="47"/>
      <c r="K130" s="47"/>
      <c r="L130" s="47"/>
      <c r="M130" s="47"/>
      <c r="N130" s="47"/>
      <c r="O130" s="47"/>
    </row>
    <row r="131" spans="2:15" s="23" customFormat="1" x14ac:dyDescent="0.2">
      <c r="B131" s="53"/>
      <c r="C131" s="48"/>
      <c r="D131" s="48"/>
      <c r="E131" s="48"/>
      <c r="F131" s="48"/>
      <c r="G131" s="47"/>
      <c r="H131" s="47"/>
      <c r="I131" s="47"/>
      <c r="J131" s="47"/>
      <c r="K131" s="47"/>
      <c r="L131" s="47"/>
      <c r="M131" s="47"/>
      <c r="N131" s="47"/>
      <c r="O131" s="47"/>
    </row>
    <row r="132" spans="2:15" s="23" customFormat="1" x14ac:dyDescent="0.2">
      <c r="B132" s="53"/>
      <c r="C132" s="48"/>
      <c r="D132" s="48"/>
      <c r="E132" s="48"/>
      <c r="F132" s="48"/>
      <c r="G132" s="47"/>
      <c r="H132" s="47"/>
      <c r="I132" s="47"/>
      <c r="J132" s="47"/>
      <c r="K132" s="47"/>
      <c r="L132" s="47"/>
      <c r="M132" s="47"/>
      <c r="N132" s="47"/>
      <c r="O132" s="47"/>
    </row>
    <row r="133" spans="2:15" s="23" customFormat="1" x14ac:dyDescent="0.2">
      <c r="B133" s="53"/>
      <c r="C133" s="48"/>
      <c r="D133" s="48"/>
      <c r="E133" s="48"/>
      <c r="F133" s="48"/>
      <c r="G133" s="47"/>
      <c r="H133" s="47"/>
      <c r="I133" s="47"/>
      <c r="J133" s="47"/>
      <c r="K133" s="47"/>
      <c r="L133" s="47"/>
      <c r="M133" s="47"/>
      <c r="N133" s="47"/>
      <c r="O133" s="47"/>
    </row>
    <row r="134" spans="2:15" s="23" customFormat="1" x14ac:dyDescent="0.2">
      <c r="B134" s="53"/>
      <c r="C134" s="48"/>
      <c r="D134" s="48"/>
      <c r="E134" s="48"/>
      <c r="F134" s="48"/>
      <c r="G134" s="47"/>
      <c r="H134" s="47"/>
      <c r="I134" s="47"/>
      <c r="J134" s="47"/>
      <c r="K134" s="47"/>
      <c r="L134" s="47"/>
      <c r="M134" s="47"/>
      <c r="N134" s="47"/>
      <c r="O134" s="47"/>
    </row>
    <row r="135" spans="2:15" s="23" customFormat="1" x14ac:dyDescent="0.2">
      <c r="B135" s="54"/>
      <c r="C135" s="48"/>
      <c r="D135" s="48"/>
      <c r="E135" s="48"/>
      <c r="F135" s="48"/>
      <c r="G135" s="47"/>
      <c r="H135" s="47"/>
      <c r="I135" s="47"/>
      <c r="J135" s="47"/>
      <c r="K135" s="47"/>
      <c r="L135" s="47"/>
      <c r="M135" s="47"/>
      <c r="N135" s="47"/>
      <c r="O135" s="47"/>
    </row>
    <row r="136" spans="2:15" s="23" customFormat="1" x14ac:dyDescent="0.2">
      <c r="B136" s="54"/>
      <c r="C136" s="48"/>
      <c r="D136" s="48"/>
      <c r="E136" s="48"/>
      <c r="F136" s="48"/>
      <c r="G136" s="47"/>
      <c r="H136" s="47"/>
      <c r="I136" s="47"/>
      <c r="J136" s="47"/>
      <c r="K136" s="47"/>
      <c r="L136" s="47"/>
      <c r="M136" s="47"/>
      <c r="N136" s="47"/>
      <c r="O136" s="47"/>
    </row>
    <row r="137" spans="2:15" s="23" customFormat="1" x14ac:dyDescent="0.2">
      <c r="B137" s="48"/>
      <c r="C137" s="48"/>
      <c r="D137" s="48"/>
      <c r="E137" s="48"/>
      <c r="F137" s="48"/>
      <c r="G137" s="47"/>
      <c r="H137" s="47"/>
      <c r="I137" s="47"/>
      <c r="J137" s="47"/>
      <c r="K137" s="47"/>
      <c r="L137" s="47"/>
      <c r="M137" s="47"/>
      <c r="N137" s="47"/>
      <c r="O137" s="47"/>
    </row>
    <row r="138" spans="2:15" s="23" customFormat="1" x14ac:dyDescent="0.2">
      <c r="B138" s="55" t="s">
        <v>97</v>
      </c>
      <c r="C138" s="48"/>
      <c r="D138" s="48"/>
      <c r="E138" s="48"/>
      <c r="F138" s="48"/>
      <c r="G138" s="47"/>
      <c r="H138" s="47"/>
      <c r="I138" s="47"/>
      <c r="J138" s="47"/>
      <c r="K138" s="47"/>
      <c r="L138" s="47"/>
      <c r="M138" s="47"/>
      <c r="N138" s="47"/>
      <c r="O138" s="47"/>
    </row>
    <row r="139" spans="2:15" s="23" customFormat="1" x14ac:dyDescent="0.2">
      <c r="B139" s="55" t="s">
        <v>98</v>
      </c>
      <c r="C139" s="48"/>
      <c r="D139" s="48"/>
      <c r="E139" s="48"/>
      <c r="F139" s="48"/>
      <c r="G139" s="47"/>
      <c r="H139" s="47"/>
      <c r="I139" s="47"/>
      <c r="J139" s="47"/>
      <c r="K139" s="47"/>
      <c r="L139" s="47"/>
      <c r="M139" s="47"/>
      <c r="N139" s="47"/>
      <c r="O139" s="47"/>
    </row>
    <row r="140" spans="2:15" s="23" customFormat="1" x14ac:dyDescent="0.2">
      <c r="B140" s="55" t="s">
        <v>99</v>
      </c>
      <c r="C140" s="48"/>
      <c r="D140" s="48"/>
      <c r="E140" s="48"/>
      <c r="F140" s="48"/>
      <c r="G140" s="47"/>
      <c r="H140" s="47"/>
      <c r="I140" s="47"/>
      <c r="J140" s="47"/>
      <c r="K140" s="47"/>
      <c r="L140" s="47"/>
      <c r="M140" s="47"/>
      <c r="N140" s="47"/>
      <c r="O140" s="47"/>
    </row>
    <row r="141" spans="2:15" s="23" customFormat="1" x14ac:dyDescent="0.2">
      <c r="B141" s="55" t="s">
        <v>100</v>
      </c>
      <c r="C141" s="48"/>
      <c r="D141" s="48"/>
      <c r="E141" s="48"/>
      <c r="F141" s="48"/>
      <c r="G141" s="47"/>
      <c r="H141" s="47"/>
      <c r="I141" s="47"/>
      <c r="J141" s="47"/>
      <c r="K141" s="47"/>
      <c r="L141" s="47"/>
      <c r="M141" s="47"/>
      <c r="N141" s="47"/>
      <c r="O141" s="47"/>
    </row>
    <row r="142" spans="2:15" s="23" customFormat="1" x14ac:dyDescent="0.2">
      <c r="B142" s="55" t="s">
        <v>101</v>
      </c>
      <c r="C142" s="48"/>
      <c r="D142" s="48"/>
      <c r="E142" s="48"/>
      <c r="F142" s="48"/>
      <c r="G142" s="47"/>
      <c r="H142" s="47"/>
      <c r="I142" s="47"/>
      <c r="J142" s="47"/>
      <c r="K142" s="47"/>
      <c r="L142" s="47"/>
      <c r="M142" s="47"/>
      <c r="N142" s="47"/>
      <c r="O142" s="47"/>
    </row>
    <row r="143" spans="2:15" s="23" customFormat="1" x14ac:dyDescent="0.2">
      <c r="B143" s="55" t="s">
        <v>102</v>
      </c>
      <c r="C143" s="48"/>
      <c r="D143" s="48"/>
      <c r="E143" s="48"/>
      <c r="F143" s="48"/>
      <c r="G143" s="47"/>
      <c r="H143" s="47"/>
      <c r="I143" s="47"/>
      <c r="J143" s="47"/>
      <c r="K143" s="47"/>
      <c r="L143" s="47"/>
      <c r="M143" s="47"/>
      <c r="N143" s="47"/>
      <c r="O143" s="47"/>
    </row>
    <row r="144" spans="2:15" s="23" customFormat="1" x14ac:dyDescent="0.2">
      <c r="B144" s="55" t="s">
        <v>103</v>
      </c>
      <c r="C144" s="48"/>
      <c r="D144" s="48"/>
      <c r="E144" s="48"/>
      <c r="F144" s="48"/>
      <c r="G144" s="47"/>
      <c r="H144" s="47"/>
      <c r="I144" s="47"/>
      <c r="J144" s="47"/>
      <c r="K144" s="47"/>
      <c r="L144" s="47"/>
      <c r="M144" s="47"/>
      <c r="N144" s="47"/>
      <c r="O144" s="47"/>
    </row>
    <row r="145" spans="2:19" s="23" customFormat="1" x14ac:dyDescent="0.2">
      <c r="B145" s="56"/>
      <c r="C145" s="48"/>
      <c r="D145" s="48"/>
      <c r="E145" s="48"/>
      <c r="F145" s="48"/>
      <c r="G145" s="47"/>
      <c r="H145" s="47"/>
      <c r="I145" s="47"/>
      <c r="J145" s="47"/>
      <c r="K145" s="47"/>
      <c r="L145" s="47"/>
      <c r="M145" s="47"/>
      <c r="N145" s="47"/>
      <c r="O145" s="47"/>
    </row>
    <row r="146" spans="2:19" s="23" customFormat="1" x14ac:dyDescent="0.2">
      <c r="B146" s="53"/>
      <c r="C146" s="48"/>
      <c r="D146" s="48"/>
      <c r="E146" s="48"/>
      <c r="F146" s="48"/>
      <c r="G146" s="47"/>
      <c r="H146" s="47"/>
      <c r="I146" s="47"/>
      <c r="J146" s="47"/>
      <c r="K146" s="47"/>
      <c r="L146" s="47"/>
      <c r="M146" s="47"/>
      <c r="N146" s="47"/>
      <c r="O146" s="47"/>
    </row>
    <row r="147" spans="2:19" x14ac:dyDescent="0.2">
      <c r="B147" s="53"/>
      <c r="C147" s="48"/>
      <c r="D147" s="48"/>
      <c r="E147" s="48"/>
      <c r="F147" s="48"/>
      <c r="G147" s="47"/>
      <c r="H147" s="47"/>
      <c r="I147" s="47"/>
      <c r="J147" s="47"/>
      <c r="K147" s="47"/>
      <c r="L147" s="47"/>
      <c r="M147" s="47"/>
      <c r="N147" s="47"/>
      <c r="O147" s="47"/>
      <c r="P147" s="23"/>
      <c r="S147" s="22"/>
    </row>
    <row r="148" spans="2:19" hidden="1" x14ac:dyDescent="0.2">
      <c r="B148" s="48" t="s">
        <v>27</v>
      </c>
      <c r="C148" s="48"/>
      <c r="D148" s="48"/>
      <c r="E148" s="48"/>
      <c r="F148" s="48"/>
      <c r="G148" s="47"/>
      <c r="H148" s="47"/>
      <c r="I148" s="47"/>
      <c r="J148" s="47"/>
      <c r="K148" s="47"/>
      <c r="L148" s="47"/>
      <c r="M148" s="47"/>
      <c r="N148" s="47"/>
      <c r="O148" s="47"/>
      <c r="P148" s="23"/>
      <c r="S148" s="22"/>
    </row>
    <row r="149" spans="2:19" hidden="1" x14ac:dyDescent="0.2">
      <c r="B149" s="51" t="s">
        <v>35</v>
      </c>
      <c r="C149" s="48"/>
      <c r="D149" s="48"/>
      <c r="E149" s="48"/>
      <c r="F149" s="48"/>
      <c r="G149" s="47"/>
      <c r="H149" s="47"/>
      <c r="I149" s="47"/>
      <c r="J149" s="47"/>
      <c r="K149" s="47"/>
      <c r="L149" s="47"/>
      <c r="M149" s="47"/>
      <c r="N149" s="47"/>
      <c r="O149" s="47"/>
      <c r="P149" s="23"/>
      <c r="S149" s="22"/>
    </row>
    <row r="150" spans="2:19" hidden="1" x14ac:dyDescent="0.2">
      <c r="B150" s="51" t="s">
        <v>72</v>
      </c>
      <c r="C150" s="48"/>
      <c r="D150" s="48"/>
      <c r="E150" s="48"/>
      <c r="F150" s="48"/>
      <c r="G150" s="47"/>
      <c r="H150" s="47"/>
      <c r="I150" s="47"/>
      <c r="J150" s="47"/>
      <c r="K150" s="47"/>
      <c r="L150" s="47"/>
      <c r="M150" s="47"/>
      <c r="N150" s="47"/>
      <c r="O150" s="47"/>
      <c r="P150" s="23"/>
      <c r="S150" s="22"/>
    </row>
    <row r="151" spans="2:19" hidden="1" x14ac:dyDescent="0.2">
      <c r="B151" s="51" t="s">
        <v>28</v>
      </c>
      <c r="C151" s="48"/>
      <c r="D151" s="48"/>
      <c r="E151" s="48"/>
      <c r="F151" s="48"/>
      <c r="G151" s="47"/>
      <c r="H151" s="47"/>
      <c r="I151" s="47"/>
      <c r="J151" s="47"/>
      <c r="K151" s="47"/>
      <c r="L151" s="47"/>
      <c r="M151" s="47"/>
      <c r="N151" s="47"/>
      <c r="O151" s="47"/>
      <c r="P151" s="23"/>
      <c r="S151" s="22"/>
    </row>
    <row r="152" spans="2:19" hidden="1" x14ac:dyDescent="0.2">
      <c r="B152" s="51" t="s">
        <v>78</v>
      </c>
      <c r="C152" s="48"/>
      <c r="D152" s="48"/>
      <c r="E152" s="48"/>
      <c r="F152" s="48"/>
      <c r="G152" s="47"/>
      <c r="H152" s="47"/>
      <c r="I152" s="47"/>
      <c r="J152" s="47"/>
      <c r="K152" s="47"/>
      <c r="L152" s="47"/>
      <c r="M152" s="47"/>
      <c r="N152" s="47"/>
      <c r="O152" s="47"/>
      <c r="P152" s="23"/>
      <c r="S152" s="22"/>
    </row>
    <row r="153" spans="2:19" hidden="1" x14ac:dyDescent="0.2">
      <c r="B153" s="51" t="s">
        <v>94</v>
      </c>
      <c r="C153" s="48"/>
      <c r="D153" s="48"/>
      <c r="E153" s="48"/>
      <c r="F153" s="48"/>
      <c r="G153" s="47"/>
      <c r="H153" s="47"/>
      <c r="I153" s="47"/>
      <c r="J153" s="47"/>
      <c r="K153" s="47"/>
      <c r="L153" s="47"/>
      <c r="M153" s="47"/>
      <c r="N153" s="47"/>
      <c r="O153" s="47"/>
      <c r="P153" s="23"/>
      <c r="S153" s="22"/>
    </row>
    <row r="154" spans="2:19" hidden="1" x14ac:dyDescent="0.2">
      <c r="B154" s="51" t="s">
        <v>80</v>
      </c>
      <c r="C154" s="48"/>
      <c r="D154" s="48"/>
      <c r="E154" s="48"/>
      <c r="F154" s="48"/>
      <c r="G154" s="47"/>
      <c r="H154" s="47"/>
      <c r="I154" s="47"/>
      <c r="J154" s="47"/>
      <c r="K154" s="47"/>
      <c r="L154" s="47"/>
      <c r="M154" s="47"/>
      <c r="N154" s="47"/>
      <c r="O154" s="47"/>
      <c r="P154" s="23"/>
      <c r="S154" s="22"/>
    </row>
    <row r="155" spans="2:19" hidden="1" x14ac:dyDescent="0.2">
      <c r="B155" s="51" t="s">
        <v>33</v>
      </c>
      <c r="C155" s="48"/>
      <c r="D155" s="48"/>
      <c r="E155" s="48"/>
      <c r="F155" s="48"/>
      <c r="G155" s="47"/>
      <c r="H155" s="47"/>
      <c r="I155" s="47"/>
      <c r="J155" s="47"/>
      <c r="K155" s="47"/>
      <c r="L155" s="47"/>
      <c r="M155" s="47"/>
      <c r="N155" s="47"/>
      <c r="O155" s="47"/>
      <c r="P155" s="23"/>
      <c r="S155" s="22"/>
    </row>
    <row r="156" spans="2:19" hidden="1" x14ac:dyDescent="0.2">
      <c r="B156" s="51" t="s">
        <v>69</v>
      </c>
      <c r="C156" s="48"/>
      <c r="D156" s="48"/>
      <c r="E156" s="48"/>
      <c r="F156" s="48"/>
      <c r="G156" s="47"/>
      <c r="H156" s="47"/>
      <c r="I156" s="47"/>
      <c r="J156" s="47"/>
      <c r="K156" s="47"/>
      <c r="L156" s="47"/>
      <c r="M156" s="47"/>
      <c r="N156" s="47"/>
      <c r="O156" s="47"/>
      <c r="P156" s="23"/>
      <c r="S156" s="22"/>
    </row>
    <row r="157" spans="2:19" hidden="1" x14ac:dyDescent="0.2">
      <c r="B157" s="51" t="s">
        <v>73</v>
      </c>
      <c r="C157" s="48"/>
      <c r="D157" s="48"/>
      <c r="E157" s="48"/>
      <c r="F157" s="48"/>
      <c r="G157" s="47"/>
      <c r="H157" s="47"/>
      <c r="I157" s="47"/>
      <c r="J157" s="47"/>
      <c r="K157" s="47"/>
      <c r="L157" s="47"/>
      <c r="M157" s="47"/>
      <c r="N157" s="47"/>
      <c r="O157" s="47"/>
      <c r="P157" s="23"/>
      <c r="S157" s="22"/>
    </row>
    <row r="158" spans="2:19" hidden="1" x14ac:dyDescent="0.2">
      <c r="B158" s="57" t="s">
        <v>90</v>
      </c>
      <c r="C158" s="48"/>
      <c r="D158" s="48"/>
      <c r="E158" s="48"/>
      <c r="F158" s="48"/>
      <c r="G158" s="47"/>
      <c r="H158" s="47"/>
      <c r="I158" s="47"/>
      <c r="J158" s="47"/>
      <c r="K158" s="47"/>
      <c r="L158" s="47"/>
      <c r="M158" s="47"/>
      <c r="N158" s="47"/>
      <c r="O158" s="47"/>
      <c r="P158" s="23"/>
    </row>
    <row r="159" spans="2:19" hidden="1" x14ac:dyDescent="0.2">
      <c r="B159" s="51" t="s">
        <v>71</v>
      </c>
      <c r="C159" s="48"/>
      <c r="D159" s="48"/>
      <c r="E159" s="48"/>
      <c r="F159" s="48"/>
      <c r="G159" s="47"/>
      <c r="H159" s="47"/>
      <c r="I159" s="47"/>
      <c r="J159" s="47"/>
      <c r="K159" s="47"/>
      <c r="L159" s="47"/>
      <c r="M159" s="47"/>
      <c r="N159" s="47"/>
      <c r="O159" s="47"/>
      <c r="P159" s="23"/>
    </row>
    <row r="160" spans="2:19" hidden="1" x14ac:dyDescent="0.2">
      <c r="B160" s="51" t="s">
        <v>76</v>
      </c>
      <c r="C160" s="48"/>
      <c r="D160" s="48"/>
      <c r="E160" s="48"/>
      <c r="F160" s="48"/>
      <c r="G160" s="47"/>
      <c r="H160" s="47"/>
      <c r="I160" s="47"/>
      <c r="J160" s="47"/>
      <c r="K160" s="47"/>
      <c r="L160" s="47"/>
      <c r="M160" s="47"/>
      <c r="N160" s="47"/>
      <c r="O160" s="47"/>
      <c r="P160" s="23"/>
    </row>
    <row r="161" spans="2:16" hidden="1" x14ac:dyDescent="0.2">
      <c r="B161" s="51" t="s">
        <v>79</v>
      </c>
      <c r="C161" s="48"/>
      <c r="D161" s="48"/>
      <c r="E161" s="48"/>
      <c r="F161" s="48"/>
      <c r="G161" s="47"/>
      <c r="H161" s="47"/>
      <c r="I161" s="47"/>
      <c r="J161" s="47"/>
      <c r="K161" s="47"/>
      <c r="L161" s="47"/>
      <c r="M161" s="47"/>
      <c r="N161" s="47"/>
      <c r="O161" s="47"/>
      <c r="P161" s="23"/>
    </row>
    <row r="162" spans="2:16" hidden="1" x14ac:dyDescent="0.2">
      <c r="B162" s="51" t="s">
        <v>77</v>
      </c>
      <c r="C162" s="48"/>
      <c r="D162" s="48"/>
      <c r="E162" s="48"/>
      <c r="F162" s="48"/>
      <c r="G162" s="47"/>
      <c r="H162" s="47"/>
      <c r="I162" s="47"/>
      <c r="J162" s="47"/>
      <c r="K162" s="47"/>
      <c r="L162" s="47"/>
      <c r="M162" s="47"/>
      <c r="N162" s="47"/>
      <c r="O162" s="47"/>
      <c r="P162" s="23"/>
    </row>
    <row r="163" spans="2:16" hidden="1" x14ac:dyDescent="0.2">
      <c r="B163" s="51" t="s">
        <v>74</v>
      </c>
      <c r="C163" s="48"/>
      <c r="D163" s="48"/>
      <c r="E163" s="48"/>
      <c r="F163" s="48"/>
      <c r="G163" s="47"/>
      <c r="H163" s="47"/>
      <c r="I163" s="47"/>
      <c r="J163" s="47"/>
      <c r="K163" s="47"/>
      <c r="L163" s="47"/>
      <c r="M163" s="47"/>
      <c r="N163" s="47"/>
      <c r="O163" s="47"/>
      <c r="P163" s="23"/>
    </row>
    <row r="164" spans="2:16" hidden="1" x14ac:dyDescent="0.2">
      <c r="B164" s="51" t="s">
        <v>67</v>
      </c>
      <c r="C164" s="48"/>
      <c r="D164" s="48"/>
      <c r="E164" s="48"/>
      <c r="F164" s="48"/>
      <c r="G164" s="47"/>
      <c r="H164" s="47"/>
      <c r="I164" s="47"/>
      <c r="J164" s="47"/>
      <c r="K164" s="47"/>
      <c r="L164" s="47"/>
      <c r="M164" s="47"/>
      <c r="N164" s="47"/>
      <c r="O164" s="47"/>
      <c r="P164" s="23"/>
    </row>
    <row r="165" spans="2:16" hidden="1" x14ac:dyDescent="0.2">
      <c r="B165" s="51" t="s">
        <v>75</v>
      </c>
      <c r="C165" s="48"/>
      <c r="D165" s="48"/>
      <c r="E165" s="48"/>
      <c r="F165" s="48"/>
      <c r="G165" s="47"/>
      <c r="H165" s="47"/>
      <c r="I165" s="47"/>
      <c r="J165" s="47"/>
      <c r="K165" s="47"/>
      <c r="L165" s="47"/>
      <c r="M165" s="47"/>
      <c r="N165" s="47"/>
      <c r="O165" s="47"/>
      <c r="P165" s="23"/>
    </row>
    <row r="166" spans="2:16" hidden="1" x14ac:dyDescent="0.2">
      <c r="B166" s="51" t="s">
        <v>68</v>
      </c>
      <c r="C166" s="48"/>
      <c r="D166" s="48"/>
      <c r="E166" s="48"/>
      <c r="F166" s="48"/>
      <c r="G166" s="47"/>
      <c r="H166" s="47"/>
      <c r="I166" s="47"/>
      <c r="J166" s="47"/>
      <c r="K166" s="47"/>
      <c r="L166" s="47"/>
      <c r="M166" s="47"/>
      <c r="N166" s="47"/>
      <c r="O166" s="47"/>
      <c r="P166" s="23"/>
    </row>
    <row r="167" spans="2:16" hidden="1" x14ac:dyDescent="0.2">
      <c r="B167" s="51" t="s">
        <v>70</v>
      </c>
      <c r="C167" s="48"/>
      <c r="D167" s="48"/>
      <c r="E167" s="48"/>
      <c r="F167" s="48"/>
      <c r="G167" s="47"/>
      <c r="H167" s="47"/>
      <c r="I167" s="47"/>
      <c r="J167" s="47"/>
      <c r="K167" s="47"/>
      <c r="L167" s="47"/>
      <c r="M167" s="47"/>
      <c r="N167" s="47"/>
      <c r="O167" s="47"/>
      <c r="P167" s="23"/>
    </row>
    <row r="168" spans="2:16" hidden="1" x14ac:dyDescent="0.2">
      <c r="B168" s="51" t="s">
        <v>31</v>
      </c>
      <c r="C168" s="48"/>
      <c r="D168" s="48"/>
      <c r="E168" s="48"/>
      <c r="F168" s="48"/>
      <c r="G168" s="47"/>
      <c r="H168" s="47"/>
      <c r="I168" s="47"/>
      <c r="J168" s="47"/>
      <c r="K168" s="47"/>
      <c r="L168" s="47"/>
      <c r="M168" s="47"/>
      <c r="N168" s="47"/>
      <c r="O168" s="47"/>
      <c r="P168" s="23"/>
    </row>
    <row r="169" spans="2:16" hidden="1" x14ac:dyDescent="0.2">
      <c r="B169" s="51" t="s">
        <v>34</v>
      </c>
      <c r="C169" s="48"/>
      <c r="D169" s="48"/>
      <c r="E169" s="48"/>
      <c r="F169" s="48"/>
      <c r="G169" s="47"/>
      <c r="H169" s="47"/>
      <c r="I169" s="47"/>
      <c r="J169" s="47"/>
      <c r="K169" s="47"/>
      <c r="L169" s="47"/>
      <c r="M169" s="47"/>
      <c r="N169" s="47"/>
      <c r="O169" s="47"/>
      <c r="P169" s="23"/>
    </row>
    <row r="170" spans="2:16" hidden="1" x14ac:dyDescent="0.2">
      <c r="B170" s="51" t="s">
        <v>30</v>
      </c>
      <c r="C170" s="48"/>
      <c r="D170" s="48"/>
      <c r="E170" s="48"/>
      <c r="F170" s="48"/>
      <c r="G170" s="47"/>
      <c r="H170" s="47"/>
      <c r="I170" s="47"/>
      <c r="J170" s="47"/>
      <c r="K170" s="47"/>
      <c r="L170" s="47"/>
      <c r="M170" s="47"/>
      <c r="N170" s="47"/>
      <c r="O170" s="47"/>
      <c r="P170" s="23"/>
    </row>
    <row r="171" spans="2:16" hidden="1" x14ac:dyDescent="0.2">
      <c r="B171" s="51" t="s">
        <v>32</v>
      </c>
      <c r="C171" s="48"/>
      <c r="D171" s="48"/>
      <c r="E171" s="48"/>
      <c r="F171" s="48"/>
      <c r="G171" s="47"/>
      <c r="H171" s="47"/>
      <c r="I171" s="47"/>
      <c r="J171" s="47"/>
      <c r="K171" s="47"/>
      <c r="L171" s="47"/>
      <c r="M171" s="47"/>
      <c r="N171" s="47"/>
      <c r="O171" s="47"/>
      <c r="P171" s="23"/>
    </row>
    <row r="172" spans="2:16" hidden="1" x14ac:dyDescent="0.2">
      <c r="B172" s="51" t="s">
        <v>65</v>
      </c>
      <c r="C172" s="48"/>
      <c r="D172" s="48"/>
      <c r="E172" s="48"/>
      <c r="F172" s="48"/>
      <c r="G172" s="47"/>
      <c r="H172" s="47"/>
      <c r="I172" s="47"/>
      <c r="J172" s="47"/>
      <c r="K172" s="47"/>
      <c r="L172" s="47"/>
      <c r="M172" s="47"/>
      <c r="N172" s="47"/>
      <c r="O172" s="47"/>
      <c r="P172" s="23"/>
    </row>
    <row r="173" spans="2:16" hidden="1" x14ac:dyDescent="0.2">
      <c r="B173" s="51" t="s">
        <v>64</v>
      </c>
      <c r="C173" s="48"/>
      <c r="D173" s="48"/>
      <c r="E173" s="48"/>
      <c r="F173" s="48"/>
      <c r="G173" s="47"/>
      <c r="H173" s="47"/>
      <c r="I173" s="47"/>
      <c r="J173" s="47"/>
      <c r="K173" s="47"/>
      <c r="L173" s="47"/>
      <c r="M173" s="47"/>
      <c r="N173" s="47"/>
      <c r="O173" s="47"/>
      <c r="P173" s="23"/>
    </row>
    <row r="174" spans="2:16" hidden="1" x14ac:dyDescent="0.2">
      <c r="B174" s="51" t="s">
        <v>29</v>
      </c>
      <c r="C174" s="48"/>
      <c r="D174" s="48"/>
      <c r="E174" s="48"/>
      <c r="F174" s="48"/>
      <c r="G174" s="47"/>
      <c r="H174" s="47"/>
      <c r="I174" s="47"/>
      <c r="J174" s="47"/>
      <c r="K174" s="47"/>
      <c r="L174" s="47"/>
      <c r="M174" s="47"/>
      <c r="N174" s="47"/>
      <c r="O174" s="47"/>
      <c r="P174" s="23"/>
    </row>
    <row r="175" spans="2:16" hidden="1" x14ac:dyDescent="0.2">
      <c r="B175" s="51" t="s">
        <v>63</v>
      </c>
      <c r="C175" s="48"/>
      <c r="D175" s="48"/>
      <c r="E175" s="48"/>
      <c r="F175" s="48"/>
      <c r="G175" s="47"/>
      <c r="H175" s="47"/>
      <c r="I175" s="47"/>
      <c r="J175" s="47"/>
      <c r="K175" s="47"/>
      <c r="L175" s="47"/>
      <c r="M175" s="47"/>
      <c r="N175" s="47"/>
      <c r="O175" s="47"/>
      <c r="P175" s="23"/>
    </row>
    <row r="176" spans="2:16" x14ac:dyDescent="0.2">
      <c r="B176" s="48"/>
      <c r="C176" s="48"/>
      <c r="D176" s="48"/>
      <c r="E176" s="48"/>
      <c r="F176" s="48"/>
      <c r="G176" s="47"/>
      <c r="H176" s="47"/>
      <c r="I176" s="47"/>
      <c r="J176" s="47"/>
      <c r="K176" s="47"/>
      <c r="L176" s="47"/>
      <c r="M176" s="47"/>
      <c r="N176" s="47"/>
      <c r="O176" s="47"/>
      <c r="P176" s="23"/>
    </row>
    <row r="177" spans="2:16" x14ac:dyDescent="0.2">
      <c r="B177" s="48"/>
      <c r="C177" s="48"/>
      <c r="D177" s="48"/>
      <c r="E177" s="48"/>
      <c r="F177" s="48"/>
      <c r="G177" s="47"/>
      <c r="H177" s="47"/>
      <c r="I177" s="47"/>
      <c r="J177" s="47"/>
      <c r="K177" s="47"/>
      <c r="L177" s="47"/>
      <c r="M177" s="47"/>
      <c r="N177" s="47"/>
      <c r="O177" s="47"/>
      <c r="P177" s="23"/>
    </row>
    <row r="178" spans="2:16" x14ac:dyDescent="0.2">
      <c r="B178" s="48"/>
      <c r="C178" s="48"/>
      <c r="D178" s="48"/>
      <c r="E178" s="48"/>
      <c r="F178" s="48"/>
      <c r="G178" s="47"/>
      <c r="H178" s="47"/>
      <c r="I178" s="47"/>
      <c r="J178" s="47"/>
      <c r="K178" s="47"/>
      <c r="L178" s="47"/>
      <c r="M178" s="47"/>
      <c r="N178" s="47"/>
      <c r="O178" s="47"/>
      <c r="P178" s="23"/>
    </row>
    <row r="179" spans="2:16" hidden="1" x14ac:dyDescent="0.2">
      <c r="B179" s="48" t="s">
        <v>91</v>
      </c>
      <c r="C179" s="48"/>
      <c r="D179" s="48"/>
      <c r="E179" s="48"/>
      <c r="F179" s="48"/>
      <c r="G179" s="47"/>
      <c r="H179" s="47"/>
      <c r="I179" s="47"/>
      <c r="J179" s="47"/>
      <c r="K179" s="47"/>
      <c r="L179" s="47"/>
      <c r="M179" s="47"/>
      <c r="N179" s="47"/>
      <c r="O179" s="47"/>
      <c r="P179" s="23"/>
    </row>
    <row r="180" spans="2:16" hidden="1" x14ac:dyDescent="0.2">
      <c r="B180" s="51" t="s">
        <v>45</v>
      </c>
      <c r="C180" s="48"/>
      <c r="D180" s="48"/>
      <c r="E180" s="48"/>
      <c r="F180" s="48"/>
      <c r="G180" s="47"/>
      <c r="H180" s="47"/>
      <c r="I180" s="47"/>
      <c r="J180" s="47"/>
      <c r="K180" s="47"/>
      <c r="L180" s="47"/>
      <c r="M180" s="47"/>
      <c r="N180" s="47"/>
      <c r="O180" s="47"/>
    </row>
    <row r="181" spans="2:16" hidden="1" x14ac:dyDescent="0.2">
      <c r="B181" s="51" t="s">
        <v>56</v>
      </c>
      <c r="C181" s="48"/>
      <c r="D181" s="48"/>
      <c r="E181" s="48"/>
      <c r="F181" s="48"/>
      <c r="G181" s="47"/>
      <c r="H181" s="47"/>
      <c r="I181" s="47"/>
      <c r="J181" s="47"/>
      <c r="K181" s="47"/>
      <c r="L181" s="47"/>
      <c r="M181" s="47"/>
      <c r="N181" s="47"/>
      <c r="O181" s="47"/>
    </row>
    <row r="182" spans="2:16" x14ac:dyDescent="0.2">
      <c r="B182" s="47"/>
      <c r="C182" s="48"/>
      <c r="D182" s="48"/>
      <c r="E182" s="48"/>
      <c r="F182" s="48"/>
      <c r="G182" s="47"/>
      <c r="H182" s="47"/>
      <c r="I182" s="47"/>
      <c r="J182" s="47"/>
      <c r="K182" s="47"/>
      <c r="L182" s="47"/>
      <c r="M182" s="47"/>
      <c r="N182" s="47"/>
      <c r="O182" s="47"/>
    </row>
    <row r="183" spans="2:16" x14ac:dyDescent="0.2">
      <c r="B183" s="58"/>
      <c r="C183" s="48"/>
      <c r="D183" s="48"/>
      <c r="E183" s="48"/>
      <c r="F183" s="48"/>
      <c r="G183" s="47"/>
      <c r="H183" s="47"/>
      <c r="I183" s="47"/>
      <c r="J183" s="47"/>
      <c r="K183" s="47"/>
      <c r="L183" s="47"/>
      <c r="M183" s="47"/>
      <c r="N183" s="47"/>
      <c r="O183" s="47"/>
    </row>
    <row r="184" spans="2:16" x14ac:dyDescent="0.2">
      <c r="B184" s="58"/>
      <c r="C184" s="48"/>
      <c r="D184" s="48"/>
      <c r="E184" s="48"/>
      <c r="F184" s="48"/>
      <c r="G184" s="47"/>
      <c r="H184" s="47"/>
      <c r="I184" s="47"/>
      <c r="J184" s="47"/>
      <c r="K184" s="47"/>
      <c r="L184" s="47"/>
      <c r="M184" s="47"/>
      <c r="N184" s="47"/>
      <c r="O184" s="47"/>
    </row>
    <row r="185" spans="2:16" x14ac:dyDescent="0.2">
      <c r="B185" s="58"/>
      <c r="C185" s="48"/>
      <c r="D185" s="48"/>
      <c r="E185" s="48"/>
      <c r="F185" s="48"/>
      <c r="G185" s="47"/>
      <c r="H185" s="47"/>
      <c r="I185" s="47"/>
      <c r="J185" s="47"/>
      <c r="K185" s="47"/>
      <c r="L185" s="47"/>
      <c r="M185" s="47"/>
      <c r="N185" s="47"/>
      <c r="O185" s="47"/>
    </row>
    <row r="186" spans="2:16" x14ac:dyDescent="0.2">
      <c r="B186" s="58"/>
      <c r="C186" s="48"/>
      <c r="D186" s="48"/>
      <c r="E186" s="48"/>
      <c r="F186" s="48"/>
      <c r="G186" s="47"/>
      <c r="H186" s="47"/>
      <c r="I186" s="47"/>
      <c r="J186" s="47"/>
      <c r="K186" s="47"/>
      <c r="L186" s="47"/>
      <c r="M186" s="47"/>
      <c r="N186" s="47"/>
      <c r="O186" s="47"/>
    </row>
    <row r="187" spans="2:16" x14ac:dyDescent="0.2">
      <c r="B187" s="58"/>
      <c r="C187" s="48"/>
      <c r="D187" s="48"/>
      <c r="E187" s="48"/>
      <c r="F187" s="48"/>
      <c r="G187" s="47"/>
      <c r="H187" s="47"/>
      <c r="I187" s="47"/>
      <c r="J187" s="47"/>
      <c r="K187" s="47"/>
      <c r="L187" s="47"/>
      <c r="M187" s="47"/>
      <c r="N187" s="47"/>
      <c r="O187" s="47"/>
    </row>
    <row r="188" spans="2:16" s="23" customFormat="1" hidden="1" x14ac:dyDescent="0.2">
      <c r="B188" s="53" t="s">
        <v>96</v>
      </c>
      <c r="C188" s="48"/>
      <c r="D188" s="48"/>
      <c r="E188" s="48"/>
      <c r="F188" s="48"/>
      <c r="G188" s="48"/>
      <c r="H188" s="48"/>
      <c r="I188" s="48"/>
      <c r="J188" s="48"/>
      <c r="K188" s="48"/>
      <c r="L188" s="48"/>
      <c r="M188" s="48"/>
      <c r="N188" s="48"/>
      <c r="O188" s="48"/>
    </row>
    <row r="189" spans="2:16" s="23" customFormat="1" hidden="1" x14ac:dyDescent="0.2">
      <c r="B189" s="54" t="s">
        <v>95</v>
      </c>
      <c r="C189" s="48"/>
      <c r="D189" s="48"/>
      <c r="E189" s="48"/>
      <c r="F189" s="48"/>
      <c r="G189" s="48"/>
      <c r="H189" s="48"/>
      <c r="I189" s="48"/>
      <c r="J189" s="48"/>
      <c r="K189" s="48"/>
      <c r="L189" s="48"/>
      <c r="M189" s="48"/>
      <c r="N189" s="48"/>
      <c r="O189" s="48"/>
    </row>
    <row r="190" spans="2:16" s="23" customFormat="1" ht="38.25" hidden="1" x14ac:dyDescent="0.2">
      <c r="B190" s="59" t="s">
        <v>53</v>
      </c>
    </row>
    <row r="191" spans="2:16" s="23" customFormat="1" ht="38.25" hidden="1" x14ac:dyDescent="0.2">
      <c r="B191" s="59" t="s">
        <v>85</v>
      </c>
    </row>
    <row r="192" spans="2:16" s="23" customFormat="1" ht="38.25" hidden="1" x14ac:dyDescent="0.2">
      <c r="B192" s="59" t="s">
        <v>86</v>
      </c>
    </row>
    <row r="193" spans="2:2" s="23" customFormat="1" ht="63.75" hidden="1" x14ac:dyDescent="0.2">
      <c r="B193" s="59" t="s">
        <v>87</v>
      </c>
    </row>
    <row r="194" spans="2:2" s="23" customFormat="1" ht="51" hidden="1" x14ac:dyDescent="0.2">
      <c r="B194" s="59" t="s">
        <v>88</v>
      </c>
    </row>
    <row r="195" spans="2:2" s="23" customFormat="1" ht="38.25" hidden="1" x14ac:dyDescent="0.2">
      <c r="B195" s="59" t="s">
        <v>89</v>
      </c>
    </row>
    <row r="196" spans="2:2" s="23" customFormat="1" ht="25.5" hidden="1" x14ac:dyDescent="0.2">
      <c r="B196" s="59" t="s">
        <v>81</v>
      </c>
    </row>
    <row r="197" spans="2:2" s="23" customFormat="1" hidden="1" x14ac:dyDescent="0.2">
      <c r="B197" s="59" t="s">
        <v>66</v>
      </c>
    </row>
  </sheetData>
  <mergeCells count="77">
    <mergeCell ref="B53:B60"/>
    <mergeCell ref="B26:B30"/>
    <mergeCell ref="C26:I26"/>
    <mergeCell ref="J26:P26"/>
    <mergeCell ref="C32:C36"/>
    <mergeCell ref="G32:G36"/>
    <mergeCell ref="M32:M36"/>
    <mergeCell ref="B43:P43"/>
    <mergeCell ref="C44:P44"/>
    <mergeCell ref="B46:P46"/>
    <mergeCell ref="C47:G47"/>
    <mergeCell ref="H47:L47"/>
    <mergeCell ref="M47:P47"/>
    <mergeCell ref="C86:P86"/>
    <mergeCell ref="C87:P87"/>
    <mergeCell ref="C27:I27"/>
    <mergeCell ref="C28:I28"/>
    <mergeCell ref="C29:I29"/>
    <mergeCell ref="C30:I30"/>
    <mergeCell ref="J27:P27"/>
    <mergeCell ref="J28:P28"/>
    <mergeCell ref="J29:P29"/>
    <mergeCell ref="B51:P51"/>
    <mergeCell ref="B62:P62"/>
    <mergeCell ref="B63:P78"/>
    <mergeCell ref="A79:Q79"/>
    <mergeCell ref="B80:B85"/>
    <mergeCell ref="C82:P82"/>
    <mergeCell ref="C83:P83"/>
    <mergeCell ref="C80:P80"/>
    <mergeCell ref="C81:P81"/>
    <mergeCell ref="C84:P84"/>
    <mergeCell ref="C85:P85"/>
    <mergeCell ref="C48:G48"/>
    <mergeCell ref="H48:L48"/>
    <mergeCell ref="M48:P48"/>
    <mergeCell ref="C49:G49"/>
    <mergeCell ref="H49:L49"/>
    <mergeCell ref="M49:P49"/>
    <mergeCell ref="M55:O55"/>
    <mergeCell ref="B39:P39"/>
    <mergeCell ref="C40:P40"/>
    <mergeCell ref="B41:P41"/>
    <mergeCell ref="C42:P42"/>
    <mergeCell ref="C24:P24"/>
    <mergeCell ref="B25:P25"/>
    <mergeCell ref="B31:P31"/>
    <mergeCell ref="J30:P30"/>
    <mergeCell ref="B37:P37"/>
    <mergeCell ref="C38:P38"/>
    <mergeCell ref="B23:P23"/>
    <mergeCell ref="C12:P12"/>
    <mergeCell ref="B13:P13"/>
    <mergeCell ref="C14:P14"/>
    <mergeCell ref="B15:P15"/>
    <mergeCell ref="C16:P16"/>
    <mergeCell ref="B17:P17"/>
    <mergeCell ref="C18:P18"/>
    <mergeCell ref="B19:P19"/>
    <mergeCell ref="B20:P20"/>
    <mergeCell ref="B21:P21"/>
    <mergeCell ref="C22:P2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s>
  <conditionalFormatting sqref="D55 P55">
    <cfRule type="cellIs" dxfId="221" priority="105" stopIfTrue="1" operator="equal">
      <formula>"0"</formula>
    </cfRule>
    <cfRule type="cellIs" dxfId="220" priority="106" stopIfTrue="1" operator="lessThan">
      <formula>0.01</formula>
    </cfRule>
    <cfRule type="cellIs" dxfId="219" priority="107" stopIfTrue="1" operator="greaterThanOrEqual">
      <formula>0.02</formula>
    </cfRule>
    <cfRule type="cellIs" dxfId="218" priority="108" stopIfTrue="1" operator="between">
      <formula>0.01</formula>
      <formula>0.019</formula>
    </cfRule>
  </conditionalFormatting>
  <conditionalFormatting sqref="D57">
    <cfRule type="cellIs" dxfId="217" priority="97" stopIfTrue="1" operator="equal">
      <formula>"0"</formula>
    </cfRule>
    <cfRule type="cellIs" dxfId="216" priority="98" stopIfTrue="1" operator="lessThan">
      <formula>0.002</formula>
    </cfRule>
    <cfRule type="cellIs" dxfId="215" priority="99" stopIfTrue="1" operator="greaterThanOrEqual">
      <formula>0.01</formula>
    </cfRule>
    <cfRule type="cellIs" dxfId="214" priority="100" stopIfTrue="1" operator="between">
      <formula>0.002</formula>
      <formula>0.009</formula>
    </cfRule>
  </conditionalFormatting>
  <conditionalFormatting sqref="P57">
    <cfRule type="cellIs" dxfId="213" priority="101" stopIfTrue="1" operator="equal">
      <formula>"0"</formula>
    </cfRule>
    <cfRule type="cellIs" dxfId="212" priority="102" stopIfTrue="1" operator="lessThan">
      <formula>0.002</formula>
    </cfRule>
    <cfRule type="cellIs" dxfId="211" priority="103" stopIfTrue="1" operator="greaterThanOrEqual">
      <formula>0.01</formula>
    </cfRule>
    <cfRule type="cellIs" dxfId="210" priority="104" stopIfTrue="1" operator="between">
      <formula>0.002</formula>
      <formula>0.009</formula>
    </cfRule>
  </conditionalFormatting>
  <conditionalFormatting sqref="L55">
    <cfRule type="cellIs" dxfId="209" priority="41" stopIfTrue="1" operator="equal">
      <formula>"0"</formula>
    </cfRule>
    <cfRule type="cellIs" dxfId="208" priority="42" stopIfTrue="1" operator="lessThan">
      <formula>0.01</formula>
    </cfRule>
    <cfRule type="cellIs" dxfId="207" priority="43" stopIfTrue="1" operator="greaterThanOrEqual">
      <formula>0.02</formula>
    </cfRule>
    <cfRule type="cellIs" dxfId="206" priority="44" stopIfTrue="1" operator="between">
      <formula>0.01</formula>
      <formula>0.019</formula>
    </cfRule>
  </conditionalFormatting>
  <conditionalFormatting sqref="D58:O58">
    <cfRule type="cellIs" dxfId="205" priority="29" stopIfTrue="1" operator="equal">
      <formula>0</formula>
    </cfRule>
    <cfRule type="cellIs" dxfId="204" priority="30" stopIfTrue="1" operator="lessThan">
      <formula>0.02</formula>
    </cfRule>
    <cfRule type="cellIs" dxfId="203" priority="31" stopIfTrue="1" operator="between">
      <formula>0.02</formula>
      <formula>0.049</formula>
    </cfRule>
    <cfRule type="cellIs" dxfId="202" priority="32" stopIfTrue="1" operator="greaterThanOrEqual">
      <formula>0.05</formula>
    </cfRule>
  </conditionalFormatting>
  <conditionalFormatting sqref="P58:P59">
    <cfRule type="cellIs" dxfId="201" priority="25" stopIfTrue="1" operator="equal">
      <formula>0</formula>
    </cfRule>
    <cfRule type="cellIs" dxfId="200" priority="26" stopIfTrue="1" operator="lessThan">
      <formula>0.02</formula>
    </cfRule>
    <cfRule type="cellIs" dxfId="199" priority="27" stopIfTrue="1" operator="between">
      <formula>0.02</formula>
      <formula>0.049</formula>
    </cfRule>
    <cfRule type="cellIs" dxfId="198" priority="28" stopIfTrue="1" operator="greaterThanOrEqual">
      <formula>0.05</formula>
    </cfRule>
  </conditionalFormatting>
  <conditionalFormatting sqref="D59:O59">
    <cfRule type="cellIs" dxfId="197" priority="21" stopIfTrue="1" operator="equal">
      <formula>0</formula>
    </cfRule>
    <cfRule type="cellIs" dxfId="196" priority="22" stopIfTrue="1" operator="lessThan">
      <formula>0.02</formula>
    </cfRule>
    <cfRule type="cellIs" dxfId="195" priority="23" stopIfTrue="1" operator="between">
      <formula>0.02</formula>
      <formula>0.049</formula>
    </cfRule>
    <cfRule type="cellIs" dxfId="194" priority="24" stopIfTrue="1" operator="greaterThanOrEqual">
      <formula>0.05</formula>
    </cfRule>
  </conditionalFormatting>
  <conditionalFormatting sqref="D60:O60">
    <cfRule type="cellIs" dxfId="193" priority="17" stopIfTrue="1" operator="equal">
      <formula>0</formula>
    </cfRule>
    <cfRule type="cellIs" dxfId="192" priority="18" stopIfTrue="1" operator="lessThan">
      <formula>0.01</formula>
    </cfRule>
    <cfRule type="cellIs" dxfId="191" priority="19" stopIfTrue="1" operator="between">
      <formula>0.01</formula>
      <formula>0.039</formula>
    </cfRule>
    <cfRule type="cellIs" dxfId="190" priority="20" stopIfTrue="1" operator="greaterThanOrEqual">
      <formula>0.04</formula>
    </cfRule>
  </conditionalFormatting>
  <conditionalFormatting sqref="P60">
    <cfRule type="cellIs" dxfId="189" priority="13" stopIfTrue="1" operator="equal">
      <formula>0</formula>
    </cfRule>
    <cfRule type="cellIs" dxfId="188" priority="14" stopIfTrue="1" operator="lessThan">
      <formula>0.01</formula>
    </cfRule>
    <cfRule type="cellIs" dxfId="187" priority="15" stopIfTrue="1" operator="between">
      <formula>0.01</formula>
      <formula>0.039</formula>
    </cfRule>
    <cfRule type="cellIs" dxfId="186" priority="16" stopIfTrue="1" operator="greaterThanOrEqual">
      <formula>0.04</formula>
    </cfRule>
  </conditionalFormatting>
  <conditionalFormatting sqref="H55">
    <cfRule type="cellIs" dxfId="185" priority="9" stopIfTrue="1" operator="equal">
      <formula>"0"</formula>
    </cfRule>
    <cfRule type="cellIs" dxfId="184" priority="10" stopIfTrue="1" operator="lessThan">
      <formula>0.01</formula>
    </cfRule>
    <cfRule type="cellIs" dxfId="183" priority="11" stopIfTrue="1" operator="greaterThanOrEqual">
      <formula>0.02</formula>
    </cfRule>
    <cfRule type="cellIs" dxfId="182" priority="12" stopIfTrue="1" operator="between">
      <formula>0.01</formula>
      <formula>0.019</formula>
    </cfRule>
  </conditionalFormatting>
  <conditionalFormatting sqref="H57">
    <cfRule type="cellIs" dxfId="181" priority="5" stopIfTrue="1" operator="equal">
      <formula>"0"</formula>
    </cfRule>
    <cfRule type="cellIs" dxfId="180" priority="6" stopIfTrue="1" operator="lessThan">
      <formula>0.002</formula>
    </cfRule>
    <cfRule type="cellIs" dxfId="179" priority="7" stopIfTrue="1" operator="greaterThanOrEqual">
      <formula>0.01</formula>
    </cfRule>
    <cfRule type="cellIs" dxfId="178" priority="8" stopIfTrue="1" operator="between">
      <formula>0.002</formula>
      <formula>0.009</formula>
    </cfRule>
  </conditionalFormatting>
  <conditionalFormatting sqref="L57">
    <cfRule type="cellIs" dxfId="177" priority="1" stopIfTrue="1" operator="equal">
      <formula>"0"</formula>
    </cfRule>
    <cfRule type="cellIs" dxfId="176" priority="2" stopIfTrue="1" operator="lessThan">
      <formula>0.002</formula>
    </cfRule>
    <cfRule type="cellIs" dxfId="175" priority="3" stopIfTrue="1" operator="greaterThanOrEqual">
      <formula>0.01</formula>
    </cfRule>
    <cfRule type="cellIs" dxfId="174" priority="4" stopIfTrue="1" operator="between">
      <formula>0.002</formula>
      <formula>0.009</formula>
    </cfRule>
  </conditionalFormatting>
  <dataValidations count="6">
    <dataValidation type="list" allowBlank="1" showInputMessage="1" showErrorMessage="1" sqref="C18:P18">
      <formula1>$B$138:$B$144</formula1>
    </dataValidation>
    <dataValidation type="list" allowBlank="1" showInputMessage="1" showErrorMessage="1" sqref="C40:P40 C44:P44 C42:P42">
      <formula1>$Q$112:$Q$117</formula1>
    </dataValidation>
    <dataValidation type="list" allowBlank="1" showInputMessage="1" showErrorMessage="1" sqref="N10:P10">
      <formula1>"Economicos,Eficiencia,Eficacia, Efectividad,Calidad"</formula1>
    </dataValidation>
    <dataValidation type="list" allowBlank="1" showInputMessage="1" showErrorMessage="1" sqref="C10:I10">
      <formula1>"2022,2023,2024,2025,2026,2027"</formula1>
    </dataValidation>
    <dataValidation type="list" allowBlank="1" showInputMessage="1" showErrorMessage="1" sqref="C12:P12">
      <formula1>$B$149:$B$175</formula1>
    </dataValidation>
    <dataValidation type="list" allowBlank="1" showInputMessage="1" showErrorMessage="1" sqref="C87:P87">
      <formula1>$B$180:$B$181</formula1>
    </dataValidation>
  </dataValidations>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6"/>
  <sheetViews>
    <sheetView topLeftCell="A8" workbookViewId="0">
      <selection activeCell="H19" sqref="H19"/>
    </sheetView>
  </sheetViews>
  <sheetFormatPr baseColWidth="10" defaultRowHeight="30" customHeight="1" x14ac:dyDescent="0.2"/>
  <cols>
    <col min="1" max="2" width="28.5703125" style="9" customWidth="1"/>
    <col min="3" max="3" width="31.5703125" style="4" customWidth="1"/>
    <col min="4" max="10" width="17.140625" style="4" customWidth="1"/>
    <col min="11" max="11" width="5.28515625" style="4" customWidth="1"/>
    <col min="12" max="12" width="10.7109375" style="4" customWidth="1"/>
    <col min="13" max="13" width="27.5703125" style="4" bestFit="1" customWidth="1"/>
    <col min="14" max="16" width="11.42578125" style="4"/>
    <col min="17" max="17" width="11.42578125" style="2" hidden="1" customWidth="1"/>
    <col min="18" max="16384" width="11.42578125" style="4"/>
  </cols>
  <sheetData>
    <row r="1" spans="1:20" ht="30" customHeight="1" x14ac:dyDescent="0.25">
      <c r="A1" s="381"/>
      <c r="B1" s="104"/>
      <c r="C1" s="382" t="s">
        <v>36</v>
      </c>
      <c r="D1" s="383"/>
      <c r="E1" s="383"/>
      <c r="F1" s="383"/>
      <c r="G1" s="383"/>
      <c r="H1" s="383"/>
      <c r="I1" s="383"/>
      <c r="J1" s="383"/>
      <c r="K1" s="384"/>
      <c r="L1" s="385" t="s">
        <v>37</v>
      </c>
      <c r="M1" s="386"/>
      <c r="N1" s="5"/>
      <c r="O1" s="5"/>
      <c r="R1" s="5"/>
      <c r="S1" s="5"/>
      <c r="T1" s="5"/>
    </row>
    <row r="2" spans="1:20" ht="30" customHeight="1" x14ac:dyDescent="0.25">
      <c r="A2" s="381"/>
      <c r="B2" s="104"/>
      <c r="C2" s="382" t="s">
        <v>57</v>
      </c>
      <c r="D2" s="383"/>
      <c r="E2" s="383"/>
      <c r="F2" s="383"/>
      <c r="G2" s="383"/>
      <c r="H2" s="383"/>
      <c r="I2" s="383"/>
      <c r="J2" s="383"/>
      <c r="K2" s="384"/>
      <c r="L2" s="385" t="s">
        <v>92</v>
      </c>
      <c r="M2" s="386"/>
      <c r="N2" s="5"/>
      <c r="O2" s="5"/>
      <c r="Q2" s="19">
        <v>0.8</v>
      </c>
      <c r="R2" s="5"/>
      <c r="S2" s="5"/>
      <c r="T2" s="5"/>
    </row>
    <row r="3" spans="1:20" ht="30" customHeight="1" x14ac:dyDescent="0.25">
      <c r="A3" s="381"/>
      <c r="B3" s="104"/>
      <c r="C3" s="382" t="s">
        <v>58</v>
      </c>
      <c r="D3" s="383"/>
      <c r="E3" s="383"/>
      <c r="F3" s="383"/>
      <c r="G3" s="383"/>
      <c r="H3" s="383"/>
      <c r="I3" s="383"/>
      <c r="J3" s="383"/>
      <c r="K3" s="384"/>
      <c r="L3" s="385" t="s">
        <v>93</v>
      </c>
      <c r="M3" s="386"/>
      <c r="N3" s="5"/>
      <c r="O3" s="5"/>
      <c r="Q3" s="19">
        <v>0.79998999999999998</v>
      </c>
      <c r="R3" s="5"/>
      <c r="S3" s="5"/>
      <c r="T3" s="5"/>
    </row>
    <row r="4" spans="1:20" ht="30" customHeight="1" x14ac:dyDescent="0.25">
      <c r="A4" s="381"/>
      <c r="B4" s="104"/>
      <c r="C4" s="382" t="s">
        <v>59</v>
      </c>
      <c r="D4" s="383"/>
      <c r="E4" s="383"/>
      <c r="F4" s="383"/>
      <c r="G4" s="383"/>
      <c r="H4" s="383"/>
      <c r="I4" s="383"/>
      <c r="J4" s="383"/>
      <c r="K4" s="384"/>
      <c r="L4" s="386" t="s">
        <v>41</v>
      </c>
      <c r="M4" s="386"/>
      <c r="N4" s="6"/>
      <c r="O4" s="6"/>
      <c r="Q4" s="19">
        <v>0.65</v>
      </c>
      <c r="R4" s="6"/>
      <c r="S4" s="6"/>
      <c r="T4" s="6"/>
    </row>
    <row r="5" spans="1:20" ht="18" x14ac:dyDescent="0.25">
      <c r="A5" s="11"/>
      <c r="B5" s="11"/>
      <c r="C5" s="12"/>
      <c r="D5" s="13"/>
      <c r="E5" s="13"/>
      <c r="F5" s="13"/>
      <c r="G5" s="13"/>
      <c r="H5" s="13"/>
      <c r="I5" s="13"/>
      <c r="J5" s="13"/>
      <c r="K5" s="14"/>
      <c r="L5" s="14"/>
      <c r="M5" s="14"/>
      <c r="N5" s="6"/>
      <c r="O5" s="6"/>
      <c r="Q5" s="19">
        <v>0.64999899999999999</v>
      </c>
      <c r="R5" s="6"/>
      <c r="S5" s="6"/>
      <c r="T5" s="6"/>
    </row>
    <row r="6" spans="1:20" ht="21" customHeight="1" x14ac:dyDescent="0.2">
      <c r="A6" s="15" t="s">
        <v>0</v>
      </c>
      <c r="B6" s="15"/>
      <c r="C6" s="376" t="str">
        <f>IF('1. Solicitudes'!C12="","",'1. Solicitudes'!C12)</f>
        <v>GESTION COMUNICACIONES</v>
      </c>
      <c r="D6" s="376"/>
      <c r="E6" s="376"/>
      <c r="F6" s="376"/>
      <c r="G6" s="376"/>
      <c r="H6" s="376"/>
      <c r="I6" s="376"/>
      <c r="J6" s="376"/>
      <c r="K6" s="376"/>
      <c r="L6" s="376"/>
      <c r="M6" s="376"/>
      <c r="Q6" s="19"/>
    </row>
    <row r="7" spans="1:20" ht="11.25" customHeight="1" thickBot="1" x14ac:dyDescent="0.25">
      <c r="A7" s="11"/>
      <c r="B7" s="11"/>
      <c r="C7" s="12"/>
      <c r="D7" s="12"/>
      <c r="E7" s="12"/>
      <c r="F7" s="12"/>
      <c r="G7" s="12"/>
      <c r="H7" s="12"/>
      <c r="I7" s="12"/>
      <c r="J7" s="12"/>
      <c r="K7" s="12"/>
      <c r="L7" s="12"/>
      <c r="M7" s="12"/>
      <c r="Q7" s="19"/>
    </row>
    <row r="8" spans="1:20" s="7" customFormat="1" ht="30" customHeight="1" x14ac:dyDescent="0.2">
      <c r="A8" s="467" t="s">
        <v>60</v>
      </c>
      <c r="B8" s="105"/>
      <c r="C8" s="392" t="s">
        <v>20</v>
      </c>
      <c r="D8" s="392" t="str">
        <f>IF('1. Solicitudes'!C14="","",'1. Solicitudes'!C14)</f>
        <v xml:space="preserve">Piezas de comunicación relevantes de la Entidad frente a la audiencia de interés publicadas oportunamente </v>
      </c>
      <c r="E8" s="392"/>
      <c r="F8" s="392"/>
      <c r="G8" s="392"/>
      <c r="H8" s="392"/>
      <c r="I8" s="392"/>
      <c r="J8" s="392"/>
      <c r="K8" s="392" t="s">
        <v>62</v>
      </c>
      <c r="L8" s="392"/>
      <c r="M8" s="393"/>
      <c r="Q8" s="2"/>
    </row>
    <row r="9" spans="1:20" s="8" customFormat="1" ht="30" customHeight="1" x14ac:dyDescent="0.2">
      <c r="A9" s="468"/>
      <c r="B9" s="106"/>
      <c r="C9" s="469"/>
      <c r="D9" s="1" t="s">
        <v>129</v>
      </c>
      <c r="E9" s="1" t="s">
        <v>61</v>
      </c>
      <c r="F9" s="1" t="s">
        <v>130</v>
      </c>
      <c r="G9" s="1" t="s">
        <v>61</v>
      </c>
      <c r="H9" s="1" t="s">
        <v>131</v>
      </c>
      <c r="I9" s="1" t="s">
        <v>61</v>
      </c>
      <c r="J9" s="1" t="s">
        <v>24</v>
      </c>
      <c r="K9" s="469"/>
      <c r="L9" s="469"/>
      <c r="M9" s="470"/>
      <c r="Q9" s="2"/>
    </row>
    <row r="10" spans="1:20" ht="102" customHeight="1" x14ac:dyDescent="0.2">
      <c r="A10" s="465" t="str">
        <f>'3. Seguidores'!M48</f>
        <v>Coordinador Grupo de Comunicaciones</v>
      </c>
      <c r="B10" s="465" t="s">
        <v>151</v>
      </c>
      <c r="C10" s="17" t="str">
        <f>'3. Seguidores'!B48</f>
        <v>Número  de seguidores de las redes sociales alcanzados por la Entidad en el periodo actual.</v>
      </c>
      <c r="D10" s="109">
        <f>D13+D15+D17+D19</f>
        <v>128235</v>
      </c>
      <c r="E10" s="466">
        <f>IF(D10=0,"0",(D10/D11)-1)</f>
        <v>7.1948038920653934E-2</v>
      </c>
      <c r="F10" s="109">
        <f>F13+F15+F17+F19</f>
        <v>133431</v>
      </c>
      <c r="G10" s="466">
        <f>IF(F10=0,"0",(F10/F11)-1)</f>
        <v>4.0519358989355547E-2</v>
      </c>
      <c r="H10" s="109">
        <f>H13+H15+H17+H19</f>
        <v>135859</v>
      </c>
      <c r="I10" s="466">
        <f>IF(H10=0,"0",(H10/H11)-1)</f>
        <v>1.8196670938537496E-2</v>
      </c>
      <c r="J10" s="466">
        <f>(E10+G10+I10)/3</f>
        <v>4.3554689616182328E-2</v>
      </c>
      <c r="K10" s="471" t="s">
        <v>175</v>
      </c>
      <c r="L10" s="471"/>
      <c r="M10" s="471"/>
    </row>
    <row r="11" spans="1:20" ht="117.75" customHeight="1" x14ac:dyDescent="0.2">
      <c r="A11" s="465"/>
      <c r="B11" s="465"/>
      <c r="C11" s="17" t="str">
        <f>'3. Seguidores'!B49</f>
        <v>Número de seguidores de las redes sociales alcanzados por la Entidad en el periodo anterior.</v>
      </c>
      <c r="D11" s="109">
        <f>D14+D16+D18+D20</f>
        <v>119628</v>
      </c>
      <c r="E11" s="466"/>
      <c r="F11" s="109">
        <f>F14+F16+F18+F20</f>
        <v>128235</v>
      </c>
      <c r="G11" s="466"/>
      <c r="H11" s="109">
        <f>H14+H16+H18+H20</f>
        <v>133431</v>
      </c>
      <c r="I11" s="466"/>
      <c r="J11" s="466"/>
      <c r="K11" s="472" t="s">
        <v>199</v>
      </c>
      <c r="L11" s="472"/>
      <c r="M11" s="472"/>
    </row>
    <row r="12" spans="1:20" ht="9" customHeight="1" x14ac:dyDescent="0.2">
      <c r="D12" s="10"/>
      <c r="E12" s="10"/>
      <c r="F12" s="10"/>
      <c r="G12" s="10"/>
      <c r="H12" s="10"/>
      <c r="I12" s="10"/>
      <c r="J12" s="10"/>
    </row>
    <row r="13" spans="1:20" s="9" customFormat="1" ht="40.5" customHeight="1" x14ac:dyDescent="0.2">
      <c r="A13" s="465" t="str">
        <f>'3. Seguidores'!M48</f>
        <v>Coordinador Grupo de Comunicaciones</v>
      </c>
      <c r="B13" s="473" t="s">
        <v>137</v>
      </c>
      <c r="C13" s="17" t="s">
        <v>153</v>
      </c>
      <c r="D13" s="108">
        <v>42160</v>
      </c>
      <c r="E13" s="475">
        <f>IF(D13=0,"0",(D13/D14)-1)</f>
        <v>1.3973400033670869E-2</v>
      </c>
      <c r="F13" s="108">
        <v>42737</v>
      </c>
      <c r="G13" s="475">
        <f>IF(F13=0,"0",(F13/F14)-1)</f>
        <v>1.3685958254269437E-2</v>
      </c>
      <c r="H13" s="108">
        <v>42981</v>
      </c>
      <c r="I13" s="475">
        <f t="shared" ref="I13:I19" si="0">IF(H13=0,"0",(H13/H14)-1)</f>
        <v>5.7093385122961582E-3</v>
      </c>
      <c r="J13" s="475">
        <f>(E13+G13+I13)/3</f>
        <v>1.1122898933412154E-2</v>
      </c>
      <c r="K13" s="477"/>
      <c r="L13" s="478"/>
      <c r="M13" s="479"/>
      <c r="Q13" s="107"/>
    </row>
    <row r="14" spans="1:20" s="9" customFormat="1" ht="40.5" customHeight="1" x14ac:dyDescent="0.2">
      <c r="A14" s="465"/>
      <c r="B14" s="474"/>
      <c r="C14" s="17" t="s">
        <v>154</v>
      </c>
      <c r="D14" s="108">
        <v>41579</v>
      </c>
      <c r="E14" s="476"/>
      <c r="F14" s="108">
        <v>42160</v>
      </c>
      <c r="G14" s="476"/>
      <c r="H14" s="108">
        <v>42737</v>
      </c>
      <c r="I14" s="476"/>
      <c r="J14" s="476"/>
      <c r="K14" s="480"/>
      <c r="L14" s="481"/>
      <c r="M14" s="482"/>
      <c r="Q14" s="107"/>
    </row>
    <row r="15" spans="1:20" s="9" customFormat="1" ht="40.5" customHeight="1" x14ac:dyDescent="0.2">
      <c r="A15" s="465"/>
      <c r="B15" s="474" t="s">
        <v>138</v>
      </c>
      <c r="C15" s="17" t="s">
        <v>155</v>
      </c>
      <c r="D15" s="108">
        <v>61767</v>
      </c>
      <c r="E15" s="475">
        <f t="shared" ref="E15" si="1">IF(D15=0,"0",(D15/D16)-1)</f>
        <v>8.4925876484226892E-2</v>
      </c>
      <c r="F15" s="108">
        <v>64602</v>
      </c>
      <c r="G15" s="475">
        <f t="shared" ref="G15" si="2">IF(F15=0,"0",(F15/F16)-1)</f>
        <v>4.5898295206178163E-2</v>
      </c>
      <c r="H15" s="108">
        <v>65767</v>
      </c>
      <c r="I15" s="475">
        <f t="shared" si="0"/>
        <v>1.8033497414940758E-2</v>
      </c>
      <c r="J15" s="475">
        <f t="shared" ref="J15" si="3">(E15+G15+I15)/3</f>
        <v>4.9619223035115269E-2</v>
      </c>
      <c r="K15" s="485"/>
      <c r="L15" s="486"/>
      <c r="M15" s="487"/>
      <c r="Q15" s="107"/>
    </row>
    <row r="16" spans="1:20" s="9" customFormat="1" ht="40.5" customHeight="1" x14ac:dyDescent="0.2">
      <c r="A16" s="465"/>
      <c r="B16" s="474"/>
      <c r="C16" s="17" t="s">
        <v>156</v>
      </c>
      <c r="D16" s="108">
        <v>56932</v>
      </c>
      <c r="E16" s="476"/>
      <c r="F16" s="108">
        <v>61767</v>
      </c>
      <c r="G16" s="476"/>
      <c r="H16" s="108">
        <v>64602</v>
      </c>
      <c r="I16" s="476"/>
      <c r="J16" s="476"/>
      <c r="K16" s="488"/>
      <c r="L16" s="489"/>
      <c r="M16" s="490"/>
      <c r="Q16" s="107"/>
    </row>
    <row r="17" spans="1:17" s="9" customFormat="1" ht="40.5" customHeight="1" x14ac:dyDescent="0.2">
      <c r="A17" s="465"/>
      <c r="B17" s="474" t="s">
        <v>139</v>
      </c>
      <c r="C17" s="17" t="s">
        <v>157</v>
      </c>
      <c r="D17" s="108">
        <v>11936</v>
      </c>
      <c r="E17" s="483">
        <f t="shared" ref="E17" si="4">IF(D17=0,"0",(D17/D18)-1)</f>
        <v>0.30391085864103129</v>
      </c>
      <c r="F17" s="108">
        <v>13419</v>
      </c>
      <c r="G17" s="483">
        <f t="shared" ref="G17" si="5">IF(F17=0,"0",(F17/F18)-1)</f>
        <v>0.12424597855227892</v>
      </c>
      <c r="H17" s="108">
        <v>14292</v>
      </c>
      <c r="I17" s="483">
        <f t="shared" si="0"/>
        <v>6.5057008718980569E-2</v>
      </c>
      <c r="J17" s="483">
        <f t="shared" ref="J17" si="6">(E17+G17+I17)/3</f>
        <v>0.16440461530409692</v>
      </c>
      <c r="K17" s="485"/>
      <c r="L17" s="486"/>
      <c r="M17" s="487"/>
      <c r="Q17" s="107"/>
    </row>
    <row r="18" spans="1:17" s="9" customFormat="1" ht="40.5" customHeight="1" x14ac:dyDescent="0.2">
      <c r="A18" s="465"/>
      <c r="B18" s="474"/>
      <c r="C18" s="17" t="s">
        <v>158</v>
      </c>
      <c r="D18" s="108">
        <v>9154</v>
      </c>
      <c r="E18" s="484"/>
      <c r="F18" s="108">
        <v>11936</v>
      </c>
      <c r="G18" s="484"/>
      <c r="H18" s="108">
        <v>13419</v>
      </c>
      <c r="I18" s="484"/>
      <c r="J18" s="484"/>
      <c r="K18" s="488"/>
      <c r="L18" s="489"/>
      <c r="M18" s="490"/>
      <c r="Q18" s="107"/>
    </row>
    <row r="19" spans="1:17" s="9" customFormat="1" ht="40.5" customHeight="1" x14ac:dyDescent="0.2">
      <c r="A19" s="465"/>
      <c r="B19" s="474" t="s">
        <v>140</v>
      </c>
      <c r="C19" s="17" t="s">
        <v>159</v>
      </c>
      <c r="D19" s="108">
        <v>12372</v>
      </c>
      <c r="E19" s="483">
        <f t="shared" ref="E19" si="7">IF(D19=0,"0",(D19/D20)-1)</f>
        <v>3.4188748641645006E-2</v>
      </c>
      <c r="F19" s="108">
        <v>12673</v>
      </c>
      <c r="G19" s="483">
        <f t="shared" ref="G19" si="8">IF(F19=0,"0",(F19/F20)-1)</f>
        <v>2.4329130294212797E-2</v>
      </c>
      <c r="H19" s="108">
        <v>12819</v>
      </c>
      <c r="I19" s="483">
        <f t="shared" si="0"/>
        <v>1.1520555511717934E-2</v>
      </c>
      <c r="J19" s="483">
        <f t="shared" ref="J19" si="9">(E19+G19+I19)/3</f>
        <v>2.3346144815858578E-2</v>
      </c>
      <c r="K19" s="485"/>
      <c r="L19" s="486"/>
      <c r="M19" s="487"/>
      <c r="Q19" s="107"/>
    </row>
    <row r="20" spans="1:17" s="9" customFormat="1" ht="40.5" customHeight="1" x14ac:dyDescent="0.2">
      <c r="A20" s="465"/>
      <c r="B20" s="474"/>
      <c r="C20" s="17" t="s">
        <v>160</v>
      </c>
      <c r="D20" s="108">
        <v>11963</v>
      </c>
      <c r="E20" s="484"/>
      <c r="F20" s="108">
        <v>12372</v>
      </c>
      <c r="G20" s="484"/>
      <c r="H20" s="108">
        <v>12673</v>
      </c>
      <c r="I20" s="484"/>
      <c r="J20" s="484"/>
      <c r="K20" s="488"/>
      <c r="L20" s="489"/>
      <c r="M20" s="490"/>
      <c r="Q20" s="107"/>
    </row>
    <row r="21" spans="1:17" s="9" customFormat="1" ht="30" customHeight="1" x14ac:dyDescent="0.2">
      <c r="Q21" s="107"/>
    </row>
    <row r="22" spans="1:17" s="9" customFormat="1" ht="30" customHeight="1" x14ac:dyDescent="0.2">
      <c r="Q22" s="107"/>
    </row>
    <row r="66" spans="17:17" ht="30" customHeight="1" x14ac:dyDescent="0.2">
      <c r="Q66" s="20"/>
    </row>
    <row r="136" spans="17:17" ht="30" customHeight="1" x14ac:dyDescent="0.2">
      <c r="Q136" s="3"/>
    </row>
    <row r="137" spans="17:17" ht="30" customHeight="1" x14ac:dyDescent="0.2">
      <c r="Q137" s="3"/>
    </row>
    <row r="138" spans="17:17" ht="30" customHeight="1" x14ac:dyDescent="0.2">
      <c r="Q138" s="3"/>
    </row>
    <row r="139" spans="17:17" ht="30" customHeight="1" x14ac:dyDescent="0.2">
      <c r="Q139" s="3"/>
    </row>
    <row r="140" spans="17:17" ht="30" customHeight="1" x14ac:dyDescent="0.2">
      <c r="Q140" s="3"/>
    </row>
    <row r="141" spans="17:17" ht="30" customHeight="1" x14ac:dyDescent="0.2">
      <c r="Q141" s="3"/>
    </row>
    <row r="142" spans="17:17" ht="30" customHeight="1" x14ac:dyDescent="0.2">
      <c r="Q142" s="3"/>
    </row>
    <row r="143" spans="17:17" ht="30" customHeight="1" x14ac:dyDescent="0.2">
      <c r="Q143" s="3"/>
    </row>
    <row r="144" spans="17:17" ht="30" customHeight="1" x14ac:dyDescent="0.2">
      <c r="Q144" s="3"/>
    </row>
    <row r="145" spans="17:17" ht="30" customHeight="1" x14ac:dyDescent="0.2">
      <c r="Q145" s="3"/>
    </row>
    <row r="146" spans="17:17" ht="30" customHeight="1" x14ac:dyDescent="0.2">
      <c r="Q146" s="3"/>
    </row>
  </sheetData>
  <mergeCells count="47">
    <mergeCell ref="J17:J18"/>
    <mergeCell ref="J19:J20"/>
    <mergeCell ref="K15:M16"/>
    <mergeCell ref="K17:M18"/>
    <mergeCell ref="K19:M20"/>
    <mergeCell ref="A13:A20"/>
    <mergeCell ref="E13:E14"/>
    <mergeCell ref="G13:G14"/>
    <mergeCell ref="I13:I14"/>
    <mergeCell ref="E15:E16"/>
    <mergeCell ref="E17:E18"/>
    <mergeCell ref="E19:E20"/>
    <mergeCell ref="B17:B18"/>
    <mergeCell ref="G17:G18"/>
    <mergeCell ref="G19:G20"/>
    <mergeCell ref="I15:I16"/>
    <mergeCell ref="I17:I18"/>
    <mergeCell ref="I19:I20"/>
    <mergeCell ref="B19:B20"/>
    <mergeCell ref="K10:M10"/>
    <mergeCell ref="K11:M11"/>
    <mergeCell ref="B10:B11"/>
    <mergeCell ref="B13:B14"/>
    <mergeCell ref="B15:B16"/>
    <mergeCell ref="J13:J14"/>
    <mergeCell ref="K13:M14"/>
    <mergeCell ref="G15:G16"/>
    <mergeCell ref="J15:J16"/>
    <mergeCell ref="C6:M6"/>
    <mergeCell ref="A8:A9"/>
    <mergeCell ref="C8:C9"/>
    <mergeCell ref="D8:J8"/>
    <mergeCell ref="K8:M9"/>
    <mergeCell ref="A10:A11"/>
    <mergeCell ref="E10:E11"/>
    <mergeCell ref="G10:G11"/>
    <mergeCell ref="I10:I11"/>
    <mergeCell ref="J10:J11"/>
    <mergeCell ref="A1:A4"/>
    <mergeCell ref="C1:K1"/>
    <mergeCell ref="L1:M1"/>
    <mergeCell ref="C2:K2"/>
    <mergeCell ref="L2:M2"/>
    <mergeCell ref="C3:K3"/>
    <mergeCell ref="L3:M3"/>
    <mergeCell ref="C4:K4"/>
    <mergeCell ref="L4:M4"/>
  </mergeCells>
  <conditionalFormatting sqref="E10:E11">
    <cfRule type="cellIs" dxfId="173" priority="201" stopIfTrue="1" operator="lessThan">
      <formula>0.01</formula>
    </cfRule>
    <cfRule type="cellIs" dxfId="172" priority="202" stopIfTrue="1" operator="between">
      <formula>0.01</formula>
      <formula>0.019</formula>
    </cfRule>
    <cfRule type="cellIs" dxfId="171" priority="203" stopIfTrue="1" operator="greaterThanOrEqual">
      <formula>0.02</formula>
    </cfRule>
    <cfRule type="cellIs" dxfId="170" priority="204" stopIfTrue="1" operator="equal">
      <formula>0</formula>
    </cfRule>
  </conditionalFormatting>
  <conditionalFormatting sqref="E13:E14">
    <cfRule type="cellIs" dxfId="169" priority="173" stopIfTrue="1" operator="lessThan">
      <formula>0.002</formula>
    </cfRule>
    <cfRule type="cellIs" dxfId="168" priority="174" stopIfTrue="1" operator="between">
      <formula>0.002</formula>
      <formula>0.009</formula>
    </cfRule>
    <cfRule type="cellIs" dxfId="167" priority="175" stopIfTrue="1" operator="greaterThanOrEqual">
      <formula>0.01</formula>
    </cfRule>
    <cfRule type="cellIs" dxfId="166" priority="176" stopIfTrue="1" operator="equal">
      <formula>0%</formula>
    </cfRule>
  </conditionalFormatting>
  <conditionalFormatting sqref="E15:E18">
    <cfRule type="cellIs" dxfId="165" priority="129" stopIfTrue="1" operator="lessThan">
      <formula>0.02</formula>
    </cfRule>
    <cfRule type="cellIs" dxfId="164" priority="130" stopIfTrue="1" operator="between">
      <formula>0.02</formula>
      <formula>0.049</formula>
    </cfRule>
    <cfRule type="cellIs" dxfId="163" priority="131" stopIfTrue="1" operator="greaterThanOrEqual">
      <formula>0.05</formula>
    </cfRule>
    <cfRule type="cellIs" dxfId="162" priority="132" stopIfTrue="1" operator="equal">
      <formula>"""0"""</formula>
    </cfRule>
  </conditionalFormatting>
  <conditionalFormatting sqref="E19:E20">
    <cfRule type="cellIs" dxfId="161" priority="113" stopIfTrue="1" operator="lessThan">
      <formula>0.01</formula>
    </cfRule>
    <cfRule type="cellIs" dxfId="160" priority="114" stopIfTrue="1" operator="between">
      <formula>0.01</formula>
      <formula>0.039</formula>
    </cfRule>
    <cfRule type="cellIs" dxfId="159" priority="115" stopIfTrue="1" operator="greaterThanOrEqual">
      <formula>0.04</formula>
    </cfRule>
    <cfRule type="cellIs" dxfId="158" priority="116" stopIfTrue="1" operator="equal">
      <formula>0</formula>
    </cfRule>
  </conditionalFormatting>
  <conditionalFormatting sqref="G10:G11">
    <cfRule type="cellIs" dxfId="157" priority="81" stopIfTrue="1" operator="lessThan">
      <formula>0.01</formula>
    </cfRule>
    <cfRule type="cellIs" dxfId="156" priority="82" stopIfTrue="1" operator="between">
      <formula>0.01</formula>
      <formula>0.019</formula>
    </cfRule>
    <cfRule type="cellIs" dxfId="155" priority="83" stopIfTrue="1" operator="greaterThanOrEqual">
      <formula>0.02</formula>
    </cfRule>
    <cfRule type="cellIs" dxfId="154" priority="84" stopIfTrue="1" operator="equal">
      <formula>0</formula>
    </cfRule>
  </conditionalFormatting>
  <conditionalFormatting sqref="I10:I11">
    <cfRule type="cellIs" dxfId="153" priority="77" stopIfTrue="1" operator="lessThan">
      <formula>0.01</formula>
    </cfRule>
    <cfRule type="cellIs" dxfId="152" priority="78" stopIfTrue="1" operator="between">
      <formula>0.01</formula>
      <formula>0.019</formula>
    </cfRule>
    <cfRule type="cellIs" dxfId="151" priority="79" stopIfTrue="1" operator="greaterThanOrEqual">
      <formula>0.02</formula>
    </cfRule>
    <cfRule type="cellIs" dxfId="150" priority="80" stopIfTrue="1" operator="equal">
      <formula>0</formula>
    </cfRule>
  </conditionalFormatting>
  <conditionalFormatting sqref="J10:J11">
    <cfRule type="cellIs" dxfId="149" priority="73" stopIfTrue="1" operator="lessThan">
      <formula>0.01</formula>
    </cfRule>
    <cfRule type="cellIs" dxfId="148" priority="74" stopIfTrue="1" operator="between">
      <formula>0.01</formula>
      <formula>0.019</formula>
    </cfRule>
    <cfRule type="cellIs" dxfId="147" priority="75" stopIfTrue="1" operator="greaterThanOrEqual">
      <formula>0.02</formula>
    </cfRule>
    <cfRule type="cellIs" dxfId="146" priority="76" stopIfTrue="1" operator="equal">
      <formula>0</formula>
    </cfRule>
  </conditionalFormatting>
  <conditionalFormatting sqref="G13:G14">
    <cfRule type="cellIs" dxfId="145" priority="45" stopIfTrue="1" operator="lessThan">
      <formula>0.002</formula>
    </cfRule>
    <cfRule type="cellIs" dxfId="144" priority="46" stopIfTrue="1" operator="between">
      <formula>0.002</formula>
      <formula>0.009</formula>
    </cfRule>
    <cfRule type="cellIs" dxfId="143" priority="47" stopIfTrue="1" operator="greaterThanOrEqual">
      <formula>0.01</formula>
    </cfRule>
    <cfRule type="cellIs" dxfId="142" priority="48" stopIfTrue="1" operator="equal">
      <formula>0%</formula>
    </cfRule>
  </conditionalFormatting>
  <conditionalFormatting sqref="I13:I14">
    <cfRule type="cellIs" dxfId="141" priority="41" stopIfTrue="1" operator="lessThan">
      <formula>0.002</formula>
    </cfRule>
    <cfRule type="cellIs" dxfId="140" priority="42" stopIfTrue="1" operator="between">
      <formula>0.002</formula>
      <formula>0.009</formula>
    </cfRule>
    <cfRule type="cellIs" dxfId="139" priority="43" stopIfTrue="1" operator="greaterThanOrEqual">
      <formula>0.01</formula>
    </cfRule>
    <cfRule type="cellIs" dxfId="138" priority="44" stopIfTrue="1" operator="equal">
      <formula>0%</formula>
    </cfRule>
  </conditionalFormatting>
  <conditionalFormatting sqref="J13:J14">
    <cfRule type="cellIs" dxfId="137" priority="37" stopIfTrue="1" operator="lessThan">
      <formula>0.002</formula>
    </cfRule>
    <cfRule type="cellIs" dxfId="136" priority="38" stopIfTrue="1" operator="between">
      <formula>0.002</formula>
      <formula>0.009</formula>
    </cfRule>
    <cfRule type="cellIs" dxfId="135" priority="39" stopIfTrue="1" operator="greaterThanOrEqual">
      <formula>0.01</formula>
    </cfRule>
    <cfRule type="cellIs" dxfId="134" priority="40" stopIfTrue="1" operator="equal">
      <formula>0%</formula>
    </cfRule>
  </conditionalFormatting>
  <conditionalFormatting sqref="G15:G16">
    <cfRule type="cellIs" dxfId="133" priority="33" stopIfTrue="1" operator="lessThan">
      <formula>0.02</formula>
    </cfRule>
    <cfRule type="cellIs" dxfId="132" priority="34" stopIfTrue="1" operator="between">
      <formula>0.02</formula>
      <formula>0.049</formula>
    </cfRule>
    <cfRule type="cellIs" dxfId="131" priority="35" stopIfTrue="1" operator="greaterThanOrEqual">
      <formula>0.05</formula>
    </cfRule>
    <cfRule type="cellIs" dxfId="130" priority="36" stopIfTrue="1" operator="equal">
      <formula>"""0"""</formula>
    </cfRule>
  </conditionalFormatting>
  <conditionalFormatting sqref="I15:I16">
    <cfRule type="cellIs" dxfId="129" priority="29" stopIfTrue="1" operator="lessThan">
      <formula>0.02</formula>
    </cfRule>
    <cfRule type="cellIs" dxfId="128" priority="30" stopIfTrue="1" operator="between">
      <formula>0.02</formula>
      <formula>0.049</formula>
    </cfRule>
    <cfRule type="cellIs" dxfId="127" priority="31" stopIfTrue="1" operator="greaterThanOrEqual">
      <formula>0.05</formula>
    </cfRule>
    <cfRule type="cellIs" dxfId="126" priority="32" stopIfTrue="1" operator="equal">
      <formula>"""0"""</formula>
    </cfRule>
  </conditionalFormatting>
  <conditionalFormatting sqref="J15:J16">
    <cfRule type="cellIs" dxfId="125" priority="25" stopIfTrue="1" operator="lessThan">
      <formula>0.02</formula>
    </cfRule>
    <cfRule type="cellIs" dxfId="124" priority="26" stopIfTrue="1" operator="between">
      <formula>0.02</formula>
      <formula>0.049</formula>
    </cfRule>
    <cfRule type="cellIs" dxfId="123" priority="27" stopIfTrue="1" operator="greaterThanOrEqual">
      <formula>0.05</formula>
    </cfRule>
    <cfRule type="cellIs" dxfId="122" priority="28" stopIfTrue="1" operator="equal">
      <formula>"""0"""</formula>
    </cfRule>
  </conditionalFormatting>
  <conditionalFormatting sqref="G17:G18">
    <cfRule type="cellIs" dxfId="121" priority="21" stopIfTrue="1" operator="lessThan">
      <formula>0.02</formula>
    </cfRule>
    <cfRule type="cellIs" dxfId="120" priority="22" stopIfTrue="1" operator="between">
      <formula>0.02</formula>
      <formula>0.049</formula>
    </cfRule>
    <cfRule type="cellIs" dxfId="119" priority="23" stopIfTrue="1" operator="greaterThanOrEqual">
      <formula>0.05</formula>
    </cfRule>
    <cfRule type="cellIs" dxfId="118" priority="24" stopIfTrue="1" operator="equal">
      <formula>"""0"""</formula>
    </cfRule>
  </conditionalFormatting>
  <conditionalFormatting sqref="I17:I18">
    <cfRule type="cellIs" dxfId="117" priority="17" stopIfTrue="1" operator="lessThan">
      <formula>0.02</formula>
    </cfRule>
    <cfRule type="cellIs" dxfId="116" priority="18" stopIfTrue="1" operator="between">
      <formula>0.02</formula>
      <formula>0.049</formula>
    </cfRule>
    <cfRule type="cellIs" dxfId="115" priority="19" stopIfTrue="1" operator="greaterThanOrEqual">
      <formula>0.05</formula>
    </cfRule>
    <cfRule type="cellIs" dxfId="114" priority="20" stopIfTrue="1" operator="equal">
      <formula>"""0"""</formula>
    </cfRule>
  </conditionalFormatting>
  <conditionalFormatting sqref="J17:J18">
    <cfRule type="cellIs" dxfId="113" priority="13" stopIfTrue="1" operator="lessThan">
      <formula>0.02</formula>
    </cfRule>
    <cfRule type="cellIs" dxfId="112" priority="14" stopIfTrue="1" operator="between">
      <formula>0.02</formula>
      <formula>0.049</formula>
    </cfRule>
    <cfRule type="cellIs" dxfId="111" priority="15" stopIfTrue="1" operator="greaterThanOrEqual">
      <formula>0.05</formula>
    </cfRule>
    <cfRule type="cellIs" dxfId="110" priority="16" stopIfTrue="1" operator="equal">
      <formula>"""0"""</formula>
    </cfRule>
  </conditionalFormatting>
  <conditionalFormatting sqref="G19:G20">
    <cfRule type="cellIs" dxfId="109" priority="9" stopIfTrue="1" operator="lessThan">
      <formula>0.01</formula>
    </cfRule>
    <cfRule type="cellIs" dxfId="108" priority="10" stopIfTrue="1" operator="between">
      <formula>0.01</formula>
      <formula>0.039</formula>
    </cfRule>
    <cfRule type="cellIs" dxfId="107" priority="11" stopIfTrue="1" operator="greaterThanOrEqual">
      <formula>0.04</formula>
    </cfRule>
    <cfRule type="cellIs" dxfId="106" priority="12" stopIfTrue="1" operator="equal">
      <formula>0</formula>
    </cfRule>
  </conditionalFormatting>
  <conditionalFormatting sqref="I19:I20">
    <cfRule type="cellIs" dxfId="105" priority="5" stopIfTrue="1" operator="lessThan">
      <formula>0.01</formula>
    </cfRule>
    <cfRule type="cellIs" dxfId="104" priority="6" stopIfTrue="1" operator="between">
      <formula>0.01</formula>
      <formula>0.039</formula>
    </cfRule>
    <cfRule type="cellIs" dxfId="103" priority="7" stopIfTrue="1" operator="greaterThanOrEqual">
      <formula>0.04</formula>
    </cfRule>
    <cfRule type="cellIs" dxfId="102" priority="8" stopIfTrue="1" operator="equal">
      <formula>0</formula>
    </cfRule>
  </conditionalFormatting>
  <conditionalFormatting sqref="J19:J20">
    <cfRule type="cellIs" dxfId="101" priority="1" stopIfTrue="1" operator="lessThan">
      <formula>0.01</formula>
    </cfRule>
    <cfRule type="cellIs" dxfId="100" priority="2" stopIfTrue="1" operator="between">
      <formula>0.01</formula>
      <formula>0.039</formula>
    </cfRule>
    <cfRule type="cellIs" dxfId="99" priority="3" stopIfTrue="1" operator="greaterThanOrEqual">
      <formula>0.04</formula>
    </cfRule>
    <cfRule type="cellIs" dxfId="98" priority="4" stopIfTrue="1" operator="equal">
      <formula>0</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98"/>
  <sheetViews>
    <sheetView topLeftCell="A61" workbookViewId="0">
      <selection activeCell="C85" sqref="C85:P85"/>
    </sheetView>
  </sheetViews>
  <sheetFormatPr baseColWidth="10" defaultRowHeight="12.75" x14ac:dyDescent="0.2"/>
  <cols>
    <col min="1" max="1" width="3" style="129" customWidth="1"/>
    <col min="2" max="2" width="30" style="3" customWidth="1"/>
    <col min="3" max="3" width="13.5703125" style="129" customWidth="1"/>
    <col min="4" max="4" width="12.5703125" style="129" customWidth="1"/>
    <col min="5" max="5" width="13.5703125" style="129" customWidth="1"/>
    <col min="6" max="7" width="12.5703125" style="129" customWidth="1"/>
    <col min="8" max="11" width="13.28515625" style="129" customWidth="1"/>
    <col min="12" max="15" width="13.140625" style="129" customWidth="1"/>
    <col min="16" max="16" width="13.5703125" style="129" customWidth="1"/>
    <col min="17" max="18" width="11.7109375" style="129" customWidth="1"/>
    <col min="19" max="19" width="11.42578125" style="2" hidden="1" customWidth="1"/>
    <col min="20" max="16384" width="11.42578125" style="129"/>
  </cols>
  <sheetData>
    <row r="1" spans="1:19" ht="13.5" thickBot="1" x14ac:dyDescent="0.25">
      <c r="B1" s="129"/>
    </row>
    <row r="2" spans="1:19" ht="16.5" customHeight="1" x14ac:dyDescent="0.2">
      <c r="B2" s="494"/>
      <c r="C2" s="497" t="s">
        <v>36</v>
      </c>
      <c r="D2" s="498"/>
      <c r="E2" s="498"/>
      <c r="F2" s="498"/>
      <c r="G2" s="498"/>
      <c r="H2" s="498"/>
      <c r="I2" s="498"/>
      <c r="J2" s="498"/>
      <c r="K2" s="498"/>
      <c r="L2" s="498"/>
      <c r="M2" s="499"/>
      <c r="N2" s="500" t="s">
        <v>83</v>
      </c>
      <c r="O2" s="501"/>
      <c r="P2" s="502"/>
      <c r="S2" s="19">
        <v>0.8</v>
      </c>
    </row>
    <row r="3" spans="1:19" ht="15.75" customHeight="1" x14ac:dyDescent="0.2">
      <c r="B3" s="495"/>
      <c r="C3" s="503" t="s">
        <v>38</v>
      </c>
      <c r="D3" s="504"/>
      <c r="E3" s="504"/>
      <c r="F3" s="504"/>
      <c r="G3" s="504"/>
      <c r="H3" s="504"/>
      <c r="I3" s="504"/>
      <c r="J3" s="504"/>
      <c r="K3" s="504"/>
      <c r="L3" s="504"/>
      <c r="M3" s="505"/>
      <c r="N3" s="506" t="s">
        <v>92</v>
      </c>
      <c r="O3" s="507"/>
      <c r="P3" s="508"/>
      <c r="S3" s="19">
        <v>0.79998999999999998</v>
      </c>
    </row>
    <row r="4" spans="1:19" ht="15.75" customHeight="1" x14ac:dyDescent="0.2">
      <c r="B4" s="495"/>
      <c r="C4" s="503" t="s">
        <v>39</v>
      </c>
      <c r="D4" s="504"/>
      <c r="E4" s="504"/>
      <c r="F4" s="504"/>
      <c r="G4" s="504"/>
      <c r="H4" s="504"/>
      <c r="I4" s="504"/>
      <c r="J4" s="504"/>
      <c r="K4" s="504"/>
      <c r="L4" s="504"/>
      <c r="M4" s="505"/>
      <c r="N4" s="506" t="s">
        <v>84</v>
      </c>
      <c r="O4" s="507"/>
      <c r="P4" s="508"/>
      <c r="S4" s="19">
        <v>0.65</v>
      </c>
    </row>
    <row r="5" spans="1:19" ht="16.5" customHeight="1" thickBot="1" x14ac:dyDescent="0.25">
      <c r="B5" s="496"/>
      <c r="C5" s="509" t="s">
        <v>40</v>
      </c>
      <c r="D5" s="510"/>
      <c r="E5" s="510"/>
      <c r="F5" s="510"/>
      <c r="G5" s="510"/>
      <c r="H5" s="510"/>
      <c r="I5" s="510"/>
      <c r="J5" s="510"/>
      <c r="K5" s="510"/>
      <c r="L5" s="510"/>
      <c r="M5" s="511"/>
      <c r="N5" s="512" t="s">
        <v>41</v>
      </c>
      <c r="O5" s="513"/>
      <c r="P5" s="514"/>
      <c r="S5" s="19">
        <v>0.64999899999999999</v>
      </c>
    </row>
    <row r="6" spans="1:19" ht="3" customHeight="1" thickBot="1" x14ac:dyDescent="0.25">
      <c r="B6" s="129"/>
      <c r="S6" s="19"/>
    </row>
    <row r="7" spans="1:19" x14ac:dyDescent="0.2">
      <c r="A7" s="3"/>
      <c r="B7" s="515" t="s">
        <v>44</v>
      </c>
      <c r="C7" s="516"/>
      <c r="D7" s="516"/>
      <c r="E7" s="516"/>
      <c r="F7" s="516"/>
      <c r="G7" s="516"/>
      <c r="H7" s="516"/>
      <c r="I7" s="516"/>
      <c r="J7" s="516"/>
      <c r="K7" s="516"/>
      <c r="L7" s="516"/>
      <c r="M7" s="516"/>
      <c r="N7" s="516"/>
      <c r="O7" s="516"/>
      <c r="P7" s="517"/>
      <c r="Q7" s="3"/>
      <c r="S7" s="19"/>
    </row>
    <row r="8" spans="1:19" ht="13.5" thickBot="1" x14ac:dyDescent="0.25">
      <c r="A8" s="3"/>
      <c r="B8" s="518"/>
      <c r="C8" s="519"/>
      <c r="D8" s="519"/>
      <c r="E8" s="519"/>
      <c r="F8" s="519"/>
      <c r="G8" s="519"/>
      <c r="H8" s="519"/>
      <c r="I8" s="519"/>
      <c r="J8" s="519"/>
      <c r="K8" s="519"/>
      <c r="L8" s="519"/>
      <c r="M8" s="519"/>
      <c r="N8" s="519"/>
      <c r="O8" s="519"/>
      <c r="P8" s="520"/>
      <c r="Q8" s="3"/>
    </row>
    <row r="9" spans="1:19" ht="3" customHeight="1" thickBot="1" x14ac:dyDescent="0.25">
      <c r="A9" s="3"/>
      <c r="B9" s="521"/>
      <c r="C9" s="521"/>
      <c r="D9" s="521"/>
      <c r="E9" s="521"/>
      <c r="F9" s="521"/>
      <c r="G9" s="521"/>
      <c r="H9" s="521"/>
      <c r="I9" s="521"/>
      <c r="J9" s="521"/>
      <c r="K9" s="521"/>
      <c r="L9" s="521"/>
      <c r="M9" s="521"/>
      <c r="N9" s="521"/>
      <c r="O9" s="521"/>
      <c r="P9" s="521"/>
      <c r="Q9" s="3"/>
    </row>
    <row r="10" spans="1:19" ht="26.25" customHeight="1" thickBot="1" x14ac:dyDescent="0.25">
      <c r="A10" s="3"/>
      <c r="B10" s="130" t="s">
        <v>54</v>
      </c>
      <c r="C10" s="522">
        <v>2024</v>
      </c>
      <c r="D10" s="523"/>
      <c r="E10" s="523"/>
      <c r="F10" s="523"/>
      <c r="G10" s="523"/>
      <c r="H10" s="523"/>
      <c r="I10" s="524"/>
      <c r="J10" s="525" t="s">
        <v>1</v>
      </c>
      <c r="K10" s="526"/>
      <c r="L10" s="526"/>
      <c r="M10" s="526"/>
      <c r="N10" s="527" t="s">
        <v>118</v>
      </c>
      <c r="O10" s="528"/>
      <c r="P10" s="529"/>
      <c r="Q10" s="3"/>
    </row>
    <row r="11" spans="1:19" ht="3" customHeight="1" thickBot="1" x14ac:dyDescent="0.25">
      <c r="A11" s="3"/>
      <c r="B11" s="491"/>
      <c r="C11" s="492"/>
      <c r="D11" s="492"/>
      <c r="E11" s="492"/>
      <c r="F11" s="492"/>
      <c r="G11" s="492"/>
      <c r="H11" s="492"/>
      <c r="I11" s="492"/>
      <c r="J11" s="492"/>
      <c r="K11" s="492"/>
      <c r="L11" s="492"/>
      <c r="M11" s="492"/>
      <c r="N11" s="492"/>
      <c r="O11" s="492"/>
      <c r="P11" s="493"/>
      <c r="Q11" s="3"/>
    </row>
    <row r="12" spans="1:19" ht="30" customHeight="1" thickBot="1" x14ac:dyDescent="0.25">
      <c r="A12" s="3"/>
      <c r="B12" s="131" t="s">
        <v>0</v>
      </c>
      <c r="C12" s="533" t="s">
        <v>69</v>
      </c>
      <c r="D12" s="533"/>
      <c r="E12" s="533"/>
      <c r="F12" s="533"/>
      <c r="G12" s="533"/>
      <c r="H12" s="533"/>
      <c r="I12" s="533"/>
      <c r="J12" s="533"/>
      <c r="K12" s="533"/>
      <c r="L12" s="533"/>
      <c r="M12" s="533"/>
      <c r="N12" s="533"/>
      <c r="O12" s="533"/>
      <c r="P12" s="534"/>
      <c r="Q12" s="3"/>
    </row>
    <row r="13" spans="1:19" ht="3" customHeight="1" thickBot="1" x14ac:dyDescent="0.25">
      <c r="A13" s="3"/>
      <c r="B13" s="535"/>
      <c r="C13" s="536"/>
      <c r="D13" s="536"/>
      <c r="E13" s="536"/>
      <c r="F13" s="536"/>
      <c r="G13" s="536"/>
      <c r="H13" s="536"/>
      <c r="I13" s="536"/>
      <c r="J13" s="536"/>
      <c r="K13" s="536"/>
      <c r="L13" s="536"/>
      <c r="M13" s="536"/>
      <c r="N13" s="536"/>
      <c r="O13" s="536"/>
      <c r="P13" s="537"/>
      <c r="Q13" s="3"/>
    </row>
    <row r="14" spans="1:19" ht="30" customHeight="1" thickBot="1" x14ac:dyDescent="0.25">
      <c r="A14" s="3"/>
      <c r="B14" s="131" t="s">
        <v>6</v>
      </c>
      <c r="C14" s="538" t="s">
        <v>161</v>
      </c>
      <c r="D14" s="539"/>
      <c r="E14" s="539"/>
      <c r="F14" s="539"/>
      <c r="G14" s="539"/>
      <c r="H14" s="539"/>
      <c r="I14" s="539"/>
      <c r="J14" s="539"/>
      <c r="K14" s="539"/>
      <c r="L14" s="539"/>
      <c r="M14" s="539"/>
      <c r="N14" s="539"/>
      <c r="O14" s="539"/>
      <c r="P14" s="540"/>
      <c r="Q14" s="3"/>
    </row>
    <row r="15" spans="1:19" ht="3" customHeight="1" thickBot="1" x14ac:dyDescent="0.25">
      <c r="A15" s="3"/>
      <c r="B15" s="530"/>
      <c r="C15" s="531"/>
      <c r="D15" s="531"/>
      <c r="E15" s="531"/>
      <c r="F15" s="531"/>
      <c r="G15" s="531"/>
      <c r="H15" s="531"/>
      <c r="I15" s="531"/>
      <c r="J15" s="531"/>
      <c r="K15" s="531"/>
      <c r="L15" s="531"/>
      <c r="M15" s="531"/>
      <c r="N15" s="531"/>
      <c r="O15" s="531"/>
      <c r="P15" s="532"/>
      <c r="Q15" s="3"/>
    </row>
    <row r="16" spans="1:19" ht="30" customHeight="1" thickBot="1" x14ac:dyDescent="0.25">
      <c r="A16" s="3"/>
      <c r="B16" s="131" t="s">
        <v>25</v>
      </c>
      <c r="C16" s="541" t="s">
        <v>162</v>
      </c>
      <c r="D16" s="542"/>
      <c r="E16" s="542"/>
      <c r="F16" s="542"/>
      <c r="G16" s="542"/>
      <c r="H16" s="542"/>
      <c r="I16" s="542"/>
      <c r="J16" s="542"/>
      <c r="K16" s="542"/>
      <c r="L16" s="542"/>
      <c r="M16" s="542"/>
      <c r="N16" s="542"/>
      <c r="O16" s="542"/>
      <c r="P16" s="543"/>
      <c r="Q16" s="3"/>
    </row>
    <row r="17" spans="1:17" ht="4.5" customHeight="1" thickBot="1" x14ac:dyDescent="0.25">
      <c r="A17" s="3"/>
      <c r="B17" s="530"/>
      <c r="C17" s="531"/>
      <c r="D17" s="531"/>
      <c r="E17" s="531"/>
      <c r="F17" s="531"/>
      <c r="G17" s="531"/>
      <c r="H17" s="531"/>
      <c r="I17" s="531"/>
      <c r="J17" s="531"/>
      <c r="K17" s="531"/>
      <c r="L17" s="531"/>
      <c r="M17" s="531"/>
      <c r="N17" s="531"/>
      <c r="O17" s="531"/>
      <c r="P17" s="532"/>
      <c r="Q17" s="3"/>
    </row>
    <row r="18" spans="1:17" ht="30" customHeight="1" thickBot="1" x14ac:dyDescent="0.25">
      <c r="A18" s="3"/>
      <c r="B18" s="131" t="s">
        <v>11</v>
      </c>
      <c r="C18" s="544" t="s">
        <v>100</v>
      </c>
      <c r="D18" s="545"/>
      <c r="E18" s="545"/>
      <c r="F18" s="545"/>
      <c r="G18" s="545"/>
      <c r="H18" s="545"/>
      <c r="I18" s="545"/>
      <c r="J18" s="545"/>
      <c r="K18" s="545"/>
      <c r="L18" s="545"/>
      <c r="M18" s="545"/>
      <c r="N18" s="545"/>
      <c r="O18" s="545"/>
      <c r="P18" s="546"/>
      <c r="Q18" s="3"/>
    </row>
    <row r="19" spans="1:17" ht="3" customHeight="1" thickBot="1" x14ac:dyDescent="0.25">
      <c r="A19" s="3"/>
      <c r="B19" s="547"/>
      <c r="C19" s="547"/>
      <c r="D19" s="547"/>
      <c r="E19" s="547"/>
      <c r="F19" s="547"/>
      <c r="G19" s="547"/>
      <c r="H19" s="547"/>
      <c r="I19" s="547"/>
      <c r="J19" s="547"/>
      <c r="K19" s="547"/>
      <c r="L19" s="547"/>
      <c r="M19" s="547"/>
      <c r="N19" s="547"/>
      <c r="O19" s="547"/>
      <c r="P19" s="547"/>
      <c r="Q19" s="3"/>
    </row>
    <row r="20" spans="1:17" ht="17.25" customHeight="1" thickBot="1" x14ac:dyDescent="0.25">
      <c r="A20" s="3"/>
      <c r="B20" s="548" t="s">
        <v>26</v>
      </c>
      <c r="C20" s="549"/>
      <c r="D20" s="549"/>
      <c r="E20" s="549"/>
      <c r="F20" s="549"/>
      <c r="G20" s="549"/>
      <c r="H20" s="549"/>
      <c r="I20" s="549"/>
      <c r="J20" s="549"/>
      <c r="K20" s="549"/>
      <c r="L20" s="549"/>
      <c r="M20" s="549"/>
      <c r="N20" s="549"/>
      <c r="O20" s="549"/>
      <c r="P20" s="550"/>
      <c r="Q20" s="3"/>
    </row>
    <row r="21" spans="1:17" ht="3" customHeight="1" thickBot="1" x14ac:dyDescent="0.25">
      <c r="A21" s="3"/>
      <c r="B21" s="551"/>
      <c r="C21" s="552"/>
      <c r="D21" s="552"/>
      <c r="E21" s="552"/>
      <c r="F21" s="552"/>
      <c r="G21" s="552"/>
      <c r="H21" s="552"/>
      <c r="I21" s="552"/>
      <c r="J21" s="552"/>
      <c r="K21" s="552"/>
      <c r="L21" s="552"/>
      <c r="M21" s="552"/>
      <c r="N21" s="552"/>
      <c r="O21" s="552"/>
      <c r="P21" s="553"/>
      <c r="Q21" s="3"/>
    </row>
    <row r="22" spans="1:17" ht="59.25" customHeight="1" thickBot="1" x14ac:dyDescent="0.25">
      <c r="A22" s="3"/>
      <c r="B22" s="131" t="s">
        <v>3</v>
      </c>
      <c r="C22" s="554" t="s">
        <v>163</v>
      </c>
      <c r="D22" s="555"/>
      <c r="E22" s="555"/>
      <c r="F22" s="555"/>
      <c r="G22" s="555"/>
      <c r="H22" s="555"/>
      <c r="I22" s="555"/>
      <c r="J22" s="555"/>
      <c r="K22" s="555"/>
      <c r="L22" s="555"/>
      <c r="M22" s="555"/>
      <c r="N22" s="555"/>
      <c r="O22" s="555"/>
      <c r="P22" s="556"/>
      <c r="Q22" s="3"/>
    </row>
    <row r="23" spans="1:17" ht="3" customHeight="1" thickBot="1" x14ac:dyDescent="0.25">
      <c r="A23" s="3"/>
      <c r="B23" s="530"/>
      <c r="C23" s="531"/>
      <c r="D23" s="531"/>
      <c r="E23" s="531"/>
      <c r="F23" s="531"/>
      <c r="G23" s="531"/>
      <c r="H23" s="531"/>
      <c r="I23" s="531"/>
      <c r="J23" s="531"/>
      <c r="K23" s="531"/>
      <c r="L23" s="531"/>
      <c r="M23" s="531"/>
      <c r="N23" s="531"/>
      <c r="O23" s="531"/>
      <c r="P23" s="532"/>
      <c r="Q23" s="3"/>
    </row>
    <row r="24" spans="1:17" ht="77.25" customHeight="1" thickBot="1" x14ac:dyDescent="0.25">
      <c r="A24" s="3"/>
      <c r="B24" s="131" t="s">
        <v>12</v>
      </c>
      <c r="C24" s="557" t="s">
        <v>164</v>
      </c>
      <c r="D24" s="558"/>
      <c r="E24" s="558"/>
      <c r="F24" s="558"/>
      <c r="G24" s="558"/>
      <c r="H24" s="558"/>
      <c r="I24" s="558"/>
      <c r="J24" s="558"/>
      <c r="K24" s="558"/>
      <c r="L24" s="558"/>
      <c r="M24" s="558"/>
      <c r="N24" s="558"/>
      <c r="O24" s="558"/>
      <c r="P24" s="559"/>
      <c r="Q24" s="3"/>
    </row>
    <row r="25" spans="1:17" ht="3" customHeight="1" thickBot="1" x14ac:dyDescent="0.25">
      <c r="A25" s="3"/>
      <c r="B25" s="560"/>
      <c r="C25" s="561"/>
      <c r="D25" s="561"/>
      <c r="E25" s="561"/>
      <c r="F25" s="561"/>
      <c r="G25" s="561"/>
      <c r="H25" s="561"/>
      <c r="I25" s="561"/>
      <c r="J25" s="561"/>
      <c r="K25" s="561"/>
      <c r="L25" s="561"/>
      <c r="M25" s="561"/>
      <c r="N25" s="561"/>
      <c r="O25" s="561"/>
      <c r="P25" s="562"/>
      <c r="Q25" s="3"/>
    </row>
    <row r="26" spans="1:17" s="63" customFormat="1" ht="13.5" customHeight="1" x14ac:dyDescent="0.2">
      <c r="B26" s="597" t="s">
        <v>2</v>
      </c>
      <c r="C26" s="600" t="s">
        <v>136</v>
      </c>
      <c r="D26" s="601"/>
      <c r="E26" s="601"/>
      <c r="F26" s="601"/>
      <c r="G26" s="601"/>
      <c r="H26" s="601"/>
      <c r="I26" s="602">
        <v>0.04</v>
      </c>
      <c r="J26" s="602"/>
      <c r="K26" s="602"/>
      <c r="L26" s="602"/>
      <c r="M26" s="602"/>
      <c r="N26" s="602"/>
      <c r="O26" s="602"/>
      <c r="P26" s="603"/>
    </row>
    <row r="27" spans="1:17" s="63" customFormat="1" ht="3.75" customHeight="1" x14ac:dyDescent="0.2">
      <c r="B27" s="598"/>
      <c r="C27" s="604"/>
      <c r="D27" s="605"/>
      <c r="E27" s="605"/>
      <c r="F27" s="605"/>
      <c r="G27" s="605"/>
      <c r="H27" s="605"/>
      <c r="I27" s="605"/>
      <c r="J27" s="605"/>
      <c r="K27" s="605"/>
      <c r="L27" s="605"/>
      <c r="M27" s="605"/>
      <c r="N27" s="605"/>
      <c r="O27" s="605"/>
      <c r="P27" s="606"/>
    </row>
    <row r="28" spans="1:17" s="63" customFormat="1" x14ac:dyDescent="0.2">
      <c r="B28" s="598"/>
      <c r="C28" s="607" t="s">
        <v>137</v>
      </c>
      <c r="D28" s="608"/>
      <c r="E28" s="608"/>
      <c r="F28" s="608"/>
      <c r="G28" s="608"/>
      <c r="H28" s="608"/>
      <c r="I28" s="609">
        <v>0.02</v>
      </c>
      <c r="J28" s="609"/>
      <c r="K28" s="609"/>
      <c r="L28" s="609"/>
      <c r="M28" s="609"/>
      <c r="N28" s="609"/>
      <c r="O28" s="609"/>
      <c r="P28" s="610"/>
    </row>
    <row r="29" spans="1:17" s="63" customFormat="1" x14ac:dyDescent="0.2">
      <c r="B29" s="598"/>
      <c r="C29" s="568" t="s">
        <v>138</v>
      </c>
      <c r="D29" s="569"/>
      <c r="E29" s="569"/>
      <c r="F29" s="569"/>
      <c r="G29" s="569"/>
      <c r="H29" s="569"/>
      <c r="I29" s="566">
        <v>0.04</v>
      </c>
      <c r="J29" s="566"/>
      <c r="K29" s="566"/>
      <c r="L29" s="566"/>
      <c r="M29" s="566"/>
      <c r="N29" s="566"/>
      <c r="O29" s="566"/>
      <c r="P29" s="567"/>
    </row>
    <row r="30" spans="1:17" s="63" customFormat="1" x14ac:dyDescent="0.2">
      <c r="B30" s="598"/>
      <c r="C30" s="568" t="s">
        <v>139</v>
      </c>
      <c r="D30" s="569"/>
      <c r="E30" s="569"/>
      <c r="F30" s="569"/>
      <c r="G30" s="569"/>
      <c r="H30" s="569"/>
      <c r="I30" s="566">
        <v>0.08</v>
      </c>
      <c r="J30" s="566"/>
      <c r="K30" s="566"/>
      <c r="L30" s="566"/>
      <c r="M30" s="566"/>
      <c r="N30" s="566"/>
      <c r="O30" s="566"/>
      <c r="P30" s="567"/>
    </row>
    <row r="31" spans="1:17" s="63" customFormat="1" ht="13.5" thickBot="1" x14ac:dyDescent="0.25">
      <c r="B31" s="599"/>
      <c r="C31" s="570" t="s">
        <v>146</v>
      </c>
      <c r="D31" s="571"/>
      <c r="E31" s="571"/>
      <c r="F31" s="571"/>
      <c r="G31" s="571"/>
      <c r="H31" s="571"/>
      <c r="I31" s="572">
        <v>0.06</v>
      </c>
      <c r="J31" s="572"/>
      <c r="K31" s="572"/>
      <c r="L31" s="572"/>
      <c r="M31" s="572"/>
      <c r="N31" s="572"/>
      <c r="O31" s="572"/>
      <c r="P31" s="573"/>
    </row>
    <row r="32" spans="1:17" ht="6.75" customHeight="1" thickBot="1" x14ac:dyDescent="0.25">
      <c r="A32" s="3"/>
      <c r="B32" s="563"/>
      <c r="C32" s="564"/>
      <c r="D32" s="564"/>
      <c r="E32" s="564"/>
      <c r="F32" s="564"/>
      <c r="G32" s="564"/>
      <c r="H32" s="564"/>
      <c r="I32" s="564"/>
      <c r="J32" s="564"/>
      <c r="K32" s="564"/>
      <c r="L32" s="564"/>
      <c r="M32" s="564"/>
      <c r="N32" s="564"/>
      <c r="O32" s="564"/>
      <c r="P32" s="565"/>
      <c r="Q32" s="3"/>
    </row>
    <row r="33" spans="1:17" s="97" customFormat="1" ht="12.75" customHeight="1" x14ac:dyDescent="0.2">
      <c r="B33" s="597" t="s">
        <v>13</v>
      </c>
      <c r="C33" s="456" t="s">
        <v>14</v>
      </c>
      <c r="D33" s="66" t="s">
        <v>61</v>
      </c>
      <c r="E33" s="67" t="s">
        <v>141</v>
      </c>
      <c r="F33" s="68">
        <v>0.04</v>
      </c>
      <c r="G33" s="459" t="s">
        <v>15</v>
      </c>
      <c r="H33" s="69" t="s">
        <v>61</v>
      </c>
      <c r="I33" s="70" t="s">
        <v>142</v>
      </c>
      <c r="J33" s="71">
        <v>0.02</v>
      </c>
      <c r="K33" s="72" t="s">
        <v>143</v>
      </c>
      <c r="L33" s="73">
        <v>3.9E-2</v>
      </c>
      <c r="M33" s="462" t="s">
        <v>16</v>
      </c>
      <c r="N33" s="69" t="s">
        <v>61</v>
      </c>
      <c r="O33" s="70" t="s">
        <v>144</v>
      </c>
      <c r="P33" s="68">
        <v>0.02</v>
      </c>
    </row>
    <row r="34" spans="1:17" s="97" customFormat="1" ht="12.75" customHeight="1" x14ac:dyDescent="0.2">
      <c r="B34" s="598"/>
      <c r="C34" s="457"/>
      <c r="D34" s="74" t="s">
        <v>137</v>
      </c>
      <c r="E34" s="75" t="s">
        <v>141</v>
      </c>
      <c r="F34" s="76">
        <v>0.02</v>
      </c>
      <c r="G34" s="460"/>
      <c r="H34" s="77" t="s">
        <v>137</v>
      </c>
      <c r="I34" s="78" t="s">
        <v>142</v>
      </c>
      <c r="J34" s="79">
        <v>0.01</v>
      </c>
      <c r="K34" s="80" t="s">
        <v>145</v>
      </c>
      <c r="L34" s="81">
        <v>1.9E-2</v>
      </c>
      <c r="M34" s="463"/>
      <c r="N34" s="77" t="s">
        <v>137</v>
      </c>
      <c r="O34" s="78" t="s">
        <v>144</v>
      </c>
      <c r="P34" s="82">
        <v>0.01</v>
      </c>
    </row>
    <row r="35" spans="1:17" s="97" customFormat="1" ht="12.75" customHeight="1" x14ac:dyDescent="0.2">
      <c r="B35" s="598"/>
      <c r="C35" s="457"/>
      <c r="D35" s="74" t="s">
        <v>138</v>
      </c>
      <c r="E35" s="75" t="s">
        <v>141</v>
      </c>
      <c r="F35" s="76">
        <v>0.04</v>
      </c>
      <c r="G35" s="460"/>
      <c r="H35" s="77" t="s">
        <v>138</v>
      </c>
      <c r="I35" s="78" t="s">
        <v>142</v>
      </c>
      <c r="J35" s="79">
        <v>0.02</v>
      </c>
      <c r="K35" s="80" t="s">
        <v>145</v>
      </c>
      <c r="L35" s="81">
        <v>3.9E-2</v>
      </c>
      <c r="M35" s="463"/>
      <c r="N35" s="77" t="s">
        <v>138</v>
      </c>
      <c r="O35" s="78" t="s">
        <v>144</v>
      </c>
      <c r="P35" s="82">
        <v>0.02</v>
      </c>
    </row>
    <row r="36" spans="1:17" s="97" customFormat="1" ht="12.75" customHeight="1" x14ac:dyDescent="0.2">
      <c r="B36" s="598"/>
      <c r="C36" s="457"/>
      <c r="D36" s="74" t="s">
        <v>139</v>
      </c>
      <c r="E36" s="75" t="s">
        <v>141</v>
      </c>
      <c r="F36" s="76">
        <v>0.08</v>
      </c>
      <c r="G36" s="460"/>
      <c r="H36" s="77" t="s">
        <v>139</v>
      </c>
      <c r="I36" s="78" t="s">
        <v>142</v>
      </c>
      <c r="J36" s="79">
        <v>0.04</v>
      </c>
      <c r="K36" s="80" t="s">
        <v>145</v>
      </c>
      <c r="L36" s="81">
        <v>7.9000000000000001E-2</v>
      </c>
      <c r="M36" s="463"/>
      <c r="N36" s="77" t="s">
        <v>139</v>
      </c>
      <c r="O36" s="78" t="s">
        <v>144</v>
      </c>
      <c r="P36" s="82">
        <v>0.04</v>
      </c>
    </row>
    <row r="37" spans="1:17" s="97" customFormat="1" ht="12.75" customHeight="1" thickBot="1" x14ac:dyDescent="0.25">
      <c r="B37" s="599"/>
      <c r="C37" s="458"/>
      <c r="D37" s="83" t="s">
        <v>146</v>
      </c>
      <c r="E37" s="84" t="s">
        <v>141</v>
      </c>
      <c r="F37" s="85">
        <v>0.06</v>
      </c>
      <c r="G37" s="461"/>
      <c r="H37" s="86" t="s">
        <v>146</v>
      </c>
      <c r="I37" s="87" t="s">
        <v>142</v>
      </c>
      <c r="J37" s="88">
        <v>0.03</v>
      </c>
      <c r="K37" s="89" t="s">
        <v>145</v>
      </c>
      <c r="L37" s="90">
        <v>5.8999999999999997E-2</v>
      </c>
      <c r="M37" s="464"/>
      <c r="N37" s="86" t="s">
        <v>146</v>
      </c>
      <c r="O37" s="87" t="s">
        <v>144</v>
      </c>
      <c r="P37" s="91">
        <v>0.03</v>
      </c>
    </row>
    <row r="38" spans="1:17" ht="4.5" customHeight="1" thickBot="1" x14ac:dyDescent="0.25">
      <c r="A38" s="3"/>
      <c r="B38" s="629"/>
      <c r="C38" s="630"/>
      <c r="D38" s="630"/>
      <c r="E38" s="630"/>
      <c r="F38" s="630"/>
      <c r="G38" s="630"/>
      <c r="H38" s="630"/>
      <c r="I38" s="630"/>
      <c r="J38" s="630"/>
      <c r="K38" s="630"/>
      <c r="L38" s="630"/>
      <c r="M38" s="630"/>
      <c r="N38" s="630"/>
      <c r="O38" s="630"/>
      <c r="P38" s="631"/>
      <c r="Q38" s="3"/>
    </row>
    <row r="39" spans="1:17" ht="13.5" thickBot="1" x14ac:dyDescent="0.25">
      <c r="A39" s="3"/>
      <c r="B39" s="132" t="s">
        <v>7</v>
      </c>
      <c r="C39" s="574" t="s">
        <v>82</v>
      </c>
      <c r="D39" s="575"/>
      <c r="E39" s="575"/>
      <c r="F39" s="575"/>
      <c r="G39" s="575"/>
      <c r="H39" s="575"/>
      <c r="I39" s="575"/>
      <c r="J39" s="575"/>
      <c r="K39" s="575"/>
      <c r="L39" s="575"/>
      <c r="M39" s="575"/>
      <c r="N39" s="575"/>
      <c r="O39" s="575"/>
      <c r="P39" s="576"/>
      <c r="Q39" s="3"/>
    </row>
    <row r="40" spans="1:17" ht="3" customHeight="1" thickBot="1" x14ac:dyDescent="0.25">
      <c r="A40" s="3"/>
      <c r="B40" s="530"/>
      <c r="C40" s="531"/>
      <c r="D40" s="531"/>
      <c r="E40" s="531"/>
      <c r="F40" s="531"/>
      <c r="G40" s="531"/>
      <c r="H40" s="531"/>
      <c r="I40" s="531"/>
      <c r="J40" s="531"/>
      <c r="K40" s="531"/>
      <c r="L40" s="531"/>
      <c r="M40" s="531"/>
      <c r="N40" s="531"/>
      <c r="O40" s="531"/>
      <c r="P40" s="532"/>
      <c r="Q40" s="3"/>
    </row>
    <row r="41" spans="1:17" ht="13.5" thickBot="1" x14ac:dyDescent="0.25">
      <c r="A41" s="3"/>
      <c r="B41" s="132" t="s">
        <v>4</v>
      </c>
      <c r="C41" s="628" t="s">
        <v>50</v>
      </c>
      <c r="D41" s="575"/>
      <c r="E41" s="575"/>
      <c r="F41" s="575"/>
      <c r="G41" s="575"/>
      <c r="H41" s="575"/>
      <c r="I41" s="575"/>
      <c r="J41" s="575"/>
      <c r="K41" s="575"/>
      <c r="L41" s="575"/>
      <c r="M41" s="575"/>
      <c r="N41" s="575"/>
      <c r="O41" s="575"/>
      <c r="P41" s="576"/>
      <c r="Q41" s="3"/>
    </row>
    <row r="42" spans="1:17" ht="3" customHeight="1" thickBot="1" x14ac:dyDescent="0.25">
      <c r="A42" s="3"/>
      <c r="B42" s="530"/>
      <c r="C42" s="531"/>
      <c r="D42" s="531"/>
      <c r="E42" s="531"/>
      <c r="F42" s="531"/>
      <c r="G42" s="531"/>
      <c r="H42" s="531"/>
      <c r="I42" s="531"/>
      <c r="J42" s="531"/>
      <c r="K42" s="531"/>
      <c r="L42" s="531"/>
      <c r="M42" s="531"/>
      <c r="N42" s="531"/>
      <c r="O42" s="531"/>
      <c r="P42" s="532"/>
      <c r="Q42" s="3"/>
    </row>
    <row r="43" spans="1:17" ht="13.5" thickBot="1" x14ac:dyDescent="0.25">
      <c r="A43" s="3"/>
      <c r="B43" s="132" t="s">
        <v>23</v>
      </c>
      <c r="C43" s="628" t="s">
        <v>50</v>
      </c>
      <c r="D43" s="575"/>
      <c r="E43" s="575"/>
      <c r="F43" s="575"/>
      <c r="G43" s="575"/>
      <c r="H43" s="575"/>
      <c r="I43" s="575"/>
      <c r="J43" s="575"/>
      <c r="K43" s="575"/>
      <c r="L43" s="575"/>
      <c r="M43" s="575"/>
      <c r="N43" s="575"/>
      <c r="O43" s="575"/>
      <c r="P43" s="576"/>
      <c r="Q43" s="3"/>
    </row>
    <row r="44" spans="1:17" ht="3" customHeight="1" thickBot="1" x14ac:dyDescent="0.25">
      <c r="A44" s="3"/>
      <c r="B44" s="535"/>
      <c r="C44" s="536"/>
      <c r="D44" s="536"/>
      <c r="E44" s="536"/>
      <c r="F44" s="536"/>
      <c r="G44" s="536"/>
      <c r="H44" s="536"/>
      <c r="I44" s="536"/>
      <c r="J44" s="536"/>
      <c r="K44" s="536"/>
      <c r="L44" s="536"/>
      <c r="M44" s="536"/>
      <c r="N44" s="536"/>
      <c r="O44" s="536"/>
      <c r="P44" s="537"/>
      <c r="Q44" s="3"/>
    </row>
    <row r="45" spans="1:17" ht="16.5" customHeight="1" thickBot="1" x14ac:dyDescent="0.25">
      <c r="A45" s="3"/>
      <c r="B45" s="132" t="s">
        <v>43</v>
      </c>
      <c r="C45" s="574" t="s">
        <v>50</v>
      </c>
      <c r="D45" s="575"/>
      <c r="E45" s="575"/>
      <c r="F45" s="575"/>
      <c r="G45" s="575"/>
      <c r="H45" s="575"/>
      <c r="I45" s="575"/>
      <c r="J45" s="575"/>
      <c r="K45" s="575"/>
      <c r="L45" s="575"/>
      <c r="M45" s="575"/>
      <c r="N45" s="575"/>
      <c r="O45" s="575"/>
      <c r="P45" s="576"/>
      <c r="Q45" s="3"/>
    </row>
    <row r="46" spans="1:17" ht="5.25" customHeight="1" thickBot="1" x14ac:dyDescent="0.25">
      <c r="A46" s="3"/>
      <c r="B46" s="133"/>
      <c r="C46" s="133"/>
      <c r="D46" s="133"/>
      <c r="E46" s="133"/>
      <c r="F46" s="133"/>
      <c r="G46" s="133"/>
      <c r="H46" s="133"/>
      <c r="I46" s="133"/>
      <c r="J46" s="133"/>
      <c r="K46" s="133"/>
      <c r="L46" s="133"/>
      <c r="M46" s="133"/>
      <c r="N46" s="133"/>
      <c r="O46" s="133"/>
      <c r="P46" s="133"/>
      <c r="Q46" s="3"/>
    </row>
    <row r="47" spans="1:17" x14ac:dyDescent="0.2">
      <c r="A47" s="3"/>
      <c r="B47" s="577" t="s">
        <v>17</v>
      </c>
      <c r="C47" s="578"/>
      <c r="D47" s="578"/>
      <c r="E47" s="578"/>
      <c r="F47" s="578"/>
      <c r="G47" s="578"/>
      <c r="H47" s="578"/>
      <c r="I47" s="578"/>
      <c r="J47" s="578"/>
      <c r="K47" s="578"/>
      <c r="L47" s="578"/>
      <c r="M47" s="578"/>
      <c r="N47" s="578"/>
      <c r="O47" s="578"/>
      <c r="P47" s="579"/>
      <c r="Q47" s="3"/>
    </row>
    <row r="48" spans="1:17" x14ac:dyDescent="0.2">
      <c r="A48" s="3"/>
      <c r="B48" s="134" t="s">
        <v>22</v>
      </c>
      <c r="C48" s="580" t="s">
        <v>18</v>
      </c>
      <c r="D48" s="580"/>
      <c r="E48" s="580"/>
      <c r="F48" s="580"/>
      <c r="G48" s="580"/>
      <c r="H48" s="580" t="s">
        <v>7</v>
      </c>
      <c r="I48" s="580"/>
      <c r="J48" s="580"/>
      <c r="K48" s="580"/>
      <c r="L48" s="580"/>
      <c r="M48" s="580" t="s">
        <v>19</v>
      </c>
      <c r="N48" s="580"/>
      <c r="O48" s="580"/>
      <c r="P48" s="581"/>
      <c r="Q48" s="3"/>
    </row>
    <row r="49" spans="1:17" ht="54" customHeight="1" x14ac:dyDescent="0.2">
      <c r="A49" s="3"/>
      <c r="B49" s="21" t="s">
        <v>168</v>
      </c>
      <c r="C49" s="417" t="s">
        <v>148</v>
      </c>
      <c r="D49" s="418"/>
      <c r="E49" s="418"/>
      <c r="F49" s="418"/>
      <c r="G49" s="419"/>
      <c r="H49" s="420" t="s">
        <v>112</v>
      </c>
      <c r="I49" s="421"/>
      <c r="J49" s="421"/>
      <c r="K49" s="421"/>
      <c r="L49" s="422"/>
      <c r="M49" s="335" t="s">
        <v>116</v>
      </c>
      <c r="N49" s="336"/>
      <c r="O49" s="336"/>
      <c r="P49" s="337"/>
      <c r="Q49" s="3"/>
    </row>
    <row r="50" spans="1:17" ht="55.5" customHeight="1" thickBot="1" x14ac:dyDescent="0.25">
      <c r="A50" s="3"/>
      <c r="B50" s="60" t="s">
        <v>169</v>
      </c>
      <c r="C50" s="338" t="s">
        <v>148</v>
      </c>
      <c r="D50" s="423"/>
      <c r="E50" s="423"/>
      <c r="F50" s="423"/>
      <c r="G50" s="424"/>
      <c r="H50" s="425" t="s">
        <v>112</v>
      </c>
      <c r="I50" s="426"/>
      <c r="J50" s="426"/>
      <c r="K50" s="426"/>
      <c r="L50" s="427"/>
      <c r="M50" s="342" t="s">
        <v>116</v>
      </c>
      <c r="N50" s="343"/>
      <c r="O50" s="343"/>
      <c r="P50" s="344"/>
      <c r="Q50" s="3"/>
    </row>
    <row r="51" spans="1:17" ht="4.5" customHeight="1" thickBot="1" x14ac:dyDescent="0.25">
      <c r="A51" s="3"/>
      <c r="B51" s="135"/>
      <c r="C51" s="135"/>
      <c r="D51" s="135"/>
      <c r="E51" s="135"/>
      <c r="F51" s="135"/>
      <c r="G51" s="135"/>
      <c r="H51" s="135"/>
      <c r="I51" s="135"/>
      <c r="J51" s="135"/>
      <c r="K51" s="135"/>
      <c r="L51" s="135"/>
      <c r="M51" s="135"/>
      <c r="N51" s="135"/>
      <c r="O51" s="135"/>
      <c r="P51" s="135"/>
      <c r="Q51" s="3"/>
    </row>
    <row r="52" spans="1:17" ht="13.5" customHeight="1" thickBot="1" x14ac:dyDescent="0.25">
      <c r="A52" s="3"/>
      <c r="B52" s="548" t="s">
        <v>8</v>
      </c>
      <c r="C52" s="549"/>
      <c r="D52" s="549"/>
      <c r="E52" s="549"/>
      <c r="F52" s="549"/>
      <c r="G52" s="549"/>
      <c r="H52" s="549"/>
      <c r="I52" s="549"/>
      <c r="J52" s="549"/>
      <c r="K52" s="549"/>
      <c r="L52" s="549"/>
      <c r="M52" s="549"/>
      <c r="N52" s="549"/>
      <c r="O52" s="549"/>
      <c r="P52" s="550"/>
      <c r="Q52" s="3"/>
    </row>
    <row r="53" spans="1:17" ht="3" customHeight="1" thickBot="1" x14ac:dyDescent="0.25">
      <c r="A53" s="3"/>
      <c r="B53" s="136"/>
      <c r="C53" s="137"/>
      <c r="D53" s="137"/>
      <c r="E53" s="137"/>
      <c r="F53" s="137"/>
      <c r="G53" s="137"/>
      <c r="H53" s="137"/>
      <c r="I53" s="137"/>
      <c r="J53" s="137"/>
      <c r="K53" s="137"/>
      <c r="L53" s="137"/>
      <c r="M53" s="137"/>
      <c r="N53" s="137"/>
      <c r="O53" s="137"/>
      <c r="P53" s="138"/>
      <c r="Q53" s="3"/>
    </row>
    <row r="54" spans="1:17" s="97" customFormat="1" ht="13.5" thickBot="1" x14ac:dyDescent="0.25">
      <c r="B54" s="591" t="s">
        <v>20</v>
      </c>
      <c r="C54" s="155" t="s">
        <v>9</v>
      </c>
      <c r="D54" s="236" t="s">
        <v>184</v>
      </c>
      <c r="E54" s="203"/>
      <c r="F54" s="203"/>
      <c r="G54" s="121"/>
      <c r="H54" s="236" t="s">
        <v>185</v>
      </c>
      <c r="I54" s="203"/>
      <c r="J54" s="203"/>
      <c r="K54" s="121"/>
      <c r="L54" s="236" t="s">
        <v>186</v>
      </c>
      <c r="M54" s="203"/>
      <c r="N54" s="203"/>
      <c r="O54" s="121"/>
      <c r="P54" s="156" t="s">
        <v>24</v>
      </c>
    </row>
    <row r="55" spans="1:17" s="97" customFormat="1" ht="40.5" customHeight="1" thickBot="1" x14ac:dyDescent="0.25">
      <c r="B55" s="592"/>
      <c r="C55" s="160" t="s">
        <v>151</v>
      </c>
      <c r="D55" s="237">
        <f>'4.1. Registro engagement-seguid'!D10</f>
        <v>0.10728472578165044</v>
      </c>
      <c r="E55" s="219"/>
      <c r="F55" s="219"/>
      <c r="G55" s="220"/>
      <c r="H55" s="237">
        <f>'4.1. Registro engagement-seguid'!F10</f>
        <v>8.8555133364810273E-2</v>
      </c>
      <c r="I55" s="219"/>
      <c r="J55" s="219"/>
      <c r="K55" s="220"/>
      <c r="L55" s="237">
        <f>'4.1. Registro engagement-seguid'!H10</f>
        <v>7.5092559197403194E-2</v>
      </c>
      <c r="M55" s="219"/>
      <c r="N55" s="219"/>
      <c r="O55" s="220"/>
      <c r="P55" s="161">
        <f>'4.1. Registro engagement-seguid'!I10</f>
        <v>9.0310806114621292E-2</v>
      </c>
    </row>
    <row r="56" spans="1:17" s="97" customFormat="1" ht="17.25" customHeight="1" thickBot="1" x14ac:dyDescent="0.25">
      <c r="B56" s="592"/>
      <c r="C56" s="216" t="s">
        <v>2</v>
      </c>
      <c r="D56" s="218">
        <v>0.04</v>
      </c>
      <c r="E56" s="221"/>
      <c r="F56" s="221"/>
      <c r="G56" s="222"/>
      <c r="H56" s="218">
        <v>0.04</v>
      </c>
      <c r="I56" s="221"/>
      <c r="J56" s="221"/>
      <c r="K56" s="222"/>
      <c r="L56" s="218">
        <v>0.04</v>
      </c>
      <c r="M56" s="224"/>
      <c r="N56" s="224"/>
      <c r="O56" s="225"/>
      <c r="P56" s="217">
        <v>0.04</v>
      </c>
    </row>
    <row r="57" spans="1:17" s="63" customFormat="1" x14ac:dyDescent="0.2">
      <c r="B57" s="592"/>
      <c r="C57" s="206" t="str">
        <f>'[1]3.1. Registro Seguidores'!A13</f>
        <v>X</v>
      </c>
      <c r="D57" s="223">
        <f>'4.1. Registro engagement-seguid'!D13</f>
        <v>3.512623490669594E-2</v>
      </c>
      <c r="E57" s="224"/>
      <c r="F57" s="224"/>
      <c r="G57" s="225"/>
      <c r="H57" s="223">
        <f>'4.1. Registro engagement-seguid'!F13</f>
        <v>0.10354025785619018</v>
      </c>
      <c r="I57" s="224"/>
      <c r="J57" s="224"/>
      <c r="K57" s="225"/>
      <c r="L57" s="223">
        <f>'4.1. Registro engagement-seguid'!H13</f>
        <v>5.5559433237942345E-2</v>
      </c>
      <c r="M57" s="224"/>
      <c r="N57" s="224"/>
      <c r="O57" s="225"/>
      <c r="P57" s="217">
        <f>'4.1. Registro engagement-seguid'!I13</f>
        <v>6.4741975333609494E-2</v>
      </c>
    </row>
    <row r="58" spans="1:17" s="63" customFormat="1" x14ac:dyDescent="0.2">
      <c r="B58" s="592"/>
      <c r="C58" s="226" t="str">
        <f>'[1]3.1. Registro Seguidores'!A15</f>
        <v>LINKEDIN</v>
      </c>
      <c r="D58" s="227">
        <f>'4.1. Registro engagement-seguid'!D15</f>
        <v>0.10513227071684887</v>
      </c>
      <c r="E58" s="228"/>
      <c r="F58" s="228"/>
      <c r="G58" s="229"/>
      <c r="H58" s="227">
        <f>'4.1. Registro engagement-seguid'!F15</f>
        <v>4.6592984737314637E-2</v>
      </c>
      <c r="I58" s="228"/>
      <c r="J58" s="228"/>
      <c r="K58" s="229"/>
      <c r="L58" s="227">
        <f>'4.1. Registro engagement-seguid'!H15</f>
        <v>3.6416439855854757E-2</v>
      </c>
      <c r="M58" s="228"/>
      <c r="N58" s="228"/>
      <c r="O58" s="229"/>
      <c r="P58" s="230">
        <f>'4.1. Registro engagement-seguid'!I15</f>
        <v>6.2713898436672758E-2</v>
      </c>
    </row>
    <row r="59" spans="1:17" s="63" customFormat="1" x14ac:dyDescent="0.2">
      <c r="B59" s="592"/>
      <c r="C59" s="226" t="str">
        <f>'[1]3.1. Registro Seguidores'!A17</f>
        <v>INSTAGRAM</v>
      </c>
      <c r="D59" s="227">
        <f>'4.1. Registro engagement-seguid'!D17</f>
        <v>0.2843544958876259</v>
      </c>
      <c r="E59" s="228"/>
      <c r="F59" s="228"/>
      <c r="G59" s="229"/>
      <c r="H59" s="227">
        <f>'4.1. Registro engagement-seguid'!F17</f>
        <v>0.1526939414263358</v>
      </c>
      <c r="I59" s="228"/>
      <c r="J59" s="228"/>
      <c r="K59" s="229"/>
      <c r="L59" s="227">
        <f>'4.1. Registro engagement-seguid'!H17</f>
        <v>0.12314581584102995</v>
      </c>
      <c r="M59" s="228"/>
      <c r="N59" s="228"/>
      <c r="O59" s="229"/>
      <c r="P59" s="230">
        <f>'4.1. Registro engagement-seguid'!I17</f>
        <v>0.18673141771833054</v>
      </c>
    </row>
    <row r="60" spans="1:17" s="63" customFormat="1" ht="13.5" thickBot="1" x14ac:dyDescent="0.25">
      <c r="B60" s="593"/>
      <c r="C60" s="231" t="str">
        <f>'[1]3.1. Registro Seguidores'!A19</f>
        <v>FACEBOOK</v>
      </c>
      <c r="D60" s="232">
        <f>'4.1. Registro engagement-seguid'!D19</f>
        <v>0.20847651775486828</v>
      </c>
      <c r="E60" s="233"/>
      <c r="F60" s="233"/>
      <c r="G60" s="234"/>
      <c r="H60" s="232">
        <f>'4.1. Registro engagement-seguid'!F19</f>
        <v>0.18401325652962991</v>
      </c>
      <c r="I60" s="233"/>
      <c r="J60" s="233"/>
      <c r="K60" s="234"/>
      <c r="L60" s="232">
        <f>'4.1. Registro engagement-seguid'!H19</f>
        <v>0.28543568141040643</v>
      </c>
      <c r="M60" s="233"/>
      <c r="N60" s="233"/>
      <c r="O60" s="234"/>
      <c r="P60" s="235">
        <f>'4.1. Registro engagement-seguid'!I19</f>
        <v>0.22597515189830153</v>
      </c>
    </row>
    <row r="61" spans="1:17" ht="3" customHeight="1" thickBot="1" x14ac:dyDescent="0.25">
      <c r="A61" s="3"/>
      <c r="B61" s="157">
        <v>0.9</v>
      </c>
      <c r="C61" s="158"/>
      <c r="D61" s="158"/>
      <c r="E61" s="158"/>
      <c r="F61" s="159" t="str">
        <f>+$C$26</f>
        <v>TOTAL REDES SOCIALES</v>
      </c>
      <c r="G61" s="158"/>
      <c r="H61" s="158"/>
      <c r="I61" s="159" t="str">
        <f>+$C$26</f>
        <v>TOTAL REDES SOCIALES</v>
      </c>
      <c r="J61" s="158"/>
      <c r="K61" s="158"/>
      <c r="L61" s="159" t="str">
        <f>+$C$26</f>
        <v>TOTAL REDES SOCIALES</v>
      </c>
      <c r="M61" s="158"/>
      <c r="N61" s="158"/>
      <c r="O61" s="159" t="str">
        <f>+$C$26</f>
        <v>TOTAL REDES SOCIALES</v>
      </c>
      <c r="P61" s="159" t="str">
        <f>+$C$26</f>
        <v>TOTAL REDES SOCIALES</v>
      </c>
      <c r="Q61" s="3"/>
    </row>
    <row r="62" spans="1:17" ht="22.5" customHeight="1" thickBot="1" x14ac:dyDescent="0.25">
      <c r="A62" s="3"/>
      <c r="B62" s="588" t="s">
        <v>21</v>
      </c>
      <c r="C62" s="589"/>
      <c r="D62" s="589"/>
      <c r="E62" s="589"/>
      <c r="F62" s="589"/>
      <c r="G62" s="589"/>
      <c r="H62" s="589"/>
      <c r="I62" s="589"/>
      <c r="J62" s="589"/>
      <c r="K62" s="589"/>
      <c r="L62" s="589"/>
      <c r="M62" s="589"/>
      <c r="N62" s="589"/>
      <c r="O62" s="589"/>
      <c r="P62" s="590"/>
      <c r="Q62" s="3"/>
    </row>
    <row r="63" spans="1:17" x14ac:dyDescent="0.2">
      <c r="A63" s="3"/>
      <c r="B63" s="611"/>
      <c r="C63" s="612"/>
      <c r="D63" s="612"/>
      <c r="E63" s="612"/>
      <c r="F63" s="612"/>
      <c r="G63" s="612"/>
      <c r="H63" s="612"/>
      <c r="I63" s="612"/>
      <c r="J63" s="612"/>
      <c r="K63" s="612"/>
      <c r="L63" s="612"/>
      <c r="M63" s="612"/>
      <c r="N63" s="612"/>
      <c r="O63" s="612"/>
      <c r="P63" s="613"/>
      <c r="Q63" s="3"/>
    </row>
    <row r="64" spans="1:17" x14ac:dyDescent="0.2">
      <c r="A64" s="3"/>
      <c r="B64" s="614"/>
      <c r="C64" s="615"/>
      <c r="D64" s="615"/>
      <c r="E64" s="615"/>
      <c r="F64" s="615"/>
      <c r="G64" s="615"/>
      <c r="H64" s="615"/>
      <c r="I64" s="615"/>
      <c r="J64" s="615"/>
      <c r="K64" s="615"/>
      <c r="L64" s="615"/>
      <c r="M64" s="615"/>
      <c r="N64" s="615"/>
      <c r="O64" s="615"/>
      <c r="P64" s="616"/>
      <c r="Q64" s="3"/>
    </row>
    <row r="65" spans="1:19" x14ac:dyDescent="0.2">
      <c r="A65" s="3"/>
      <c r="B65" s="614"/>
      <c r="C65" s="615"/>
      <c r="D65" s="615"/>
      <c r="E65" s="615"/>
      <c r="F65" s="615"/>
      <c r="G65" s="615"/>
      <c r="H65" s="615"/>
      <c r="I65" s="615"/>
      <c r="J65" s="615"/>
      <c r="K65" s="615"/>
      <c r="L65" s="615"/>
      <c r="M65" s="615"/>
      <c r="N65" s="615"/>
      <c r="O65" s="615"/>
      <c r="P65" s="616"/>
      <c r="Q65" s="3"/>
    </row>
    <row r="66" spans="1:19" x14ac:dyDescent="0.2">
      <c r="A66" s="3"/>
      <c r="B66" s="614"/>
      <c r="C66" s="615"/>
      <c r="D66" s="615"/>
      <c r="E66" s="615"/>
      <c r="F66" s="615"/>
      <c r="G66" s="615"/>
      <c r="H66" s="615"/>
      <c r="I66" s="615"/>
      <c r="J66" s="615"/>
      <c r="K66" s="615"/>
      <c r="L66" s="615"/>
      <c r="M66" s="615"/>
      <c r="N66" s="615"/>
      <c r="O66" s="615"/>
      <c r="P66" s="616"/>
      <c r="Q66" s="3"/>
    </row>
    <row r="67" spans="1:19" x14ac:dyDescent="0.2">
      <c r="A67" s="3"/>
      <c r="B67" s="614"/>
      <c r="C67" s="615"/>
      <c r="D67" s="615"/>
      <c r="E67" s="615"/>
      <c r="F67" s="615"/>
      <c r="G67" s="615"/>
      <c r="H67" s="615"/>
      <c r="I67" s="615"/>
      <c r="J67" s="615"/>
      <c r="K67" s="615"/>
      <c r="L67" s="615"/>
      <c r="M67" s="615"/>
      <c r="N67" s="615"/>
      <c r="O67" s="615"/>
      <c r="P67" s="616"/>
      <c r="Q67" s="3"/>
    </row>
    <row r="68" spans="1:19" x14ac:dyDescent="0.2">
      <c r="A68" s="3"/>
      <c r="B68" s="614"/>
      <c r="C68" s="615"/>
      <c r="D68" s="615"/>
      <c r="E68" s="615"/>
      <c r="F68" s="615"/>
      <c r="G68" s="615"/>
      <c r="H68" s="615"/>
      <c r="I68" s="615"/>
      <c r="J68" s="615"/>
      <c r="K68" s="615"/>
      <c r="L68" s="615"/>
      <c r="M68" s="615"/>
      <c r="N68" s="615"/>
      <c r="O68" s="615"/>
      <c r="P68" s="616"/>
      <c r="Q68" s="3"/>
    </row>
    <row r="69" spans="1:19" x14ac:dyDescent="0.2">
      <c r="A69" s="3"/>
      <c r="B69" s="614"/>
      <c r="C69" s="615"/>
      <c r="D69" s="615"/>
      <c r="E69" s="615"/>
      <c r="F69" s="615"/>
      <c r="G69" s="615"/>
      <c r="H69" s="615"/>
      <c r="I69" s="615"/>
      <c r="J69" s="615"/>
      <c r="K69" s="615"/>
      <c r="L69" s="615"/>
      <c r="M69" s="615"/>
      <c r="N69" s="615"/>
      <c r="O69" s="615"/>
      <c r="P69" s="616"/>
      <c r="Q69" s="3"/>
    </row>
    <row r="70" spans="1:19" x14ac:dyDescent="0.2">
      <c r="A70" s="3"/>
      <c r="B70" s="614"/>
      <c r="C70" s="615"/>
      <c r="D70" s="615"/>
      <c r="E70" s="615"/>
      <c r="F70" s="615"/>
      <c r="G70" s="615"/>
      <c r="H70" s="615"/>
      <c r="I70" s="615"/>
      <c r="J70" s="615"/>
      <c r="K70" s="615"/>
      <c r="L70" s="615"/>
      <c r="M70" s="615"/>
      <c r="N70" s="615"/>
      <c r="O70" s="615"/>
      <c r="P70" s="616"/>
      <c r="Q70" s="3"/>
    </row>
    <row r="71" spans="1:19" x14ac:dyDescent="0.2">
      <c r="A71" s="3"/>
      <c r="B71" s="614"/>
      <c r="C71" s="615"/>
      <c r="D71" s="615"/>
      <c r="E71" s="615"/>
      <c r="F71" s="615"/>
      <c r="G71" s="615"/>
      <c r="H71" s="615"/>
      <c r="I71" s="615"/>
      <c r="J71" s="615"/>
      <c r="K71" s="615"/>
      <c r="L71" s="615"/>
      <c r="M71" s="615"/>
      <c r="N71" s="615"/>
      <c r="O71" s="615"/>
      <c r="P71" s="616"/>
      <c r="Q71" s="3"/>
    </row>
    <row r="72" spans="1:19" x14ac:dyDescent="0.2">
      <c r="A72" s="3"/>
      <c r="B72" s="614"/>
      <c r="C72" s="615"/>
      <c r="D72" s="615"/>
      <c r="E72" s="615"/>
      <c r="F72" s="615"/>
      <c r="G72" s="615"/>
      <c r="H72" s="615"/>
      <c r="I72" s="615"/>
      <c r="J72" s="615"/>
      <c r="K72" s="615"/>
      <c r="L72" s="615"/>
      <c r="M72" s="615"/>
      <c r="N72" s="615"/>
      <c r="O72" s="615"/>
      <c r="P72" s="616"/>
      <c r="Q72" s="3"/>
    </row>
    <row r="73" spans="1:19" x14ac:dyDescent="0.2">
      <c r="A73" s="3"/>
      <c r="B73" s="614"/>
      <c r="C73" s="615"/>
      <c r="D73" s="615"/>
      <c r="E73" s="615"/>
      <c r="F73" s="615"/>
      <c r="G73" s="615"/>
      <c r="H73" s="615"/>
      <c r="I73" s="615"/>
      <c r="J73" s="615"/>
      <c r="K73" s="615"/>
      <c r="L73" s="615"/>
      <c r="M73" s="615"/>
      <c r="N73" s="615"/>
      <c r="O73" s="615"/>
      <c r="P73" s="616"/>
      <c r="Q73" s="3"/>
    </row>
    <row r="74" spans="1:19" x14ac:dyDescent="0.2">
      <c r="A74" s="3"/>
      <c r="B74" s="614"/>
      <c r="C74" s="615"/>
      <c r="D74" s="615"/>
      <c r="E74" s="615"/>
      <c r="F74" s="615"/>
      <c r="G74" s="615"/>
      <c r="H74" s="615"/>
      <c r="I74" s="615"/>
      <c r="J74" s="615"/>
      <c r="K74" s="615"/>
      <c r="L74" s="615"/>
      <c r="M74" s="615"/>
      <c r="N74" s="615"/>
      <c r="O74" s="615"/>
      <c r="P74" s="616"/>
      <c r="Q74" s="3"/>
    </row>
    <row r="75" spans="1:19" x14ac:dyDescent="0.2">
      <c r="A75" s="3"/>
      <c r="B75" s="614"/>
      <c r="C75" s="615"/>
      <c r="D75" s="615"/>
      <c r="E75" s="615"/>
      <c r="F75" s="615"/>
      <c r="G75" s="615"/>
      <c r="H75" s="615"/>
      <c r="I75" s="615"/>
      <c r="J75" s="615"/>
      <c r="K75" s="615"/>
      <c r="L75" s="615"/>
      <c r="M75" s="615"/>
      <c r="N75" s="615"/>
      <c r="O75" s="615"/>
      <c r="P75" s="616"/>
      <c r="Q75" s="3"/>
    </row>
    <row r="76" spans="1:19" x14ac:dyDescent="0.2">
      <c r="A76" s="3"/>
      <c r="B76" s="614"/>
      <c r="C76" s="615"/>
      <c r="D76" s="615"/>
      <c r="E76" s="615"/>
      <c r="F76" s="615"/>
      <c r="G76" s="615"/>
      <c r="H76" s="615"/>
      <c r="I76" s="615"/>
      <c r="J76" s="615"/>
      <c r="K76" s="615"/>
      <c r="L76" s="615"/>
      <c r="M76" s="615"/>
      <c r="N76" s="615"/>
      <c r="O76" s="615"/>
      <c r="P76" s="616"/>
      <c r="Q76" s="3"/>
    </row>
    <row r="77" spans="1:19" x14ac:dyDescent="0.2">
      <c r="A77" s="3"/>
      <c r="B77" s="614"/>
      <c r="C77" s="615"/>
      <c r="D77" s="615"/>
      <c r="E77" s="615"/>
      <c r="F77" s="615"/>
      <c r="G77" s="615"/>
      <c r="H77" s="615"/>
      <c r="I77" s="615"/>
      <c r="J77" s="615"/>
      <c r="K77" s="615"/>
      <c r="L77" s="615"/>
      <c r="M77" s="615"/>
      <c r="N77" s="615"/>
      <c r="O77" s="615"/>
      <c r="P77" s="616"/>
      <c r="Q77" s="3"/>
    </row>
    <row r="78" spans="1:19" ht="13.5" thickBot="1" x14ac:dyDescent="0.25">
      <c r="A78" s="3"/>
      <c r="B78" s="617"/>
      <c r="C78" s="618"/>
      <c r="D78" s="618"/>
      <c r="E78" s="618"/>
      <c r="F78" s="618"/>
      <c r="G78" s="618"/>
      <c r="H78" s="618"/>
      <c r="I78" s="618"/>
      <c r="J78" s="618"/>
      <c r="K78" s="618"/>
      <c r="L78" s="618"/>
      <c r="M78" s="618"/>
      <c r="N78" s="618"/>
      <c r="O78" s="618"/>
      <c r="P78" s="619"/>
      <c r="Q78" s="3"/>
    </row>
    <row r="79" spans="1:19" s="4" customFormat="1" ht="3" customHeight="1" thickBot="1" x14ac:dyDescent="0.25">
      <c r="A79" s="620"/>
      <c r="B79" s="620"/>
      <c r="C79" s="620"/>
      <c r="D79" s="620"/>
      <c r="E79" s="620"/>
      <c r="F79" s="620"/>
      <c r="G79" s="620"/>
      <c r="H79" s="620"/>
      <c r="I79" s="620"/>
      <c r="J79" s="620"/>
      <c r="K79" s="620"/>
      <c r="L79" s="620"/>
      <c r="M79" s="620"/>
      <c r="N79" s="620"/>
      <c r="O79" s="620"/>
      <c r="P79" s="620"/>
      <c r="Q79" s="620"/>
      <c r="S79" s="20"/>
    </row>
    <row r="80" spans="1:19" ht="15" customHeight="1" x14ac:dyDescent="0.2">
      <c r="A80" s="3"/>
      <c r="B80" s="621" t="s">
        <v>5</v>
      </c>
      <c r="C80" s="623" t="s">
        <v>170</v>
      </c>
      <c r="D80" s="624"/>
      <c r="E80" s="624"/>
      <c r="F80" s="624"/>
      <c r="G80" s="624"/>
      <c r="H80" s="624"/>
      <c r="I80" s="624"/>
      <c r="J80" s="624"/>
      <c r="K80" s="624"/>
      <c r="L80" s="624"/>
      <c r="M80" s="624"/>
      <c r="N80" s="624"/>
      <c r="O80" s="624"/>
      <c r="P80" s="625"/>
      <c r="Q80" s="3"/>
    </row>
    <row r="81" spans="1:17" ht="49.5" customHeight="1" x14ac:dyDescent="0.2">
      <c r="A81" s="3"/>
      <c r="B81" s="622"/>
      <c r="C81" s="585" t="s">
        <v>195</v>
      </c>
      <c r="D81" s="626"/>
      <c r="E81" s="626"/>
      <c r="F81" s="626"/>
      <c r="G81" s="626"/>
      <c r="H81" s="626"/>
      <c r="I81" s="626"/>
      <c r="J81" s="626"/>
      <c r="K81" s="626"/>
      <c r="L81" s="626"/>
      <c r="M81" s="626"/>
      <c r="N81" s="626"/>
      <c r="O81" s="626"/>
      <c r="P81" s="627"/>
      <c r="Q81" s="3"/>
    </row>
    <row r="82" spans="1:17" ht="15" customHeight="1" x14ac:dyDescent="0.2">
      <c r="A82" s="3"/>
      <c r="B82" s="622"/>
      <c r="C82" s="582" t="s">
        <v>172</v>
      </c>
      <c r="D82" s="583"/>
      <c r="E82" s="583"/>
      <c r="F82" s="583"/>
      <c r="G82" s="583"/>
      <c r="H82" s="583"/>
      <c r="I82" s="583"/>
      <c r="J82" s="583"/>
      <c r="K82" s="583"/>
      <c r="L82" s="583"/>
      <c r="M82" s="583"/>
      <c r="N82" s="583"/>
      <c r="O82" s="583"/>
      <c r="P82" s="584"/>
      <c r="Q82" s="3"/>
    </row>
    <row r="83" spans="1:17" ht="49.5" customHeight="1" x14ac:dyDescent="0.2">
      <c r="A83" s="3"/>
      <c r="B83" s="622"/>
      <c r="C83" s="585" t="s">
        <v>196</v>
      </c>
      <c r="D83" s="586"/>
      <c r="E83" s="586"/>
      <c r="F83" s="586"/>
      <c r="G83" s="586"/>
      <c r="H83" s="586"/>
      <c r="I83" s="586"/>
      <c r="J83" s="586"/>
      <c r="K83" s="586"/>
      <c r="L83" s="586"/>
      <c r="M83" s="586"/>
      <c r="N83" s="586"/>
      <c r="O83" s="586"/>
      <c r="P83" s="587"/>
      <c r="Q83" s="3"/>
    </row>
    <row r="84" spans="1:17" ht="18" customHeight="1" x14ac:dyDescent="0.2">
      <c r="A84" s="3"/>
      <c r="B84" s="622"/>
      <c r="C84" s="582" t="s">
        <v>171</v>
      </c>
      <c r="D84" s="583"/>
      <c r="E84" s="583"/>
      <c r="F84" s="583"/>
      <c r="G84" s="583"/>
      <c r="H84" s="583"/>
      <c r="I84" s="583"/>
      <c r="J84" s="583"/>
      <c r="K84" s="583"/>
      <c r="L84" s="583"/>
      <c r="M84" s="583"/>
      <c r="N84" s="583"/>
      <c r="O84" s="583"/>
      <c r="P84" s="584"/>
      <c r="Q84" s="3"/>
    </row>
    <row r="85" spans="1:17" ht="49.5" customHeight="1" thickBot="1" x14ac:dyDescent="0.25">
      <c r="A85" s="3"/>
      <c r="B85" s="622"/>
      <c r="C85" s="585" t="s">
        <v>203</v>
      </c>
      <c r="D85" s="586"/>
      <c r="E85" s="586"/>
      <c r="F85" s="586"/>
      <c r="G85" s="586"/>
      <c r="H85" s="586"/>
      <c r="I85" s="586"/>
      <c r="J85" s="586"/>
      <c r="K85" s="586"/>
      <c r="L85" s="586"/>
      <c r="M85" s="586"/>
      <c r="N85" s="586"/>
      <c r="O85" s="586"/>
      <c r="P85" s="587"/>
      <c r="Q85" s="3"/>
    </row>
    <row r="86" spans="1:17" ht="30.75" customHeight="1" thickBot="1" x14ac:dyDescent="0.25">
      <c r="A86" s="3"/>
      <c r="B86" s="139" t="s">
        <v>42</v>
      </c>
      <c r="C86" s="594" t="s">
        <v>150</v>
      </c>
      <c r="D86" s="533"/>
      <c r="E86" s="533"/>
      <c r="F86" s="533"/>
      <c r="G86" s="533"/>
      <c r="H86" s="533"/>
      <c r="I86" s="533"/>
      <c r="J86" s="533"/>
      <c r="K86" s="533"/>
      <c r="L86" s="533"/>
      <c r="M86" s="533"/>
      <c r="N86" s="533"/>
      <c r="O86" s="533"/>
      <c r="P86" s="534"/>
      <c r="Q86" s="3"/>
    </row>
    <row r="87" spans="1:17" ht="27.75" customHeight="1" thickBot="1" x14ac:dyDescent="0.25">
      <c r="A87" s="3"/>
      <c r="B87" s="139" t="s">
        <v>55</v>
      </c>
      <c r="C87" s="595" t="s">
        <v>56</v>
      </c>
      <c r="D87" s="595"/>
      <c r="E87" s="595"/>
      <c r="F87" s="595"/>
      <c r="G87" s="595"/>
      <c r="H87" s="595"/>
      <c r="I87" s="595"/>
      <c r="J87" s="595"/>
      <c r="K87" s="595"/>
      <c r="L87" s="595"/>
      <c r="M87" s="595"/>
      <c r="N87" s="595"/>
      <c r="O87" s="595"/>
      <c r="P87" s="596"/>
      <c r="Q87" s="3"/>
    </row>
    <row r="88" spans="1:17" x14ac:dyDescent="0.2">
      <c r="B88" s="129"/>
    </row>
    <row r="89" spans="1:17" x14ac:dyDescent="0.2">
      <c r="B89" s="129"/>
    </row>
    <row r="90" spans="1:17" x14ac:dyDescent="0.2">
      <c r="B90" s="129"/>
      <c r="C90" s="140"/>
    </row>
    <row r="91" spans="1:17" hidden="1" x14ac:dyDescent="0.2">
      <c r="B91" s="129"/>
      <c r="C91" s="129">
        <v>2018</v>
      </c>
    </row>
    <row r="92" spans="1:17" hidden="1" x14ac:dyDescent="0.2">
      <c r="B92" s="129"/>
      <c r="C92" s="129">
        <v>2019</v>
      </c>
    </row>
    <row r="93" spans="1:17" x14ac:dyDescent="0.2">
      <c r="B93" s="129"/>
    </row>
    <row r="94" spans="1:17" x14ac:dyDescent="0.2">
      <c r="B94" s="129"/>
    </row>
    <row r="95" spans="1:17" x14ac:dyDescent="0.2">
      <c r="B95" s="129"/>
    </row>
    <row r="96" spans="1:17" x14ac:dyDescent="0.2">
      <c r="B96" s="129"/>
    </row>
    <row r="97" spans="2:17" x14ac:dyDescent="0.2">
      <c r="B97" s="129"/>
    </row>
    <row r="98" spans="2:17" s="2" customFormat="1" x14ac:dyDescent="0.2"/>
    <row r="99" spans="2:17" s="2" customFormat="1" x14ac:dyDescent="0.2">
      <c r="B99" s="141"/>
      <c r="C99" s="141"/>
      <c r="D99" s="141"/>
      <c r="E99" s="141"/>
      <c r="F99" s="141"/>
      <c r="G99" s="141"/>
      <c r="H99" s="141"/>
      <c r="I99" s="141"/>
      <c r="J99" s="141"/>
      <c r="K99" s="141"/>
      <c r="L99" s="141"/>
      <c r="M99" s="141"/>
      <c r="N99" s="141"/>
      <c r="O99" s="141"/>
    </row>
    <row r="100" spans="2:17" s="2" customFormat="1" x14ac:dyDescent="0.2">
      <c r="B100" s="141"/>
      <c r="C100" s="141"/>
      <c r="D100" s="141"/>
      <c r="E100" s="141"/>
      <c r="F100" s="141"/>
      <c r="G100" s="141"/>
      <c r="H100" s="141"/>
      <c r="I100" s="141"/>
      <c r="J100" s="141"/>
      <c r="K100" s="141"/>
      <c r="L100" s="141"/>
      <c r="M100" s="141"/>
      <c r="N100" s="141"/>
      <c r="O100" s="141"/>
    </row>
    <row r="101" spans="2:17" s="2" customFormat="1" x14ac:dyDescent="0.2">
      <c r="B101" s="141"/>
      <c r="C101" s="141"/>
      <c r="D101" s="141"/>
      <c r="E101" s="141"/>
      <c r="F101" s="141"/>
      <c r="G101" s="141"/>
      <c r="H101" s="141"/>
      <c r="I101" s="141"/>
      <c r="J101" s="141"/>
      <c r="K101" s="141"/>
      <c r="L101" s="141"/>
      <c r="M101" s="141"/>
      <c r="N101" s="141"/>
      <c r="O101" s="141"/>
    </row>
    <row r="102" spans="2:17" s="2" customFormat="1" x14ac:dyDescent="0.2">
      <c r="B102" s="141"/>
      <c r="C102" s="141"/>
      <c r="D102" s="141"/>
      <c r="E102" s="141"/>
      <c r="F102" s="141"/>
      <c r="G102" s="141"/>
      <c r="H102" s="141"/>
      <c r="I102" s="141"/>
      <c r="J102" s="141"/>
      <c r="K102" s="141"/>
      <c r="L102" s="141"/>
      <c r="M102" s="141"/>
      <c r="N102" s="141"/>
      <c r="O102" s="141"/>
    </row>
    <row r="103" spans="2:17" s="2" customFormat="1" x14ac:dyDescent="0.2">
      <c r="B103" s="142"/>
      <c r="C103" s="142"/>
      <c r="D103" s="142"/>
      <c r="E103" s="142"/>
      <c r="F103" s="142"/>
      <c r="G103" s="141"/>
      <c r="H103" s="141"/>
      <c r="I103" s="141"/>
      <c r="J103" s="141"/>
      <c r="K103" s="141"/>
      <c r="L103" s="141"/>
      <c r="M103" s="141"/>
      <c r="N103" s="141"/>
      <c r="O103" s="141"/>
    </row>
    <row r="104" spans="2:17" s="2" customFormat="1" x14ac:dyDescent="0.2">
      <c r="B104" s="142"/>
      <c r="C104" s="142"/>
      <c r="D104" s="142"/>
      <c r="E104" s="142"/>
      <c r="F104" s="142"/>
      <c r="G104" s="141"/>
      <c r="H104" s="141"/>
      <c r="I104" s="141"/>
      <c r="J104" s="141"/>
      <c r="K104" s="141"/>
      <c r="L104" s="141"/>
      <c r="M104" s="141"/>
      <c r="N104" s="141"/>
      <c r="O104" s="141"/>
    </row>
    <row r="105" spans="2:17" s="2" customFormat="1" x14ac:dyDescent="0.2">
      <c r="B105" s="142"/>
      <c r="C105" s="142"/>
      <c r="D105" s="142"/>
      <c r="E105" s="142"/>
      <c r="F105" s="142"/>
      <c r="G105" s="141"/>
      <c r="H105" s="141"/>
      <c r="I105" s="141"/>
      <c r="J105" s="141"/>
      <c r="K105" s="141"/>
      <c r="L105" s="141"/>
      <c r="M105" s="141"/>
      <c r="N105" s="141"/>
      <c r="O105" s="141"/>
    </row>
    <row r="106" spans="2:17" s="2" customFormat="1" x14ac:dyDescent="0.2">
      <c r="B106" s="142"/>
      <c r="C106" s="142"/>
      <c r="D106" s="142"/>
      <c r="E106" s="142"/>
      <c r="F106" s="142"/>
      <c r="G106" s="141"/>
      <c r="H106" s="141"/>
      <c r="I106" s="141"/>
      <c r="J106" s="141"/>
      <c r="K106" s="141"/>
      <c r="L106" s="141"/>
      <c r="M106" s="141"/>
      <c r="N106" s="141"/>
      <c r="O106" s="141"/>
    </row>
    <row r="107" spans="2:17" s="2" customFormat="1" x14ac:dyDescent="0.2">
      <c r="B107" s="142"/>
      <c r="C107" s="142"/>
      <c r="D107" s="142"/>
      <c r="E107" s="142"/>
      <c r="F107" s="142"/>
      <c r="G107" s="141"/>
      <c r="H107" s="141"/>
      <c r="I107" s="141"/>
      <c r="J107" s="141"/>
      <c r="K107" s="141"/>
      <c r="L107" s="141"/>
      <c r="M107" s="141"/>
      <c r="N107" s="141"/>
      <c r="O107" s="141"/>
    </row>
    <row r="108" spans="2:17" s="2" customFormat="1" x14ac:dyDescent="0.2">
      <c r="B108" s="142"/>
      <c r="C108" s="142"/>
      <c r="D108" s="142"/>
      <c r="E108" s="142"/>
      <c r="F108" s="142"/>
      <c r="G108" s="141"/>
      <c r="H108" s="141"/>
      <c r="I108" s="141"/>
      <c r="J108" s="141"/>
      <c r="K108" s="141"/>
      <c r="L108" s="141"/>
      <c r="M108" s="141"/>
      <c r="N108" s="141"/>
      <c r="O108" s="141"/>
    </row>
    <row r="109" spans="2:17" s="2" customFormat="1" x14ac:dyDescent="0.2">
      <c r="B109" s="142"/>
      <c r="C109" s="142"/>
      <c r="D109" s="142"/>
      <c r="E109" s="142"/>
      <c r="F109" s="142"/>
      <c r="G109" s="141"/>
      <c r="H109" s="141"/>
      <c r="I109" s="141"/>
      <c r="J109" s="141"/>
      <c r="K109" s="141"/>
      <c r="L109" s="141"/>
      <c r="M109" s="141"/>
      <c r="N109" s="141"/>
      <c r="O109" s="141"/>
      <c r="P109" s="143"/>
    </row>
    <row r="110" spans="2:17" s="2" customFormat="1" x14ac:dyDescent="0.2">
      <c r="B110" s="142"/>
      <c r="C110" s="142"/>
      <c r="D110" s="142"/>
      <c r="E110" s="142"/>
      <c r="F110" s="142"/>
      <c r="G110" s="141"/>
      <c r="H110" s="141"/>
      <c r="I110" s="141"/>
      <c r="J110" s="141"/>
      <c r="K110" s="141"/>
      <c r="L110" s="141"/>
      <c r="M110" s="141"/>
      <c r="N110" s="141"/>
      <c r="O110" s="141"/>
      <c r="P110" s="143"/>
    </row>
    <row r="111" spans="2:17" s="2" customFormat="1" x14ac:dyDescent="0.2">
      <c r="B111" s="142"/>
      <c r="C111" s="142"/>
      <c r="D111" s="142"/>
      <c r="E111" s="142"/>
      <c r="F111" s="142"/>
      <c r="G111" s="141"/>
      <c r="H111" s="141"/>
      <c r="I111" s="141"/>
      <c r="J111" s="141"/>
      <c r="K111" s="141"/>
      <c r="L111" s="141"/>
      <c r="M111" s="141"/>
      <c r="N111" s="141"/>
      <c r="O111" s="141"/>
      <c r="P111" s="143"/>
    </row>
    <row r="112" spans="2:17" s="2" customFormat="1" x14ac:dyDescent="0.2">
      <c r="B112" s="142"/>
      <c r="C112" s="142"/>
      <c r="D112" s="142"/>
      <c r="E112" s="142"/>
      <c r="F112" s="142"/>
      <c r="G112" s="141"/>
      <c r="H112" s="141"/>
      <c r="I112" s="141"/>
      <c r="J112" s="141"/>
      <c r="K112" s="141"/>
      <c r="L112" s="141"/>
      <c r="M112" s="141"/>
      <c r="N112" s="141"/>
      <c r="O112" s="141"/>
      <c r="P112" s="143"/>
      <c r="Q112" s="144" t="s">
        <v>47</v>
      </c>
    </row>
    <row r="113" spans="2:17" s="2" customFormat="1" x14ac:dyDescent="0.2">
      <c r="B113" s="145"/>
      <c r="C113" s="145"/>
      <c r="D113" s="142"/>
      <c r="E113" s="142"/>
      <c r="F113" s="142"/>
      <c r="G113" s="141"/>
      <c r="H113" s="141"/>
      <c r="I113" s="141"/>
      <c r="J113" s="141"/>
      <c r="K113" s="141"/>
      <c r="L113" s="141"/>
      <c r="M113" s="141"/>
      <c r="N113" s="141"/>
      <c r="O113" s="141"/>
      <c r="P113" s="143"/>
      <c r="Q113" s="144" t="s">
        <v>48</v>
      </c>
    </row>
    <row r="114" spans="2:17" s="2" customFormat="1" x14ac:dyDescent="0.2">
      <c r="B114" s="145"/>
      <c r="C114" s="145"/>
      <c r="D114" s="142"/>
      <c r="E114" s="142"/>
      <c r="F114" s="142"/>
      <c r="G114" s="141"/>
      <c r="H114" s="141"/>
      <c r="I114" s="141"/>
      <c r="J114" s="141"/>
      <c r="K114" s="141"/>
      <c r="L114" s="141"/>
      <c r="M114" s="141"/>
      <c r="N114" s="141"/>
      <c r="O114" s="141"/>
      <c r="P114" s="143"/>
      <c r="Q114" s="144" t="s">
        <v>50</v>
      </c>
    </row>
    <row r="115" spans="2:17" s="2" customFormat="1" x14ac:dyDescent="0.2">
      <c r="B115" s="145"/>
      <c r="C115" s="145"/>
      <c r="D115" s="142"/>
      <c r="E115" s="142"/>
      <c r="F115" s="142"/>
      <c r="G115" s="141"/>
      <c r="H115" s="141"/>
      <c r="I115" s="141"/>
      <c r="J115" s="141"/>
      <c r="K115" s="141"/>
      <c r="L115" s="141"/>
      <c r="M115" s="141"/>
      <c r="N115" s="141"/>
      <c r="O115" s="141"/>
      <c r="P115" s="143"/>
      <c r="Q115" s="144" t="s">
        <v>49</v>
      </c>
    </row>
    <row r="116" spans="2:17" s="2" customFormat="1" x14ac:dyDescent="0.2">
      <c r="B116" s="142"/>
      <c r="C116" s="145"/>
      <c r="D116" s="142"/>
      <c r="E116" s="142"/>
      <c r="F116" s="142"/>
      <c r="G116" s="141"/>
      <c r="H116" s="141"/>
      <c r="I116" s="141"/>
      <c r="J116" s="141"/>
      <c r="K116" s="141"/>
      <c r="L116" s="141"/>
      <c r="M116" s="146"/>
      <c r="N116" s="141"/>
      <c r="O116" s="141"/>
      <c r="P116" s="143"/>
      <c r="Q116" s="144" t="s">
        <v>51</v>
      </c>
    </row>
    <row r="117" spans="2:17" s="2" customFormat="1" x14ac:dyDescent="0.2">
      <c r="B117" s="142"/>
      <c r="C117" s="145"/>
      <c r="D117" s="142"/>
      <c r="E117" s="142"/>
      <c r="F117" s="142"/>
      <c r="G117" s="141"/>
      <c r="H117" s="141"/>
      <c r="I117" s="141"/>
      <c r="J117" s="141"/>
      <c r="K117" s="141"/>
      <c r="L117" s="141"/>
      <c r="M117" s="141"/>
      <c r="N117" s="141" t="s">
        <v>46</v>
      </c>
      <c r="O117" s="141"/>
      <c r="P117" s="143"/>
      <c r="Q117" s="144" t="s">
        <v>52</v>
      </c>
    </row>
    <row r="118" spans="2:17" s="2" customFormat="1" x14ac:dyDescent="0.2">
      <c r="B118" s="142"/>
      <c r="C118" s="145"/>
      <c r="D118" s="142"/>
      <c r="E118" s="142"/>
      <c r="F118" s="142"/>
      <c r="G118" s="141"/>
      <c r="H118" s="141"/>
      <c r="I118" s="141"/>
      <c r="J118" s="141"/>
      <c r="K118" s="141"/>
      <c r="L118" s="141"/>
      <c r="M118" s="141"/>
      <c r="N118" s="141"/>
      <c r="O118" s="141"/>
      <c r="P118" s="143"/>
    </row>
    <row r="119" spans="2:17" s="2" customFormat="1" x14ac:dyDescent="0.2">
      <c r="B119" s="142"/>
      <c r="C119" s="145"/>
      <c r="D119" s="142"/>
      <c r="E119" s="142"/>
      <c r="F119" s="142"/>
      <c r="G119" s="141"/>
      <c r="H119" s="141"/>
      <c r="I119" s="141"/>
      <c r="J119" s="141"/>
      <c r="K119" s="141"/>
      <c r="L119" s="141"/>
      <c r="M119" s="141"/>
      <c r="N119" s="141"/>
      <c r="O119" s="141"/>
      <c r="P119" s="143"/>
    </row>
    <row r="120" spans="2:17" s="2" customFormat="1" x14ac:dyDescent="0.2">
      <c r="B120" s="142"/>
      <c r="C120" s="142"/>
      <c r="D120" s="142"/>
      <c r="E120" s="142"/>
      <c r="F120" s="142"/>
      <c r="G120" s="141"/>
      <c r="H120" s="141"/>
      <c r="I120" s="141"/>
      <c r="J120" s="141"/>
      <c r="K120" s="141"/>
      <c r="L120" s="141"/>
      <c r="M120" s="141"/>
      <c r="N120" s="141"/>
      <c r="O120" s="141"/>
      <c r="P120" s="143"/>
    </row>
    <row r="121" spans="2:17" s="2" customFormat="1" x14ac:dyDescent="0.2">
      <c r="B121" s="142"/>
      <c r="C121" s="142"/>
      <c r="D121" s="142"/>
      <c r="E121" s="142"/>
      <c r="F121" s="142"/>
      <c r="G121" s="141"/>
      <c r="H121" s="141"/>
      <c r="I121" s="141"/>
      <c r="J121" s="141"/>
      <c r="K121" s="141"/>
      <c r="L121" s="141"/>
      <c r="M121" s="141"/>
      <c r="N121" s="141"/>
      <c r="O121" s="141"/>
      <c r="P121" s="143"/>
    </row>
    <row r="122" spans="2:17" s="2" customFormat="1" x14ac:dyDescent="0.2">
      <c r="B122" s="142"/>
      <c r="C122" s="142"/>
      <c r="D122" s="142"/>
      <c r="E122" s="142"/>
      <c r="F122" s="142"/>
      <c r="G122" s="141"/>
      <c r="H122" s="141"/>
      <c r="I122" s="141"/>
      <c r="J122" s="141"/>
      <c r="K122" s="141"/>
      <c r="L122" s="141"/>
      <c r="M122" s="141"/>
      <c r="N122" s="141"/>
      <c r="O122" s="141"/>
      <c r="P122" s="143"/>
      <c r="Q122" s="144">
        <v>2015</v>
      </c>
    </row>
    <row r="123" spans="2:17" s="2" customFormat="1" ht="12.75" customHeight="1" x14ac:dyDescent="0.2">
      <c r="B123" s="142"/>
      <c r="C123" s="142"/>
      <c r="D123" s="142"/>
      <c r="E123" s="142"/>
      <c r="F123" s="142"/>
      <c r="G123" s="141"/>
      <c r="H123" s="141"/>
      <c r="I123" s="141"/>
      <c r="J123" s="141"/>
      <c r="K123" s="141"/>
      <c r="L123" s="141"/>
      <c r="M123" s="141"/>
      <c r="N123" s="141"/>
      <c r="O123" s="141"/>
      <c r="Q123" s="144">
        <v>2016</v>
      </c>
    </row>
    <row r="124" spans="2:17" s="2" customFormat="1" x14ac:dyDescent="0.2">
      <c r="B124" s="142"/>
      <c r="C124" s="142"/>
      <c r="D124" s="142"/>
      <c r="E124" s="142"/>
      <c r="F124" s="142"/>
      <c r="G124" s="141"/>
      <c r="H124" s="141"/>
      <c r="I124" s="141"/>
      <c r="J124" s="141"/>
      <c r="K124" s="141"/>
      <c r="L124" s="141"/>
      <c r="M124" s="141"/>
      <c r="N124" s="141"/>
      <c r="O124" s="141"/>
      <c r="Q124" s="144">
        <v>2017</v>
      </c>
    </row>
    <row r="125" spans="2:17" s="2" customFormat="1" x14ac:dyDescent="0.2">
      <c r="B125" s="142"/>
      <c r="C125" s="142"/>
      <c r="D125" s="142"/>
      <c r="E125" s="142"/>
      <c r="F125" s="142"/>
      <c r="G125" s="141"/>
      <c r="H125" s="141"/>
      <c r="I125" s="141"/>
      <c r="J125" s="141"/>
      <c r="K125" s="141"/>
      <c r="L125" s="141"/>
      <c r="M125" s="141"/>
      <c r="N125" s="141"/>
      <c r="O125" s="141"/>
      <c r="Q125" s="144">
        <v>2018</v>
      </c>
    </row>
    <row r="126" spans="2:17" s="2" customFormat="1" x14ac:dyDescent="0.2">
      <c r="B126" s="142"/>
      <c r="C126" s="142"/>
      <c r="D126" s="142"/>
      <c r="E126" s="142"/>
      <c r="F126" s="142"/>
      <c r="G126" s="141"/>
      <c r="H126" s="141"/>
      <c r="I126" s="141"/>
      <c r="J126" s="141"/>
      <c r="K126" s="141"/>
      <c r="L126" s="141"/>
      <c r="M126" s="141"/>
      <c r="N126" s="141"/>
      <c r="O126" s="141"/>
    </row>
    <row r="127" spans="2:17" s="2" customFormat="1" x14ac:dyDescent="0.2">
      <c r="B127" s="142"/>
      <c r="C127" s="142"/>
      <c r="D127" s="142"/>
      <c r="E127" s="142"/>
      <c r="F127" s="142"/>
      <c r="G127" s="141"/>
      <c r="H127" s="141"/>
      <c r="I127" s="141"/>
      <c r="J127" s="141"/>
      <c r="K127" s="141"/>
      <c r="L127" s="141"/>
      <c r="M127" s="141"/>
      <c r="N127" s="141"/>
      <c r="O127" s="141"/>
    </row>
    <row r="128" spans="2:17" s="2" customFormat="1" x14ac:dyDescent="0.2">
      <c r="B128" s="147"/>
      <c r="C128" s="142"/>
      <c r="D128" s="142"/>
      <c r="E128" s="142"/>
      <c r="F128" s="142"/>
      <c r="G128" s="141"/>
      <c r="H128" s="141"/>
      <c r="I128" s="141"/>
      <c r="J128" s="141"/>
      <c r="K128" s="141"/>
      <c r="L128" s="141"/>
      <c r="M128" s="141"/>
      <c r="N128" s="141"/>
      <c r="O128" s="141"/>
    </row>
    <row r="129" spans="2:15" s="2" customFormat="1" x14ac:dyDescent="0.2">
      <c r="B129" s="147"/>
      <c r="C129" s="142"/>
      <c r="D129" s="142"/>
      <c r="E129" s="142"/>
      <c r="F129" s="142"/>
      <c r="G129" s="141"/>
      <c r="H129" s="141"/>
      <c r="I129" s="141"/>
      <c r="J129" s="141"/>
      <c r="K129" s="141"/>
      <c r="L129" s="141"/>
      <c r="M129" s="141"/>
      <c r="N129" s="141"/>
      <c r="O129" s="141"/>
    </row>
    <row r="130" spans="2:15" s="2" customFormat="1" x14ac:dyDescent="0.2">
      <c r="B130" s="147"/>
      <c r="C130" s="142"/>
      <c r="D130" s="142"/>
      <c r="E130" s="142"/>
      <c r="F130" s="142"/>
      <c r="G130" s="141"/>
      <c r="H130" s="141"/>
      <c r="I130" s="141"/>
      <c r="J130" s="141"/>
      <c r="K130" s="141"/>
      <c r="L130" s="141"/>
      <c r="M130" s="141"/>
      <c r="N130" s="141"/>
      <c r="O130" s="141"/>
    </row>
    <row r="131" spans="2:15" s="2" customFormat="1" x14ac:dyDescent="0.2">
      <c r="B131" s="147"/>
      <c r="C131" s="142"/>
      <c r="D131" s="142"/>
      <c r="E131" s="142"/>
      <c r="F131" s="142"/>
      <c r="G131" s="141"/>
      <c r="H131" s="141"/>
      <c r="I131" s="141"/>
      <c r="J131" s="141"/>
      <c r="K131" s="141"/>
      <c r="L131" s="141"/>
      <c r="M131" s="141"/>
      <c r="N131" s="141"/>
      <c r="O131" s="141"/>
    </row>
    <row r="132" spans="2:15" s="2" customFormat="1" x14ac:dyDescent="0.2">
      <c r="B132" s="147"/>
      <c r="C132" s="142"/>
      <c r="D132" s="142"/>
      <c r="E132" s="142"/>
      <c r="F132" s="142"/>
      <c r="G132" s="141"/>
      <c r="H132" s="141"/>
      <c r="I132" s="141"/>
      <c r="J132" s="141"/>
      <c r="K132" s="141"/>
      <c r="L132" s="141"/>
      <c r="M132" s="141"/>
      <c r="N132" s="141"/>
      <c r="O132" s="141"/>
    </row>
    <row r="133" spans="2:15" s="2" customFormat="1" x14ac:dyDescent="0.2">
      <c r="B133" s="147"/>
      <c r="C133" s="142"/>
      <c r="D133" s="142"/>
      <c r="E133" s="142"/>
      <c r="F133" s="142"/>
      <c r="G133" s="141"/>
      <c r="H133" s="141"/>
      <c r="I133" s="141"/>
      <c r="J133" s="141"/>
      <c r="K133" s="141"/>
      <c r="L133" s="141"/>
      <c r="M133" s="141"/>
      <c r="N133" s="141"/>
      <c r="O133" s="141"/>
    </row>
    <row r="134" spans="2:15" s="2" customFormat="1" x14ac:dyDescent="0.2">
      <c r="B134" s="147"/>
      <c r="C134" s="142"/>
      <c r="D134" s="142"/>
      <c r="E134" s="142"/>
      <c r="F134" s="142"/>
      <c r="G134" s="141"/>
      <c r="H134" s="141"/>
      <c r="I134" s="141"/>
      <c r="J134" s="141"/>
      <c r="K134" s="141"/>
      <c r="L134" s="141"/>
      <c r="M134" s="141"/>
      <c r="N134" s="141"/>
      <c r="O134" s="141"/>
    </row>
    <row r="135" spans="2:15" s="2" customFormat="1" x14ac:dyDescent="0.2">
      <c r="B135" s="148"/>
      <c r="C135" s="142"/>
      <c r="D135" s="142"/>
      <c r="E135" s="142"/>
      <c r="F135" s="142"/>
      <c r="G135" s="141"/>
      <c r="H135" s="141"/>
      <c r="I135" s="141"/>
      <c r="J135" s="141"/>
      <c r="K135" s="141"/>
      <c r="L135" s="141"/>
      <c r="M135" s="141"/>
      <c r="N135" s="141"/>
      <c r="O135" s="141"/>
    </row>
    <row r="136" spans="2:15" s="2" customFormat="1" x14ac:dyDescent="0.2">
      <c r="B136" s="148"/>
      <c r="C136" s="142"/>
      <c r="D136" s="142"/>
      <c r="E136" s="142"/>
      <c r="F136" s="142"/>
      <c r="G136" s="141"/>
      <c r="H136" s="141"/>
      <c r="I136" s="141"/>
      <c r="J136" s="141"/>
      <c r="K136" s="141"/>
      <c r="L136" s="141"/>
      <c r="M136" s="141"/>
      <c r="N136" s="141"/>
      <c r="O136" s="141"/>
    </row>
    <row r="137" spans="2:15" s="2" customFormat="1" x14ac:dyDescent="0.2">
      <c r="B137" s="142"/>
      <c r="C137" s="142"/>
      <c r="D137" s="142"/>
      <c r="E137" s="142"/>
      <c r="F137" s="142"/>
      <c r="G137" s="141"/>
      <c r="H137" s="141"/>
      <c r="I137" s="141"/>
      <c r="J137" s="141"/>
      <c r="K137" s="141"/>
      <c r="L137" s="141"/>
      <c r="M137" s="141"/>
      <c r="N137" s="141"/>
      <c r="O137" s="141"/>
    </row>
    <row r="138" spans="2:15" s="2" customFormat="1" x14ac:dyDescent="0.2">
      <c r="B138" s="149" t="s">
        <v>97</v>
      </c>
      <c r="C138" s="142"/>
      <c r="D138" s="142"/>
      <c r="E138" s="142"/>
      <c r="F138" s="142"/>
      <c r="G138" s="141"/>
      <c r="H138" s="141"/>
      <c r="I138" s="141"/>
      <c r="J138" s="141"/>
      <c r="K138" s="141"/>
      <c r="L138" s="141"/>
      <c r="M138" s="141"/>
      <c r="N138" s="141"/>
      <c r="O138" s="141"/>
    </row>
    <row r="139" spans="2:15" s="2" customFormat="1" x14ac:dyDescent="0.2">
      <c r="B139" s="149" t="s">
        <v>98</v>
      </c>
      <c r="C139" s="142"/>
      <c r="D139" s="142"/>
      <c r="E139" s="142"/>
      <c r="F139" s="142"/>
      <c r="G139" s="141"/>
      <c r="H139" s="141"/>
      <c r="I139" s="141"/>
      <c r="J139" s="141"/>
      <c r="K139" s="141"/>
      <c r="L139" s="141"/>
      <c r="M139" s="141"/>
      <c r="N139" s="141"/>
      <c r="O139" s="141"/>
    </row>
    <row r="140" spans="2:15" s="2" customFormat="1" x14ac:dyDescent="0.2">
      <c r="B140" s="149" t="s">
        <v>99</v>
      </c>
      <c r="C140" s="142"/>
      <c r="D140" s="142"/>
      <c r="E140" s="142"/>
      <c r="F140" s="142"/>
      <c r="G140" s="141"/>
      <c r="H140" s="141"/>
      <c r="I140" s="141"/>
      <c r="J140" s="141"/>
      <c r="K140" s="141"/>
      <c r="L140" s="141"/>
      <c r="M140" s="141"/>
      <c r="N140" s="141"/>
      <c r="O140" s="141"/>
    </row>
    <row r="141" spans="2:15" s="2" customFormat="1" x14ac:dyDescent="0.2">
      <c r="B141" s="149" t="s">
        <v>100</v>
      </c>
      <c r="C141" s="142"/>
      <c r="D141" s="142"/>
      <c r="E141" s="142"/>
      <c r="F141" s="142"/>
      <c r="G141" s="141"/>
      <c r="H141" s="141"/>
      <c r="I141" s="141"/>
      <c r="J141" s="141"/>
      <c r="K141" s="141"/>
      <c r="L141" s="141"/>
      <c r="M141" s="141"/>
      <c r="N141" s="141"/>
      <c r="O141" s="141"/>
    </row>
    <row r="142" spans="2:15" s="2" customFormat="1" x14ac:dyDescent="0.2">
      <c r="B142" s="149" t="s">
        <v>101</v>
      </c>
      <c r="C142" s="142"/>
      <c r="D142" s="142"/>
      <c r="E142" s="142"/>
      <c r="F142" s="142"/>
      <c r="G142" s="141"/>
      <c r="H142" s="141"/>
      <c r="I142" s="141"/>
      <c r="J142" s="141"/>
      <c r="K142" s="141"/>
      <c r="L142" s="141"/>
      <c r="M142" s="141"/>
      <c r="N142" s="141"/>
      <c r="O142" s="141"/>
    </row>
    <row r="143" spans="2:15" s="2" customFormat="1" x14ac:dyDescent="0.2">
      <c r="B143" s="149" t="s">
        <v>102</v>
      </c>
      <c r="C143" s="142"/>
      <c r="D143" s="142"/>
      <c r="E143" s="142"/>
      <c r="F143" s="142"/>
      <c r="G143" s="141"/>
      <c r="H143" s="141"/>
      <c r="I143" s="141"/>
      <c r="J143" s="141"/>
      <c r="K143" s="141"/>
      <c r="L143" s="141"/>
      <c r="M143" s="141"/>
      <c r="N143" s="141"/>
      <c r="O143" s="141"/>
    </row>
    <row r="144" spans="2:15" s="2" customFormat="1" x14ac:dyDescent="0.2">
      <c r="B144" s="149" t="s">
        <v>103</v>
      </c>
      <c r="C144" s="142"/>
      <c r="D144" s="142"/>
      <c r="E144" s="142"/>
      <c r="F144" s="142"/>
      <c r="G144" s="141"/>
      <c r="H144" s="141"/>
      <c r="I144" s="141"/>
      <c r="J144" s="141"/>
      <c r="K144" s="141"/>
      <c r="L144" s="141"/>
      <c r="M144" s="141"/>
      <c r="N144" s="141"/>
      <c r="O144" s="141"/>
    </row>
    <row r="145" spans="2:16" s="2" customFormat="1" x14ac:dyDescent="0.2">
      <c r="B145" s="150"/>
      <c r="C145" s="142"/>
      <c r="D145" s="142"/>
      <c r="E145" s="142"/>
      <c r="F145" s="142"/>
      <c r="G145" s="141"/>
      <c r="H145" s="141"/>
      <c r="I145" s="141"/>
      <c r="J145" s="141"/>
      <c r="K145" s="141"/>
      <c r="L145" s="141"/>
      <c r="M145" s="141"/>
      <c r="N145" s="141"/>
      <c r="O145" s="141"/>
    </row>
    <row r="146" spans="2:16" s="2" customFormat="1" x14ac:dyDescent="0.2">
      <c r="B146" s="147"/>
      <c r="C146" s="142"/>
      <c r="D146" s="142"/>
      <c r="E146" s="142"/>
      <c r="F146" s="142"/>
      <c r="G146" s="141"/>
      <c r="H146" s="141"/>
      <c r="I146" s="141"/>
      <c r="J146" s="141"/>
      <c r="K146" s="141"/>
      <c r="L146" s="141"/>
      <c r="M146" s="141"/>
      <c r="N146" s="141"/>
      <c r="O146" s="141"/>
    </row>
    <row r="147" spans="2:16" s="3" customFormat="1" x14ac:dyDescent="0.2">
      <c r="B147" s="147"/>
      <c r="C147" s="142"/>
      <c r="D147" s="142"/>
      <c r="E147" s="142"/>
      <c r="F147" s="142"/>
      <c r="G147" s="141"/>
      <c r="H147" s="141"/>
      <c r="I147" s="141"/>
      <c r="J147" s="141"/>
      <c r="K147" s="141"/>
      <c r="L147" s="141"/>
      <c r="M147" s="141"/>
      <c r="N147" s="141"/>
      <c r="O147" s="141"/>
      <c r="P147" s="2"/>
    </row>
    <row r="148" spans="2:16" s="3" customFormat="1" hidden="1" x14ac:dyDescent="0.2">
      <c r="B148" s="142" t="s">
        <v>27</v>
      </c>
      <c r="C148" s="142"/>
      <c r="D148" s="142"/>
      <c r="E148" s="142"/>
      <c r="F148" s="142"/>
      <c r="G148" s="141"/>
      <c r="H148" s="141"/>
      <c r="I148" s="141"/>
      <c r="J148" s="141"/>
      <c r="K148" s="141"/>
      <c r="L148" s="141"/>
      <c r="M148" s="141"/>
      <c r="N148" s="141"/>
      <c r="O148" s="141"/>
      <c r="P148" s="2"/>
    </row>
    <row r="149" spans="2:16" s="3" customFormat="1" hidden="1" x14ac:dyDescent="0.2">
      <c r="B149" s="145" t="s">
        <v>35</v>
      </c>
      <c r="C149" s="142"/>
      <c r="D149" s="142"/>
      <c r="E149" s="142"/>
      <c r="F149" s="142"/>
      <c r="G149" s="141"/>
      <c r="H149" s="141"/>
      <c r="I149" s="141"/>
      <c r="J149" s="141"/>
      <c r="K149" s="141"/>
      <c r="L149" s="141"/>
      <c r="M149" s="141"/>
      <c r="N149" s="141"/>
      <c r="O149" s="141"/>
      <c r="P149" s="2"/>
    </row>
    <row r="150" spans="2:16" s="3" customFormat="1" hidden="1" x14ac:dyDescent="0.2">
      <c r="B150" s="145" t="s">
        <v>72</v>
      </c>
      <c r="C150" s="142"/>
      <c r="D150" s="142"/>
      <c r="E150" s="142"/>
      <c r="F150" s="142"/>
      <c r="G150" s="141"/>
      <c r="H150" s="141"/>
      <c r="I150" s="141"/>
      <c r="J150" s="141"/>
      <c r="K150" s="141"/>
      <c r="L150" s="141"/>
      <c r="M150" s="141"/>
      <c r="N150" s="141"/>
      <c r="O150" s="141"/>
      <c r="P150" s="2"/>
    </row>
    <row r="151" spans="2:16" s="3" customFormat="1" hidden="1" x14ac:dyDescent="0.2">
      <c r="B151" s="145" t="s">
        <v>28</v>
      </c>
      <c r="C151" s="142"/>
      <c r="D151" s="142"/>
      <c r="E151" s="142"/>
      <c r="F151" s="142"/>
      <c r="G151" s="141"/>
      <c r="H151" s="141"/>
      <c r="I151" s="141"/>
      <c r="J151" s="141"/>
      <c r="K151" s="141"/>
      <c r="L151" s="141"/>
      <c r="M151" s="141"/>
      <c r="N151" s="141"/>
      <c r="O151" s="141"/>
      <c r="P151" s="2"/>
    </row>
    <row r="152" spans="2:16" s="3" customFormat="1" hidden="1" x14ac:dyDescent="0.2">
      <c r="B152" s="145" t="s">
        <v>78</v>
      </c>
      <c r="C152" s="142"/>
      <c r="D152" s="142"/>
      <c r="E152" s="142"/>
      <c r="F152" s="142"/>
      <c r="G152" s="141"/>
      <c r="H152" s="141"/>
      <c r="I152" s="141"/>
      <c r="J152" s="141"/>
      <c r="K152" s="141"/>
      <c r="L152" s="141"/>
      <c r="M152" s="141"/>
      <c r="N152" s="141"/>
      <c r="O152" s="141"/>
      <c r="P152" s="2"/>
    </row>
    <row r="153" spans="2:16" s="3" customFormat="1" hidden="1" x14ac:dyDescent="0.2">
      <c r="B153" s="145" t="s">
        <v>94</v>
      </c>
      <c r="C153" s="142"/>
      <c r="D153" s="142"/>
      <c r="E153" s="142"/>
      <c r="F153" s="142"/>
      <c r="G153" s="141"/>
      <c r="H153" s="141"/>
      <c r="I153" s="141"/>
      <c r="J153" s="141"/>
      <c r="K153" s="141"/>
      <c r="L153" s="141"/>
      <c r="M153" s="141"/>
      <c r="N153" s="141"/>
      <c r="O153" s="141"/>
      <c r="P153" s="2"/>
    </row>
    <row r="154" spans="2:16" s="3" customFormat="1" hidden="1" x14ac:dyDescent="0.2">
      <c r="B154" s="145" t="s">
        <v>80</v>
      </c>
      <c r="C154" s="142"/>
      <c r="D154" s="142"/>
      <c r="E154" s="142"/>
      <c r="F154" s="142"/>
      <c r="G154" s="141"/>
      <c r="H154" s="141"/>
      <c r="I154" s="141"/>
      <c r="J154" s="141"/>
      <c r="K154" s="141"/>
      <c r="L154" s="141"/>
      <c r="M154" s="141"/>
      <c r="N154" s="141"/>
      <c r="O154" s="141"/>
      <c r="P154" s="2"/>
    </row>
    <row r="155" spans="2:16" s="3" customFormat="1" hidden="1" x14ac:dyDescent="0.2">
      <c r="B155" s="145" t="s">
        <v>33</v>
      </c>
      <c r="C155" s="142"/>
      <c r="D155" s="142"/>
      <c r="E155" s="142"/>
      <c r="F155" s="142"/>
      <c r="G155" s="141"/>
      <c r="H155" s="141"/>
      <c r="I155" s="141"/>
      <c r="J155" s="141"/>
      <c r="K155" s="141"/>
      <c r="L155" s="141"/>
      <c r="M155" s="141"/>
      <c r="N155" s="141"/>
      <c r="O155" s="141"/>
      <c r="P155" s="2"/>
    </row>
    <row r="156" spans="2:16" s="3" customFormat="1" hidden="1" x14ac:dyDescent="0.2">
      <c r="B156" s="145" t="s">
        <v>69</v>
      </c>
      <c r="C156" s="142"/>
      <c r="D156" s="142"/>
      <c r="E156" s="142"/>
      <c r="F156" s="142"/>
      <c r="G156" s="141"/>
      <c r="H156" s="141"/>
      <c r="I156" s="141"/>
      <c r="J156" s="141"/>
      <c r="K156" s="141"/>
      <c r="L156" s="141"/>
      <c r="M156" s="141"/>
      <c r="N156" s="141"/>
      <c r="O156" s="141"/>
      <c r="P156" s="2"/>
    </row>
    <row r="157" spans="2:16" s="3" customFormat="1" hidden="1" x14ac:dyDescent="0.2">
      <c r="B157" s="145" t="s">
        <v>73</v>
      </c>
      <c r="C157" s="142"/>
      <c r="D157" s="142"/>
      <c r="E157" s="142"/>
      <c r="F157" s="142"/>
      <c r="G157" s="141"/>
      <c r="H157" s="141"/>
      <c r="I157" s="141"/>
      <c r="J157" s="141"/>
      <c r="K157" s="141"/>
      <c r="L157" s="141"/>
      <c r="M157" s="141"/>
      <c r="N157" s="141"/>
      <c r="O157" s="141"/>
      <c r="P157" s="2"/>
    </row>
    <row r="158" spans="2:16" hidden="1" x14ac:dyDescent="0.2">
      <c r="B158" s="151" t="s">
        <v>90</v>
      </c>
      <c r="C158" s="142"/>
      <c r="D158" s="142"/>
      <c r="E158" s="142"/>
      <c r="F158" s="142"/>
      <c r="G158" s="141"/>
      <c r="H158" s="141"/>
      <c r="I158" s="141"/>
      <c r="J158" s="141"/>
      <c r="K158" s="141"/>
      <c r="L158" s="141"/>
      <c r="M158" s="141"/>
      <c r="N158" s="141"/>
      <c r="O158" s="141"/>
      <c r="P158" s="2"/>
    </row>
    <row r="159" spans="2:16" hidden="1" x14ac:dyDescent="0.2">
      <c r="B159" s="145" t="s">
        <v>71</v>
      </c>
      <c r="C159" s="142"/>
      <c r="D159" s="142"/>
      <c r="E159" s="142"/>
      <c r="F159" s="142"/>
      <c r="G159" s="141"/>
      <c r="H159" s="141"/>
      <c r="I159" s="141"/>
      <c r="J159" s="141"/>
      <c r="K159" s="141"/>
      <c r="L159" s="141"/>
      <c r="M159" s="141"/>
      <c r="N159" s="141"/>
      <c r="O159" s="141"/>
      <c r="P159" s="2"/>
    </row>
    <row r="160" spans="2:16" hidden="1" x14ac:dyDescent="0.2">
      <c r="B160" s="145" t="s">
        <v>76</v>
      </c>
      <c r="C160" s="142"/>
      <c r="D160" s="142"/>
      <c r="E160" s="142"/>
      <c r="F160" s="142"/>
      <c r="G160" s="141"/>
      <c r="H160" s="141"/>
      <c r="I160" s="141"/>
      <c r="J160" s="141"/>
      <c r="K160" s="141"/>
      <c r="L160" s="141"/>
      <c r="M160" s="141"/>
      <c r="N160" s="141"/>
      <c r="O160" s="141"/>
      <c r="P160" s="2"/>
    </row>
    <row r="161" spans="2:16" hidden="1" x14ac:dyDescent="0.2">
      <c r="B161" s="145" t="s">
        <v>79</v>
      </c>
      <c r="C161" s="142"/>
      <c r="D161" s="142"/>
      <c r="E161" s="142"/>
      <c r="F161" s="142"/>
      <c r="G161" s="141"/>
      <c r="H161" s="141"/>
      <c r="I161" s="141"/>
      <c r="J161" s="141"/>
      <c r="K161" s="141"/>
      <c r="L161" s="141"/>
      <c r="M161" s="141"/>
      <c r="N161" s="141"/>
      <c r="O161" s="141"/>
      <c r="P161" s="2"/>
    </row>
    <row r="162" spans="2:16" hidden="1" x14ac:dyDescent="0.2">
      <c r="B162" s="145" t="s">
        <v>77</v>
      </c>
      <c r="C162" s="142"/>
      <c r="D162" s="142"/>
      <c r="E162" s="142"/>
      <c r="F162" s="142"/>
      <c r="G162" s="141"/>
      <c r="H162" s="141"/>
      <c r="I162" s="141"/>
      <c r="J162" s="141"/>
      <c r="K162" s="141"/>
      <c r="L162" s="141"/>
      <c r="M162" s="141"/>
      <c r="N162" s="141"/>
      <c r="O162" s="141"/>
      <c r="P162" s="2"/>
    </row>
    <row r="163" spans="2:16" hidden="1" x14ac:dyDescent="0.2">
      <c r="B163" s="145" t="s">
        <v>74</v>
      </c>
      <c r="C163" s="142"/>
      <c r="D163" s="142"/>
      <c r="E163" s="142"/>
      <c r="F163" s="142"/>
      <c r="G163" s="141"/>
      <c r="H163" s="141"/>
      <c r="I163" s="141"/>
      <c r="J163" s="141"/>
      <c r="K163" s="141"/>
      <c r="L163" s="141"/>
      <c r="M163" s="141"/>
      <c r="N163" s="141"/>
      <c r="O163" s="141"/>
      <c r="P163" s="2"/>
    </row>
    <row r="164" spans="2:16" hidden="1" x14ac:dyDescent="0.2">
      <c r="B164" s="145" t="s">
        <v>67</v>
      </c>
      <c r="C164" s="142"/>
      <c r="D164" s="142"/>
      <c r="E164" s="142"/>
      <c r="F164" s="142"/>
      <c r="G164" s="141"/>
      <c r="H164" s="141"/>
      <c r="I164" s="141"/>
      <c r="J164" s="141"/>
      <c r="K164" s="141"/>
      <c r="L164" s="141"/>
      <c r="M164" s="141"/>
      <c r="N164" s="141"/>
      <c r="O164" s="141"/>
      <c r="P164" s="2"/>
    </row>
    <row r="165" spans="2:16" hidden="1" x14ac:dyDescent="0.2">
      <c r="B165" s="145" t="s">
        <v>75</v>
      </c>
      <c r="C165" s="142"/>
      <c r="D165" s="142"/>
      <c r="E165" s="142"/>
      <c r="F165" s="142"/>
      <c r="G165" s="141"/>
      <c r="H165" s="141"/>
      <c r="I165" s="141"/>
      <c r="J165" s="141"/>
      <c r="K165" s="141"/>
      <c r="L165" s="141"/>
      <c r="M165" s="141"/>
      <c r="N165" s="141"/>
      <c r="O165" s="141"/>
      <c r="P165" s="2"/>
    </row>
    <row r="166" spans="2:16" hidden="1" x14ac:dyDescent="0.2">
      <c r="B166" s="145" t="s">
        <v>68</v>
      </c>
      <c r="C166" s="142"/>
      <c r="D166" s="142"/>
      <c r="E166" s="142"/>
      <c r="F166" s="142"/>
      <c r="G166" s="141"/>
      <c r="H166" s="141"/>
      <c r="I166" s="141"/>
      <c r="J166" s="141"/>
      <c r="K166" s="141"/>
      <c r="L166" s="141"/>
      <c r="M166" s="141"/>
      <c r="N166" s="141"/>
      <c r="O166" s="141"/>
      <c r="P166" s="2"/>
    </row>
    <row r="167" spans="2:16" hidden="1" x14ac:dyDescent="0.2">
      <c r="B167" s="145" t="s">
        <v>70</v>
      </c>
      <c r="C167" s="142"/>
      <c r="D167" s="142"/>
      <c r="E167" s="142"/>
      <c r="F167" s="142"/>
      <c r="G167" s="141"/>
      <c r="H167" s="141"/>
      <c r="I167" s="141"/>
      <c r="J167" s="141"/>
      <c r="K167" s="141"/>
      <c r="L167" s="141"/>
      <c r="M167" s="141"/>
      <c r="N167" s="141"/>
      <c r="O167" s="141"/>
      <c r="P167" s="2"/>
    </row>
    <row r="168" spans="2:16" hidden="1" x14ac:dyDescent="0.2">
      <c r="B168" s="145" t="s">
        <v>31</v>
      </c>
      <c r="C168" s="142"/>
      <c r="D168" s="142"/>
      <c r="E168" s="142"/>
      <c r="F168" s="142"/>
      <c r="G168" s="141"/>
      <c r="H168" s="141"/>
      <c r="I168" s="141"/>
      <c r="J168" s="141"/>
      <c r="K168" s="141"/>
      <c r="L168" s="141"/>
      <c r="M168" s="141"/>
      <c r="N168" s="141"/>
      <c r="O168" s="141"/>
      <c r="P168" s="2"/>
    </row>
    <row r="169" spans="2:16" hidden="1" x14ac:dyDescent="0.2">
      <c r="B169" s="145" t="s">
        <v>34</v>
      </c>
      <c r="C169" s="142"/>
      <c r="D169" s="142"/>
      <c r="E169" s="142"/>
      <c r="F169" s="142"/>
      <c r="G169" s="141"/>
      <c r="H169" s="141"/>
      <c r="I169" s="141"/>
      <c r="J169" s="141"/>
      <c r="K169" s="141"/>
      <c r="L169" s="141"/>
      <c r="M169" s="141"/>
      <c r="N169" s="141"/>
      <c r="O169" s="141"/>
      <c r="P169" s="2"/>
    </row>
    <row r="170" spans="2:16" hidden="1" x14ac:dyDescent="0.2">
      <c r="B170" s="145" t="s">
        <v>30</v>
      </c>
      <c r="C170" s="142"/>
      <c r="D170" s="142"/>
      <c r="E170" s="142"/>
      <c r="F170" s="142"/>
      <c r="G170" s="141"/>
      <c r="H170" s="141"/>
      <c r="I170" s="141"/>
      <c r="J170" s="141"/>
      <c r="K170" s="141"/>
      <c r="L170" s="141"/>
      <c r="M170" s="141"/>
      <c r="N170" s="141"/>
      <c r="O170" s="141"/>
      <c r="P170" s="2"/>
    </row>
    <row r="171" spans="2:16" hidden="1" x14ac:dyDescent="0.2">
      <c r="B171" s="145" t="s">
        <v>32</v>
      </c>
      <c r="C171" s="142"/>
      <c r="D171" s="142"/>
      <c r="E171" s="142"/>
      <c r="F171" s="142"/>
      <c r="G171" s="141"/>
      <c r="H171" s="141"/>
      <c r="I171" s="141"/>
      <c r="J171" s="141"/>
      <c r="K171" s="141"/>
      <c r="L171" s="141"/>
      <c r="M171" s="141"/>
      <c r="N171" s="141"/>
      <c r="O171" s="141"/>
      <c r="P171" s="2"/>
    </row>
    <row r="172" spans="2:16" hidden="1" x14ac:dyDescent="0.2">
      <c r="B172" s="145" t="s">
        <v>65</v>
      </c>
      <c r="C172" s="142"/>
      <c r="D172" s="142"/>
      <c r="E172" s="142"/>
      <c r="F172" s="142"/>
      <c r="G172" s="141"/>
      <c r="H172" s="141"/>
      <c r="I172" s="141"/>
      <c r="J172" s="141"/>
      <c r="K172" s="141"/>
      <c r="L172" s="141"/>
      <c r="M172" s="141"/>
      <c r="N172" s="141"/>
      <c r="O172" s="141"/>
      <c r="P172" s="2"/>
    </row>
    <row r="173" spans="2:16" hidden="1" x14ac:dyDescent="0.2">
      <c r="B173" s="145" t="s">
        <v>64</v>
      </c>
      <c r="C173" s="142"/>
      <c r="D173" s="142"/>
      <c r="E173" s="142"/>
      <c r="F173" s="142"/>
      <c r="G173" s="141"/>
      <c r="H173" s="141"/>
      <c r="I173" s="141"/>
      <c r="J173" s="141"/>
      <c r="K173" s="141"/>
      <c r="L173" s="141"/>
      <c r="M173" s="141"/>
      <c r="N173" s="141"/>
      <c r="O173" s="141"/>
      <c r="P173" s="2"/>
    </row>
    <row r="174" spans="2:16" hidden="1" x14ac:dyDescent="0.2">
      <c r="B174" s="145" t="s">
        <v>29</v>
      </c>
      <c r="C174" s="142"/>
      <c r="D174" s="142"/>
      <c r="E174" s="142"/>
      <c r="F174" s="142"/>
      <c r="G174" s="141"/>
      <c r="H174" s="141"/>
      <c r="I174" s="141"/>
      <c r="J174" s="141"/>
      <c r="K174" s="141"/>
      <c r="L174" s="141"/>
      <c r="M174" s="141"/>
      <c r="N174" s="141"/>
      <c r="O174" s="141"/>
      <c r="P174" s="2"/>
    </row>
    <row r="175" spans="2:16" hidden="1" x14ac:dyDescent="0.2">
      <c r="B175" s="145" t="s">
        <v>63</v>
      </c>
      <c r="C175" s="142"/>
      <c r="D175" s="142"/>
      <c r="E175" s="142"/>
      <c r="F175" s="142"/>
      <c r="G175" s="141"/>
      <c r="H175" s="141"/>
      <c r="I175" s="141"/>
      <c r="J175" s="141"/>
      <c r="K175" s="141"/>
      <c r="L175" s="141"/>
      <c r="M175" s="141"/>
      <c r="N175" s="141"/>
      <c r="O175" s="141"/>
      <c r="P175" s="2"/>
    </row>
    <row r="176" spans="2:16" x14ac:dyDescent="0.2">
      <c r="B176" s="142"/>
      <c r="C176" s="142"/>
      <c r="D176" s="142"/>
      <c r="E176" s="142"/>
      <c r="F176" s="142"/>
      <c r="G176" s="141"/>
      <c r="H176" s="141"/>
      <c r="I176" s="141"/>
      <c r="J176" s="141"/>
      <c r="K176" s="141"/>
      <c r="L176" s="141"/>
      <c r="M176" s="141"/>
      <c r="N176" s="141"/>
      <c r="O176" s="141"/>
      <c r="P176" s="2"/>
    </row>
    <row r="177" spans="2:16" x14ac:dyDescent="0.2">
      <c r="B177" s="142"/>
      <c r="C177" s="142"/>
      <c r="D177" s="142"/>
      <c r="E177" s="142"/>
      <c r="F177" s="142"/>
      <c r="G177" s="141"/>
      <c r="H177" s="141"/>
      <c r="I177" s="141"/>
      <c r="J177" s="141"/>
      <c r="K177" s="141"/>
      <c r="L177" s="141"/>
      <c r="M177" s="141"/>
      <c r="N177" s="141"/>
      <c r="O177" s="141"/>
      <c r="P177" s="2"/>
    </row>
    <row r="178" spans="2:16" x14ac:dyDescent="0.2">
      <c r="B178" s="142"/>
      <c r="C178" s="142"/>
      <c r="D178" s="142"/>
      <c r="E178" s="142"/>
      <c r="F178" s="142"/>
      <c r="G178" s="141"/>
      <c r="H178" s="141"/>
      <c r="I178" s="141"/>
      <c r="J178" s="141"/>
      <c r="K178" s="141"/>
      <c r="L178" s="141"/>
      <c r="M178" s="141"/>
      <c r="N178" s="141"/>
      <c r="O178" s="141"/>
      <c r="P178" s="2"/>
    </row>
    <row r="179" spans="2:16" hidden="1" x14ac:dyDescent="0.2">
      <c r="B179" s="142" t="s">
        <v>91</v>
      </c>
      <c r="C179" s="142"/>
      <c r="D179" s="142"/>
      <c r="E179" s="142"/>
      <c r="F179" s="142"/>
      <c r="G179" s="141"/>
      <c r="H179" s="141"/>
      <c r="I179" s="141"/>
      <c r="J179" s="141"/>
      <c r="K179" s="141"/>
      <c r="L179" s="141"/>
      <c r="M179" s="141"/>
      <c r="N179" s="141"/>
      <c r="O179" s="141"/>
      <c r="P179" s="2"/>
    </row>
    <row r="180" spans="2:16" hidden="1" x14ac:dyDescent="0.2">
      <c r="B180" s="145" t="s">
        <v>45</v>
      </c>
      <c r="C180" s="142"/>
      <c r="D180" s="142"/>
      <c r="E180" s="142"/>
      <c r="F180" s="142"/>
      <c r="G180" s="141"/>
      <c r="H180" s="141"/>
      <c r="I180" s="141"/>
      <c r="J180" s="141"/>
      <c r="K180" s="141"/>
      <c r="L180" s="141"/>
      <c r="M180" s="141"/>
      <c r="N180" s="141"/>
      <c r="O180" s="141"/>
    </row>
    <row r="181" spans="2:16" hidden="1" x14ac:dyDescent="0.2">
      <c r="B181" s="145" t="s">
        <v>56</v>
      </c>
      <c r="C181" s="142"/>
      <c r="D181" s="142"/>
      <c r="E181" s="142"/>
      <c r="F181" s="142"/>
      <c r="G181" s="141"/>
      <c r="H181" s="141"/>
      <c r="I181" s="141"/>
      <c r="J181" s="141"/>
      <c r="K181" s="141"/>
      <c r="L181" s="141"/>
      <c r="M181" s="141"/>
      <c r="N181" s="141"/>
      <c r="O181" s="141"/>
    </row>
    <row r="182" spans="2:16" x14ac:dyDescent="0.2">
      <c r="B182" s="141"/>
      <c r="C182" s="142"/>
      <c r="D182" s="142"/>
      <c r="E182" s="142"/>
      <c r="F182" s="142"/>
      <c r="G182" s="141"/>
      <c r="H182" s="141"/>
      <c r="I182" s="141"/>
      <c r="J182" s="141"/>
      <c r="K182" s="141"/>
      <c r="L182" s="141"/>
      <c r="M182" s="141"/>
      <c r="N182" s="141"/>
      <c r="O182" s="141"/>
    </row>
    <row r="183" spans="2:16" x14ac:dyDescent="0.2">
      <c r="B183" s="152"/>
      <c r="C183" s="142"/>
      <c r="D183" s="142"/>
      <c r="E183" s="142"/>
      <c r="F183" s="142"/>
      <c r="G183" s="141"/>
      <c r="H183" s="141"/>
      <c r="I183" s="141"/>
      <c r="J183" s="141"/>
      <c r="K183" s="141"/>
      <c r="L183" s="141"/>
      <c r="M183" s="141"/>
      <c r="N183" s="141"/>
      <c r="O183" s="141"/>
    </row>
    <row r="184" spans="2:16" x14ac:dyDescent="0.2">
      <c r="B184" s="152"/>
      <c r="C184" s="142"/>
      <c r="D184" s="142"/>
      <c r="E184" s="142"/>
      <c r="F184" s="142"/>
      <c r="G184" s="141"/>
      <c r="H184" s="141"/>
      <c r="I184" s="141"/>
      <c r="J184" s="141"/>
      <c r="K184" s="141"/>
      <c r="L184" s="141"/>
      <c r="M184" s="141"/>
      <c r="N184" s="141"/>
      <c r="O184" s="141"/>
    </row>
    <row r="185" spans="2:16" x14ac:dyDescent="0.2">
      <c r="B185" s="152"/>
      <c r="C185" s="142"/>
      <c r="D185" s="142"/>
      <c r="E185" s="142"/>
      <c r="F185" s="142"/>
      <c r="G185" s="141"/>
      <c r="H185" s="141"/>
      <c r="I185" s="141"/>
      <c r="J185" s="141"/>
      <c r="K185" s="141"/>
      <c r="L185" s="141"/>
      <c r="M185" s="141"/>
      <c r="N185" s="141"/>
      <c r="O185" s="141"/>
    </row>
    <row r="186" spans="2:16" x14ac:dyDescent="0.2">
      <c r="B186" s="152"/>
      <c r="C186" s="142"/>
      <c r="D186" s="142"/>
      <c r="E186" s="142"/>
      <c r="F186" s="142"/>
      <c r="G186" s="141"/>
      <c r="H186" s="141"/>
      <c r="I186" s="141"/>
      <c r="J186" s="141"/>
      <c r="K186" s="141"/>
      <c r="L186" s="141"/>
      <c r="M186" s="141"/>
      <c r="N186" s="141"/>
      <c r="O186" s="141"/>
    </row>
    <row r="187" spans="2:16" x14ac:dyDescent="0.2">
      <c r="B187" s="152"/>
      <c r="C187" s="142"/>
      <c r="D187" s="142"/>
      <c r="E187" s="142"/>
      <c r="F187" s="142"/>
      <c r="G187" s="141"/>
      <c r="H187" s="141"/>
      <c r="I187" s="141"/>
      <c r="J187" s="141"/>
      <c r="K187" s="141"/>
      <c r="L187" s="141"/>
      <c r="M187" s="141"/>
      <c r="N187" s="141"/>
      <c r="O187" s="141"/>
    </row>
    <row r="188" spans="2:16" s="2" customFormat="1" hidden="1" x14ac:dyDescent="0.2">
      <c r="B188" s="147" t="s">
        <v>96</v>
      </c>
      <c r="C188" s="142"/>
      <c r="D188" s="142"/>
      <c r="E188" s="142"/>
      <c r="F188" s="142"/>
      <c r="G188" s="142"/>
      <c r="H188" s="142"/>
      <c r="I188" s="142"/>
      <c r="J188" s="142"/>
      <c r="K188" s="142"/>
      <c r="L188" s="142"/>
      <c r="M188" s="142"/>
      <c r="N188" s="142"/>
      <c r="O188" s="142"/>
    </row>
    <row r="189" spans="2:16" s="2" customFormat="1" hidden="1" x14ac:dyDescent="0.2">
      <c r="B189" s="148" t="s">
        <v>95</v>
      </c>
      <c r="C189" s="142"/>
      <c r="D189" s="142"/>
      <c r="E189" s="142"/>
      <c r="F189" s="142"/>
      <c r="G189" s="142"/>
      <c r="H189" s="142"/>
      <c r="I189" s="142"/>
      <c r="J189" s="142"/>
      <c r="K189" s="142"/>
      <c r="L189" s="142"/>
      <c r="M189" s="142"/>
      <c r="N189" s="142"/>
      <c r="O189" s="142"/>
    </row>
    <row r="190" spans="2:16" s="2" customFormat="1" ht="38.25" hidden="1" x14ac:dyDescent="0.2">
      <c r="B190" s="153" t="s">
        <v>53</v>
      </c>
    </row>
    <row r="191" spans="2:16" s="2" customFormat="1" ht="38.25" hidden="1" x14ac:dyDescent="0.2">
      <c r="B191" s="153" t="s">
        <v>85</v>
      </c>
    </row>
    <row r="192" spans="2:16" s="2" customFormat="1" ht="38.25" hidden="1" x14ac:dyDescent="0.2">
      <c r="B192" s="153" t="s">
        <v>86</v>
      </c>
    </row>
    <row r="193" spans="2:15" s="2" customFormat="1" ht="63.75" hidden="1" x14ac:dyDescent="0.2">
      <c r="B193" s="153" t="s">
        <v>87</v>
      </c>
    </row>
    <row r="194" spans="2:15" s="2" customFormat="1" ht="51" hidden="1" x14ac:dyDescent="0.2">
      <c r="B194" s="153" t="s">
        <v>88</v>
      </c>
    </row>
    <row r="195" spans="2:15" s="2" customFormat="1" ht="38.25" hidden="1" x14ac:dyDescent="0.2">
      <c r="B195" s="153" t="s">
        <v>89</v>
      </c>
    </row>
    <row r="196" spans="2:15" s="2" customFormat="1" ht="25.5" hidden="1" x14ac:dyDescent="0.2">
      <c r="B196" s="153" t="s">
        <v>81</v>
      </c>
    </row>
    <row r="197" spans="2:15" s="2" customFormat="1" hidden="1" x14ac:dyDescent="0.2">
      <c r="B197" s="153" t="s">
        <v>66</v>
      </c>
    </row>
    <row r="198" spans="2:15" x14ac:dyDescent="0.2">
      <c r="C198" s="3"/>
      <c r="D198" s="3"/>
      <c r="E198" s="3"/>
      <c r="F198" s="3"/>
      <c r="G198" s="3"/>
      <c r="H198" s="3"/>
      <c r="I198" s="3"/>
      <c r="J198" s="3"/>
      <c r="K198" s="3"/>
      <c r="L198" s="3"/>
      <c r="M198" s="3"/>
      <c r="N198" s="3"/>
      <c r="O198" s="3"/>
    </row>
  </sheetData>
  <mergeCells count="78">
    <mergeCell ref="B33:B37"/>
    <mergeCell ref="C33:C37"/>
    <mergeCell ref="C43:P43"/>
    <mergeCell ref="B38:P38"/>
    <mergeCell ref="C39:P39"/>
    <mergeCell ref="B40:P40"/>
    <mergeCell ref="C41:P41"/>
    <mergeCell ref="B42:P42"/>
    <mergeCell ref="C86:P86"/>
    <mergeCell ref="C87:P87"/>
    <mergeCell ref="B26:B31"/>
    <mergeCell ref="C26:H26"/>
    <mergeCell ref="I26:P26"/>
    <mergeCell ref="C27:P27"/>
    <mergeCell ref="C28:H28"/>
    <mergeCell ref="I28:P28"/>
    <mergeCell ref="C29:H29"/>
    <mergeCell ref="B63:P78"/>
    <mergeCell ref="A79:Q79"/>
    <mergeCell ref="B80:B85"/>
    <mergeCell ref="C80:P80"/>
    <mergeCell ref="C81:P81"/>
    <mergeCell ref="G33:G37"/>
    <mergeCell ref="M33:M37"/>
    <mergeCell ref="C82:P82"/>
    <mergeCell ref="C83:P83"/>
    <mergeCell ref="C84:P84"/>
    <mergeCell ref="C85:P85"/>
    <mergeCell ref="B52:P52"/>
    <mergeCell ref="B62:P62"/>
    <mergeCell ref="B54:B60"/>
    <mergeCell ref="M50:P50"/>
    <mergeCell ref="B44:P44"/>
    <mergeCell ref="C45:P45"/>
    <mergeCell ref="B47:P47"/>
    <mergeCell ref="C48:G48"/>
    <mergeCell ref="H48:L48"/>
    <mergeCell ref="M48:P48"/>
    <mergeCell ref="C50:G50"/>
    <mergeCell ref="H50:L50"/>
    <mergeCell ref="C49:G49"/>
    <mergeCell ref="H49:L49"/>
    <mergeCell ref="M49:P49"/>
    <mergeCell ref="C24:P24"/>
    <mergeCell ref="B25:P25"/>
    <mergeCell ref="B32:P32"/>
    <mergeCell ref="I29:P29"/>
    <mergeCell ref="C30:H30"/>
    <mergeCell ref="I30:P30"/>
    <mergeCell ref="C31:H31"/>
    <mergeCell ref="I31:P31"/>
    <mergeCell ref="B23:P23"/>
    <mergeCell ref="C12:P12"/>
    <mergeCell ref="B13:P13"/>
    <mergeCell ref="C14:P14"/>
    <mergeCell ref="B15:P15"/>
    <mergeCell ref="C16:P16"/>
    <mergeCell ref="B17:P17"/>
    <mergeCell ref="C18:P18"/>
    <mergeCell ref="B19:P19"/>
    <mergeCell ref="B20:P20"/>
    <mergeCell ref="B21:P21"/>
    <mergeCell ref="C22:P2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s>
  <conditionalFormatting sqref="D55:D56 P55:P56 H55:H56 L55:L56">
    <cfRule type="cellIs" dxfId="97" priority="15" stopIfTrue="1" operator="equal">
      <formula>"0"</formula>
    </cfRule>
    <cfRule type="cellIs" dxfId="96" priority="16" stopIfTrue="1" operator="lessThan">
      <formula>0.02</formula>
    </cfRule>
    <cfRule type="cellIs" dxfId="95" priority="17" stopIfTrue="1" operator="greaterThanOrEqual">
      <formula>0.04</formula>
    </cfRule>
    <cfRule type="cellIs" dxfId="94" priority="18" stopIfTrue="1" operator="between">
      <formula>0.02</formula>
      <formula>0.039</formula>
    </cfRule>
  </conditionalFormatting>
  <conditionalFormatting sqref="D57 P57 H57 L57">
    <cfRule type="cellIs" dxfId="93" priority="11" stopIfTrue="1" operator="equal">
      <formula>"0"</formula>
    </cfRule>
    <cfRule type="cellIs" dxfId="92" priority="12" stopIfTrue="1" operator="lessThan">
      <formula>0.01</formula>
    </cfRule>
    <cfRule type="cellIs" dxfId="91" priority="13" stopIfTrue="1" operator="greaterThanOrEqual">
      <formula>0.02</formula>
    </cfRule>
    <cfRule type="cellIs" dxfId="90" priority="14" stopIfTrue="1" operator="between">
      <formula>0.01</formula>
      <formula>0.019</formula>
    </cfRule>
  </conditionalFormatting>
  <conditionalFormatting sqref="D58 P58 H58 L58">
    <cfRule type="cellIs" dxfId="89" priority="8" stopIfTrue="1" operator="greaterThanOrEqual">
      <formula>0.04</formula>
    </cfRule>
    <cfRule type="cellIs" dxfId="88" priority="9" stopIfTrue="1" operator="between">
      <formula>0.02</formula>
      <formula>0.039</formula>
    </cfRule>
    <cfRule type="cellIs" dxfId="87" priority="10" stopIfTrue="1" operator="lessThan">
      <formula>0.02</formula>
    </cfRule>
  </conditionalFormatting>
  <conditionalFormatting sqref="D58:D60 P58:P60 H58:H60 L58:L60">
    <cfRule type="cellIs" dxfId="86" priority="1" stopIfTrue="1" operator="equal">
      <formula>0</formula>
    </cfRule>
  </conditionalFormatting>
  <conditionalFormatting sqref="D59 P59 H59 L59">
    <cfRule type="cellIs" dxfId="85" priority="5" stopIfTrue="1" operator="greaterThanOrEqual">
      <formula>0.08</formula>
    </cfRule>
    <cfRule type="cellIs" dxfId="84" priority="6" stopIfTrue="1" operator="between">
      <formula>0.04</formula>
      <formula>0.079</formula>
    </cfRule>
    <cfRule type="cellIs" dxfId="83" priority="7" stopIfTrue="1" operator="lessThan">
      <formula>0.04</formula>
    </cfRule>
  </conditionalFormatting>
  <conditionalFormatting sqref="D60 P60 H60 L60">
    <cfRule type="cellIs" dxfId="82" priority="2" stopIfTrue="1" operator="greaterThanOrEqual">
      <formula>0.06</formula>
    </cfRule>
    <cfRule type="cellIs" dxfId="81" priority="3" stopIfTrue="1" operator="between">
      <formula>0.03</formula>
      <formula>0.059</formula>
    </cfRule>
    <cfRule type="cellIs" dxfId="80" priority="4" stopIfTrue="1" operator="lessThan">
      <formula>0.03</formula>
    </cfRule>
  </conditionalFormatting>
  <dataValidations count="6">
    <dataValidation type="list" allowBlank="1" showInputMessage="1" showErrorMessage="1" sqref="C87:P87">
      <formula1>$B$180:$B$181</formula1>
    </dataValidation>
    <dataValidation type="list" allowBlank="1" showInputMessage="1" showErrorMessage="1" sqref="C12:P12">
      <formula1>$B$149:$B$175</formula1>
    </dataValidation>
    <dataValidation type="list" allowBlank="1" showInputMessage="1" showErrorMessage="1" sqref="C10:I10">
      <formula1>"2022,2023,2024,2025,2026,2027"</formula1>
    </dataValidation>
    <dataValidation type="list" allowBlank="1" showInputMessage="1" showErrorMessage="1" sqref="N10:P10">
      <formula1>"Economicos,Eficiencia,Eficacia, Efectividad,Calidad"</formula1>
    </dataValidation>
    <dataValidation type="list" allowBlank="1" showInputMessage="1" showErrorMessage="1" sqref="C41:P41 C43:P43 C45:P45">
      <formula1>$Q$112:$Q$117</formula1>
    </dataValidation>
    <dataValidation type="list" allowBlank="1" showInputMessage="1" showErrorMessage="1" sqref="C18:P18">
      <formula1>$B$138:$B$144</formula1>
    </dataValidation>
  </dataValidations>
  <pageMargins left="0.7" right="0.7" top="0.75" bottom="0.75" header="0.3" footer="0.3"/>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6"/>
  <sheetViews>
    <sheetView topLeftCell="A4" workbookViewId="0">
      <selection activeCell="J11" sqref="J11:L11"/>
    </sheetView>
  </sheetViews>
  <sheetFormatPr baseColWidth="10" defaultRowHeight="30" customHeight="1" x14ac:dyDescent="0.2"/>
  <cols>
    <col min="1" max="1" width="28.5703125" style="9" customWidth="1"/>
    <col min="2" max="2" width="27" style="4" bestFit="1" customWidth="1"/>
    <col min="3" max="3" width="17.7109375" style="4" customWidth="1"/>
    <col min="4" max="4" width="15.7109375" style="4" customWidth="1"/>
    <col min="5" max="5" width="17.7109375" style="4" customWidth="1"/>
    <col min="6" max="6" width="15.7109375" style="4" customWidth="1"/>
    <col min="7" max="7" width="19.28515625" style="4" customWidth="1"/>
    <col min="8" max="9" width="15.7109375" style="4" customWidth="1"/>
    <col min="10" max="10" width="5.28515625" style="4" customWidth="1"/>
    <col min="11" max="11" width="10.7109375" style="4" customWidth="1"/>
    <col min="12" max="12" width="27.5703125" style="4" bestFit="1" customWidth="1"/>
    <col min="13" max="15" width="11.42578125" style="4"/>
    <col min="16" max="16" width="11.42578125" style="2" hidden="1" customWidth="1"/>
    <col min="17" max="16384" width="11.42578125" style="4"/>
  </cols>
  <sheetData>
    <row r="1" spans="1:19" ht="30" customHeight="1" x14ac:dyDescent="0.25">
      <c r="A1" s="381"/>
      <c r="B1" s="382" t="s">
        <v>36</v>
      </c>
      <c r="C1" s="383"/>
      <c r="D1" s="383"/>
      <c r="E1" s="383"/>
      <c r="F1" s="383"/>
      <c r="G1" s="383"/>
      <c r="H1" s="383"/>
      <c r="I1" s="383"/>
      <c r="J1" s="384"/>
      <c r="K1" s="385" t="s">
        <v>37</v>
      </c>
      <c r="L1" s="386"/>
      <c r="M1" s="5"/>
      <c r="N1" s="5"/>
      <c r="Q1" s="5"/>
      <c r="R1" s="5"/>
      <c r="S1" s="5"/>
    </row>
    <row r="2" spans="1:19" ht="30" customHeight="1" x14ac:dyDescent="0.25">
      <c r="A2" s="381"/>
      <c r="B2" s="382" t="s">
        <v>57</v>
      </c>
      <c r="C2" s="383"/>
      <c r="D2" s="383"/>
      <c r="E2" s="383"/>
      <c r="F2" s="383"/>
      <c r="G2" s="383"/>
      <c r="H2" s="383"/>
      <c r="I2" s="383"/>
      <c r="J2" s="384"/>
      <c r="K2" s="385" t="s">
        <v>92</v>
      </c>
      <c r="L2" s="386"/>
      <c r="M2" s="5"/>
      <c r="N2" s="5"/>
      <c r="P2" s="19">
        <v>0.8</v>
      </c>
      <c r="Q2" s="5"/>
      <c r="R2" s="5"/>
      <c r="S2" s="5"/>
    </row>
    <row r="3" spans="1:19" ht="30" customHeight="1" x14ac:dyDescent="0.25">
      <c r="A3" s="381"/>
      <c r="B3" s="382" t="s">
        <v>58</v>
      </c>
      <c r="C3" s="383"/>
      <c r="D3" s="383"/>
      <c r="E3" s="383"/>
      <c r="F3" s="383"/>
      <c r="G3" s="383"/>
      <c r="H3" s="383"/>
      <c r="I3" s="383"/>
      <c r="J3" s="384"/>
      <c r="K3" s="385" t="s">
        <v>93</v>
      </c>
      <c r="L3" s="386"/>
      <c r="M3" s="5"/>
      <c r="N3" s="5"/>
      <c r="P3" s="19">
        <v>0.79998999999999998</v>
      </c>
      <c r="Q3" s="5"/>
      <c r="R3" s="5"/>
      <c r="S3" s="5"/>
    </row>
    <row r="4" spans="1:19" ht="30" customHeight="1" x14ac:dyDescent="0.25">
      <c r="A4" s="381"/>
      <c r="B4" s="382" t="s">
        <v>59</v>
      </c>
      <c r="C4" s="383"/>
      <c r="D4" s="383"/>
      <c r="E4" s="383"/>
      <c r="F4" s="383"/>
      <c r="G4" s="383"/>
      <c r="H4" s="383"/>
      <c r="I4" s="383"/>
      <c r="J4" s="384"/>
      <c r="K4" s="386" t="s">
        <v>41</v>
      </c>
      <c r="L4" s="386"/>
      <c r="M4" s="6"/>
      <c r="N4" s="6"/>
      <c r="P4" s="19">
        <v>0.65</v>
      </c>
      <c r="Q4" s="6"/>
      <c r="R4" s="6"/>
      <c r="S4" s="6"/>
    </row>
    <row r="5" spans="1:19" ht="18" x14ac:dyDescent="0.25">
      <c r="A5" s="11"/>
      <c r="B5" s="12"/>
      <c r="C5" s="13"/>
      <c r="D5" s="13"/>
      <c r="E5" s="13"/>
      <c r="F5" s="13"/>
      <c r="G5" s="13"/>
      <c r="H5" s="13"/>
      <c r="I5" s="13"/>
      <c r="J5" s="14"/>
      <c r="K5" s="14"/>
      <c r="L5" s="14"/>
      <c r="M5" s="6"/>
      <c r="N5" s="6"/>
      <c r="P5" s="19">
        <v>0.64999899999999999</v>
      </c>
      <c r="Q5" s="6"/>
      <c r="R5" s="6"/>
      <c r="S5" s="6"/>
    </row>
    <row r="6" spans="1:19" ht="21" customHeight="1" thickBot="1" x14ac:dyDescent="0.25">
      <c r="A6" s="15" t="s">
        <v>0</v>
      </c>
      <c r="B6" s="376" t="str">
        <f>'4. Engagement-seguidores'!C12</f>
        <v>GESTION COMUNICACIONES</v>
      </c>
      <c r="C6" s="376"/>
      <c r="D6" s="376"/>
      <c r="E6" s="376"/>
      <c r="F6" s="376"/>
      <c r="G6" s="376"/>
      <c r="H6" s="376"/>
      <c r="I6" s="376"/>
      <c r="J6" s="376"/>
      <c r="K6" s="376"/>
      <c r="L6" s="376"/>
      <c r="P6" s="19"/>
    </row>
    <row r="7" spans="1:19" ht="11.25" customHeight="1" thickBot="1" x14ac:dyDescent="0.25">
      <c r="A7" s="168"/>
      <c r="B7" s="169"/>
      <c r="C7" s="169"/>
      <c r="D7" s="169"/>
      <c r="E7" s="169"/>
      <c r="F7" s="169"/>
      <c r="G7" s="169"/>
      <c r="H7" s="169"/>
      <c r="I7" s="169"/>
      <c r="J7" s="169"/>
      <c r="K7" s="169"/>
      <c r="L7" s="170"/>
      <c r="P7" s="19"/>
    </row>
    <row r="8" spans="1:19" s="7" customFormat="1" ht="30" customHeight="1" x14ac:dyDescent="0.2">
      <c r="A8" s="467" t="s">
        <v>60</v>
      </c>
      <c r="B8" s="392" t="s">
        <v>20</v>
      </c>
      <c r="C8" s="392" t="str">
        <f>IF('[2]Hoja de vida'!C14="","",'[2]Hoja de vida'!C14)</f>
        <v/>
      </c>
      <c r="D8" s="392"/>
      <c r="E8" s="392"/>
      <c r="F8" s="392"/>
      <c r="G8" s="392"/>
      <c r="H8" s="392"/>
      <c r="I8" s="392"/>
      <c r="J8" s="392" t="s">
        <v>62</v>
      </c>
      <c r="K8" s="392"/>
      <c r="L8" s="393"/>
      <c r="P8" s="2"/>
    </row>
    <row r="9" spans="1:19" s="8" customFormat="1" ht="30" customHeight="1" thickBot="1" x14ac:dyDescent="0.25">
      <c r="A9" s="632"/>
      <c r="B9" s="396"/>
      <c r="C9" s="111" t="s">
        <v>129</v>
      </c>
      <c r="D9" s="111" t="s">
        <v>61</v>
      </c>
      <c r="E9" s="111" t="s">
        <v>130</v>
      </c>
      <c r="F9" s="111" t="s">
        <v>61</v>
      </c>
      <c r="G9" s="111" t="s">
        <v>131</v>
      </c>
      <c r="H9" s="111" t="s">
        <v>61</v>
      </c>
      <c r="I9" s="111" t="s">
        <v>61</v>
      </c>
      <c r="J9" s="396"/>
      <c r="K9" s="396"/>
      <c r="L9" s="397"/>
      <c r="P9" s="2"/>
    </row>
    <row r="10" spans="1:19" ht="90" customHeight="1" x14ac:dyDescent="0.2">
      <c r="A10" s="398" t="str">
        <f>'4. Engagement-seguidores'!M49</f>
        <v>Coordinador Grupo de Comunicaciones</v>
      </c>
      <c r="B10" s="16" t="str">
        <f>'4. Engagement-seguidores'!B49</f>
        <v>Promedio total de interacciones en cada red social  (reacciones, comentarios, compartidos)</v>
      </c>
      <c r="C10" s="166">
        <f>(C13+C15+C17+C19)/4</f>
        <v>3349</v>
      </c>
      <c r="D10" s="635">
        <f>IF(C10=0,"0",(C10/C11))</f>
        <v>0.10728472578165044</v>
      </c>
      <c r="E10" s="166">
        <f t="shared" ref="E10:G10" si="0">(E13+E15+E17+E19)/4</f>
        <v>2954</v>
      </c>
      <c r="F10" s="635">
        <f>IF(E10=0,"0",(E10/E11))</f>
        <v>8.8555133364810273E-2</v>
      </c>
      <c r="G10" s="166">
        <f t="shared" si="0"/>
        <v>2550.5</v>
      </c>
      <c r="H10" s="635">
        <f>IF(G10=0,"0",(G10/G11))</f>
        <v>7.5092559197403194E-2</v>
      </c>
      <c r="I10" s="635">
        <f>(D10+F10+H10)/3</f>
        <v>9.0310806114621292E-2</v>
      </c>
      <c r="J10" s="377" t="s">
        <v>178</v>
      </c>
      <c r="K10" s="377"/>
      <c r="L10" s="378"/>
    </row>
    <row r="11" spans="1:19" ht="117.75" customHeight="1" thickBot="1" x14ac:dyDescent="0.25">
      <c r="A11" s="399"/>
      <c r="B11" s="110" t="str">
        <f>'4. Engagement-seguidores'!B50</f>
        <v>Promedio número de seguidores de las redes sociales alcanzados por la Entidad.</v>
      </c>
      <c r="C11" s="163">
        <f>(C14+C16+C18+C20)/4</f>
        <v>31216</v>
      </c>
      <c r="D11" s="636"/>
      <c r="E11" s="163">
        <f>(E14+E16+E18+E20)/4</f>
        <v>33357.75</v>
      </c>
      <c r="F11" s="636"/>
      <c r="G11" s="163">
        <f>(G14+G16+G18+G20)/4</f>
        <v>33964.75</v>
      </c>
      <c r="H11" s="636"/>
      <c r="I11" s="636"/>
      <c r="J11" s="400" t="s">
        <v>202</v>
      </c>
      <c r="K11" s="400"/>
      <c r="L11" s="401"/>
    </row>
    <row r="12" spans="1:19" ht="30" customHeight="1" thickBot="1" x14ac:dyDescent="0.25">
      <c r="C12" s="10"/>
      <c r="D12" s="10"/>
      <c r="E12" s="10"/>
      <c r="F12" s="10"/>
      <c r="G12" s="10"/>
      <c r="H12" s="10"/>
      <c r="I12" s="10"/>
    </row>
    <row r="13" spans="1:19" ht="57" customHeight="1" x14ac:dyDescent="0.2">
      <c r="A13" s="633" t="s">
        <v>174</v>
      </c>
      <c r="B13" s="165" t="str">
        <f>'[1]4. Engagement-seguidores'!$B$49</f>
        <v>Promedio total de interacciones en cada red social  (reacciones, comentarios, compartidos)</v>
      </c>
      <c r="C13" s="166">
        <v>1472</v>
      </c>
      <c r="D13" s="635">
        <f>IF(C13=0,"0",(C13/C14))</f>
        <v>3.512623490669594E-2</v>
      </c>
      <c r="E13" s="166">
        <v>4425</v>
      </c>
      <c r="F13" s="635">
        <f>IF(E13=0,"0",(E13/E14))</f>
        <v>0.10354025785619018</v>
      </c>
      <c r="G13" s="166">
        <v>2388</v>
      </c>
      <c r="H13" s="635">
        <f>IF(G13=0,"0",(G13/G14))</f>
        <v>5.5559433237942345E-2</v>
      </c>
      <c r="I13" s="635">
        <f>(D13+F13+H13)/3</f>
        <v>6.4741975333609494E-2</v>
      </c>
      <c r="J13" s="639"/>
      <c r="K13" s="377"/>
      <c r="L13" s="378"/>
      <c r="P13" s="4"/>
    </row>
    <row r="14" spans="1:19" ht="55.5" customHeight="1" thickBot="1" x14ac:dyDescent="0.25">
      <c r="A14" s="634"/>
      <c r="B14" s="167" t="str">
        <f>'[1]4. Engagement-seguidores'!$B$50</f>
        <v>Promedio número de seguidores de las redes sociales alcanzados por la Entidad.</v>
      </c>
      <c r="C14" s="163">
        <v>41906</v>
      </c>
      <c r="D14" s="636"/>
      <c r="E14" s="163">
        <v>42737</v>
      </c>
      <c r="F14" s="636"/>
      <c r="G14" s="163">
        <v>42981</v>
      </c>
      <c r="H14" s="636"/>
      <c r="I14" s="636"/>
      <c r="J14" s="637"/>
      <c r="K14" s="637"/>
      <c r="L14" s="638"/>
      <c r="P14" s="4"/>
    </row>
    <row r="15" spans="1:19" ht="52.5" customHeight="1" x14ac:dyDescent="0.2">
      <c r="A15" s="633" t="s">
        <v>138</v>
      </c>
      <c r="B15" s="165" t="str">
        <f>'[1]4. Engagement-seguidores'!$B$49</f>
        <v>Promedio total de interacciones en cada red social  (reacciones, comentarios, compartidos)</v>
      </c>
      <c r="C15" s="166">
        <v>6299</v>
      </c>
      <c r="D15" s="635">
        <f>IF(C15=0,"0",(C15/C16))</f>
        <v>0.10513227071684887</v>
      </c>
      <c r="E15" s="166">
        <v>3010</v>
      </c>
      <c r="F15" s="635">
        <f>IF(E15=0,"0",(E15/E16))</f>
        <v>4.6592984737314637E-2</v>
      </c>
      <c r="G15" s="166">
        <v>2395</v>
      </c>
      <c r="H15" s="635">
        <f>IF(G15=0,"0",(G15/G16))</f>
        <v>3.6416439855854757E-2</v>
      </c>
      <c r="I15" s="635">
        <f>(D15+F15+H15)/3</f>
        <v>6.2713898436672758E-2</v>
      </c>
      <c r="J15" s="377"/>
      <c r="K15" s="377"/>
      <c r="L15" s="378"/>
      <c r="P15" s="4"/>
    </row>
    <row r="16" spans="1:19" ht="52.5" customHeight="1" thickBot="1" x14ac:dyDescent="0.25">
      <c r="A16" s="634"/>
      <c r="B16" s="167" t="str">
        <f>'[1]4. Engagement-seguidores'!$B$50</f>
        <v>Promedio número de seguidores de las redes sociales alcanzados por la Entidad.</v>
      </c>
      <c r="C16" s="163">
        <v>59915</v>
      </c>
      <c r="D16" s="636"/>
      <c r="E16" s="163">
        <v>64602</v>
      </c>
      <c r="F16" s="636"/>
      <c r="G16" s="163">
        <v>65767</v>
      </c>
      <c r="H16" s="636"/>
      <c r="I16" s="636"/>
      <c r="J16" s="637"/>
      <c r="K16" s="637"/>
      <c r="L16" s="638"/>
      <c r="M16" s="162"/>
      <c r="P16" s="4"/>
    </row>
    <row r="17" spans="1:16" ht="63" customHeight="1" x14ac:dyDescent="0.2">
      <c r="A17" s="633" t="s">
        <v>139</v>
      </c>
      <c r="B17" s="165" t="str">
        <f>'[1]4. Engagement-seguidores'!$B$49</f>
        <v>Promedio total de interacciones en cada red social  (reacciones, comentarios, compartidos)</v>
      </c>
      <c r="C17" s="166">
        <v>3077</v>
      </c>
      <c r="D17" s="635">
        <f>IF(C17=0,"0",(C17/C18))</f>
        <v>0.2843544958876259</v>
      </c>
      <c r="E17" s="166">
        <v>2049</v>
      </c>
      <c r="F17" s="635">
        <f>IF(E17=0,"0",(E17/E18))</f>
        <v>0.1526939414263358</v>
      </c>
      <c r="G17" s="166">
        <v>1760</v>
      </c>
      <c r="H17" s="635">
        <f>IF(G17=0,"0",(G17/G18))</f>
        <v>0.12314581584102995</v>
      </c>
      <c r="I17" s="635">
        <f>(D17+F17+H17)/3</f>
        <v>0.18673141771833054</v>
      </c>
      <c r="J17" s="639"/>
      <c r="K17" s="377"/>
      <c r="L17" s="378"/>
      <c r="P17" s="4"/>
    </row>
    <row r="18" spans="1:16" ht="63" customHeight="1" thickBot="1" x14ac:dyDescent="0.25">
      <c r="A18" s="634"/>
      <c r="B18" s="167" t="str">
        <f>'[1]4. Engagement-seguidores'!$B$50</f>
        <v>Promedio número de seguidores de las redes sociales alcanzados por la Entidad.</v>
      </c>
      <c r="C18" s="163">
        <v>10821</v>
      </c>
      <c r="D18" s="636"/>
      <c r="E18" s="163">
        <v>13419</v>
      </c>
      <c r="F18" s="636"/>
      <c r="G18" s="163">
        <v>14292</v>
      </c>
      <c r="H18" s="636"/>
      <c r="I18" s="636"/>
      <c r="J18" s="642"/>
      <c r="K18" s="640"/>
      <c r="L18" s="641"/>
      <c r="P18" s="4"/>
    </row>
    <row r="19" spans="1:16" ht="55.5" customHeight="1" x14ac:dyDescent="0.2">
      <c r="A19" s="643" t="s">
        <v>140</v>
      </c>
      <c r="B19" s="171" t="str">
        <f>'[1]4. Engagement-seguidores'!$B$49</f>
        <v>Promedio total de interacciones en cada red social  (reacciones, comentarios, compartidos)</v>
      </c>
      <c r="C19" s="164">
        <v>2548</v>
      </c>
      <c r="D19" s="644">
        <f>IF(C19=0,"0",(C19/C20))</f>
        <v>0.20847651775486828</v>
      </c>
      <c r="E19" s="164">
        <v>2332</v>
      </c>
      <c r="F19" s="644">
        <f>IF(E19=0,"0",(E19/E20))</f>
        <v>0.18401325652962991</v>
      </c>
      <c r="G19" s="164">
        <v>3659</v>
      </c>
      <c r="H19" s="644">
        <f>IF(G19=0,"0",(G19/G20))</f>
        <v>0.28543568141040643</v>
      </c>
      <c r="I19" s="644">
        <f>(D19+F19+H19)/3</f>
        <v>0.22597515189830153</v>
      </c>
      <c r="J19" s="409"/>
      <c r="K19" s="409"/>
      <c r="L19" s="410"/>
      <c r="P19" s="4"/>
    </row>
    <row r="20" spans="1:16" ht="55.5" customHeight="1" thickBot="1" x14ac:dyDescent="0.25">
      <c r="A20" s="634"/>
      <c r="B20" s="167" t="str">
        <f>'[1]4. Engagement-seguidores'!$B$50</f>
        <v>Promedio número de seguidores de las redes sociales alcanzados por la Entidad.</v>
      </c>
      <c r="C20" s="163">
        <v>12222</v>
      </c>
      <c r="D20" s="636"/>
      <c r="E20" s="163">
        <v>12673</v>
      </c>
      <c r="F20" s="636"/>
      <c r="G20" s="163">
        <v>12819</v>
      </c>
      <c r="H20" s="636"/>
      <c r="I20" s="636"/>
      <c r="J20" s="640"/>
      <c r="K20" s="640"/>
      <c r="L20" s="641"/>
      <c r="P20" s="4"/>
    </row>
    <row r="66" spans="16:16" ht="30" customHeight="1" x14ac:dyDescent="0.2">
      <c r="P66" s="20"/>
    </row>
    <row r="136" spans="16:16" ht="30" customHeight="1" x14ac:dyDescent="0.2">
      <c r="P136" s="3"/>
    </row>
    <row r="137" spans="16:16" ht="30" customHeight="1" x14ac:dyDescent="0.2">
      <c r="P137" s="3"/>
    </row>
    <row r="138" spans="16:16" ht="30" customHeight="1" x14ac:dyDescent="0.2">
      <c r="P138" s="3"/>
    </row>
    <row r="139" spans="16:16" ht="30" customHeight="1" x14ac:dyDescent="0.2">
      <c r="P139" s="3"/>
    </row>
    <row r="140" spans="16:16" ht="30" customHeight="1" x14ac:dyDescent="0.2">
      <c r="P140" s="3"/>
    </row>
    <row r="141" spans="16:16" ht="30" customHeight="1" x14ac:dyDescent="0.2">
      <c r="P141" s="3"/>
    </row>
    <row r="142" spans="16:16" ht="30" customHeight="1" x14ac:dyDescent="0.2">
      <c r="P142" s="3"/>
    </row>
    <row r="143" spans="16:16" ht="30" customHeight="1" x14ac:dyDescent="0.2">
      <c r="P143" s="3"/>
    </row>
    <row r="144" spans="16:16" ht="30" customHeight="1" x14ac:dyDescent="0.2">
      <c r="P144" s="3"/>
    </row>
    <row r="145" spans="16:16" ht="30" customHeight="1" x14ac:dyDescent="0.2">
      <c r="P145" s="3"/>
    </row>
    <row r="146" spans="16:16" ht="30" customHeight="1" x14ac:dyDescent="0.2">
      <c r="P146" s="3"/>
    </row>
  </sheetData>
  <mergeCells count="49">
    <mergeCell ref="J19:L19"/>
    <mergeCell ref="J20:L20"/>
    <mergeCell ref="A17:A18"/>
    <mergeCell ref="D17:D18"/>
    <mergeCell ref="F17:F18"/>
    <mergeCell ref="H17:H18"/>
    <mergeCell ref="I17:I18"/>
    <mergeCell ref="J17:L17"/>
    <mergeCell ref="J18:L18"/>
    <mergeCell ref="A19:A20"/>
    <mergeCell ref="D19:D20"/>
    <mergeCell ref="F19:F20"/>
    <mergeCell ref="H19:H20"/>
    <mergeCell ref="I19:I20"/>
    <mergeCell ref="A15:A16"/>
    <mergeCell ref="D15:D16"/>
    <mergeCell ref="F15:F16"/>
    <mergeCell ref="H15:H16"/>
    <mergeCell ref="I15:I16"/>
    <mergeCell ref="J15:L15"/>
    <mergeCell ref="J16:L16"/>
    <mergeCell ref="I10:I11"/>
    <mergeCell ref="J10:L10"/>
    <mergeCell ref="J11:L11"/>
    <mergeCell ref="J13:L13"/>
    <mergeCell ref="J14:L14"/>
    <mergeCell ref="A10:A11"/>
    <mergeCell ref="D10:D11"/>
    <mergeCell ref="F10:F11"/>
    <mergeCell ref="H10:H11"/>
    <mergeCell ref="A1:A4"/>
    <mergeCell ref="B1:J1"/>
    <mergeCell ref="B4:J4"/>
    <mergeCell ref="A13:A14"/>
    <mergeCell ref="D13:D14"/>
    <mergeCell ref="F13:F14"/>
    <mergeCell ref="H13:H14"/>
    <mergeCell ref="I13:I14"/>
    <mergeCell ref="K4:L4"/>
    <mergeCell ref="K1:L1"/>
    <mergeCell ref="B6:L6"/>
    <mergeCell ref="A8:A9"/>
    <mergeCell ref="B8:B9"/>
    <mergeCell ref="C8:I8"/>
    <mergeCell ref="J8:L9"/>
    <mergeCell ref="B2:J2"/>
    <mergeCell ref="K2:L2"/>
    <mergeCell ref="B3:J3"/>
    <mergeCell ref="K3:L3"/>
  </mergeCells>
  <conditionalFormatting sqref="D10:D11">
    <cfRule type="cellIs" dxfId="79" priority="105" stopIfTrue="1" operator="lessThan">
      <formula>0.02</formula>
    </cfRule>
    <cfRule type="cellIs" dxfId="78" priority="106" stopIfTrue="1" operator="between">
      <formula>0.01</formula>
      <formula>0.039</formula>
    </cfRule>
    <cfRule type="cellIs" dxfId="77" priority="107" stopIfTrue="1" operator="greaterThanOrEqual">
      <formula>0.04</formula>
    </cfRule>
    <cfRule type="cellIs" dxfId="76" priority="108" stopIfTrue="1" operator="equal">
      <formula>0</formula>
    </cfRule>
  </conditionalFormatting>
  <conditionalFormatting sqref="D13:D14">
    <cfRule type="cellIs" dxfId="75" priority="153" stopIfTrue="1" operator="lessThan">
      <formula>0.01</formula>
    </cfRule>
    <cfRule type="cellIs" dxfId="74" priority="154" stopIfTrue="1" operator="between">
      <formula>0.01</formula>
      <formula>0.019</formula>
    </cfRule>
    <cfRule type="cellIs" dxfId="73" priority="155" stopIfTrue="1" operator="greaterThanOrEqual">
      <formula>0.02</formula>
    </cfRule>
    <cfRule type="cellIs" dxfId="72" priority="156" stopIfTrue="1" operator="equal">
      <formula>0</formula>
    </cfRule>
  </conditionalFormatting>
  <conditionalFormatting sqref="D15:D16">
    <cfRule type="cellIs" dxfId="71" priority="149" stopIfTrue="1" operator="lessThan">
      <formula>0.02</formula>
    </cfRule>
    <cfRule type="cellIs" dxfId="70" priority="150" stopIfTrue="1" operator="between">
      <formula>0.02</formula>
      <formula>0.039</formula>
    </cfRule>
    <cfRule type="cellIs" dxfId="69" priority="151" stopIfTrue="1" operator="greaterThanOrEqual">
      <formula>0.04</formula>
    </cfRule>
    <cfRule type="cellIs" dxfId="68" priority="152" stopIfTrue="1" operator="equal">
      <formula>0</formula>
    </cfRule>
  </conditionalFormatting>
  <conditionalFormatting sqref="D17:D18">
    <cfRule type="cellIs" dxfId="67" priority="113" stopIfTrue="1" operator="lessThan">
      <formula>4%</formula>
    </cfRule>
    <cfRule type="cellIs" dxfId="66" priority="114" stopIfTrue="1" operator="between">
      <formula>0.04</formula>
      <formula>0.079</formula>
    </cfRule>
    <cfRule type="cellIs" dxfId="65" priority="115" stopIfTrue="1" operator="greaterThanOrEqual">
      <formula>0.08</formula>
    </cfRule>
    <cfRule type="cellIs" dxfId="64" priority="116" stopIfTrue="1" operator="equal">
      <formula>0</formula>
    </cfRule>
  </conditionalFormatting>
  <conditionalFormatting sqref="D19:D20">
    <cfRule type="cellIs" dxfId="63" priority="157" stopIfTrue="1" operator="lessThan">
      <formula>0.03</formula>
    </cfRule>
    <cfRule type="cellIs" dxfId="62" priority="158" stopIfTrue="1" operator="between">
      <formula>0.03</formula>
      <formula>0.059</formula>
    </cfRule>
    <cfRule type="cellIs" dxfId="61" priority="159" stopIfTrue="1" operator="greaterThanOrEqual">
      <formula>0.06</formula>
    </cfRule>
    <cfRule type="cellIs" dxfId="60" priority="160" stopIfTrue="1" operator="equal">
      <formula>0</formula>
    </cfRule>
  </conditionalFormatting>
  <conditionalFormatting sqref="F10:F11">
    <cfRule type="cellIs" dxfId="59" priority="57" stopIfTrue="1" operator="lessThan">
      <formula>0.02</formula>
    </cfRule>
    <cfRule type="cellIs" dxfId="58" priority="58" stopIfTrue="1" operator="between">
      <formula>0.01</formula>
      <formula>0.039</formula>
    </cfRule>
    <cfRule type="cellIs" dxfId="57" priority="59" stopIfTrue="1" operator="greaterThanOrEqual">
      <formula>0.04</formula>
    </cfRule>
    <cfRule type="cellIs" dxfId="56" priority="60" stopIfTrue="1" operator="equal">
      <formula>0</formula>
    </cfRule>
  </conditionalFormatting>
  <conditionalFormatting sqref="H10:H11">
    <cfRule type="cellIs" dxfId="55" priority="53" stopIfTrue="1" operator="lessThan">
      <formula>0.02</formula>
    </cfRule>
    <cfRule type="cellIs" dxfId="54" priority="54" stopIfTrue="1" operator="between">
      <formula>0.01</formula>
      <formula>0.039</formula>
    </cfRule>
    <cfRule type="cellIs" dxfId="53" priority="55" stopIfTrue="1" operator="greaterThanOrEqual">
      <formula>0.04</formula>
    </cfRule>
    <cfRule type="cellIs" dxfId="52" priority="56" stopIfTrue="1" operator="equal">
      <formula>0</formula>
    </cfRule>
  </conditionalFormatting>
  <conditionalFormatting sqref="I10:I11">
    <cfRule type="cellIs" dxfId="51" priority="49" stopIfTrue="1" operator="lessThan">
      <formula>0.02</formula>
    </cfRule>
    <cfRule type="cellIs" dxfId="50" priority="50" stopIfTrue="1" operator="between">
      <formula>0.01</formula>
      <formula>0.039</formula>
    </cfRule>
    <cfRule type="cellIs" dxfId="49" priority="51" stopIfTrue="1" operator="greaterThanOrEqual">
      <formula>0.04</formula>
    </cfRule>
    <cfRule type="cellIs" dxfId="48" priority="52" stopIfTrue="1" operator="equal">
      <formula>0</formula>
    </cfRule>
  </conditionalFormatting>
  <conditionalFormatting sqref="F13:F14">
    <cfRule type="cellIs" dxfId="47" priority="45" stopIfTrue="1" operator="lessThan">
      <formula>0.01</formula>
    </cfRule>
    <cfRule type="cellIs" dxfId="46" priority="46" stopIfTrue="1" operator="between">
      <formula>0.01</formula>
      <formula>0.019</formula>
    </cfRule>
    <cfRule type="cellIs" dxfId="45" priority="47" stopIfTrue="1" operator="greaterThanOrEqual">
      <formula>0.02</formula>
    </cfRule>
    <cfRule type="cellIs" dxfId="44" priority="48" stopIfTrue="1" operator="equal">
      <formula>0</formula>
    </cfRule>
  </conditionalFormatting>
  <conditionalFormatting sqref="H13:H14">
    <cfRule type="cellIs" dxfId="43" priority="41" stopIfTrue="1" operator="lessThan">
      <formula>0.01</formula>
    </cfRule>
    <cfRule type="cellIs" dxfId="42" priority="42" stopIfTrue="1" operator="between">
      <formula>0.01</formula>
      <formula>0.019</formula>
    </cfRule>
    <cfRule type="cellIs" dxfId="41" priority="43" stopIfTrue="1" operator="greaterThanOrEqual">
      <formula>0.02</formula>
    </cfRule>
    <cfRule type="cellIs" dxfId="40" priority="44" stopIfTrue="1" operator="equal">
      <formula>0</formula>
    </cfRule>
  </conditionalFormatting>
  <conditionalFormatting sqref="I13:I14">
    <cfRule type="cellIs" dxfId="39" priority="37" stopIfTrue="1" operator="lessThan">
      <formula>0.01</formula>
    </cfRule>
    <cfRule type="cellIs" dxfId="38" priority="38" stopIfTrue="1" operator="between">
      <formula>0.01</formula>
      <formula>0.019</formula>
    </cfRule>
    <cfRule type="cellIs" dxfId="37" priority="39" stopIfTrue="1" operator="greaterThanOrEqual">
      <formula>0.02</formula>
    </cfRule>
    <cfRule type="cellIs" dxfId="36" priority="40" stopIfTrue="1" operator="equal">
      <formula>0</formula>
    </cfRule>
  </conditionalFormatting>
  <conditionalFormatting sqref="F15:F16">
    <cfRule type="cellIs" dxfId="35" priority="33" stopIfTrue="1" operator="lessThan">
      <formula>0.02</formula>
    </cfRule>
    <cfRule type="cellIs" dxfId="34" priority="34" stopIfTrue="1" operator="between">
      <formula>0.02</formula>
      <formula>0.039</formula>
    </cfRule>
    <cfRule type="cellIs" dxfId="33" priority="35" stopIfTrue="1" operator="greaterThanOrEqual">
      <formula>0.04</formula>
    </cfRule>
    <cfRule type="cellIs" dxfId="32" priority="36" stopIfTrue="1" operator="equal">
      <formula>0</formula>
    </cfRule>
  </conditionalFormatting>
  <conditionalFormatting sqref="H15:H16">
    <cfRule type="cellIs" dxfId="31" priority="29" stopIfTrue="1" operator="lessThan">
      <formula>0.02</formula>
    </cfRule>
    <cfRule type="cellIs" dxfId="30" priority="30" stopIfTrue="1" operator="between">
      <formula>0.02</formula>
      <formula>0.039</formula>
    </cfRule>
    <cfRule type="cellIs" dxfId="29" priority="31" stopIfTrue="1" operator="greaterThanOrEqual">
      <formula>0.04</formula>
    </cfRule>
    <cfRule type="cellIs" dxfId="28" priority="32" stopIfTrue="1" operator="equal">
      <formula>0</formula>
    </cfRule>
  </conditionalFormatting>
  <conditionalFormatting sqref="I15:I16">
    <cfRule type="cellIs" dxfId="27" priority="25" stopIfTrue="1" operator="lessThan">
      <formula>0.02</formula>
    </cfRule>
    <cfRule type="cellIs" dxfId="26" priority="26" stopIfTrue="1" operator="between">
      <formula>0.02</formula>
      <formula>0.039</formula>
    </cfRule>
    <cfRule type="cellIs" dxfId="25" priority="27" stopIfTrue="1" operator="greaterThanOrEqual">
      <formula>0.04</formula>
    </cfRule>
    <cfRule type="cellIs" dxfId="24" priority="28" stopIfTrue="1" operator="equal">
      <formula>0</formula>
    </cfRule>
  </conditionalFormatting>
  <conditionalFormatting sqref="F17:F18">
    <cfRule type="cellIs" dxfId="23" priority="21" stopIfTrue="1" operator="lessThan">
      <formula>4%</formula>
    </cfRule>
    <cfRule type="cellIs" dxfId="22" priority="22" stopIfTrue="1" operator="between">
      <formula>0.04</formula>
      <formula>0.079</formula>
    </cfRule>
    <cfRule type="cellIs" dxfId="21" priority="23" stopIfTrue="1" operator="greaterThanOrEqual">
      <formula>0.08</formula>
    </cfRule>
    <cfRule type="cellIs" dxfId="20" priority="24" stopIfTrue="1" operator="equal">
      <formula>0</formula>
    </cfRule>
  </conditionalFormatting>
  <conditionalFormatting sqref="H17:H18">
    <cfRule type="cellIs" dxfId="19" priority="17" stopIfTrue="1" operator="lessThan">
      <formula>4%</formula>
    </cfRule>
    <cfRule type="cellIs" dxfId="18" priority="18" stopIfTrue="1" operator="between">
      <formula>0.04</formula>
      <formula>0.079</formula>
    </cfRule>
    <cfRule type="cellIs" dxfId="17" priority="19" stopIfTrue="1" operator="greaterThanOrEqual">
      <formula>0.08</formula>
    </cfRule>
    <cfRule type="cellIs" dxfId="16" priority="20" stopIfTrue="1" operator="equal">
      <formula>0</formula>
    </cfRule>
  </conditionalFormatting>
  <conditionalFormatting sqref="I17:I18">
    <cfRule type="cellIs" dxfId="15" priority="13" stopIfTrue="1" operator="lessThan">
      <formula>4%</formula>
    </cfRule>
    <cfRule type="cellIs" dxfId="14" priority="14" stopIfTrue="1" operator="between">
      <formula>0.04</formula>
      <formula>0.079</formula>
    </cfRule>
    <cfRule type="cellIs" dxfId="13" priority="15" stopIfTrue="1" operator="greaterThanOrEqual">
      <formula>0.08</formula>
    </cfRule>
    <cfRule type="cellIs" dxfId="12" priority="16" stopIfTrue="1" operator="equal">
      <formula>0</formula>
    </cfRule>
  </conditionalFormatting>
  <conditionalFormatting sqref="F19:F20">
    <cfRule type="cellIs" dxfId="11" priority="9" stopIfTrue="1" operator="lessThan">
      <formula>0.03</formula>
    </cfRule>
    <cfRule type="cellIs" dxfId="10" priority="10" stopIfTrue="1" operator="between">
      <formula>0.03</formula>
      <formula>0.059</formula>
    </cfRule>
    <cfRule type="cellIs" dxfId="9" priority="11" stopIfTrue="1" operator="greaterThanOrEqual">
      <formula>0.06</formula>
    </cfRule>
    <cfRule type="cellIs" dxfId="8" priority="12" stopIfTrue="1" operator="equal">
      <formula>0</formula>
    </cfRule>
  </conditionalFormatting>
  <conditionalFormatting sqref="H19:H20">
    <cfRule type="cellIs" dxfId="7" priority="5" stopIfTrue="1" operator="lessThan">
      <formula>0.03</formula>
    </cfRule>
    <cfRule type="cellIs" dxfId="6" priority="6" stopIfTrue="1" operator="between">
      <formula>0.03</formula>
      <formula>0.059</formula>
    </cfRule>
    <cfRule type="cellIs" dxfId="5" priority="7" stopIfTrue="1" operator="greaterThanOrEqual">
      <formula>0.06</formula>
    </cfRule>
    <cfRule type="cellIs" dxfId="4" priority="8" stopIfTrue="1" operator="equal">
      <formula>0</formula>
    </cfRule>
  </conditionalFormatting>
  <conditionalFormatting sqref="I19:I20">
    <cfRule type="cellIs" dxfId="3" priority="1" stopIfTrue="1" operator="lessThan">
      <formula>0.03</formula>
    </cfRule>
    <cfRule type="cellIs" dxfId="2" priority="2" stopIfTrue="1" operator="between">
      <formula>0.03</formula>
      <formula>0.059</formula>
    </cfRule>
    <cfRule type="cellIs" dxfId="1" priority="3" stopIfTrue="1" operator="greaterThanOrEqual">
      <formula>0.06</formula>
    </cfRule>
    <cfRule type="cellIs" dxfId="0" priority="4" stopIfTrue="1" operator="equal">
      <formula>0</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customXsn xmlns="http://schemas.microsoft.com/office/2006/metadata/customXsn">
  <xsnLocation/>
  <cached>True</cached>
  <openByDefault>True</openByDefault>
  <xsnScope/>
</customXsn>
</file>

<file path=customXml/item5.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6.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9D415A-3918-4AD2-9D09-3D3A1E41566F}">
  <ds:schemaRefs>
    <ds:schemaRef ds:uri="http://purl.org/dc/elements/1.1/"/>
    <ds:schemaRef ds:uri="http://schemas.microsoft.com/office/2006/documentManagement/types"/>
    <ds:schemaRef ds:uri="http://schemas.microsoft.com/sharepoint/v3"/>
    <ds:schemaRef ds:uri="http://schemas.microsoft.com/sharepoint/v4"/>
    <ds:schemaRef ds:uri="http://purl.org/dc/terms/"/>
    <ds:schemaRef ds:uri="http://schemas.openxmlformats.org/package/2006/metadata/core-properties"/>
    <ds:schemaRef ds:uri="http://purl.org/dc/dcmitype/"/>
    <ds:schemaRef ds:uri="http://schemas.microsoft.com/office/infopath/2007/PartnerControls"/>
    <ds:schemaRef ds:uri="ff8e3638-9d45-4162-afb4-6d390653d547"/>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3CBF845-0FF0-4FB1-A543-9FA2BF60BD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5211CF4-63F9-46D7-9D25-53E5DFB4996F}">
  <ds:schemaRefs>
    <ds:schemaRef ds:uri="http://schemas.microsoft.com/office/2006/metadata/longProperties"/>
  </ds:schemaRefs>
</ds:datastoreItem>
</file>

<file path=customXml/itemProps4.xml><?xml version="1.0" encoding="utf-8"?>
<ds:datastoreItem xmlns:ds="http://schemas.openxmlformats.org/officeDocument/2006/customXml" ds:itemID="{A4C5D77E-C61A-4445-8376-B7CC66A5679B}">
  <ds:schemaRefs>
    <ds:schemaRef ds:uri="http://schemas.microsoft.com/office/2006/metadata/customXsn"/>
  </ds:schemaRefs>
</ds:datastoreItem>
</file>

<file path=customXml/itemProps5.xml><?xml version="1.0" encoding="utf-8"?>
<ds:datastoreItem xmlns:ds="http://schemas.openxmlformats.org/officeDocument/2006/customXml" ds:itemID="{83293E1B-2208-4DB0-82F1-23E0D9030026}">
  <ds:schemaRefs>
    <ds:schemaRef ds:uri="office.server.policy"/>
  </ds:schemaRefs>
</ds:datastoreItem>
</file>

<file path=customXml/itemProps6.xml><?xml version="1.0" encoding="utf-8"?>
<ds:datastoreItem xmlns:ds="http://schemas.openxmlformats.org/officeDocument/2006/customXml" ds:itemID="{78D5A314-06C7-4863-984B-5126C290E4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1. Solicitudes</vt:lpstr>
      <vt:lpstr>1.1. Registro Solicitudes</vt:lpstr>
      <vt:lpstr>2. Publicaciones</vt:lpstr>
      <vt:lpstr>2.1. Registro Publicaciones</vt:lpstr>
      <vt:lpstr>3. Seguidores</vt:lpstr>
      <vt:lpstr>3.1. Registro Seguidores</vt:lpstr>
      <vt:lpstr>4. Engagement-seguidores</vt:lpstr>
      <vt:lpstr>4.1. Registro engagement-seguid</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Hoja de Vida de Indicadores de Gestión</dc:title>
  <dc:creator>hoslanders</dc:creator>
  <cp:lastModifiedBy>Andrea Jinneth Julio Palacios</cp:lastModifiedBy>
  <cp:lastPrinted>2022-11-22T18:45:25Z</cp:lastPrinted>
  <dcterms:created xsi:type="dcterms:W3CDTF">2012-02-20T19:54:14Z</dcterms:created>
  <dcterms:modified xsi:type="dcterms:W3CDTF">2025-01-13T20:50:44Z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onOverlay">
    <vt:lpwstr/>
  </property>
  <property fmtid="{D5CDD505-2E9C-101B-9397-08002B2CF9AE}" pid="3" name="ContentTypeId">
    <vt:lpwstr>0x010100DAE502E0AF30B84A96E60AFD0F2E04C4</vt:lpwstr>
  </property>
  <property fmtid="{D5CDD505-2E9C-101B-9397-08002B2CF9AE}" pid="4" name="Comentarios">
    <vt:lpwstr/>
  </property>
  <property fmtid="{D5CDD505-2E9C-101B-9397-08002B2CF9AE}" pid="5" name="Fase">
    <vt:lpwstr>a. Ficha Téncnica</vt:lpwstr>
  </property>
  <property fmtid="{D5CDD505-2E9C-101B-9397-08002B2CF9AE}" pid="6" name="eDOCS AutoSave">
    <vt:lpwstr/>
  </property>
  <property fmtid="{D5CDD505-2E9C-101B-9397-08002B2CF9AE}" pid="7" name="_dlc_DocId">
    <vt:lpwstr>SSDOCID-1136287043-3926</vt:lpwstr>
  </property>
  <property fmtid="{D5CDD505-2E9C-101B-9397-08002B2CF9AE}" pid="8" name="_dlc_DocIdItemGuid">
    <vt:lpwstr>979f38eb-dee3-48cf-bb78-dc33486cf9e3</vt:lpwstr>
  </property>
  <property fmtid="{D5CDD505-2E9C-101B-9397-08002B2CF9AE}" pid="9" name="_dlc_DocIdUrl">
    <vt:lpwstr>http://old2022.supersociedades.gov.co/sgi/_layouts/15/DocIdRedir.aspx?ID=SSDOCID-1136287043-3926, SSDOCID-1136287043-3926</vt:lpwstr>
  </property>
  <property fmtid="{D5CDD505-2E9C-101B-9397-08002B2CF9AE}" pid="10" name="Version_Documento">
    <vt:lpwstr>4.00000000000000</vt:lpwstr>
  </property>
  <property fmtid="{D5CDD505-2E9C-101B-9397-08002B2CF9AE}" pid="11" name="Tipo Documental SGI">
    <vt:lpwstr>Formato</vt:lpwstr>
  </property>
</Properties>
</file>