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intranet/DSS/OAP/DOCS/Documentos/Año_2024/01_Proyectos_Estrategicos/02_EDT/02_SecretariaGeneral/"/>
    </mc:Choice>
  </mc:AlternateContent>
  <bookViews>
    <workbookView xWindow="0" yWindow="0" windowWidth="23040" windowHeight="8910" tabRatio="803"/>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r:id="rId9"/>
    <sheet name="Alcance" sheetId="8" r:id="rId10"/>
    <sheet name="EDT- Actividades" sheetId="11" r:id="rId11"/>
    <sheet name="Riesgos-Cronograma" sheetId="9" r:id="rId12"/>
    <sheet name="No tocar" sheetId="15" state="hidden" r:id="rId13"/>
  </sheets>
  <externalReferences>
    <externalReference r:id="rId14"/>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Interesados!$B$2:$H$21</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calcId="162913"/>
</workbook>
</file>

<file path=xl/calcChain.xml><?xml version="1.0" encoding="utf-8"?>
<calcChain xmlns="http://schemas.openxmlformats.org/spreadsheetml/2006/main">
  <c r="I11" i="11" l="1"/>
  <c r="I12" i="11"/>
  <c r="I13" i="11"/>
  <c r="I14" i="11"/>
  <c r="I15" i="11"/>
  <c r="I10" i="11"/>
  <c r="D7" i="8" l="1"/>
  <c r="C7" i="5"/>
  <c r="C7" i="12"/>
  <c r="D7" i="6"/>
  <c r="C7" i="7"/>
  <c r="C7" i="4"/>
  <c r="B14" i="16"/>
  <c r="D7" i="3"/>
  <c r="D7" i="2"/>
  <c r="M4" i="9" l="1"/>
  <c r="M3" i="9"/>
  <c r="M2" i="9"/>
  <c r="K4" i="11"/>
  <c r="K3" i="11"/>
  <c r="K2" i="11"/>
  <c r="M4" i="8"/>
  <c r="M3" i="8"/>
  <c r="M2" i="8"/>
  <c r="G4" i="4"/>
  <c r="G3" i="4"/>
  <c r="G2" i="4"/>
  <c r="G4" i="7"/>
  <c r="G3" i="7"/>
  <c r="G2" i="7"/>
  <c r="H4" i="6"/>
  <c r="H3" i="6"/>
  <c r="H2" i="6"/>
  <c r="G4" i="12"/>
  <c r="G3" i="12"/>
  <c r="G2" i="12"/>
  <c r="G4" i="16"/>
  <c r="G3" i="16"/>
  <c r="G2" i="16"/>
  <c r="G4" i="5"/>
  <c r="G3" i="5"/>
  <c r="G2" i="5"/>
  <c r="I4" i="3"/>
  <c r="I3" i="3"/>
  <c r="I2" i="3"/>
  <c r="M4" i="2"/>
  <c r="M3" i="2"/>
  <c r="M2" i="2"/>
  <c r="A6" i="12" l="1"/>
  <c r="D7" i="11" l="1"/>
  <c r="D7" i="9" l="1"/>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<sst xmlns="http://schemas.openxmlformats.org/spreadsheetml/2006/main" count="393" uniqueCount="239">
  <si>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</si>
  <si>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</si>
  <si>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</si>
  <si>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</si>
  <si>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</si>
  <si>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</si>
  <si>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</si>
  <si>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</si>
  <si>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</si>
  <si>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</si>
  <si>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</si>
  <si>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</si>
  <si>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</si>
  <si>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</si>
  <si>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</si>
  <si>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</si>
  <si>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</si>
  <si>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</si>
  <si>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</si>
  <si>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</si>
  <si>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</si>
  <si>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</si>
  <si>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</si>
  <si>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</si>
  <si>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</si>
  <si>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</si>
  <si>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</si>
  <si>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</si>
  <si>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</si>
  <si>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</si>
  <si>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</si>
  <si>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</si>
  <si>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</si>
  <si>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</si>
  <si>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</si>
  <si>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</si>
  <si>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</si>
  <si>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</si>
  <si>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</si>
  <si>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</si>
  <si>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</si>
  <si>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</si>
  <si>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</si>
  <si>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</si>
  <si>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</si>
  <si>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</si>
  <si>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</si>
  <si>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</si>
  <si>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</si>
  <si>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</si>
  <si>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</si>
  <si>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</si>
  <si>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</si>
  <si>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</si>
  <si>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</si>
  <si>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</si>
  <si>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</si>
  <si>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</si>
  <si>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</si>
  <si>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</si>
  <si>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</si>
  <si>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</si>
  <si>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</si>
  <si>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</si>
  <si>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</si>
  <si>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</si>
  <si>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</si>
  <si>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</si>
  <si>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</si>
  <si>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</si>
  <si>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</si>
  <si>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</si>
  <si>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</si>
  <si>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</si>
  <si>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</si>
  <si>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</si>
  <si>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</si>
  <si>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</si>
  <si>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</si>
  <si>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</si>
  <si>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</si>
  <si>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</si>
  <si>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</si>
  <si>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</si>
  <si>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</si>
  <si>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</si>
  <si>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</si>
  <si>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</si>
  <si>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</si>
  <si>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</si>
  <si>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</si>
  <si>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</si>
  <si>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</si>
  <si>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</si>
  <si>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</si>
  <si>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</si>
  <si>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</si>
  <si>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</si>
  <si>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</si>
  <si>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</si>
  <si>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</si>
  <si>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</si>
  <si>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</si>
  <si>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</si>
  <si>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</si>
  <si>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</si>
  <si>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</si>
  <si>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</si>
  <si>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</si>
  <si>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</si>
  <si>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</si>
  <si>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</si>
  <si>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</si>
  <si>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</si>
  <si>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</si>
  <si>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</si>
  <si>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</si>
  <si>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</si>
  <si>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</si>
  <si>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</si>
  <si>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</si>
  <si>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</si>
  <si>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</si>
  <si>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</si>
  <si>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</si>
  <si>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</si>
  <si>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</si>
  <si>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</si>
  <si>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</si>
  <si>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</si>
  <si>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</si>
  <si>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</si>
  <si>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</si>
  <si>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</si>
  <si>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</si>
  <si>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</si>
  <si>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</si>
  <si>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</si>
  <si>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</si>
  <si>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</si>
  <si>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Fortalecer los procesos de apoyo y de difusión para una adecuada prestación del servicio</t>
  </si>
  <si>
    <t>Porcentaje</t>
  </si>
  <si>
    <t>Actividades ejecutadas
___________________________
Actividades planeadas</t>
  </si>
  <si>
    <t>Coordinador Grupo de Apoyo Judicial</t>
  </si>
  <si>
    <t xml:space="preserve">Cumplimiento de la ejecución </t>
  </si>
  <si>
    <t>Nicolás Martínez Devia – Secretario General</t>
  </si>
  <si>
    <t>Sindy Vanessa Ospina Sánchez Coordinadora del Grupo de Apoyo Judicial</t>
  </si>
  <si>
    <t>María del Pilar Niño Gallo 
Secretario Administrativo</t>
  </si>
  <si>
    <t xml:space="preserve">Liderazgo
Comunicación efectiva
Orientación a resultados 
Tener visión y establecer metas
</t>
  </si>
  <si>
    <t xml:space="preserve">Liderazgo 
Capacidad para resolver problemas 
Tener visión y establecer metas 
Organización 
Comunicación efectiva </t>
  </si>
  <si>
    <t xml:space="preserve">Liderazgo
Organización
Comunicación efectiva 
Responsabilidad 
Buenas relaciones interpersonales </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</si>
  <si>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</si>
  <si>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Líder funcional</t>
  </si>
  <si>
    <t xml:space="preserve">Sindy Vanessa Ospina Sánchez </t>
  </si>
  <si>
    <t xml:space="preserve">Sindy Vanessa Ospina Sánchez 
Coordinadora del Grupo de Apoyo Judicial </t>
  </si>
  <si>
    <t xml:space="preserve">María del Pilar Niño 
Secretaría Administrativa </t>
  </si>
  <si>
    <t xml:space="preserve">Claudia Liliana Ladino </t>
  </si>
  <si>
    <t xml:space="preserve">Ingeniera </t>
  </si>
  <si>
    <t>ClaudiaLS@SUPERSOCIEDADES.GOV.CO</t>
  </si>
  <si>
    <t>Nicolas Martínez Devia</t>
  </si>
  <si>
    <t xml:space="preserve">Secretario General </t>
  </si>
  <si>
    <t>2201000 Ext 2075</t>
  </si>
  <si>
    <t>nimartinez@supersociedades.gov.co</t>
  </si>
  <si>
    <t>Director Informatica y Desarrollo</t>
  </si>
  <si>
    <t>Coordinadora del Grupo de Apoyo Judicial</t>
  </si>
  <si>
    <t>Horacio del Castillo</t>
  </si>
  <si>
    <t>Intendende Regional Cartagena</t>
  </si>
  <si>
    <t>horaciodc@supersociedades.gov.co</t>
  </si>
  <si>
    <t>Intendende Regional Cali</t>
  </si>
  <si>
    <t>Miguel Jimenez</t>
  </si>
  <si>
    <t>Intendende Regional Barranquilla</t>
  </si>
  <si>
    <t>migueljj@supersociedades.gov.co</t>
  </si>
  <si>
    <t>Intendende Regional Bucaramanga</t>
  </si>
  <si>
    <t>Intendente Regional  Medellín</t>
  </si>
  <si>
    <t>Intendente Regional  Manizales</t>
  </si>
  <si>
    <t>lfrivera@supersociedades.gov.co</t>
  </si>
  <si>
    <t>Santiago Londoño</t>
  </si>
  <si>
    <t>Superintendente de Procedimientos de Insolvencia</t>
  </si>
  <si>
    <t>santiagol@supersociedades.gov.co</t>
  </si>
  <si>
    <t>2201000 Ext 3029</t>
  </si>
  <si>
    <t xml:space="preserve">Héctor Gerardo Guerrero </t>
  </si>
  <si>
    <t>HectorG@SUPERSOCIEDADES.GOV.CO</t>
  </si>
  <si>
    <t>SindyOS@SUPERSOCIEDADES.GOV.CO</t>
  </si>
  <si>
    <t>2201000 Ext  1039</t>
  </si>
  <si>
    <t>Janeth Mireya Cruz Gutiérrez</t>
  </si>
  <si>
    <t>JanethCG@SUPERSOCIEDADES.GOV.CO</t>
  </si>
  <si>
    <t>Luis Fernando Rivera Suárez</t>
  </si>
  <si>
    <t>LFRivera@SUPERSOCIEDADES.GOV.CO</t>
  </si>
  <si>
    <t>Juliana Ochoa Gonzalez</t>
  </si>
  <si>
    <t>JulianaO@SUPERSOCIEDADES.GOV.CO</t>
  </si>
  <si>
    <t>Luz Amparo cardoso</t>
  </si>
  <si>
    <t>Superintendente de Sociedades</t>
  </si>
  <si>
    <t>Informar los avances y proyecciones del proyecto</t>
  </si>
  <si>
    <t>Presentación Trimestral</t>
  </si>
  <si>
    <t>Dar información oportuna en cuanto a avances, cambios y decisiones derivadas de la ejecución del proyecto.</t>
  </si>
  <si>
    <t>Gerente del Proyecto</t>
  </si>
  <si>
    <t xml:space="preserve"> Informe verbal o escrito</t>
  </si>
  <si>
    <t>Dar información oportuna en cuanto a cambios y decisiones que afectan la planeación del proyecto.</t>
  </si>
  <si>
    <t>Líderes funcionales y  Técnicos</t>
  </si>
  <si>
    <t>No Aplica</t>
  </si>
  <si>
    <t>• Recursos limitados de personal en la Dirección de Tecnología
• Retrasos en el cronograma por falta de personal o priorización de otros proyectos
• Retrasos en el cronograma por priorización de otros proyectos y/o necesidades de la Entidad</t>
  </si>
  <si>
    <t>* Determinación clara de los requerimientos técnicos y de calidad
* Asignación de recurso humano
* Cumplimiento de cronograma</t>
  </si>
  <si>
    <t>• Garantizar la funcionalidad y cumplimiento del objetivo de la herramienta
• Cumple con las necesidades del área y los requerimientos de ley, respecto de los traslados que se deben surtir en el trámite de los procesos de insolvencia e intervención</t>
  </si>
  <si>
    <t>Historia del usuario</t>
  </si>
  <si>
    <t>Grupo de Apoyo Judicial, Dirección de Tecnología</t>
  </si>
  <si>
    <t>Dirección de Tecnología</t>
  </si>
  <si>
    <t>Altos costos en el desarrollo del proceso</t>
  </si>
  <si>
    <t>Priorizar asignación de presupuesto para el proyecto</t>
  </si>
  <si>
    <t>Secretaria General</t>
  </si>
  <si>
    <t>Cambio  de la estructura organizacional de la Entidad que afecten la ejecución del proyecto</t>
  </si>
  <si>
    <t>El proyecto debe prever posibles cambios en sus líderes</t>
  </si>
  <si>
    <t>Secretaria General
Área de Tecnología</t>
  </si>
  <si>
    <t>Fallas en la integridad de la información y los datos</t>
  </si>
  <si>
    <t>Realizar la mayor de pruebas posibles a la herramienta desde la etapa de diseño</t>
  </si>
  <si>
    <t>Área de Tecnología</t>
  </si>
  <si>
    <t>Priorización inadecuada en la gestión de proyectos.</t>
  </si>
  <si>
    <t>Evaluación oportuna de la conveniencia e impacto del proyecto</t>
  </si>
  <si>
    <t>Fortalecer las actividades de control administrativo y seguimiento de la gestión del Grupo de Apoyo Judicial</t>
  </si>
  <si>
    <t>Realizar la implementación del módulo de Traslados por BPM para el año 2024, en el Grupo de Apoyo Judicial</t>
  </si>
  <si>
    <t>Realizar el seguimiento al uso y apropiación del módulo de aperturas por BPM</t>
  </si>
  <si>
    <t xml:space="preserve">Lider Técnico </t>
  </si>
  <si>
    <t>Héctor Gerardo Guerrero 
Director de Tecnologias de la Información y las Comunicaciones</t>
  </si>
  <si>
    <t>Líder técnico</t>
  </si>
  <si>
    <t>Directora de Intervención Judicial</t>
  </si>
  <si>
    <t>LuzamparoC@supersociedades.gov.co</t>
  </si>
  <si>
    <t>Dar continuidad al módulo de traslados con la implementación de los requerimientos definidos.</t>
  </si>
  <si>
    <t xml:space="preserve">
Para el Módulo de Traslados: Se entregarán los siguientes documentos:
• Documento del diseño de la solución actualizado al año 2024
• Acta de pruebas 
• Acta de entrega</t>
  </si>
  <si>
    <t>Revisión de  las historias de usuario que se levantaron sobre el módulo de traslados</t>
  </si>
  <si>
    <t xml:space="preserve">Levantamiento del reporte de gestión de traslados </t>
  </si>
  <si>
    <t xml:space="preserve">Implementación y desarrollo de los requerimientos definidos para el módulo de traslados </t>
  </si>
  <si>
    <t xml:space="preserve">Aplicación de pruebas de certificación y ajustes sobre la solución implementada para el módulo de traslados </t>
  </si>
  <si>
    <t xml:space="preserve">Puesta en operación del módulo de traslados </t>
  </si>
  <si>
    <t>Módulo de traslados implementado en BPM</t>
  </si>
  <si>
    <t xml:space="preserve">Acta de certificación de pruebas </t>
  </si>
  <si>
    <t xml:space="preserve">Acta de entrega del módulo de traslados </t>
  </si>
  <si>
    <t>Generar un reporte trimestral del uso y apropiación del módulo de aperturas por BPM</t>
  </si>
  <si>
    <t xml:space="preserve">Reporte trimestral del módulo de apertura </t>
  </si>
  <si>
    <t>Secretaría Administrativa Digital 2024</t>
  </si>
  <si>
    <t xml:space="preserve">Utilizar y apropiar nuevas tecnologías de la información para fortalecer la gestión institucional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</si>
</sst>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yy;@"/>
    <numFmt numFmtId="165" formatCode="[$$-240A]#,##0"/>
    <numFmt numFmtId="166" formatCode="dd\-mm\-yy"/>
    <numFmt numFmtId="168" formatCode="0.0"/>
    <numFmt numFmtId="170" formatCode="[$-240A]d&quot; de &quot;mmmm&quot; de &quot;yyyy;@"/>
  </numFmts>
  <fonts count="30"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sz val="10"/>
      <color theme="0"/>
      <name val="Arial"/>
      <family val="2"/>
    </font>
    <font>
      <b/>
      <sz val="10"/>
      <color theme="0"/>
      <name val="Arial"/>
      <family val="2"/>
    </font>
    <font>
      <b/>
      <sz val="9"/>
      <color indexed="9"/>
      <name val="Arial"/>
      <family val="2"/>
    </font>
    <font>
      <sz val="10"/>
      <name val="Arial"/>
      <family val="2"/>
    </font>
    <font>
      <b/>
      <sz val="14"/>
      <name val="Calibri Light"/>
      <family val="2"/>
    </font>
    <font>
      <sz val="12"/>
      <name val="Calibri Light"/>
      <family val="2"/>
    </font>
    <font>
      <sz val="12"/>
      <name val="Arial"/>
      <family val="2"/>
    </font>
    <font>
      <b/>
      <sz val="12"/>
      <color theme="0"/>
      <name val="Arial"/>
      <family val="2"/>
    </font>
    <font>
      <sz val="12"/>
      <color rgb="FFFF0000"/>
      <name val="Calibri Light"/>
      <family val="2"/>
    </font>
    <font>
      <u/>
      <sz val="12"/>
      <color theme="10"/>
      <name val="Calibri Light"/>
      <family val="2"/>
    </font>
    <font>
      <sz val="12"/>
      <color rgb="FF0000FF"/>
      <name val="Calibri Light"/>
      <family val="2"/>
    </font>
    <font>
      <u/>
      <sz val="10"/>
      <name val="Arial"/>
      <family val="2"/>
    </font>
    <font>
      <sz val="16"/>
      <name val="Calibri Light"/>
      <family val="2"/>
    </font>
    <font>
      <b/>
      <sz val="12"/>
      <name val="Calibri Light"/>
      <family val="2"/>
    </font>
    <font>
      <sz val="9"/>
      <name val="Calibri Light"/>
      <family val="2"/>
    </font>
    <font>
      <sz val="10"/>
      <name val="Calibri Light"/>
      <family val="2"/>
    </font>
  </fonts>
  <fills count="9">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23"/>
      </patternFill>
    </fill>
    <fill>
      <patternFill patternType="solid">
        <fgColor theme="3" tint="0.79998168889431442"/>
        <bgColor indexed="64"/>
      </patternFill>
    </fill>
  </fills>
  <borders count="5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7" fillId="0" borderId="0" applyFont="0" applyFill="0" applyBorder="0" applyAlignment="0" applyProtection="0"/>
  </cellStyleXfs>
  <cellXfs count="298">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6" fillId="0" borderId="0" xfId="2" applyFont="1" applyFill="1" applyBorder="1" applyAlignment="1" applyProtection="1">
      <alignment horizontal="center" vertical="center"/>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2" applyFont="1" applyFill="1" applyBorder="1" applyAlignment="1" applyProtection="1">
      <alignment horizontal="center" vertical="center"/>
    </xf>
    <xf numFmtId="0" fontId="8" fillId="0" borderId="0" xfId="0" applyFont="1" applyBorder="1" applyAlignment="1">
      <alignment horizontal="center" vertical="center"/>
    </xf>
    <xf numFmtId="0" fontId="4" fillId="0" borderId="0" xfId="0" applyFont="1" applyBorder="1"/>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4" fillId="0" borderId="3" xfId="0" applyFont="1" applyBorder="1" applyAlignment="1">
      <alignment horizontal="center" vertical="center" wrapText="1"/>
    </xf>
    <xf numFmtId="0" fontId="2" fillId="0" borderId="0" xfId="0" applyFont="1" applyFill="1" applyBorder="1"/>
    <xf numFmtId="0" fontId="4" fillId="4"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2" xfId="0" applyFont="1" applyFill="1" applyBorder="1" applyAlignment="1">
      <alignment horizontal="left" vertical="center"/>
    </xf>
    <xf numFmtId="0" fontId="15" fillId="3" borderId="2" xfId="0" applyFont="1" applyFill="1" applyBorder="1" applyAlignment="1">
      <alignment horizontal="center" vertical="center"/>
    </xf>
    <xf numFmtId="164" fontId="4" fillId="4" borderId="2" xfId="0" applyNumberFormat="1" applyFont="1" applyFill="1" applyBorder="1" applyAlignment="1">
      <alignment horizontal="center" vertical="center" wrapText="1"/>
    </xf>
    <xf numFmtId="0" fontId="5" fillId="3" borderId="2" xfId="0" applyFont="1" applyFill="1" applyBorder="1" applyAlignment="1">
      <alignment vertical="center"/>
    </xf>
    <xf numFmtId="0" fontId="16" fillId="7" borderId="2" xfId="0" applyFont="1" applyFill="1" applyBorder="1" applyAlignment="1" applyProtection="1">
      <alignment horizontal="center" vertical="center" wrapText="1"/>
    </xf>
    <xf numFmtId="9" fontId="16" fillId="7" borderId="2" xfId="0" applyNumberFormat="1" applyFont="1" applyFill="1" applyBorder="1" applyAlignment="1" applyProtection="1">
      <alignment horizontal="center" vertical="center" wrapText="1"/>
    </xf>
    <xf numFmtId="166" fontId="16" fillId="7" borderId="2" xfId="0" applyNumberFormat="1" applyFont="1" applyFill="1" applyBorder="1" applyAlignment="1" applyProtection="1">
      <alignment horizontal="center" vertical="center" wrapText="1"/>
    </xf>
    <xf numFmtId="0" fontId="16" fillId="3" borderId="2" xfId="0" applyFont="1" applyFill="1" applyBorder="1" applyAlignment="1" applyProtection="1">
      <alignment horizontal="center" vertical="center" wrapText="1"/>
    </xf>
    <xf numFmtId="0" fontId="5" fillId="3" borderId="2" xfId="0" applyFont="1" applyFill="1" applyBorder="1" applyAlignment="1">
      <alignment horizontal="center" vertical="center" wrapText="1"/>
    </xf>
    <xf numFmtId="0" fontId="6" fillId="0" borderId="0" xfId="2" applyFont="1" applyFill="1" applyBorder="1" applyAlignment="1" applyProtection="1">
      <alignment horizontal="center" vertical="center"/>
    </xf>
    <xf numFmtId="0" fontId="5" fillId="3"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0" fillId="4" borderId="2" xfId="0" applyFill="1" applyBorder="1"/>
    <xf numFmtId="0" fontId="14" fillId="4" borderId="0" xfId="0" applyFont="1" applyFill="1"/>
    <xf numFmtId="0" fontId="4" fillId="4" borderId="10"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15"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7" fillId="0" borderId="0" xfId="2" applyFont="1" applyFill="1" applyBorder="1" applyAlignment="1" applyProtection="1">
      <alignment vertical="center"/>
    </xf>
    <xf numFmtId="0" fontId="7" fillId="0" borderId="11" xfId="2" applyFont="1" applyFill="1" applyBorder="1" applyAlignment="1" applyProtection="1">
      <alignment vertical="center"/>
    </xf>
    <xf numFmtId="0" fontId="7" fillId="0" borderId="16" xfId="2" applyFont="1" applyFill="1" applyBorder="1" applyAlignment="1" applyProtection="1">
      <alignment vertical="center"/>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0" fillId="0" borderId="2" xfId="0" applyBorder="1"/>
    <xf numFmtId="0" fontId="5"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vertical="center" wrapText="1"/>
    </xf>
    <xf numFmtId="0" fontId="20" fillId="4" borderId="0"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0" fillId="4" borderId="2" xfId="0" applyFont="1" applyFill="1" applyBorder="1" applyAlignment="1">
      <alignment horizontal="center" vertical="center" wrapText="1"/>
    </xf>
    <xf numFmtId="9" fontId="19"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4" borderId="2" xfId="0" applyFont="1" applyFill="1" applyBorder="1" applyAlignment="1">
      <alignment horizontal="center" vertical="center" wrapText="1"/>
    </xf>
    <xf numFmtId="0" fontId="0" fillId="4" borderId="0" xfId="0" applyFill="1" applyAlignment="1">
      <alignment horizontal="left"/>
    </xf>
    <xf numFmtId="0" fontId="15" fillId="3" borderId="2" xfId="0" applyFont="1" applyFill="1" applyBorder="1" applyAlignment="1">
      <alignment horizontal="left" vertical="center"/>
    </xf>
    <xf numFmtId="0" fontId="0" fillId="4" borderId="2" xfId="0" applyFill="1" applyBorder="1" applyAlignment="1">
      <alignment horizontal="left"/>
    </xf>
    <xf numFmtId="0" fontId="19" fillId="4" borderId="2" xfId="4" applyFont="1" applyFill="1" applyBorder="1" applyAlignment="1">
      <alignment horizontal="center" vertical="center" wrapText="1"/>
    </xf>
    <xf numFmtId="0" fontId="23" fillId="4" borderId="2" xfId="4" applyFont="1" applyFill="1" applyBorder="1" applyAlignment="1">
      <alignment horizontal="center" vertical="center" wrapText="1"/>
    </xf>
    <xf numFmtId="0" fontId="19" fillId="0" borderId="2" xfId="0" applyFont="1" applyBorder="1" applyAlignment="1">
      <alignment horizontal="center" vertical="center" wrapText="1"/>
    </xf>
    <xf numFmtId="0" fontId="23" fillId="0" borderId="2" xfId="4" applyFont="1" applyBorder="1" applyAlignment="1">
      <alignment horizontal="center" vertical="center" wrapText="1"/>
    </xf>
    <xf numFmtId="0" fontId="19" fillId="4" borderId="5" xfId="0" applyFont="1" applyFill="1" applyBorder="1" applyAlignment="1">
      <alignment horizontal="left" vertical="center"/>
    </xf>
    <xf numFmtId="0" fontId="19" fillId="4" borderId="3" xfId="0" applyFont="1" applyFill="1" applyBorder="1" applyAlignment="1">
      <alignment horizontal="left" vertical="center"/>
    </xf>
    <xf numFmtId="0" fontId="24" fillId="0" borderId="2" xfId="0" applyFont="1" applyFill="1" applyBorder="1" applyAlignment="1" applyProtection="1">
      <alignment horizontal="justify" vertical="center" wrapText="1"/>
    </xf>
    <xf numFmtId="0" fontId="24" fillId="0" borderId="2" xfId="5" applyNumberFormat="1" applyFont="1" applyFill="1" applyBorder="1" applyAlignment="1" applyProtection="1">
      <alignment horizontal="center" vertical="center" wrapText="1"/>
    </xf>
    <xf numFmtId="9" fontId="24" fillId="0" borderId="2" xfId="5"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168" fontId="24" fillId="0" borderId="58" xfId="0" applyNumberFormat="1" applyFont="1" applyFill="1" applyBorder="1" applyAlignment="1" applyProtection="1">
      <alignment horizontal="center" vertical="center" wrapText="1"/>
    </xf>
    <xf numFmtId="0" fontId="24" fillId="0" borderId="2" xfId="0" applyFont="1" applyFill="1" applyBorder="1" applyAlignment="1" applyProtection="1">
      <alignment horizontal="justify" vertical="center" wrapText="1"/>
      <protection locked="0"/>
    </xf>
    <xf numFmtId="0" fontId="19" fillId="0" borderId="2" xfId="0" applyFont="1" applyBorder="1" applyAlignment="1">
      <alignment vertical="center" wrapText="1"/>
    </xf>
    <xf numFmtId="0" fontId="19" fillId="4"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horizontal="left" vertical="center" wrapText="1"/>
    </xf>
    <xf numFmtId="14" fontId="24" fillId="0" borderId="2" xfId="0" applyNumberFormat="1" applyFont="1" applyFill="1" applyBorder="1" applyAlignment="1" applyProtection="1">
      <alignment horizontal="center" vertical="center" wrapText="1"/>
    </xf>
    <xf numFmtId="0" fontId="5" fillId="3" borderId="2" xfId="0" applyFont="1" applyFill="1" applyBorder="1" applyAlignment="1">
      <alignment horizontal="left" vertical="center"/>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8" xfId="2" applyFont="1" applyFill="1" applyBorder="1" applyAlignment="1" applyProtection="1">
      <alignment horizontal="center" vertical="center"/>
    </xf>
    <xf numFmtId="0" fontId="6" fillId="0" borderId="19"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6" fillId="0" borderId="21"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4" xfId="2" applyFont="1" applyFill="1" applyBorder="1" applyAlignment="1" applyProtection="1">
      <alignment horizontal="center" vertical="center"/>
    </xf>
    <xf numFmtId="0" fontId="6" fillId="0" borderId="27" xfId="2" applyFont="1" applyFill="1" applyBorder="1" applyAlignment="1" applyProtection="1">
      <alignment horizontal="center" vertical="center"/>
    </xf>
    <xf numFmtId="0" fontId="4" fillId="0" borderId="27" xfId="0" applyFont="1" applyBorder="1" applyAlignment="1">
      <alignment horizontal="left" vertical="center" wrapText="1"/>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0"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5" xfId="0" applyFont="1" applyBorder="1" applyAlignment="1">
      <alignment horizontal="left" vertical="center" wrapText="1"/>
    </xf>
    <xf numFmtId="0" fontId="18" fillId="0" borderId="2" xfId="0" applyFont="1" applyBorder="1" applyAlignment="1">
      <alignment horizontal="left" vertical="center"/>
    </xf>
    <xf numFmtId="0" fontId="5" fillId="3"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6" fillId="0" borderId="40" xfId="2" applyFont="1" applyFill="1" applyBorder="1" applyAlignment="1" applyProtection="1">
      <alignment horizontal="center" vertical="center"/>
    </xf>
    <xf numFmtId="0" fontId="6" fillId="0" borderId="32" xfId="2" applyFont="1" applyFill="1" applyBorder="1" applyAlignment="1" applyProtection="1">
      <alignment horizontal="center" vertical="center"/>
    </xf>
    <xf numFmtId="0" fontId="4" fillId="0" borderId="2" xfId="0" applyFont="1" applyBorder="1" applyAlignment="1">
      <alignment horizontal="center" vertical="center" wrapText="1"/>
    </xf>
    <xf numFmtId="0" fontId="15" fillId="3" borderId="8" xfId="0" applyFont="1" applyFill="1" applyBorder="1" applyAlignment="1">
      <alignment horizontal="center" vertical="center"/>
    </xf>
    <xf numFmtId="0" fontId="15" fillId="3" borderId="0" xfId="0" applyFont="1" applyFill="1" applyBorder="1" applyAlignment="1">
      <alignment horizontal="center" vertical="center"/>
    </xf>
    <xf numFmtId="0" fontId="2" fillId="4" borderId="2" xfId="0" applyFont="1" applyFill="1" applyBorder="1" applyAlignment="1">
      <alignment horizontal="left" vertical="center" wrapText="1"/>
    </xf>
    <xf numFmtId="0" fontId="0" fillId="4" borderId="2" xfId="0" applyFill="1" applyBorder="1" applyAlignment="1">
      <alignment horizontal="left" vertical="center"/>
    </xf>
    <xf numFmtId="0" fontId="15" fillId="3" borderId="5" xfId="0" applyFont="1" applyFill="1" applyBorder="1" applyAlignment="1">
      <alignment horizontal="center" vertical="center"/>
    </xf>
    <xf numFmtId="0" fontId="15" fillId="3" borderId="3" xfId="0" applyFont="1" applyFill="1" applyBorder="1" applyAlignment="1">
      <alignment horizontal="center" vertical="center"/>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6" fillId="4" borderId="31" xfId="2" applyFont="1" applyFill="1" applyBorder="1" applyAlignment="1" applyProtection="1">
      <alignment horizontal="center" vertical="center"/>
    </xf>
    <xf numFmtId="0" fontId="6" fillId="4" borderId="40" xfId="2" applyFont="1" applyFill="1" applyBorder="1" applyAlignment="1" applyProtection="1">
      <alignment horizontal="center" vertical="center"/>
    </xf>
    <xf numFmtId="0" fontId="4" fillId="4" borderId="47"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0" xfId="0" applyFont="1" applyFill="1" applyBorder="1" applyAlignment="1">
      <alignment horizontal="center" vertical="center"/>
    </xf>
    <xf numFmtId="0" fontId="19" fillId="4" borderId="5" xfId="0" applyFont="1" applyFill="1" applyBorder="1" applyAlignment="1">
      <alignment horizontal="left" vertical="center"/>
    </xf>
    <xf numFmtId="0" fontId="19" fillId="4" borderId="3" xfId="0" applyFont="1" applyFill="1" applyBorder="1" applyAlignment="1">
      <alignment horizontal="left" vertical="center"/>
    </xf>
    <xf numFmtId="0" fontId="6" fillId="4" borderId="41" xfId="2" applyFont="1" applyFill="1" applyBorder="1" applyAlignment="1" applyProtection="1">
      <alignment horizontal="center" vertical="center"/>
    </xf>
    <xf numFmtId="0" fontId="6" fillId="4" borderId="47" xfId="2" applyFont="1" applyFill="1" applyBorder="1" applyAlignment="1" applyProtection="1">
      <alignment horizontal="center" vertical="center"/>
    </xf>
    <xf numFmtId="0" fontId="6" fillId="4" borderId="42" xfId="2" applyFont="1" applyFill="1" applyBorder="1" applyAlignment="1" applyProtection="1">
      <alignment horizontal="center" vertical="center"/>
    </xf>
    <xf numFmtId="0" fontId="6" fillId="4" borderId="43" xfId="2" applyFont="1" applyFill="1" applyBorder="1" applyAlignment="1" applyProtection="1">
      <alignment horizontal="center" vertical="center"/>
    </xf>
    <xf numFmtId="0" fontId="6" fillId="4" borderId="48" xfId="2"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0" fontId="6" fillId="4" borderId="45" xfId="2" applyFont="1" applyFill="1" applyBorder="1" applyAlignment="1" applyProtection="1">
      <alignment horizontal="center" vertical="center"/>
    </xf>
    <xf numFmtId="0" fontId="6" fillId="4" borderId="49"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19" fillId="4" borderId="2" xfId="0" applyFont="1" applyFill="1" applyBorder="1" applyAlignment="1">
      <alignment horizontal="left"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4" fillId="4" borderId="2"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6" fillId="4" borderId="25" xfId="2" applyFont="1" applyFill="1" applyBorder="1" applyAlignment="1" applyProtection="1">
      <alignment horizontal="center" vertical="center"/>
    </xf>
    <xf numFmtId="0" fontId="4" fillId="0" borderId="2" xfId="0" applyFont="1" applyBorder="1" applyAlignment="1">
      <alignment horizontal="left" vertical="center"/>
    </xf>
    <xf numFmtId="0" fontId="6" fillId="4" borderId="30" xfId="2" applyFont="1" applyFill="1" applyBorder="1" applyAlignment="1" applyProtection="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6" fillId="4" borderId="4" xfId="2" applyFont="1" applyFill="1" applyBorder="1" applyAlignment="1" applyProtection="1">
      <alignment horizontal="center" vertical="center"/>
    </xf>
    <xf numFmtId="0" fontId="6" fillId="4" borderId="36" xfId="2" applyFont="1" applyFill="1" applyBorder="1" applyAlignment="1" applyProtection="1">
      <alignment horizontal="center" vertical="center"/>
    </xf>
    <xf numFmtId="0" fontId="4" fillId="4" borderId="18"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6" fillId="4" borderId="50"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1" xfId="2" applyFont="1" applyFill="1" applyBorder="1" applyAlignment="1" applyProtection="1">
      <alignment horizontal="center" vertical="center"/>
    </xf>
    <xf numFmtId="0" fontId="4" fillId="4" borderId="18"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19" fillId="0" borderId="5" xfId="0" applyFont="1" applyBorder="1" applyAlignment="1">
      <alignment vertical="center" wrapText="1"/>
    </xf>
    <xf numFmtId="0" fontId="19" fillId="0" borderId="4" xfId="0" applyFont="1" applyBorder="1" applyAlignment="1">
      <alignment vertical="center" wrapText="1"/>
    </xf>
    <xf numFmtId="0" fontId="19" fillId="0" borderId="3" xfId="0" applyFont="1" applyBorder="1" applyAlignment="1">
      <alignment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vertical="center" wrapText="1"/>
    </xf>
    <xf numFmtId="0" fontId="26" fillId="0" borderId="2" xfId="0" applyFont="1" applyBorder="1" applyAlignment="1">
      <alignment horizontal="left" vertical="center"/>
    </xf>
    <xf numFmtId="0" fontId="27" fillId="0" borderId="2" xfId="0" applyFont="1" applyBorder="1" applyAlignment="1">
      <alignment horizontal="left" vertical="center" wrapText="1"/>
    </xf>
    <xf numFmtId="0" fontId="19" fillId="0" borderId="0" xfId="0" applyFont="1" applyBorder="1" applyAlignment="1">
      <alignment horizontal="center" vertical="center"/>
    </xf>
    <xf numFmtId="0" fontId="19" fillId="4" borderId="5" xfId="0" applyFont="1" applyFill="1" applyBorder="1" applyAlignment="1">
      <alignment horizontal="left" vertical="center" wrapText="1"/>
    </xf>
    <xf numFmtId="0" fontId="19" fillId="4" borderId="4" xfId="0" applyFont="1" applyFill="1" applyBorder="1" applyAlignment="1">
      <alignment horizontal="left" vertical="center"/>
    </xf>
    <xf numFmtId="0" fontId="19" fillId="0" borderId="0" xfId="0" applyFont="1"/>
    <xf numFmtId="0" fontId="19" fillId="0" borderId="5" xfId="0" applyFont="1" applyFill="1" applyBorder="1" applyAlignment="1">
      <alignment horizontal="justify" vertical="center" wrapText="1"/>
    </xf>
    <xf numFmtId="0" fontId="19" fillId="0" borderId="4" xfId="0" applyFont="1" applyFill="1" applyBorder="1" applyAlignment="1">
      <alignment horizontal="justify" vertical="center"/>
    </xf>
    <xf numFmtId="0" fontId="19" fillId="0" borderId="3" xfId="0" applyFont="1" applyFill="1" applyBorder="1" applyAlignment="1">
      <alignment horizontal="justify" vertical="center"/>
    </xf>
    <xf numFmtId="0" fontId="19" fillId="0" borderId="54"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55" xfId="0" applyFont="1" applyFill="1" applyBorder="1" applyAlignment="1">
      <alignment horizontal="left" vertical="center" wrapText="1"/>
    </xf>
    <xf numFmtId="0" fontId="19" fillId="0" borderId="56"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57" xfId="0" applyFont="1" applyFill="1" applyBorder="1" applyAlignment="1">
      <alignment horizontal="left" vertical="center" wrapText="1"/>
    </xf>
    <xf numFmtId="0" fontId="19" fillId="4" borderId="0" xfId="0" applyFont="1" applyFill="1" applyBorder="1" applyAlignment="1">
      <alignment horizontal="center" vertical="center" wrapText="1"/>
    </xf>
    <xf numFmtId="0" fontId="28" fillId="0" borderId="0" xfId="0" applyFont="1" applyAlignment="1">
      <alignment horizontal="center" vertical="center" wrapText="1"/>
    </xf>
    <xf numFmtId="0" fontId="4" fillId="0"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2" xfId="0" applyFont="1" applyBorder="1" applyAlignment="1">
      <alignment vertical="center" wrapText="1"/>
    </xf>
    <xf numFmtId="0" fontId="28" fillId="0" borderId="2" xfId="0" applyFont="1" applyBorder="1" applyAlignment="1">
      <alignment horizontal="center" vertical="center" wrapText="1"/>
    </xf>
    <xf numFmtId="0" fontId="28" fillId="0" borderId="0"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2" xfId="0" applyFont="1" applyFill="1" applyBorder="1" applyAlignment="1">
      <alignment horizontal="center" vertical="center" wrapText="1"/>
    </xf>
    <xf numFmtId="0" fontId="29" fillId="0" borderId="2" xfId="0" applyFont="1" applyBorder="1" applyAlignment="1">
      <alignment horizontal="left" vertical="center" wrapText="1"/>
    </xf>
    <xf numFmtId="0" fontId="29" fillId="0" borderId="2" xfId="0" applyFont="1" applyBorder="1" applyAlignment="1">
      <alignment vertical="center" wrapText="1"/>
    </xf>
    <xf numFmtId="0" fontId="29" fillId="0" borderId="2" xfId="0" applyFont="1" applyBorder="1" applyAlignment="1">
      <alignment horizontal="center" vertical="center" wrapText="1"/>
    </xf>
    <xf numFmtId="0" fontId="4" fillId="0" borderId="0" xfId="0" applyFont="1" applyFill="1" applyAlignment="1">
      <alignment horizontal="center" vertical="center" wrapText="1"/>
    </xf>
    <xf numFmtId="2" fontId="4" fillId="0" borderId="2"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28" fillId="0" borderId="0" xfId="0" applyFont="1" applyBorder="1" applyAlignment="1">
      <alignment horizontal="center" vertical="center"/>
    </xf>
    <xf numFmtId="0" fontId="28" fillId="0" borderId="2" xfId="0" applyFont="1" applyBorder="1" applyAlignment="1">
      <alignment horizontal="left" vertical="center" wrapText="1"/>
    </xf>
    <xf numFmtId="0" fontId="19" fillId="0" borderId="0" xfId="0" applyFont="1" applyAlignment="1">
      <alignment horizontal="center" vertical="center" wrapText="1"/>
    </xf>
    <xf numFmtId="0" fontId="19" fillId="0" borderId="2" xfId="0" applyFont="1" applyBorder="1" applyAlignment="1">
      <alignment horizontal="left" vertical="center" wrapText="1"/>
    </xf>
    <xf numFmtId="170" fontId="24" fillId="0" borderId="2" xfId="0" applyNumberFormat="1" applyFont="1" applyFill="1" applyBorder="1" applyAlignment="1" applyProtection="1">
      <alignment horizontal="center" vertical="center"/>
    </xf>
    <xf numFmtId="0" fontId="0" fillId="0" borderId="0" xfId="0" applyFill="1"/>
    <xf numFmtId="0" fontId="25" fillId="0" borderId="2" xfId="4" applyFont="1" applyFill="1" applyBorder="1" applyAlignment="1">
      <alignment horizontal="left" vertical="center"/>
    </xf>
    <xf numFmtId="0" fontId="2"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0" fillId="0" borderId="2" xfId="0" applyFill="1" applyBorder="1" applyAlignment="1">
      <alignment horizontal="left"/>
    </xf>
    <xf numFmtId="0" fontId="0" fillId="0" borderId="2" xfId="0" applyFill="1" applyBorder="1"/>
    <xf numFmtId="0" fontId="19" fillId="0" borderId="2" xfId="0" applyFont="1" applyFill="1" applyBorder="1" applyAlignment="1">
      <alignment vertical="center"/>
    </xf>
  </cellXfs>
  <cellStyles count="6">
    <cellStyle name="Hipervínculo" xfId="4" builtinId="8"/>
    <cellStyle name="Neutral" xfId="1" builtinId="28" customBuiltin="1"/>
    <cellStyle name="Normal" xfId="0" builtinId="0"/>
    <cellStyle name="Normal 2" xfId="2"/>
    <cellStyle name="Porcentaje" xfId="5" builtinId="5"/>
    <cellStyle name="Total" xfId="3" builtinId="25" customBuiltin="1"/>
  </cellStyles>
  <dxfs count="38">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235326</xdr:colOff>
      <xdr:row>1</xdr:row>
      <xdr:rowOff>67235</xdr:rowOff>
    </xdr:from>
    <xdr:to>
      <xdr:col>2</xdr:col>
      <xdr:colOff>1322296</xdr:colOff>
      <xdr:row>4</xdr:row>
      <xdr:rowOff>251308</xdr:rowOff>
    </xdr:to>
    <xdr:pic>
      <xdr:nvPicPr>
        <xdr:cNvPr id="4"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444" y="549088"/>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462642</xdr:colOff>
      <xdr:row>6</xdr:row>
      <xdr:rowOff>108858</xdr:rowOff>
    </xdr:from>
    <xdr:to>
      <xdr:col>14</xdr:col>
      <xdr:colOff>201706</xdr:colOff>
      <xdr:row>10</xdr:row>
      <xdr:rowOff>115262</xdr:rowOff>
    </xdr:to>
    <xdr:sp macro="" textlink="">
      <xdr:nvSpPr>
        <xdr:cNvPr id="3" name="Flecha izquierda 2">
          <a:hlinkClick xmlns:r="http://schemas.openxmlformats.org/officeDocument/2006/relationships" r:id="rId1"/>
        </xdr:cNvPr>
        <xdr:cNvSpPr/>
      </xdr:nvSpPr>
      <xdr:spPr>
        <a:xfrm>
          <a:off x="15661821" y="1551215"/>
          <a:ext cx="963706" cy="117661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714375</xdr:colOff>
      <xdr:row>1</xdr:row>
      <xdr:rowOff>57150</xdr:rowOff>
    </xdr:from>
    <xdr:to>
      <xdr:col>1</xdr:col>
      <xdr:colOff>1801345</xdr:colOff>
      <xdr:row>4</xdr:row>
      <xdr:rowOff>237861</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 y="219075"/>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21</xdr:row>
      <xdr:rowOff>2</xdr:rowOff>
    </xdr:from>
    <xdr:to>
      <xdr:col>6</xdr:col>
      <xdr:colOff>402789</xdr:colOff>
      <xdr:row>28</xdr:row>
      <xdr:rowOff>139453</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22</xdr:row>
      <xdr:rowOff>81643</xdr:rowOff>
    </xdr:from>
    <xdr:to>
      <xdr:col>5</xdr:col>
      <xdr:colOff>718777</xdr:colOff>
      <xdr:row>30</xdr:row>
      <xdr:rowOff>60833</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560917</xdr:colOff>
      <xdr:row>20</xdr:row>
      <xdr:rowOff>116417</xdr:rowOff>
    </xdr:from>
    <xdr:to>
      <xdr:col>3</xdr:col>
      <xdr:colOff>1524623</xdr:colOff>
      <xdr:row>28</xdr:row>
      <xdr:rowOff>107703</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N\AppData\Local\Microsoft\Windows\INetCache\Content.Outlook\Q5RYIMRE\P07_Secretaria_AdministrativaDigi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Financieros"/>
      <sheetName val="Recursos Humanos"/>
      <sheetName val="Comunicaciones internas"/>
      <sheetName val="Interesados"/>
      <sheetName val="Plan de comunicaciones"/>
      <sheetName val="Requerimientos"/>
      <sheetName val="Alcance"/>
      <sheetName val="EDT- Actividades"/>
      <sheetName val="Riesgos"/>
      <sheetName val="No tocar"/>
    </sheetNames>
    <sheetDataSet>
      <sheetData sheetId="0">
        <row r="7">
          <cell r="E7" t="str">
            <v>Secretaría Administrativa Digital Supersociedades</v>
          </cell>
        </row>
      </sheetData>
      <sheetData sheetId="1"/>
      <sheetData sheetId="2"/>
      <sheetData sheetId="3"/>
      <sheetData sheetId="4">
        <row r="12">
          <cell r="C12" t="str">
            <v>Nicolás Martínez Devia – Secretario General</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ClaudiaLS@SUPERSOCIEDADES.GOV.CO"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6.vml"/><Relationship Id="rId3" Type="http://schemas.openxmlformats.org/officeDocument/2006/relationships/hyperlink" Target="mailto:horaciodc@supersociedades.gov.co" TargetMode="External"/><Relationship Id="rId7" Type="http://schemas.openxmlformats.org/officeDocument/2006/relationships/drawing" Target="../drawings/drawing7.xml"/><Relationship Id="rId2" Type="http://schemas.openxmlformats.org/officeDocument/2006/relationships/hyperlink" Target="mailto:migueljj@supersociedades.gov.co" TargetMode="External"/><Relationship Id="rId1" Type="http://schemas.openxmlformats.org/officeDocument/2006/relationships/hyperlink" Target="mailto:nimartinez@supersociedades.gov.co" TargetMode="External"/><Relationship Id="rId6" Type="http://schemas.openxmlformats.org/officeDocument/2006/relationships/printerSettings" Target="../printerSettings/printerSettings7.bin"/><Relationship Id="rId5" Type="http://schemas.openxmlformats.org/officeDocument/2006/relationships/hyperlink" Target="mailto:lfrivera@supersociedades.gov.co" TargetMode="External"/><Relationship Id="rId4" Type="http://schemas.openxmlformats.org/officeDocument/2006/relationships/hyperlink" Target="mailto:santiagol@supersociedades.gov.co" TargetMode="External"/><Relationship Id="rId9"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tabSelected="1" zoomScale="85" zoomScaleNormal="85" workbookViewId="0">
      <selection activeCell="R14" sqref="R14"/>
    </sheetView>
  </sheetViews>
  <sheetFormatPr baseColWidth="10" defaultColWidth="11.42578125" defaultRowHeight="12" x14ac:dyDescent="0.2"/>
  <cols>
    <col min="1" max="1" width="11.42578125" style="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37.5" customHeight="1" thickBot="1" x14ac:dyDescent="0.25"/>
    <row r="2" spans="1:19" s="12" customFormat="1" ht="26.25" customHeight="1" x14ac:dyDescent="0.2">
      <c r="A2" s="49"/>
      <c r="B2" s="132"/>
      <c r="C2" s="133"/>
      <c r="D2" s="134" t="s">
        <v>124</v>
      </c>
      <c r="E2" s="135"/>
      <c r="F2" s="135"/>
      <c r="G2" s="135"/>
      <c r="H2" s="135"/>
      <c r="I2" s="135"/>
      <c r="J2" s="136"/>
      <c r="K2" s="122" t="s">
        <v>125</v>
      </c>
      <c r="L2" s="123"/>
      <c r="S2" s="15"/>
    </row>
    <row r="3" spans="1:19" s="12" customFormat="1" ht="23.25" customHeight="1" x14ac:dyDescent="0.2">
      <c r="A3" s="49"/>
      <c r="B3" s="128"/>
      <c r="C3" s="129"/>
      <c r="D3" s="137" t="s">
        <v>126</v>
      </c>
      <c r="E3" s="138"/>
      <c r="F3" s="138"/>
      <c r="G3" s="138"/>
      <c r="H3" s="138"/>
      <c r="I3" s="138"/>
      <c r="J3" s="139"/>
      <c r="K3" s="124" t="s">
        <v>131</v>
      </c>
      <c r="L3" s="125"/>
      <c r="S3" s="15"/>
    </row>
    <row r="4" spans="1:19" s="12" customFormat="1" ht="24" customHeight="1" x14ac:dyDescent="0.2">
      <c r="A4" s="49"/>
      <c r="B4" s="128"/>
      <c r="C4" s="129"/>
      <c r="D4" s="137" t="s">
        <v>127</v>
      </c>
      <c r="E4" s="138"/>
      <c r="F4" s="138"/>
      <c r="G4" s="138"/>
      <c r="H4" s="138"/>
      <c r="I4" s="138"/>
      <c r="J4" s="139"/>
      <c r="K4" s="124" t="s">
        <v>128</v>
      </c>
      <c r="L4" s="125"/>
      <c r="S4" s="15"/>
    </row>
    <row r="5" spans="1:19" s="12" customFormat="1" ht="22.5" customHeight="1" thickBot="1" x14ac:dyDescent="0.25">
      <c r="A5" s="49"/>
      <c r="B5" s="130"/>
      <c r="C5" s="131"/>
      <c r="D5" s="140" t="s">
        <v>129</v>
      </c>
      <c r="E5" s="141"/>
      <c r="F5" s="141"/>
      <c r="G5" s="141"/>
      <c r="H5" s="141"/>
      <c r="I5" s="141"/>
      <c r="J5" s="142"/>
      <c r="K5" s="126" t="s">
        <v>130</v>
      </c>
      <c r="L5" s="127"/>
      <c r="S5" s="15"/>
    </row>
    <row r="6" spans="1:19" ht="5.25" customHeight="1" x14ac:dyDescent="0.2">
      <c r="C6" s="13"/>
      <c r="D6" s="13"/>
      <c r="E6" s="13"/>
      <c r="F6" s="13"/>
      <c r="G6" s="13"/>
      <c r="H6" s="13"/>
      <c r="I6" s="13"/>
    </row>
    <row r="7" spans="1:19" ht="29.25" customHeight="1" x14ac:dyDescent="0.2">
      <c r="C7" s="121" t="s">
        <v>0</v>
      </c>
      <c r="D7" s="121"/>
      <c r="E7" s="255" t="s">
        <v>237</v>
      </c>
      <c r="F7" s="255"/>
      <c r="G7" s="255"/>
      <c r="H7" s="255"/>
      <c r="I7" s="255"/>
      <c r="J7" s="255"/>
      <c r="K7" s="255"/>
      <c r="S7" s="1"/>
    </row>
    <row r="8" spans="1:19" ht="6.75" customHeight="1" x14ac:dyDescent="0.2">
      <c r="C8" s="7"/>
      <c r="D8" s="7"/>
      <c r="E8" s="8"/>
      <c r="F8" s="8"/>
      <c r="G8" s="8"/>
      <c r="H8" s="8"/>
      <c r="I8" s="8"/>
      <c r="S8" s="1"/>
    </row>
    <row r="9" spans="1:19" ht="6.75" customHeight="1" thickBot="1" x14ac:dyDescent="0.25">
      <c r="C9" s="7"/>
      <c r="D9" s="7"/>
      <c r="E9" s="8"/>
      <c r="F9" s="8"/>
      <c r="G9" s="8"/>
      <c r="H9" s="8"/>
      <c r="I9" s="8"/>
      <c r="S9" s="1"/>
    </row>
    <row r="10" spans="1:19" ht="12.75" thickBot="1" x14ac:dyDescent="0.25">
      <c r="B10" s="50"/>
      <c r="C10" s="51"/>
      <c r="D10" s="51"/>
      <c r="E10" s="51"/>
      <c r="F10" s="51"/>
      <c r="G10" s="51"/>
      <c r="H10" s="51"/>
      <c r="I10" s="51"/>
      <c r="J10" s="51"/>
      <c r="K10" s="51"/>
      <c r="L10" s="52"/>
    </row>
    <row r="11" spans="1:19" ht="39.950000000000003" customHeight="1" thickBot="1" x14ac:dyDescent="0.25">
      <c r="B11" s="53"/>
      <c r="C11" s="18" t="s">
        <v>35</v>
      </c>
      <c r="D11" s="54"/>
      <c r="E11" s="18" t="s">
        <v>36</v>
      </c>
      <c r="F11" s="54"/>
      <c r="G11" s="18" t="s">
        <v>49</v>
      </c>
      <c r="H11" s="54"/>
      <c r="I11" s="18" t="s">
        <v>72</v>
      </c>
      <c r="J11" s="54"/>
      <c r="K11" s="18" t="s">
        <v>50</v>
      </c>
      <c r="L11" s="55"/>
    </row>
    <row r="12" spans="1:19" ht="15" customHeight="1" thickBot="1" x14ac:dyDescent="0.25">
      <c r="B12" s="53"/>
      <c r="C12" s="54"/>
      <c r="D12" s="54"/>
      <c r="E12" s="54"/>
      <c r="F12" s="54"/>
      <c r="G12" s="54"/>
      <c r="H12" s="54"/>
      <c r="I12" s="54"/>
      <c r="J12" s="54"/>
      <c r="K12" s="54"/>
      <c r="L12" s="55"/>
    </row>
    <row r="13" spans="1:19" ht="39.950000000000003" customHeight="1" thickBot="1" x14ac:dyDescent="0.25">
      <c r="B13" s="53"/>
      <c r="C13" s="18" t="s">
        <v>37</v>
      </c>
      <c r="D13" s="54"/>
      <c r="E13" s="18" t="s">
        <v>38</v>
      </c>
      <c r="F13" s="54"/>
      <c r="G13" s="18" t="s">
        <v>39</v>
      </c>
      <c r="H13" s="54"/>
      <c r="I13" s="18" t="s">
        <v>51</v>
      </c>
      <c r="J13" s="54"/>
      <c r="K13" s="18" t="s">
        <v>40</v>
      </c>
      <c r="L13" s="55"/>
    </row>
    <row r="14" spans="1:19" ht="15" customHeight="1" thickBot="1" x14ac:dyDescent="0.25">
      <c r="B14" s="53"/>
      <c r="C14" s="54"/>
      <c r="D14" s="54"/>
      <c r="E14" s="54"/>
      <c r="F14" s="54"/>
      <c r="G14" s="54"/>
      <c r="H14" s="54"/>
      <c r="I14" s="54"/>
      <c r="J14" s="54"/>
      <c r="K14" s="54"/>
      <c r="L14" s="55"/>
    </row>
    <row r="15" spans="1:19" ht="37.5" customHeight="1" thickBot="1" x14ac:dyDescent="0.25">
      <c r="B15" s="53"/>
      <c r="C15" s="54"/>
      <c r="D15" s="54"/>
      <c r="E15" s="54"/>
      <c r="F15" s="54"/>
      <c r="G15" s="18" t="s">
        <v>41</v>
      </c>
      <c r="H15" s="54"/>
      <c r="I15" s="54"/>
      <c r="J15" s="54"/>
      <c r="K15" s="54"/>
      <c r="L15" s="55"/>
    </row>
    <row r="16" spans="1:19" ht="12.75" thickBot="1" x14ac:dyDescent="0.25">
      <c r="B16" s="56"/>
      <c r="C16" s="57"/>
      <c r="D16" s="57"/>
      <c r="E16" s="57"/>
      <c r="F16" s="57"/>
      <c r="G16" s="57"/>
      <c r="H16" s="57"/>
      <c r="I16" s="57"/>
      <c r="J16" s="57"/>
      <c r="K16" s="57"/>
      <c r="L16" s="58"/>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1"/>
  <sheetViews>
    <sheetView showGridLines="0" topLeftCell="A7" zoomScaleNormal="100" workbookViewId="0">
      <selection activeCell="D16" sqref="D16:P16"/>
    </sheetView>
  </sheetViews>
  <sheetFormatPr baseColWidth="10" defaultColWidth="11.42578125" defaultRowHeight="12" x14ac:dyDescent="0.2"/>
  <cols>
    <col min="1" max="1" width="2.42578125" style="1" customWidth="1"/>
    <col min="2" max="2" width="14.5703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6" customWidth="1"/>
    <col min="19" max="19" width="1" style="1" customWidth="1"/>
    <col min="20" max="20" width="1.5703125" style="1" customWidth="1"/>
    <col min="21" max="21" width="1.140625" style="6"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1" customFormat="1" ht="26.25" customHeight="1" x14ac:dyDescent="0.2">
      <c r="B2" s="188"/>
      <c r="C2" s="189"/>
      <c r="D2" s="220" t="s">
        <v>124</v>
      </c>
      <c r="E2" s="221"/>
      <c r="F2" s="221"/>
      <c r="G2" s="221"/>
      <c r="H2" s="221"/>
      <c r="I2" s="221"/>
      <c r="J2" s="222"/>
      <c r="K2" s="87"/>
      <c r="L2" s="85"/>
      <c r="M2" s="215" t="str">
        <f>Proyecto!K2</f>
        <v>Codigo: GC-F-015</v>
      </c>
      <c r="N2" s="215"/>
      <c r="O2" s="215"/>
      <c r="P2" s="216"/>
      <c r="R2" s="10"/>
      <c r="S2" s="10"/>
      <c r="T2" s="10"/>
      <c r="U2" s="14"/>
      <c r="AE2" s="15"/>
    </row>
    <row r="3" spans="2:31" s="11" customFormat="1" ht="23.25" customHeight="1" x14ac:dyDescent="0.2">
      <c r="B3" s="190"/>
      <c r="C3" s="191"/>
      <c r="D3" s="223" t="s">
        <v>126</v>
      </c>
      <c r="E3" s="224"/>
      <c r="F3" s="224"/>
      <c r="G3" s="224"/>
      <c r="H3" s="224"/>
      <c r="I3" s="224"/>
      <c r="J3" s="225"/>
      <c r="K3" s="26"/>
      <c r="L3" s="59"/>
      <c r="M3" s="211" t="str">
        <f>Proyecto!K3</f>
        <v>Fecha: 17 de septiembre de 2014</v>
      </c>
      <c r="N3" s="211"/>
      <c r="O3" s="211"/>
      <c r="P3" s="217"/>
      <c r="R3" s="10"/>
      <c r="S3" s="10"/>
      <c r="T3" s="10"/>
      <c r="U3" s="14"/>
      <c r="AE3" s="15"/>
    </row>
    <row r="4" spans="2:31" s="11" customFormat="1" ht="24" customHeight="1" x14ac:dyDescent="0.2">
      <c r="B4" s="190"/>
      <c r="C4" s="191"/>
      <c r="D4" s="223" t="s">
        <v>127</v>
      </c>
      <c r="E4" s="224"/>
      <c r="F4" s="224"/>
      <c r="G4" s="224"/>
      <c r="H4" s="224"/>
      <c r="I4" s="224"/>
      <c r="J4" s="225"/>
      <c r="K4" s="26"/>
      <c r="L4" s="59"/>
      <c r="M4" s="211" t="str">
        <f>Proyecto!K4</f>
        <v>Version 001</v>
      </c>
      <c r="N4" s="211"/>
      <c r="O4" s="211"/>
      <c r="P4" s="217"/>
      <c r="R4" s="10"/>
      <c r="U4" s="14"/>
      <c r="AE4" s="15"/>
    </row>
    <row r="5" spans="2:31" s="11" customFormat="1" ht="22.5" customHeight="1" thickBot="1" x14ac:dyDescent="0.25">
      <c r="B5" s="192"/>
      <c r="C5" s="193"/>
      <c r="D5" s="226" t="s">
        <v>129</v>
      </c>
      <c r="E5" s="227"/>
      <c r="F5" s="227"/>
      <c r="G5" s="227"/>
      <c r="H5" s="227"/>
      <c r="I5" s="227"/>
      <c r="J5" s="228"/>
      <c r="K5" s="88"/>
      <c r="L5" s="86"/>
      <c r="M5" s="218" t="s">
        <v>130</v>
      </c>
      <c r="N5" s="218"/>
      <c r="O5" s="218"/>
      <c r="P5" s="219"/>
      <c r="R5" s="10"/>
      <c r="U5" s="10"/>
      <c r="AE5" s="15"/>
    </row>
    <row r="6" spans="2:31" ht="5.25" customHeight="1" x14ac:dyDescent="0.2">
      <c r="B6" s="4"/>
      <c r="C6" s="4"/>
      <c r="D6" s="4"/>
      <c r="E6" s="4"/>
      <c r="F6" s="4"/>
      <c r="G6" s="4"/>
      <c r="H6" s="4"/>
      <c r="I6" s="4"/>
      <c r="J6" s="4"/>
      <c r="K6" s="4"/>
      <c r="L6" s="4"/>
      <c r="M6" s="4"/>
      <c r="N6" s="4"/>
      <c r="O6" s="4"/>
      <c r="P6" s="4"/>
    </row>
    <row r="7" spans="2:31" ht="29.25" customHeight="1" x14ac:dyDescent="0.2">
      <c r="B7" s="121" t="s">
        <v>0</v>
      </c>
      <c r="C7" s="121"/>
      <c r="D7" s="158" t="str">
        <f>[1]Proyecto!$E$7</f>
        <v>Secretaría Administrativa Digital Supersociedades</v>
      </c>
      <c r="E7" s="158"/>
      <c r="F7" s="158"/>
      <c r="G7" s="158"/>
      <c r="H7" s="158"/>
      <c r="I7" s="158"/>
      <c r="J7" s="158"/>
      <c r="K7" s="158"/>
      <c r="L7" s="158"/>
      <c r="M7" s="158"/>
      <c r="N7" s="158"/>
      <c r="O7" s="158"/>
      <c r="P7" s="158"/>
      <c r="AE7" s="1"/>
    </row>
    <row r="8" spans="2:31" ht="6.75" customHeight="1" x14ac:dyDescent="0.2">
      <c r="B8" s="7"/>
      <c r="C8" s="7"/>
      <c r="D8" s="286"/>
      <c r="E8" s="286"/>
      <c r="F8" s="286"/>
      <c r="G8" s="286"/>
      <c r="H8" s="286"/>
      <c r="I8" s="286"/>
      <c r="J8" s="286"/>
      <c r="K8" s="286"/>
      <c r="L8" s="286"/>
      <c r="M8" s="286"/>
      <c r="N8" s="286"/>
      <c r="O8" s="286"/>
      <c r="P8" s="286"/>
      <c r="AE8" s="1"/>
    </row>
    <row r="9" spans="2:31" x14ac:dyDescent="0.2">
      <c r="D9" s="271"/>
      <c r="E9" s="271"/>
      <c r="F9" s="271"/>
      <c r="G9" s="271"/>
      <c r="H9" s="271"/>
      <c r="I9" s="271"/>
      <c r="J9" s="271"/>
      <c r="K9" s="271"/>
      <c r="L9" s="271"/>
      <c r="M9" s="271"/>
      <c r="N9" s="271"/>
      <c r="O9" s="271"/>
      <c r="P9" s="271"/>
    </row>
    <row r="10" spans="2:31" ht="61.5" customHeight="1" x14ac:dyDescent="0.2">
      <c r="B10" s="121" t="s">
        <v>29</v>
      </c>
      <c r="C10" s="121"/>
      <c r="D10" s="214" t="s">
        <v>225</v>
      </c>
      <c r="E10" s="214"/>
      <c r="F10" s="214"/>
      <c r="G10" s="214"/>
      <c r="H10" s="214"/>
      <c r="I10" s="214"/>
      <c r="J10" s="214"/>
      <c r="K10" s="214"/>
      <c r="L10" s="214"/>
      <c r="M10" s="214"/>
      <c r="N10" s="214"/>
      <c r="O10" s="214"/>
      <c r="P10" s="214"/>
      <c r="AE10" s="1"/>
    </row>
    <row r="11" spans="2:31" ht="15.75" x14ac:dyDescent="0.2">
      <c r="D11" s="288"/>
      <c r="E11" s="288"/>
      <c r="F11" s="288"/>
      <c r="G11" s="288"/>
      <c r="H11" s="288"/>
      <c r="I11" s="288"/>
      <c r="J11" s="288"/>
      <c r="K11" s="288"/>
      <c r="L11" s="288"/>
      <c r="M11" s="288"/>
      <c r="N11" s="288"/>
      <c r="O11" s="288"/>
      <c r="P11" s="288"/>
    </row>
    <row r="12" spans="2:31" ht="30" customHeight="1" x14ac:dyDescent="0.2">
      <c r="B12" s="121" t="s">
        <v>30</v>
      </c>
      <c r="C12" s="121"/>
      <c r="D12" s="214" t="s">
        <v>87</v>
      </c>
      <c r="E12" s="214"/>
      <c r="F12" s="214"/>
      <c r="G12" s="214"/>
      <c r="H12" s="214"/>
      <c r="I12" s="214"/>
      <c r="J12" s="214"/>
      <c r="K12" s="214"/>
      <c r="L12" s="214"/>
      <c r="M12" s="214"/>
      <c r="N12" s="214"/>
      <c r="O12" s="214"/>
      <c r="P12" s="214"/>
    </row>
    <row r="13" spans="2:31" ht="6.75" customHeight="1" x14ac:dyDescent="0.2">
      <c r="B13" s="7"/>
      <c r="C13" s="7"/>
      <c r="D13" s="257"/>
      <c r="E13" s="257"/>
      <c r="F13" s="257"/>
      <c r="G13" s="257"/>
      <c r="H13" s="257"/>
      <c r="I13" s="257"/>
      <c r="J13" s="257"/>
      <c r="K13" s="257"/>
      <c r="L13" s="257"/>
      <c r="M13" s="257"/>
      <c r="N13" s="257"/>
      <c r="O13" s="257"/>
      <c r="P13" s="257"/>
      <c r="AE13" s="1"/>
    </row>
    <row r="14" spans="2:31" ht="55.5" customHeight="1" x14ac:dyDescent="0.2">
      <c r="B14" s="121" t="s">
        <v>31</v>
      </c>
      <c r="C14" s="121"/>
      <c r="D14" s="214" t="s">
        <v>200</v>
      </c>
      <c r="E14" s="214"/>
      <c r="F14" s="214"/>
      <c r="G14" s="214"/>
      <c r="H14" s="214"/>
      <c r="I14" s="214"/>
      <c r="J14" s="214"/>
      <c r="K14" s="214"/>
      <c r="L14" s="214"/>
      <c r="M14" s="214"/>
      <c r="N14" s="214"/>
      <c r="O14" s="214"/>
      <c r="P14" s="214"/>
    </row>
    <row r="15" spans="2:31" ht="6.75" customHeight="1" x14ac:dyDescent="0.2">
      <c r="B15" s="7"/>
      <c r="C15" s="7"/>
      <c r="D15" s="257"/>
      <c r="E15" s="257"/>
      <c r="F15" s="257"/>
      <c r="G15" s="257"/>
      <c r="H15" s="257"/>
      <c r="I15" s="257"/>
      <c r="J15" s="257"/>
      <c r="K15" s="257"/>
      <c r="L15" s="257"/>
      <c r="M15" s="257"/>
      <c r="N15" s="257"/>
      <c r="O15" s="257"/>
      <c r="P15" s="257"/>
      <c r="AE15" s="1"/>
    </row>
    <row r="16" spans="2:31" ht="57" customHeight="1" x14ac:dyDescent="0.2">
      <c r="B16" s="121" t="s">
        <v>32</v>
      </c>
      <c r="C16" s="121"/>
      <c r="D16" s="214" t="s">
        <v>201</v>
      </c>
      <c r="E16" s="214"/>
      <c r="F16" s="214"/>
      <c r="G16" s="214"/>
      <c r="H16" s="214"/>
      <c r="I16" s="214"/>
      <c r="J16" s="214"/>
      <c r="K16" s="214"/>
      <c r="L16" s="214"/>
      <c r="M16" s="214"/>
      <c r="N16" s="214"/>
      <c r="O16" s="214"/>
      <c r="P16" s="214"/>
    </row>
    <row r="17" spans="2:31" ht="6.75" customHeight="1" x14ac:dyDescent="0.2">
      <c r="B17" s="7"/>
      <c r="C17" s="7"/>
      <c r="D17" s="257"/>
      <c r="E17" s="257"/>
      <c r="F17" s="257"/>
      <c r="G17" s="257"/>
      <c r="H17" s="257"/>
      <c r="I17" s="257"/>
      <c r="J17" s="257"/>
      <c r="K17" s="257"/>
      <c r="L17" s="257"/>
      <c r="M17" s="257"/>
      <c r="N17" s="257"/>
      <c r="O17" s="257"/>
      <c r="P17" s="257"/>
      <c r="AE17" s="1"/>
    </row>
    <row r="18" spans="2:31" ht="80.25" customHeight="1" x14ac:dyDescent="0.2">
      <c r="B18" s="121" t="s">
        <v>33</v>
      </c>
      <c r="C18" s="121"/>
      <c r="D18" s="289" t="s">
        <v>226</v>
      </c>
      <c r="E18" s="289"/>
      <c r="F18" s="289"/>
      <c r="G18" s="289"/>
      <c r="H18" s="289"/>
      <c r="I18" s="289"/>
      <c r="J18" s="289"/>
      <c r="K18" s="289"/>
      <c r="L18" s="289"/>
      <c r="M18" s="289"/>
      <c r="N18" s="289"/>
      <c r="O18" s="289"/>
      <c r="P18" s="289"/>
    </row>
    <row r="19" spans="2:31" ht="6.75" customHeight="1" x14ac:dyDescent="0.2">
      <c r="B19" s="7"/>
      <c r="C19" s="7"/>
      <c r="D19" s="257"/>
      <c r="E19" s="257"/>
      <c r="F19" s="257"/>
      <c r="G19" s="257"/>
      <c r="H19" s="257"/>
      <c r="I19" s="257"/>
      <c r="J19" s="257"/>
      <c r="K19" s="257"/>
      <c r="L19" s="257"/>
      <c r="M19" s="257"/>
      <c r="N19" s="257"/>
      <c r="O19" s="257"/>
      <c r="P19" s="257"/>
      <c r="AE19" s="1"/>
    </row>
    <row r="20" spans="2:31" ht="51.75" customHeight="1" x14ac:dyDescent="0.2">
      <c r="B20" s="121" t="s">
        <v>34</v>
      </c>
      <c r="C20" s="121"/>
      <c r="D20" s="289" t="s">
        <v>202</v>
      </c>
      <c r="E20" s="289"/>
      <c r="F20" s="289"/>
      <c r="G20" s="289"/>
      <c r="H20" s="289"/>
      <c r="I20" s="289"/>
      <c r="J20" s="289"/>
      <c r="K20" s="289"/>
      <c r="L20" s="289"/>
      <c r="M20" s="289"/>
      <c r="N20" s="289"/>
      <c r="O20" s="289"/>
      <c r="P20" s="289"/>
    </row>
    <row r="21" spans="2:31" ht="15.75" x14ac:dyDescent="0.2">
      <c r="D21" s="288"/>
      <c r="E21" s="288"/>
      <c r="F21" s="288"/>
      <c r="G21" s="288"/>
      <c r="H21" s="288"/>
      <c r="I21" s="288"/>
      <c r="J21" s="288"/>
      <c r="K21" s="288"/>
      <c r="L21" s="288"/>
      <c r="M21" s="288"/>
      <c r="N21" s="288"/>
      <c r="O21" s="288"/>
      <c r="P21" s="288"/>
    </row>
  </sheetData>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O14:U14 Q11:U12 W11:AC12 W16:AC16 G14:M14 G18:M18 O18:U18 W18:AC18 W20:AC65492 O16:U16 G16:M16">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N15"/>
  <sheetViews>
    <sheetView showGridLines="0" topLeftCell="C7" zoomScale="110" zoomScaleNormal="110" workbookViewId="0">
      <selection activeCell="I16" sqref="I16"/>
    </sheetView>
  </sheetViews>
  <sheetFormatPr baseColWidth="10" defaultColWidth="11.42578125" defaultRowHeight="12" x14ac:dyDescent="0.2"/>
  <cols>
    <col min="1" max="1" width="2.42578125" style="1" customWidth="1"/>
    <col min="2" max="2" width="38" style="1" customWidth="1"/>
    <col min="3" max="3" width="26" style="1" customWidth="1"/>
    <col min="4" max="4" width="12.28515625" style="1" customWidth="1"/>
    <col min="5" max="5" width="16.42578125" style="1" customWidth="1"/>
    <col min="6" max="6" width="30.85546875" style="1" bestFit="1" customWidth="1"/>
    <col min="7" max="7" width="33" style="1" bestFit="1" customWidth="1"/>
    <col min="8" max="8" width="32" style="1" bestFit="1" customWidth="1"/>
    <col min="9" max="9" width="17.5703125" style="1" customWidth="1"/>
    <col min="10" max="10" width="21" style="1" customWidth="1"/>
    <col min="11" max="11" width="14.7109375" style="1" customWidth="1"/>
    <col min="12" max="12" width="20.7109375" style="1" customWidth="1"/>
    <col min="13" max="13" width="9.140625" style="2" customWidth="1"/>
    <col min="14" max="234" width="9.140625" style="1" customWidth="1"/>
    <col min="235" max="16384" width="11.42578125" style="1"/>
  </cols>
  <sheetData>
    <row r="1" spans="2:14" ht="12.75" thickBot="1" x14ac:dyDescent="0.25"/>
    <row r="2" spans="2:14" s="17" customFormat="1" ht="26.25" customHeight="1" x14ac:dyDescent="0.2">
      <c r="B2" s="231"/>
      <c r="C2" s="230" t="s">
        <v>124</v>
      </c>
      <c r="D2" s="230"/>
      <c r="E2" s="230"/>
      <c r="F2" s="230"/>
      <c r="G2" s="230"/>
      <c r="H2" s="230"/>
      <c r="I2" s="230"/>
      <c r="J2" s="230"/>
      <c r="K2" s="236" t="str">
        <f>Proyecto!K2</f>
        <v>Codigo: GC-F-015</v>
      </c>
      <c r="L2" s="216"/>
      <c r="M2" s="79"/>
      <c r="N2" s="79"/>
    </row>
    <row r="3" spans="2:14" s="17" customFormat="1" ht="23.25" customHeight="1" x14ac:dyDescent="0.2">
      <c r="B3" s="232"/>
      <c r="C3" s="234" t="s">
        <v>126</v>
      </c>
      <c r="D3" s="234"/>
      <c r="E3" s="234"/>
      <c r="F3" s="234"/>
      <c r="G3" s="234"/>
      <c r="H3" s="234"/>
      <c r="I3" s="234"/>
      <c r="J3" s="234"/>
      <c r="K3" s="237" t="str">
        <f>Proyecto!K3</f>
        <v>Fecha: 17 de septiembre de 2014</v>
      </c>
      <c r="L3" s="217"/>
      <c r="M3" s="79"/>
      <c r="N3" s="79"/>
    </row>
    <row r="4" spans="2:14" s="17" customFormat="1" ht="24" customHeight="1" x14ac:dyDescent="0.2">
      <c r="B4" s="232"/>
      <c r="C4" s="234" t="s">
        <v>127</v>
      </c>
      <c r="D4" s="234"/>
      <c r="E4" s="234"/>
      <c r="F4" s="234"/>
      <c r="G4" s="234"/>
      <c r="H4" s="234"/>
      <c r="I4" s="234"/>
      <c r="J4" s="234"/>
      <c r="K4" s="237" t="str">
        <f>Proyecto!K4</f>
        <v>Version 001</v>
      </c>
      <c r="L4" s="217"/>
      <c r="M4" s="79"/>
      <c r="N4" s="79"/>
    </row>
    <row r="5" spans="2:14" s="17" customFormat="1" ht="22.5" customHeight="1" thickBot="1" x14ac:dyDescent="0.25">
      <c r="B5" s="233"/>
      <c r="C5" s="235" t="s">
        <v>129</v>
      </c>
      <c r="D5" s="235"/>
      <c r="E5" s="235"/>
      <c r="F5" s="235"/>
      <c r="G5" s="235"/>
      <c r="H5" s="235"/>
      <c r="I5" s="235"/>
      <c r="J5" s="235"/>
      <c r="K5" s="238" t="s">
        <v>130</v>
      </c>
      <c r="L5" s="219"/>
      <c r="M5" s="79"/>
      <c r="N5" s="79"/>
    </row>
    <row r="6" spans="2:14" ht="5.25" customHeight="1" x14ac:dyDescent="0.2">
      <c r="B6" s="16"/>
      <c r="C6" s="16"/>
      <c r="D6" s="16"/>
      <c r="E6" s="16"/>
    </row>
    <row r="7" spans="2:14" ht="29.25" customHeight="1" x14ac:dyDescent="0.2">
      <c r="B7" s="121" t="s">
        <v>0</v>
      </c>
      <c r="C7" s="121"/>
      <c r="D7" s="255" t="str">
        <f>Proyecto!$E$7</f>
        <v>Secretaría Administrativa Digital 2024</v>
      </c>
      <c r="E7" s="255"/>
      <c r="F7" s="255"/>
      <c r="G7" s="255"/>
      <c r="H7" s="255"/>
      <c r="I7" s="255"/>
      <c r="J7" s="255"/>
      <c r="K7" s="255"/>
      <c r="L7" s="255"/>
      <c r="M7" s="1"/>
    </row>
    <row r="9" spans="2:14" ht="51.75" customHeight="1" x14ac:dyDescent="0.2">
      <c r="B9" s="40" t="s">
        <v>79</v>
      </c>
      <c r="C9" s="40" t="s">
        <v>80</v>
      </c>
      <c r="D9" s="40" t="s">
        <v>81</v>
      </c>
      <c r="E9" s="41" t="s">
        <v>82</v>
      </c>
      <c r="F9" s="40" t="s">
        <v>83</v>
      </c>
      <c r="G9" s="42" t="s">
        <v>92</v>
      </c>
      <c r="H9" s="42" t="s">
        <v>93</v>
      </c>
      <c r="I9" s="42" t="s">
        <v>94</v>
      </c>
      <c r="J9" s="41" t="s">
        <v>84</v>
      </c>
      <c r="K9" s="43" t="s">
        <v>85</v>
      </c>
      <c r="L9" s="43" t="s">
        <v>86</v>
      </c>
    </row>
    <row r="10" spans="2:14" ht="47.25" x14ac:dyDescent="0.2">
      <c r="B10" s="109" t="s">
        <v>227</v>
      </c>
      <c r="C10" s="109" t="s">
        <v>203</v>
      </c>
      <c r="D10" s="110">
        <v>1</v>
      </c>
      <c r="E10" s="111">
        <v>0.05</v>
      </c>
      <c r="F10" s="112" t="s">
        <v>204</v>
      </c>
      <c r="G10" s="290">
        <v>45327</v>
      </c>
      <c r="H10" s="290">
        <v>45359</v>
      </c>
      <c r="I10" s="113">
        <f>+(H10-G10)/7</f>
        <v>4.5714285714285712</v>
      </c>
      <c r="J10" s="114"/>
      <c r="K10" s="120"/>
      <c r="L10" s="89"/>
    </row>
    <row r="11" spans="2:14" ht="31.5" x14ac:dyDescent="0.2">
      <c r="B11" s="109" t="s">
        <v>228</v>
      </c>
      <c r="C11" s="109" t="s">
        <v>203</v>
      </c>
      <c r="D11" s="110">
        <v>1</v>
      </c>
      <c r="E11" s="111">
        <v>0.15</v>
      </c>
      <c r="F11" s="112" t="s">
        <v>204</v>
      </c>
      <c r="G11" s="290">
        <v>45362</v>
      </c>
      <c r="H11" s="290">
        <v>45394</v>
      </c>
      <c r="I11" s="113">
        <f t="shared" ref="I11:I15" si="0">+(H11-G11)/7</f>
        <v>4.5714285714285712</v>
      </c>
      <c r="J11" s="114"/>
      <c r="K11" s="120"/>
      <c r="L11" s="89"/>
    </row>
    <row r="12" spans="2:14" ht="47.25" x14ac:dyDescent="0.2">
      <c r="B12" s="109" t="s">
        <v>229</v>
      </c>
      <c r="C12" s="109" t="s">
        <v>232</v>
      </c>
      <c r="D12" s="110">
        <v>1</v>
      </c>
      <c r="E12" s="111">
        <v>0.3</v>
      </c>
      <c r="F12" s="112" t="s">
        <v>205</v>
      </c>
      <c r="G12" s="290">
        <v>45397</v>
      </c>
      <c r="H12" s="290">
        <v>45471</v>
      </c>
      <c r="I12" s="113">
        <f t="shared" si="0"/>
        <v>10.571428571428571</v>
      </c>
      <c r="J12" s="114"/>
      <c r="K12" s="120"/>
      <c r="L12" s="89"/>
    </row>
    <row r="13" spans="2:14" ht="63" x14ac:dyDescent="0.2">
      <c r="B13" s="109" t="s">
        <v>230</v>
      </c>
      <c r="C13" s="109" t="s">
        <v>233</v>
      </c>
      <c r="D13" s="110">
        <v>1</v>
      </c>
      <c r="E13" s="111">
        <v>0.25</v>
      </c>
      <c r="F13" s="112" t="s">
        <v>204</v>
      </c>
      <c r="G13" s="290">
        <v>45474</v>
      </c>
      <c r="H13" s="290">
        <v>45534</v>
      </c>
      <c r="I13" s="113">
        <f t="shared" si="0"/>
        <v>8.5714285714285712</v>
      </c>
      <c r="J13" s="114"/>
      <c r="K13" s="120"/>
      <c r="L13" s="89"/>
    </row>
    <row r="14" spans="2:14" ht="31.5" x14ac:dyDescent="0.2">
      <c r="B14" s="109" t="s">
        <v>231</v>
      </c>
      <c r="C14" s="109" t="s">
        <v>234</v>
      </c>
      <c r="D14" s="110">
        <v>1</v>
      </c>
      <c r="E14" s="111">
        <v>0.15</v>
      </c>
      <c r="F14" s="112" t="s">
        <v>204</v>
      </c>
      <c r="G14" s="290">
        <v>45537</v>
      </c>
      <c r="H14" s="290">
        <v>45576</v>
      </c>
      <c r="I14" s="113">
        <f t="shared" si="0"/>
        <v>5.5714285714285712</v>
      </c>
      <c r="J14" s="114"/>
      <c r="K14" s="120"/>
      <c r="L14" s="89"/>
    </row>
    <row r="15" spans="2:14" ht="47.25" x14ac:dyDescent="0.2">
      <c r="B15" s="109" t="s">
        <v>235</v>
      </c>
      <c r="C15" s="109" t="s">
        <v>236</v>
      </c>
      <c r="D15" s="110">
        <v>1</v>
      </c>
      <c r="E15" s="111">
        <v>0.1</v>
      </c>
      <c r="F15" s="112" t="s">
        <v>204</v>
      </c>
      <c r="G15" s="290">
        <v>45383</v>
      </c>
      <c r="H15" s="290">
        <v>45657</v>
      </c>
      <c r="I15" s="113">
        <f t="shared" si="0"/>
        <v>39.142857142857146</v>
      </c>
      <c r="J15" s="109"/>
      <c r="K15" s="120"/>
      <c r="L15" s="89"/>
    </row>
  </sheetData>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6:K65451">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9"/>
  <sheetViews>
    <sheetView showGridLines="0" topLeftCell="A3" zoomScale="110" zoomScaleNormal="110" workbookViewId="0">
      <selection activeCell="J23" sqref="J23"/>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6" customWidth="1"/>
    <col min="19" max="19" width="1" style="1" customWidth="1"/>
    <col min="20" max="20" width="1.5703125" style="1" customWidth="1"/>
    <col min="21" max="21" width="1.140625" style="6"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1" customFormat="1" ht="26.25" customHeight="1" x14ac:dyDescent="0.2">
      <c r="B2" s="242"/>
      <c r="C2" s="243"/>
      <c r="D2" s="239" t="s">
        <v>124</v>
      </c>
      <c r="E2" s="221"/>
      <c r="F2" s="221"/>
      <c r="G2" s="221"/>
      <c r="H2" s="221"/>
      <c r="I2" s="221"/>
      <c r="J2" s="221"/>
      <c r="K2" s="83"/>
      <c r="L2" s="83"/>
      <c r="M2" s="236" t="str">
        <f>Proyecto!K2</f>
        <v>Codigo: GC-F-015</v>
      </c>
      <c r="N2" s="215"/>
      <c r="O2" s="215"/>
      <c r="P2" s="216"/>
      <c r="R2" s="10"/>
      <c r="S2" s="10"/>
      <c r="T2" s="10" t="s">
        <v>136</v>
      </c>
      <c r="U2" s="14"/>
      <c r="AE2" s="15"/>
    </row>
    <row r="3" spans="2:31" s="11" customFormat="1" ht="23.25" customHeight="1" x14ac:dyDescent="0.2">
      <c r="B3" s="244"/>
      <c r="C3" s="245"/>
      <c r="D3" s="240" t="s">
        <v>126</v>
      </c>
      <c r="E3" s="224"/>
      <c r="F3" s="224"/>
      <c r="G3" s="224"/>
      <c r="H3" s="224"/>
      <c r="I3" s="224"/>
      <c r="J3" s="224"/>
      <c r="K3" s="82"/>
      <c r="L3" s="82"/>
      <c r="M3" s="237" t="str">
        <f>Proyecto!K3</f>
        <v>Fecha: 17 de septiembre de 2014</v>
      </c>
      <c r="N3" s="211"/>
      <c r="O3" s="211"/>
      <c r="P3" s="217"/>
      <c r="R3" s="10"/>
      <c r="S3" s="10"/>
      <c r="T3" s="10" t="s">
        <v>137</v>
      </c>
      <c r="U3" s="14"/>
      <c r="AE3" s="15"/>
    </row>
    <row r="4" spans="2:31" s="11" customFormat="1" ht="24" customHeight="1" x14ac:dyDescent="0.2">
      <c r="B4" s="244"/>
      <c r="C4" s="245"/>
      <c r="D4" s="240" t="s">
        <v>127</v>
      </c>
      <c r="E4" s="224"/>
      <c r="F4" s="224"/>
      <c r="G4" s="224"/>
      <c r="H4" s="224"/>
      <c r="I4" s="224"/>
      <c r="J4" s="224"/>
      <c r="K4" s="82"/>
      <c r="L4" s="82"/>
      <c r="M4" s="237" t="str">
        <f>Proyecto!K4</f>
        <v>Version 001</v>
      </c>
      <c r="N4" s="211"/>
      <c r="O4" s="211"/>
      <c r="P4" s="217"/>
      <c r="R4" s="10"/>
      <c r="T4" s="10" t="s">
        <v>138</v>
      </c>
      <c r="U4" s="14"/>
      <c r="AE4" s="15"/>
    </row>
    <row r="5" spans="2:31" s="11" customFormat="1" ht="22.5" customHeight="1" thickBot="1" x14ac:dyDescent="0.25">
      <c r="B5" s="246"/>
      <c r="C5" s="247"/>
      <c r="D5" s="241" t="s">
        <v>129</v>
      </c>
      <c r="E5" s="227"/>
      <c r="F5" s="227"/>
      <c r="G5" s="227"/>
      <c r="H5" s="227"/>
      <c r="I5" s="227"/>
      <c r="J5" s="227"/>
      <c r="K5" s="84"/>
      <c r="L5" s="84"/>
      <c r="M5" s="238" t="s">
        <v>130</v>
      </c>
      <c r="N5" s="218"/>
      <c r="O5" s="218"/>
      <c r="P5" s="219"/>
      <c r="R5" s="10"/>
      <c r="T5" s="10" t="s">
        <v>139</v>
      </c>
      <c r="U5" s="10"/>
      <c r="AE5" s="15"/>
    </row>
    <row r="6" spans="2:31" ht="5.25" customHeight="1" x14ac:dyDescent="0.2">
      <c r="B6" s="4"/>
      <c r="C6" s="4"/>
      <c r="D6" s="4"/>
      <c r="E6" s="4"/>
      <c r="F6" s="4"/>
      <c r="G6" s="4"/>
      <c r="H6" s="4"/>
      <c r="I6" s="4"/>
      <c r="J6" s="4"/>
      <c r="K6" s="4"/>
      <c r="L6" s="4"/>
      <c r="M6" s="4"/>
      <c r="N6" s="4"/>
      <c r="O6" s="4"/>
      <c r="P6" s="4"/>
      <c r="T6" s="6"/>
    </row>
    <row r="7" spans="2:31" ht="29.25" customHeight="1" x14ac:dyDescent="0.2">
      <c r="B7" s="121" t="s">
        <v>0</v>
      </c>
      <c r="C7" s="121"/>
      <c r="D7" s="229" t="str">
        <f>Proyecto!$E$7</f>
        <v>Secretaría Administrativa Digital 2024</v>
      </c>
      <c r="E7" s="229"/>
      <c r="F7" s="229"/>
      <c r="G7" s="229"/>
      <c r="H7" s="229"/>
      <c r="I7" s="229"/>
      <c r="J7" s="229"/>
      <c r="K7" s="229"/>
      <c r="L7" s="229"/>
      <c r="M7" s="229"/>
      <c r="N7" s="229"/>
      <c r="O7" s="229"/>
      <c r="P7" s="229"/>
      <c r="AE7" s="1"/>
    </row>
    <row r="8" spans="2:31" ht="6.75" customHeight="1" x14ac:dyDescent="0.2">
      <c r="B8" s="7"/>
      <c r="C8" s="7"/>
      <c r="D8" s="8"/>
      <c r="E8" s="8"/>
      <c r="F8" s="8"/>
      <c r="G8" s="8"/>
      <c r="H8" s="8"/>
      <c r="I8" s="8"/>
      <c r="J8" s="8"/>
      <c r="K8" s="8"/>
      <c r="L8" s="8"/>
      <c r="M8" s="8"/>
      <c r="N8" s="8"/>
      <c r="O8" s="8"/>
      <c r="P8" s="8"/>
      <c r="AE8" s="1"/>
    </row>
    <row r="10" spans="2:31" ht="21.95" customHeight="1" x14ac:dyDescent="0.2">
      <c r="B10" s="163" t="s">
        <v>22</v>
      </c>
      <c r="C10" s="163"/>
      <c r="D10" s="163"/>
      <c r="E10" s="163"/>
      <c r="F10" s="163"/>
      <c r="G10" s="163"/>
      <c r="H10" s="163"/>
      <c r="I10" s="163"/>
      <c r="J10" s="163"/>
      <c r="K10" s="163"/>
      <c r="L10" s="163"/>
      <c r="M10" s="163"/>
      <c r="N10" s="163"/>
      <c r="O10" s="163"/>
      <c r="P10" s="163"/>
    </row>
    <row r="11" spans="2:31" ht="21.95" customHeight="1" x14ac:dyDescent="0.2">
      <c r="B11" s="159" t="s">
        <v>132</v>
      </c>
      <c r="C11" s="159"/>
      <c r="D11" s="159"/>
      <c r="E11" s="159"/>
      <c r="F11" s="90" t="s">
        <v>133</v>
      </c>
      <c r="G11" s="159" t="s">
        <v>134</v>
      </c>
      <c r="H11" s="159"/>
      <c r="I11" s="159"/>
      <c r="J11" s="159"/>
      <c r="K11" s="92"/>
      <c r="L11" s="92"/>
      <c r="M11" s="159" t="s">
        <v>135</v>
      </c>
      <c r="N11" s="159"/>
      <c r="O11" s="159"/>
      <c r="P11" s="159"/>
    </row>
    <row r="12" spans="2:31" ht="29.1" customHeight="1" x14ac:dyDescent="0.2">
      <c r="B12" s="254" t="s">
        <v>206</v>
      </c>
      <c r="C12" s="254"/>
      <c r="D12" s="254"/>
      <c r="E12" s="254"/>
      <c r="F12" s="105" t="s">
        <v>137</v>
      </c>
      <c r="G12" s="251" t="s">
        <v>207</v>
      </c>
      <c r="H12" s="252"/>
      <c r="I12" s="252"/>
      <c r="J12" s="253"/>
      <c r="K12" s="115"/>
      <c r="L12" s="115"/>
      <c r="M12" s="251" t="s">
        <v>208</v>
      </c>
      <c r="N12" s="252"/>
      <c r="O12" s="252"/>
      <c r="P12" s="253"/>
    </row>
    <row r="13" spans="2:31" ht="29.1" customHeight="1" x14ac:dyDescent="0.2">
      <c r="B13" s="248" t="s">
        <v>209</v>
      </c>
      <c r="C13" s="249"/>
      <c r="D13" s="249"/>
      <c r="E13" s="250"/>
      <c r="F13" s="105" t="s">
        <v>137</v>
      </c>
      <c r="G13" s="251" t="s">
        <v>210</v>
      </c>
      <c r="H13" s="252"/>
      <c r="I13" s="252"/>
      <c r="J13" s="253"/>
      <c r="K13" s="115"/>
      <c r="L13" s="115"/>
      <c r="M13" s="251" t="s">
        <v>211</v>
      </c>
      <c r="N13" s="252"/>
      <c r="O13" s="252"/>
      <c r="P13" s="253"/>
    </row>
    <row r="14" spans="2:31" ht="29.1" customHeight="1" x14ac:dyDescent="0.2">
      <c r="B14" s="248" t="s">
        <v>212</v>
      </c>
      <c r="C14" s="249"/>
      <c r="D14" s="249"/>
      <c r="E14" s="250"/>
      <c r="F14" s="105" t="s">
        <v>137</v>
      </c>
      <c r="G14" s="251" t="s">
        <v>213</v>
      </c>
      <c r="H14" s="252"/>
      <c r="I14" s="252"/>
      <c r="J14" s="253"/>
      <c r="K14" s="115"/>
      <c r="L14" s="115"/>
      <c r="M14" s="251" t="s">
        <v>214</v>
      </c>
      <c r="N14" s="252"/>
      <c r="O14" s="252"/>
      <c r="P14" s="253"/>
    </row>
    <row r="15" spans="2:31" ht="29.1" customHeight="1" x14ac:dyDescent="0.2">
      <c r="B15" s="248" t="s">
        <v>215</v>
      </c>
      <c r="C15" s="249"/>
      <c r="D15" s="249"/>
      <c r="E15" s="250"/>
      <c r="F15" s="105" t="s">
        <v>137</v>
      </c>
      <c r="G15" s="251" t="s">
        <v>216</v>
      </c>
      <c r="H15" s="252"/>
      <c r="I15" s="252"/>
      <c r="J15" s="253"/>
      <c r="K15" s="115"/>
      <c r="L15" s="115"/>
      <c r="M15" s="251" t="s">
        <v>211</v>
      </c>
      <c r="N15" s="252"/>
      <c r="O15" s="252"/>
      <c r="P15" s="253"/>
    </row>
    <row r="16" spans="2:31" ht="21.95" customHeight="1" x14ac:dyDescent="0.2">
      <c r="B16" s="170"/>
      <c r="C16" s="170"/>
      <c r="D16" s="170"/>
      <c r="E16" s="170"/>
      <c r="F16" s="91"/>
      <c r="G16" s="170"/>
      <c r="H16" s="170"/>
      <c r="I16" s="170"/>
      <c r="J16" s="170"/>
      <c r="K16" s="21"/>
      <c r="L16" s="21"/>
      <c r="M16" s="170"/>
      <c r="N16" s="170"/>
      <c r="O16" s="170"/>
      <c r="P16" s="170"/>
    </row>
    <row r="18" spans="2:16" ht="21.95" customHeight="1" x14ac:dyDescent="0.2">
      <c r="B18" s="163" t="s">
        <v>23</v>
      </c>
      <c r="C18" s="163"/>
      <c r="D18" s="163"/>
      <c r="E18" s="163"/>
      <c r="F18" s="163"/>
      <c r="G18" s="163"/>
      <c r="H18" s="163"/>
      <c r="I18" s="163"/>
      <c r="J18" s="163"/>
      <c r="K18" s="163"/>
      <c r="L18" s="163"/>
      <c r="M18" s="163"/>
      <c r="N18" s="163"/>
      <c r="O18" s="163"/>
      <c r="P18" s="163"/>
    </row>
    <row r="19" spans="2:16" ht="21.95" customHeight="1" x14ac:dyDescent="0.2">
      <c r="B19" s="287" t="s">
        <v>24</v>
      </c>
      <c r="C19" s="287"/>
      <c r="D19" s="287"/>
      <c r="E19" s="287"/>
      <c r="F19" s="287"/>
      <c r="G19" s="287"/>
      <c r="H19" s="287"/>
      <c r="I19" s="287"/>
      <c r="J19" s="287"/>
      <c r="K19" s="287"/>
      <c r="L19" s="287"/>
      <c r="M19" s="287"/>
      <c r="N19" s="287"/>
      <c r="O19" s="287"/>
      <c r="P19" s="287"/>
    </row>
  </sheetData>
  <mergeCells count="32">
    <mergeCell ref="B13:E13"/>
    <mergeCell ref="G13:J13"/>
    <mergeCell ref="M13:P13"/>
    <mergeCell ref="B14:E14"/>
    <mergeCell ref="G14:J14"/>
    <mergeCell ref="M14:P14"/>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D2:J2"/>
    <mergeCell ref="D3:J3"/>
    <mergeCell ref="D4:J4"/>
    <mergeCell ref="D5:J5"/>
    <mergeCell ref="B10:P10"/>
    <mergeCell ref="B2:C5"/>
    <mergeCell ref="M2:P2"/>
    <mergeCell ref="M3:P3"/>
    <mergeCell ref="M4:P4"/>
    <mergeCell ref="M5:P5"/>
  </mergeCells>
  <conditionalFormatting sqref="F16">
    <cfRule type="containsText" dxfId="7" priority="5" operator="containsText" text="Extremo">
      <formula>NOT(ISERROR(SEARCH("Extremo",F16)))</formula>
    </cfRule>
    <cfRule type="containsText" dxfId="6" priority="6" operator="containsText" text="Alto">
      <formula>NOT(ISERROR(SEARCH("Alto",F16)))</formula>
    </cfRule>
    <cfRule type="containsText" dxfId="5" priority="7" operator="containsText" text="Medio">
      <formula>NOT(ISERROR(SEARCH("Medio",F16)))</formula>
    </cfRule>
    <cfRule type="containsText" dxfId="4" priority="8" operator="containsText" text="Bajo">
      <formula>NOT(ISERROR(SEARCH("Bajo",F16)))</formula>
    </cfRule>
  </conditionalFormatting>
  <conditionalFormatting sqref="F12:F15">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5703125" customWidth="1"/>
    <col min="7" max="7" width="12.85546875" bestFit="1" customWidth="1"/>
    <col min="8" max="8" width="2" customWidth="1"/>
    <col min="9" max="9" width="14.42578125" bestFit="1" customWidth="1"/>
    <col min="10" max="10" width="1.42578125" customWidth="1"/>
    <col min="11" max="11" width="20.5703125" bestFit="1" customWidth="1"/>
    <col min="12" max="12" width="3" customWidth="1"/>
    <col min="13" max="13" width="29.140625" bestFit="1" customWidth="1"/>
    <col min="14" max="14" width="2.5703125" customWidth="1"/>
    <col min="15" max="15" width="19.140625" bestFit="1" customWidth="1"/>
    <col min="16" max="16" width="5" customWidth="1"/>
  </cols>
  <sheetData>
    <row r="4" spans="1:17" x14ac:dyDescent="0.2">
      <c r="A4" s="25" t="s">
        <v>107</v>
      </c>
      <c r="C4" s="25" t="s">
        <v>57</v>
      </c>
      <c r="E4" s="25" t="s">
        <v>58</v>
      </c>
      <c r="G4" s="25" t="s">
        <v>59</v>
      </c>
      <c r="I4" s="25" t="s">
        <v>66</v>
      </c>
      <c r="K4" s="25" t="s">
        <v>67</v>
      </c>
      <c r="M4" s="25"/>
      <c r="O4" s="25" t="s">
        <v>99</v>
      </c>
      <c r="Q4" s="25" t="s">
        <v>110</v>
      </c>
    </row>
    <row r="5" spans="1:17" x14ac:dyDescent="0.2">
      <c r="A5" t="s">
        <v>108</v>
      </c>
      <c r="C5" s="24" t="s">
        <v>52</v>
      </c>
      <c r="E5" s="24" t="s">
        <v>53</v>
      </c>
      <c r="G5" s="24" t="s">
        <v>60</v>
      </c>
      <c r="I5" s="24" t="s">
        <v>96</v>
      </c>
      <c r="K5" s="24" t="s">
        <v>68</v>
      </c>
      <c r="M5" t="s">
        <v>87</v>
      </c>
      <c r="O5" s="24" t="s">
        <v>100</v>
      </c>
      <c r="Q5" t="s">
        <v>113</v>
      </c>
    </row>
    <row r="6" spans="1:17" x14ac:dyDescent="0.2">
      <c r="A6" t="s">
        <v>109</v>
      </c>
      <c r="C6" s="24" t="s">
        <v>55</v>
      </c>
      <c r="E6" s="24" t="s">
        <v>56</v>
      </c>
      <c r="G6" s="24" t="s">
        <v>61</v>
      </c>
      <c r="I6" s="24" t="s">
        <v>97</v>
      </c>
      <c r="K6" s="24" t="s">
        <v>69</v>
      </c>
      <c r="M6" t="s">
        <v>95</v>
      </c>
      <c r="O6" s="24" t="s">
        <v>101</v>
      </c>
      <c r="Q6" t="s">
        <v>114</v>
      </c>
    </row>
    <row r="7" spans="1:17" x14ac:dyDescent="0.2">
      <c r="C7" s="24" t="s">
        <v>54</v>
      </c>
      <c r="G7" s="24" t="s">
        <v>62</v>
      </c>
      <c r="K7" s="27" t="s">
        <v>70</v>
      </c>
      <c r="O7" s="27" t="s">
        <v>102</v>
      </c>
      <c r="Q7" t="s">
        <v>115</v>
      </c>
    </row>
    <row r="8" spans="1:17" x14ac:dyDescent="0.2">
      <c r="O8" s="27" t="s">
        <v>103</v>
      </c>
      <c r="Q8" t="s">
        <v>116</v>
      </c>
    </row>
    <row r="9" spans="1:17" x14ac:dyDescent="0.2">
      <c r="O9" s="27" t="s">
        <v>104</v>
      </c>
      <c r="Q9" t="s">
        <v>117</v>
      </c>
    </row>
    <row r="10" spans="1:17" x14ac:dyDescent="0.2">
      <c r="O10" s="27" t="s">
        <v>105</v>
      </c>
      <c r="Q10" t="s">
        <v>118</v>
      </c>
    </row>
    <row r="11" spans="1:17" x14ac:dyDescent="0.2">
      <c r="O11" s="27" t="s">
        <v>78</v>
      </c>
      <c r="Q11" t="s">
        <v>119</v>
      </c>
    </row>
    <row r="12" spans="1:17" x14ac:dyDescent="0.2">
      <c r="Q12" t="s">
        <v>120</v>
      </c>
    </row>
    <row r="14" spans="1:17" x14ac:dyDescent="0.2">
      <c r="Q14" s="25" t="s">
        <v>121</v>
      </c>
    </row>
    <row r="15" spans="1:17" x14ac:dyDescent="0.2">
      <c r="Q15" t="s">
        <v>113</v>
      </c>
    </row>
    <row r="16" spans="1:17" x14ac:dyDescent="0.2">
      <c r="Q16" t="s">
        <v>114</v>
      </c>
    </row>
    <row r="17" spans="17:17" x14ac:dyDescent="0.2">
      <c r="Q17" t="s">
        <v>115</v>
      </c>
    </row>
    <row r="18" spans="17:17" x14ac:dyDescent="0.2">
      <c r="Q18" t="s">
        <v>116</v>
      </c>
    </row>
    <row r="19" spans="17:17" x14ac:dyDescent="0.2">
      <c r="Q19" t="s">
        <v>117</v>
      </c>
    </row>
    <row r="20" spans="17:17" x14ac:dyDescent="0.2">
      <c r="Q20" t="s">
        <v>118</v>
      </c>
    </row>
    <row r="21" spans="17:17" x14ac:dyDescent="0.2">
      <c r="Q21" t="s">
        <v>119</v>
      </c>
    </row>
    <row r="22" spans="17:17" x14ac:dyDescent="0.2">
      <c r="Q22" t="s">
        <v>120</v>
      </c>
    </row>
    <row r="23" spans="17:17" x14ac:dyDescent="0.2">
      <c r="Q23" s="24"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4"/>
  <sheetViews>
    <sheetView showGridLines="0" topLeftCell="A4" zoomScale="120" zoomScaleNormal="120" workbookViewId="0">
      <selection activeCell="D10" sqref="D10"/>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7.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6" customWidth="1"/>
    <col min="19" max="19" width="1" style="1" customWidth="1"/>
    <col min="20" max="20" width="1.5703125" style="1" customWidth="1"/>
    <col min="21" max="21" width="1.140625" style="6"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1" customFormat="1" ht="26.25" customHeight="1" x14ac:dyDescent="0.2">
      <c r="B2" s="132"/>
      <c r="C2" s="133"/>
      <c r="D2" s="134" t="s">
        <v>124</v>
      </c>
      <c r="E2" s="135"/>
      <c r="F2" s="135"/>
      <c r="G2" s="135"/>
      <c r="H2" s="135"/>
      <c r="I2" s="135"/>
      <c r="J2" s="136"/>
      <c r="K2" s="122" t="s">
        <v>125</v>
      </c>
      <c r="L2" s="156"/>
      <c r="M2" s="122" t="str">
        <f>Proyecto!K2</f>
        <v>Codigo: GC-F-015</v>
      </c>
      <c r="N2" s="148"/>
      <c r="O2" s="148"/>
      <c r="P2" s="123"/>
      <c r="R2" s="10"/>
      <c r="S2" s="10"/>
      <c r="T2" s="10"/>
      <c r="U2" s="14"/>
      <c r="AE2" s="15"/>
    </row>
    <row r="3" spans="2:31" s="11" customFormat="1" ht="23.25" customHeight="1" x14ac:dyDescent="0.2">
      <c r="B3" s="128"/>
      <c r="C3" s="129"/>
      <c r="D3" s="137" t="s">
        <v>126</v>
      </c>
      <c r="E3" s="138"/>
      <c r="F3" s="138"/>
      <c r="G3" s="138"/>
      <c r="H3" s="138"/>
      <c r="I3" s="138"/>
      <c r="J3" s="139"/>
      <c r="K3" s="124" t="s">
        <v>131</v>
      </c>
      <c r="L3" s="157"/>
      <c r="M3" s="149" t="str">
        <f>Proyecto!K3</f>
        <v>Fecha: 17 de septiembre de 2014</v>
      </c>
      <c r="N3" s="150"/>
      <c r="O3" s="150"/>
      <c r="P3" s="151"/>
      <c r="R3" s="10"/>
      <c r="S3" s="10"/>
      <c r="T3" s="10"/>
      <c r="U3" s="14"/>
      <c r="AE3" s="15"/>
    </row>
    <row r="4" spans="2:31" s="11" customFormat="1" ht="24" customHeight="1" x14ac:dyDescent="0.2">
      <c r="B4" s="128"/>
      <c r="C4" s="129"/>
      <c r="D4" s="137" t="s">
        <v>127</v>
      </c>
      <c r="E4" s="138"/>
      <c r="F4" s="138"/>
      <c r="G4" s="138"/>
      <c r="H4" s="138"/>
      <c r="I4" s="138"/>
      <c r="J4" s="139"/>
      <c r="K4" s="124" t="s">
        <v>128</v>
      </c>
      <c r="L4" s="157"/>
      <c r="M4" s="124" t="str">
        <f>Proyecto!K4</f>
        <v>Version 001</v>
      </c>
      <c r="N4" s="152"/>
      <c r="O4" s="152"/>
      <c r="P4" s="125"/>
      <c r="R4" s="10"/>
      <c r="U4" s="14"/>
      <c r="AE4" s="15"/>
    </row>
    <row r="5" spans="2:31" s="11" customFormat="1" ht="22.5" customHeight="1" thickBot="1" x14ac:dyDescent="0.25">
      <c r="B5" s="130"/>
      <c r="C5" s="131"/>
      <c r="D5" s="140" t="s">
        <v>129</v>
      </c>
      <c r="E5" s="141"/>
      <c r="F5" s="141"/>
      <c r="G5" s="141"/>
      <c r="H5" s="141"/>
      <c r="I5" s="141"/>
      <c r="J5" s="142"/>
      <c r="K5" s="126" t="s">
        <v>130</v>
      </c>
      <c r="L5" s="143"/>
      <c r="M5" s="153" t="s">
        <v>130</v>
      </c>
      <c r="N5" s="154"/>
      <c r="O5" s="154"/>
      <c r="P5" s="155"/>
      <c r="R5" s="10"/>
      <c r="U5" s="10"/>
      <c r="AE5" s="15"/>
    </row>
    <row r="6" spans="2:31" ht="5.25" customHeight="1" x14ac:dyDescent="0.2">
      <c r="B6" s="4"/>
      <c r="C6" s="4"/>
      <c r="D6" s="4"/>
      <c r="E6" s="4"/>
      <c r="F6" s="4"/>
      <c r="G6" s="4"/>
      <c r="H6" s="4"/>
      <c r="I6" s="4"/>
      <c r="J6" s="4"/>
      <c r="K6" s="4"/>
      <c r="L6" s="4"/>
      <c r="M6" s="4"/>
      <c r="N6" s="4"/>
      <c r="O6" s="4"/>
      <c r="P6" s="4"/>
    </row>
    <row r="7" spans="2:31" ht="29.25" customHeight="1" x14ac:dyDescent="0.2">
      <c r="B7" s="121" t="s">
        <v>0</v>
      </c>
      <c r="C7" s="121"/>
      <c r="D7" s="256" t="str">
        <f>+[1]Proyecto!E7</f>
        <v>Secretaría Administrativa Digital Supersociedades</v>
      </c>
      <c r="E7" s="256"/>
      <c r="F7" s="256"/>
      <c r="G7" s="256"/>
      <c r="H7" s="256"/>
      <c r="I7" s="256"/>
      <c r="J7" s="256"/>
      <c r="K7" s="256"/>
      <c r="L7" s="256"/>
      <c r="M7" s="256"/>
      <c r="N7" s="256"/>
      <c r="O7" s="256"/>
      <c r="P7" s="256"/>
      <c r="AE7" s="1"/>
    </row>
    <row r="8" spans="2:31" ht="6.75" customHeight="1" x14ac:dyDescent="0.2">
      <c r="B8" s="7"/>
      <c r="C8" s="7"/>
      <c r="D8" s="257"/>
      <c r="E8" s="257"/>
      <c r="F8" s="257"/>
      <c r="G8" s="257"/>
      <c r="H8" s="257"/>
      <c r="I8" s="257"/>
      <c r="J8" s="257"/>
      <c r="K8" s="257"/>
      <c r="L8" s="257"/>
      <c r="M8" s="257"/>
      <c r="N8" s="257"/>
      <c r="O8" s="257"/>
      <c r="P8" s="257"/>
      <c r="AE8" s="1"/>
    </row>
    <row r="9" spans="2:31" ht="39.75" customHeight="1" x14ac:dyDescent="0.2">
      <c r="B9" s="144" t="s">
        <v>25</v>
      </c>
      <c r="C9" s="145"/>
      <c r="D9" s="258" t="s">
        <v>238</v>
      </c>
      <c r="E9" s="259"/>
      <c r="F9" s="259"/>
      <c r="G9" s="259"/>
      <c r="H9" s="259"/>
      <c r="I9" s="259"/>
      <c r="J9" s="259"/>
      <c r="K9" s="259"/>
      <c r="L9" s="259"/>
      <c r="M9" s="259"/>
      <c r="N9" s="259"/>
      <c r="O9" s="259"/>
      <c r="P9" s="197"/>
      <c r="AE9" s="1"/>
    </row>
    <row r="10" spans="2:31" customFormat="1" ht="7.5" customHeight="1" x14ac:dyDescent="0.25">
      <c r="D10" s="260"/>
      <c r="E10" s="260"/>
      <c r="F10" s="260"/>
      <c r="G10" s="260"/>
      <c r="H10" s="260"/>
      <c r="I10" s="260"/>
      <c r="J10" s="260"/>
      <c r="K10" s="260"/>
      <c r="L10" s="260"/>
      <c r="M10" s="260"/>
      <c r="N10" s="260"/>
      <c r="O10" s="260"/>
      <c r="P10" s="260"/>
    </row>
    <row r="11" spans="2:31" ht="39.75" customHeight="1" x14ac:dyDescent="0.2">
      <c r="B11" s="144" t="s">
        <v>26</v>
      </c>
      <c r="C11" s="145"/>
      <c r="D11" s="261" t="s">
        <v>140</v>
      </c>
      <c r="E11" s="262"/>
      <c r="F11" s="262"/>
      <c r="G11" s="262"/>
      <c r="H11" s="262"/>
      <c r="I11" s="262"/>
      <c r="J11" s="262"/>
      <c r="K11" s="262"/>
      <c r="L11" s="262"/>
      <c r="M11" s="262"/>
      <c r="N11" s="262"/>
      <c r="O11" s="262"/>
      <c r="P11" s="263"/>
      <c r="AE11" s="1"/>
    </row>
    <row r="12" spans="2:31" s="3" customFormat="1" ht="5.25" customHeight="1" x14ac:dyDescent="0.2">
      <c r="B12" s="9"/>
      <c r="C12" s="9"/>
      <c r="D12" s="93"/>
      <c r="E12" s="93"/>
      <c r="F12" s="93"/>
      <c r="G12" s="93"/>
      <c r="H12" s="93"/>
      <c r="I12" s="93"/>
      <c r="J12" s="93"/>
      <c r="K12" s="93"/>
      <c r="L12" s="93"/>
      <c r="M12" s="93"/>
      <c r="N12" s="93"/>
      <c r="O12" s="93"/>
      <c r="P12" s="93"/>
      <c r="R12" s="10"/>
      <c r="U12" s="10"/>
    </row>
    <row r="13" spans="2:31" ht="22.5" customHeight="1" x14ac:dyDescent="0.2">
      <c r="B13" s="146" t="s">
        <v>106</v>
      </c>
      <c r="C13" s="146"/>
      <c r="D13" s="94" t="s">
        <v>1</v>
      </c>
      <c r="E13" s="264" t="s">
        <v>217</v>
      </c>
      <c r="F13" s="265"/>
      <c r="G13" s="265"/>
      <c r="H13" s="265"/>
      <c r="I13" s="265"/>
      <c r="J13" s="265"/>
      <c r="K13" s="265"/>
      <c r="L13" s="265"/>
      <c r="M13" s="265"/>
      <c r="N13" s="265"/>
      <c r="O13" s="265"/>
      <c r="P13" s="266"/>
      <c r="AE13" s="1"/>
    </row>
    <row r="14" spans="2:31" s="47" customFormat="1" ht="21" customHeight="1" x14ac:dyDescent="0.2">
      <c r="B14" s="147"/>
      <c r="C14" s="147"/>
      <c r="D14" s="95" t="s">
        <v>108</v>
      </c>
      <c r="E14" s="267"/>
      <c r="F14" s="268"/>
      <c r="G14" s="268"/>
      <c r="H14" s="268"/>
      <c r="I14" s="268"/>
      <c r="J14" s="268"/>
      <c r="K14" s="268"/>
      <c r="L14" s="268"/>
      <c r="M14" s="268"/>
      <c r="N14" s="268"/>
      <c r="O14" s="268"/>
      <c r="P14" s="269"/>
      <c r="R14" s="10"/>
      <c r="U14" s="10"/>
    </row>
    <row r="15" spans="2:31" s="47" customFormat="1" ht="5.25" customHeight="1" x14ac:dyDescent="0.2">
      <c r="B15" s="9"/>
      <c r="C15" s="9"/>
      <c r="D15" s="93"/>
      <c r="E15" s="270"/>
      <c r="F15" s="270"/>
      <c r="G15" s="270"/>
      <c r="H15" s="270"/>
      <c r="I15" s="270"/>
      <c r="J15" s="270"/>
      <c r="K15" s="270"/>
      <c r="L15" s="270"/>
      <c r="M15" s="270"/>
      <c r="N15" s="270"/>
      <c r="O15" s="270"/>
      <c r="P15" s="270"/>
      <c r="R15" s="10"/>
      <c r="U15" s="10"/>
    </row>
    <row r="16" spans="2:31" ht="22.5" customHeight="1" x14ac:dyDescent="0.2">
      <c r="B16" s="146" t="s">
        <v>106</v>
      </c>
      <c r="C16" s="146"/>
      <c r="D16" s="94" t="s">
        <v>1</v>
      </c>
      <c r="E16" s="214" t="s">
        <v>218</v>
      </c>
      <c r="F16" s="214"/>
      <c r="G16" s="214"/>
      <c r="H16" s="214"/>
      <c r="I16" s="214"/>
      <c r="J16" s="214"/>
      <c r="K16" s="214"/>
      <c r="L16" s="214"/>
      <c r="M16" s="214"/>
      <c r="N16" s="214"/>
      <c r="O16" s="214"/>
      <c r="P16" s="214"/>
      <c r="AE16" s="1"/>
    </row>
    <row r="17" spans="2:31" s="48" customFormat="1" ht="21" customHeight="1" x14ac:dyDescent="0.2">
      <c r="B17" s="147"/>
      <c r="C17" s="147"/>
      <c r="D17" s="95" t="s">
        <v>109</v>
      </c>
      <c r="E17" s="214"/>
      <c r="F17" s="214"/>
      <c r="G17" s="214"/>
      <c r="H17" s="214"/>
      <c r="I17" s="214"/>
      <c r="J17" s="214"/>
      <c r="K17" s="214"/>
      <c r="L17" s="214"/>
      <c r="M17" s="214"/>
      <c r="N17" s="214"/>
      <c r="O17" s="214"/>
      <c r="P17" s="214"/>
      <c r="R17" s="10"/>
      <c r="U17" s="10"/>
    </row>
    <row r="18" spans="2:31" s="48" customFormat="1" ht="5.25" customHeight="1" x14ac:dyDescent="0.2">
      <c r="B18" s="9"/>
      <c r="C18" s="9"/>
      <c r="D18" s="93"/>
      <c r="E18" s="270"/>
      <c r="F18" s="270"/>
      <c r="G18" s="270"/>
      <c r="H18" s="270"/>
      <c r="I18" s="270"/>
      <c r="J18" s="270"/>
      <c r="K18" s="270"/>
      <c r="L18" s="270"/>
      <c r="M18" s="270"/>
      <c r="N18" s="270"/>
      <c r="O18" s="270"/>
      <c r="P18" s="270"/>
      <c r="R18" s="10"/>
      <c r="U18" s="10"/>
    </row>
    <row r="19" spans="2:31" ht="22.5" customHeight="1" x14ac:dyDescent="0.2">
      <c r="B19" s="146" t="s">
        <v>106</v>
      </c>
      <c r="C19" s="146"/>
      <c r="D19" s="94" t="s">
        <v>1</v>
      </c>
      <c r="E19" s="207" t="s">
        <v>219</v>
      </c>
      <c r="F19" s="207"/>
      <c r="G19" s="207"/>
      <c r="H19" s="207"/>
      <c r="I19" s="207"/>
      <c r="J19" s="207"/>
      <c r="K19" s="207"/>
      <c r="L19" s="207"/>
      <c r="M19" s="207"/>
      <c r="N19" s="207"/>
      <c r="O19" s="207"/>
      <c r="P19" s="207"/>
      <c r="AE19" s="1"/>
    </row>
    <row r="20" spans="2:31" s="48" customFormat="1" ht="21" customHeight="1" x14ac:dyDescent="0.2">
      <c r="B20" s="147"/>
      <c r="C20" s="147"/>
      <c r="D20" s="95" t="s">
        <v>109</v>
      </c>
      <c r="E20" s="207"/>
      <c r="F20" s="207"/>
      <c r="G20" s="207"/>
      <c r="H20" s="207"/>
      <c r="I20" s="207"/>
      <c r="J20" s="207"/>
      <c r="K20" s="207"/>
      <c r="L20" s="207"/>
      <c r="M20" s="207"/>
      <c r="N20" s="207"/>
      <c r="O20" s="207"/>
      <c r="P20" s="207"/>
      <c r="R20" s="10"/>
      <c r="U20" s="10"/>
    </row>
    <row r="21" spans="2:31" s="48" customFormat="1" ht="5.25" customHeight="1" x14ac:dyDescent="0.2">
      <c r="B21" s="9"/>
      <c r="C21" s="9"/>
      <c r="D21" s="93"/>
      <c r="E21" s="270"/>
      <c r="F21" s="270"/>
      <c r="G21" s="270"/>
      <c r="H21" s="270"/>
      <c r="I21" s="270"/>
      <c r="J21" s="270"/>
      <c r="K21" s="270"/>
      <c r="L21" s="270"/>
      <c r="M21" s="270"/>
      <c r="N21" s="270"/>
      <c r="O21" s="270"/>
      <c r="P21" s="270"/>
      <c r="R21" s="10"/>
      <c r="U21" s="10"/>
    </row>
    <row r="22" spans="2:31" ht="22.5" customHeight="1" x14ac:dyDescent="0.2">
      <c r="B22" s="146" t="s">
        <v>106</v>
      </c>
      <c r="C22" s="146"/>
      <c r="D22" s="94" t="s">
        <v>1</v>
      </c>
      <c r="E22" s="207"/>
      <c r="F22" s="207"/>
      <c r="G22" s="207"/>
      <c r="H22" s="207"/>
      <c r="I22" s="207"/>
      <c r="J22" s="207"/>
      <c r="K22" s="207"/>
      <c r="L22" s="207"/>
      <c r="M22" s="207"/>
      <c r="N22" s="207"/>
      <c r="O22" s="207"/>
      <c r="P22" s="207"/>
      <c r="AE22" s="1"/>
    </row>
    <row r="23" spans="2:31" s="48" customFormat="1" ht="21" customHeight="1" x14ac:dyDescent="0.2">
      <c r="B23" s="147"/>
      <c r="C23" s="147"/>
      <c r="D23" s="95"/>
      <c r="E23" s="207"/>
      <c r="F23" s="207"/>
      <c r="G23" s="207"/>
      <c r="H23" s="207"/>
      <c r="I23" s="207"/>
      <c r="J23" s="207"/>
      <c r="K23" s="207"/>
      <c r="L23" s="207"/>
      <c r="M23" s="207"/>
      <c r="N23" s="207"/>
      <c r="O23" s="207"/>
      <c r="P23" s="207"/>
      <c r="R23" s="10"/>
      <c r="U23" s="10"/>
    </row>
    <row r="24" spans="2:31" x14ac:dyDescent="0.2">
      <c r="E24" s="271"/>
      <c r="F24" s="271"/>
      <c r="G24" s="271"/>
      <c r="H24" s="271"/>
      <c r="I24" s="271"/>
      <c r="J24" s="271"/>
      <c r="K24" s="271"/>
      <c r="L24" s="271"/>
      <c r="M24" s="271"/>
      <c r="N24" s="271"/>
      <c r="O24" s="271"/>
      <c r="P24" s="271"/>
    </row>
  </sheetData>
  <mergeCells count="30">
    <mergeCell ref="E22:P23"/>
    <mergeCell ref="E13:P14"/>
    <mergeCell ref="B16:C17"/>
    <mergeCell ref="E16:P17"/>
    <mergeCell ref="B19:C20"/>
    <mergeCell ref="E19:P20"/>
    <mergeCell ref="B13:C14"/>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D5:J5"/>
    <mergeCell ref="K5:L5"/>
    <mergeCell ref="D11:P11"/>
    <mergeCell ref="D9:P9"/>
    <mergeCell ref="B7:C7"/>
    <mergeCell ref="B11:C11"/>
    <mergeCell ref="B9:C9"/>
  </mergeCells>
  <dataValidations count="1">
    <dataValidation type="whole" allowBlank="1" showInputMessage="1" showErrorMessage="1" sqref="O24:U65482 W24:AC65482 G24:M6548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D17 D20 D23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120" zoomScaleNormal="120" workbookViewId="0">
      <selection activeCell="D12" sqref="D12:E12"/>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23"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20" customFormat="1" ht="26.25" customHeight="1" thickBot="1" x14ac:dyDescent="0.25">
      <c r="B2" s="132"/>
      <c r="C2" s="133"/>
      <c r="D2" s="164" t="s">
        <v>124</v>
      </c>
      <c r="E2" s="165"/>
      <c r="F2" s="165"/>
      <c r="G2" s="165"/>
      <c r="H2" s="166"/>
      <c r="I2" s="62" t="str">
        <f>Proyecto!K2</f>
        <v>Codigo: GC-F-015</v>
      </c>
      <c r="J2" s="22"/>
      <c r="K2" s="22"/>
      <c r="L2" s="22"/>
      <c r="M2" s="60"/>
      <c r="N2" s="60"/>
      <c r="T2" s="15"/>
    </row>
    <row r="3" spans="2:24" s="20" customFormat="1" ht="23.25" customHeight="1" thickBot="1" x14ac:dyDescent="0.25">
      <c r="B3" s="128"/>
      <c r="C3" s="129"/>
      <c r="D3" s="164" t="s">
        <v>126</v>
      </c>
      <c r="E3" s="165"/>
      <c r="F3" s="165"/>
      <c r="G3" s="165"/>
      <c r="H3" s="166"/>
      <c r="I3" s="63" t="str">
        <f>Proyecto!K3</f>
        <v>Fecha: 17 de septiembre de 2014</v>
      </c>
      <c r="J3" s="22"/>
      <c r="K3" s="22"/>
      <c r="L3" s="22"/>
      <c r="M3" s="60"/>
      <c r="N3" s="60"/>
      <c r="T3" s="15"/>
    </row>
    <row r="4" spans="2:24" s="20" customFormat="1" ht="24" customHeight="1" thickBot="1" x14ac:dyDescent="0.25">
      <c r="B4" s="128"/>
      <c r="C4" s="129"/>
      <c r="D4" s="164" t="s">
        <v>127</v>
      </c>
      <c r="E4" s="165"/>
      <c r="F4" s="165"/>
      <c r="G4" s="165"/>
      <c r="H4" s="166"/>
      <c r="I4" s="63" t="str">
        <f>Proyecto!K4</f>
        <v>Version 001</v>
      </c>
      <c r="J4" s="22"/>
      <c r="K4" s="22"/>
      <c r="L4" s="22"/>
      <c r="M4" s="60"/>
      <c r="N4" s="60"/>
      <c r="T4" s="15"/>
    </row>
    <row r="5" spans="2:24" s="20" customFormat="1" ht="22.5" customHeight="1" thickBot="1" x14ac:dyDescent="0.25">
      <c r="B5" s="130"/>
      <c r="C5" s="131"/>
      <c r="D5" s="167" t="s">
        <v>129</v>
      </c>
      <c r="E5" s="168"/>
      <c r="F5" s="168"/>
      <c r="G5" s="168"/>
      <c r="H5" s="169"/>
      <c r="I5" s="64" t="s">
        <v>130</v>
      </c>
      <c r="J5" s="22"/>
      <c r="K5" s="22"/>
      <c r="L5" s="22"/>
      <c r="M5" s="60"/>
      <c r="N5" s="60"/>
      <c r="T5" s="15"/>
    </row>
    <row r="6" spans="2:24" ht="5.25" customHeight="1" x14ac:dyDescent="0.2">
      <c r="B6" s="19"/>
      <c r="C6" s="19"/>
      <c r="D6" s="19"/>
      <c r="E6" s="19"/>
      <c r="F6" s="19"/>
      <c r="G6" s="45"/>
      <c r="H6" s="19"/>
      <c r="I6" s="19"/>
    </row>
    <row r="7" spans="2:24" ht="29.25" customHeight="1" x14ac:dyDescent="0.2">
      <c r="B7" s="121" t="s">
        <v>0</v>
      </c>
      <c r="C7" s="121"/>
      <c r="D7" s="158" t="str">
        <f>[1]Proyecto!$E$7</f>
        <v>Secretaría Administrativa Digital Supersociedades</v>
      </c>
      <c r="E7" s="158"/>
      <c r="F7" s="158"/>
      <c r="G7" s="158"/>
      <c r="H7" s="158"/>
      <c r="I7" s="158"/>
      <c r="X7" s="1"/>
    </row>
    <row r="8" spans="2:24" s="20" customFormat="1" ht="10.5" customHeight="1" x14ac:dyDescent="0.2">
      <c r="B8" s="9"/>
      <c r="C8" s="9"/>
      <c r="D8" s="5"/>
      <c r="E8" s="5"/>
      <c r="F8" s="5"/>
      <c r="G8" s="5"/>
      <c r="H8" s="5"/>
      <c r="I8" s="5"/>
      <c r="N8" s="22"/>
    </row>
    <row r="9" spans="2:24" ht="18.75" customHeight="1" x14ac:dyDescent="0.2">
      <c r="B9" s="163" t="s">
        <v>112</v>
      </c>
      <c r="C9" s="163"/>
      <c r="D9" s="163"/>
      <c r="E9" s="163"/>
      <c r="F9" s="163"/>
      <c r="G9" s="163"/>
      <c r="H9" s="163"/>
      <c r="I9" s="163"/>
      <c r="X9" s="1"/>
    </row>
    <row r="10" spans="2:24" ht="28.5" customHeight="1" x14ac:dyDescent="0.2">
      <c r="B10" s="159" t="s">
        <v>27</v>
      </c>
      <c r="C10" s="159"/>
      <c r="D10" s="160" t="s">
        <v>144</v>
      </c>
      <c r="E10" s="160"/>
      <c r="F10" s="160"/>
      <c r="G10" s="160"/>
      <c r="H10" s="160"/>
      <c r="I10" s="160"/>
      <c r="X10" s="1"/>
    </row>
    <row r="11" spans="2:24" ht="22.5" customHeight="1" x14ac:dyDescent="0.2">
      <c r="B11" s="159" t="s">
        <v>1</v>
      </c>
      <c r="C11" s="159"/>
      <c r="D11" s="159" t="s">
        <v>2</v>
      </c>
      <c r="E11" s="159"/>
      <c r="F11" s="32" t="s">
        <v>3</v>
      </c>
      <c r="G11" s="46" t="s">
        <v>110</v>
      </c>
      <c r="H11" s="46" t="s">
        <v>4</v>
      </c>
      <c r="I11" s="46" t="s">
        <v>111</v>
      </c>
      <c r="X11" s="1"/>
    </row>
    <row r="12" spans="2:24" ht="71.25" customHeight="1" x14ac:dyDescent="0.2">
      <c r="B12" s="161" t="s">
        <v>52</v>
      </c>
      <c r="C12" s="161"/>
      <c r="D12" s="162" t="s">
        <v>141</v>
      </c>
      <c r="E12" s="162"/>
      <c r="F12" s="96">
        <v>1</v>
      </c>
      <c r="G12" s="97" t="s">
        <v>116</v>
      </c>
      <c r="H12" s="97" t="s">
        <v>53</v>
      </c>
      <c r="I12" s="97" t="s">
        <v>142</v>
      </c>
      <c r="X12" s="1"/>
    </row>
    <row r="13" spans="2:24" ht="24.75" customHeight="1" x14ac:dyDescent="0.2">
      <c r="B13" s="159" t="s">
        <v>5</v>
      </c>
      <c r="C13" s="159"/>
      <c r="D13" s="160" t="s">
        <v>143</v>
      </c>
      <c r="E13" s="160"/>
      <c r="F13" s="160"/>
      <c r="G13" s="160"/>
      <c r="H13" s="160"/>
      <c r="I13" s="160"/>
      <c r="X13" s="1"/>
    </row>
  </sheetData>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tocar'!$C$5:$C$7</xm:f>
          </x14:formula1>
          <xm:sqref>B12:C12</xm:sqref>
        </x14:dataValidation>
        <x14:dataValidation type="list" allowBlank="1" showInputMessage="1" showErrorMessage="1">
          <x14:formula1>
            <xm:f>'C:\Users\MariaN\AppData\Local\Microsoft\Windows\INetCache\Content.Outlook\Q5RYIMRE\[P07_Secretaria_AdministrativaDigital.xlsx]No tocar'!#REF!</xm:f>
          </x14:formula1>
          <xm:sqref>G12</xm:sqref>
        </x14:dataValidation>
        <x14:dataValidation type="list" allowBlank="1" showInputMessage="1" showErrorMessage="1">
          <x14:formula1>
            <xm:f>'C:\Users\MariaN\AppData\Local\Microsoft\Windows\INetCache\Content.Outlook\Q5RYIMRE\[P07_Secretaria_AdministrativaDigital.xlsx]No tocar'!#REF!</xm:f>
          </x14:formula1>
          <xm:sqref>H12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2"/>
  <sheetViews>
    <sheetView showGridLines="0" topLeftCell="A13" zoomScale="120" zoomScaleNormal="120" workbookViewId="0">
      <selection activeCell="E12" sqref="E12:E15"/>
    </sheetView>
  </sheetViews>
  <sheetFormatPr baseColWidth="10" defaultColWidth="11.42578125" defaultRowHeight="12" x14ac:dyDescent="0.2"/>
  <cols>
    <col min="1" max="1" width="2.42578125" style="1" customWidth="1"/>
    <col min="2" max="2" width="34.28515625" style="1" customWidth="1"/>
    <col min="3" max="4" width="39.42578125" style="1" customWidth="1"/>
    <col min="5" max="5" width="8.85546875" style="1" customWidth="1"/>
    <col min="6" max="6" width="5.7109375" style="1" customWidth="1"/>
    <col min="7" max="7" width="49.85546875" style="1" customWidth="1"/>
    <col min="8" max="8" width="7.7109375" style="1" customWidth="1"/>
    <col min="9" max="9" width="0.7109375" style="6" customWidth="1"/>
    <col min="10" max="10" width="1" style="1" customWidth="1"/>
    <col min="11" max="11" width="1.5703125" style="1" customWidth="1"/>
    <col min="12" max="12" width="1.140625" style="6"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1" customFormat="1" ht="26.25" customHeight="1" thickBot="1" x14ac:dyDescent="0.25">
      <c r="B2" s="65"/>
      <c r="C2" s="167" t="s">
        <v>124</v>
      </c>
      <c r="D2" s="168"/>
      <c r="E2" s="168"/>
      <c r="F2" s="169"/>
      <c r="G2" s="62" t="str">
        <f>Proyecto!K2</f>
        <v>Codigo: GC-F-015</v>
      </c>
      <c r="H2" s="10"/>
      <c r="I2" s="10"/>
      <c r="J2" s="14"/>
      <c r="T2" s="15"/>
    </row>
    <row r="3" spans="2:22" s="11" customFormat="1" ht="23.25" customHeight="1" thickBot="1" x14ac:dyDescent="0.25">
      <c r="B3" s="66"/>
      <c r="C3" s="167" t="s">
        <v>126</v>
      </c>
      <c r="D3" s="168"/>
      <c r="E3" s="168"/>
      <c r="F3" s="169"/>
      <c r="G3" s="63" t="str">
        <f>Proyecto!K3</f>
        <v>Fecha: 17 de septiembre de 2014</v>
      </c>
      <c r="H3" s="10"/>
      <c r="I3" s="10"/>
      <c r="J3" s="14"/>
      <c r="T3" s="15"/>
    </row>
    <row r="4" spans="2:22" s="11" customFormat="1" ht="24" customHeight="1" thickBot="1" x14ac:dyDescent="0.25">
      <c r="B4" s="66"/>
      <c r="C4" s="167" t="s">
        <v>127</v>
      </c>
      <c r="D4" s="168"/>
      <c r="E4" s="168"/>
      <c r="F4" s="169"/>
      <c r="G4" s="63" t="str">
        <f>Proyecto!K4</f>
        <v>Version 001</v>
      </c>
      <c r="J4" s="14"/>
      <c r="T4" s="15"/>
    </row>
    <row r="5" spans="2:22" s="11" customFormat="1" ht="22.5" customHeight="1" thickBot="1" x14ac:dyDescent="0.25">
      <c r="B5" s="67"/>
      <c r="C5" s="167" t="s">
        <v>129</v>
      </c>
      <c r="D5" s="168"/>
      <c r="E5" s="168"/>
      <c r="F5" s="169"/>
      <c r="G5" s="64" t="s">
        <v>130</v>
      </c>
      <c r="J5" s="10"/>
      <c r="T5" s="15"/>
    </row>
    <row r="6" spans="2:22" ht="5.25" customHeight="1" x14ac:dyDescent="0.2">
      <c r="B6" s="4"/>
      <c r="C6" s="19"/>
      <c r="D6" s="4"/>
      <c r="E6" s="4"/>
      <c r="F6" s="4"/>
      <c r="G6" s="4"/>
    </row>
    <row r="7" spans="2:22" ht="29.25" customHeight="1" x14ac:dyDescent="0.2">
      <c r="B7" s="36" t="s">
        <v>0</v>
      </c>
      <c r="C7" s="158" t="str">
        <f>[1]Proyecto!$E$7</f>
        <v>Secretaría Administrativa Digital Supersociedades</v>
      </c>
      <c r="D7" s="158"/>
      <c r="E7" s="158"/>
      <c r="F7" s="158"/>
      <c r="G7" s="158"/>
      <c r="H7" s="158"/>
      <c r="V7" s="1"/>
    </row>
    <row r="9" spans="2:22" ht="18" customHeight="1" x14ac:dyDescent="0.2">
      <c r="B9" s="163" t="s">
        <v>43</v>
      </c>
      <c r="C9" s="163"/>
      <c r="D9" s="163"/>
      <c r="E9" s="163"/>
      <c r="F9" s="163"/>
      <c r="G9" s="163"/>
    </row>
    <row r="10" spans="2:22" customFormat="1" ht="15" customHeight="1" x14ac:dyDescent="0.2"/>
    <row r="11" spans="2:22" ht="20.25" customHeight="1" x14ac:dyDescent="0.2">
      <c r="B11" s="32" t="s">
        <v>75</v>
      </c>
      <c r="C11" s="32" t="s">
        <v>6</v>
      </c>
      <c r="D11" s="32" t="s">
        <v>14</v>
      </c>
      <c r="E11" s="32" t="s">
        <v>42</v>
      </c>
      <c r="F11" s="163" t="s">
        <v>15</v>
      </c>
      <c r="G11" s="163"/>
    </row>
    <row r="12" spans="2:22" ht="63.75" x14ac:dyDescent="0.2">
      <c r="B12" s="277" t="s">
        <v>60</v>
      </c>
      <c r="C12" s="278" t="s">
        <v>145</v>
      </c>
      <c r="D12" s="279" t="s">
        <v>63</v>
      </c>
      <c r="E12" s="277" t="s">
        <v>96</v>
      </c>
      <c r="F12" s="281" t="s">
        <v>148</v>
      </c>
      <c r="G12" s="281"/>
    </row>
    <row r="13" spans="2:22" ht="140.25" x14ac:dyDescent="0.2">
      <c r="B13" s="277" t="s">
        <v>61</v>
      </c>
      <c r="C13" s="278" t="s">
        <v>146</v>
      </c>
      <c r="D13" s="279" t="s">
        <v>64</v>
      </c>
      <c r="E13" s="277" t="s">
        <v>96</v>
      </c>
      <c r="F13" s="281" t="s">
        <v>149</v>
      </c>
      <c r="G13" s="281"/>
    </row>
    <row r="14" spans="2:22" ht="76.5" x14ac:dyDescent="0.2">
      <c r="B14" s="277" t="s">
        <v>62</v>
      </c>
      <c r="C14" s="278" t="s">
        <v>147</v>
      </c>
      <c r="D14" s="279" t="s">
        <v>65</v>
      </c>
      <c r="E14" s="277" t="s">
        <v>96</v>
      </c>
      <c r="F14" s="281" t="s">
        <v>150</v>
      </c>
      <c r="G14" s="281"/>
    </row>
    <row r="15" spans="2:22" ht="56.25" customHeight="1" x14ac:dyDescent="0.2">
      <c r="B15" s="278" t="s">
        <v>220</v>
      </c>
      <c r="C15" s="278" t="s">
        <v>221</v>
      </c>
      <c r="D15" s="279" t="s">
        <v>65</v>
      </c>
      <c r="E15" s="277" t="s">
        <v>96</v>
      </c>
      <c r="F15" s="281" t="s">
        <v>150</v>
      </c>
      <c r="G15" s="281"/>
    </row>
    <row r="16" spans="2:22" ht="18" customHeight="1" x14ac:dyDescent="0.2">
      <c r="B16" s="277"/>
      <c r="C16" s="277"/>
      <c r="D16" s="277"/>
      <c r="E16" s="280"/>
      <c r="F16" s="281"/>
      <c r="G16" s="281"/>
    </row>
    <row r="17" spans="2:7" ht="18" customHeight="1" x14ac:dyDescent="0.2">
      <c r="B17" s="277"/>
      <c r="C17" s="277"/>
      <c r="D17" s="277"/>
      <c r="E17" s="280"/>
      <c r="F17" s="281"/>
      <c r="G17" s="281"/>
    </row>
    <row r="18" spans="2:7" ht="18" customHeight="1" x14ac:dyDescent="0.2">
      <c r="B18" s="277"/>
      <c r="C18" s="277"/>
      <c r="D18" s="277"/>
      <c r="E18" s="280"/>
      <c r="F18" s="281"/>
      <c r="G18" s="281"/>
    </row>
    <row r="19" spans="2:7" ht="18" customHeight="1" x14ac:dyDescent="0.2">
      <c r="B19" s="273"/>
      <c r="C19" s="273"/>
      <c r="D19" s="273"/>
      <c r="E19" s="274"/>
      <c r="F19" s="275"/>
      <c r="G19" s="275"/>
    </row>
    <row r="20" spans="2:7" ht="18" customHeight="1" x14ac:dyDescent="0.2">
      <c r="B20" s="273"/>
      <c r="C20" s="273"/>
      <c r="D20" s="273"/>
      <c r="E20" s="274"/>
      <c r="F20" s="275"/>
      <c r="G20" s="275"/>
    </row>
    <row r="21" spans="2:7" ht="18" customHeight="1" x14ac:dyDescent="0.2">
      <c r="B21" s="273"/>
      <c r="C21" s="273"/>
      <c r="D21" s="273"/>
      <c r="E21" s="274"/>
      <c r="F21" s="275"/>
      <c r="G21" s="275"/>
    </row>
    <row r="22" spans="2:7" x14ac:dyDescent="0.2">
      <c r="B22" s="276"/>
      <c r="C22" s="271"/>
      <c r="D22" s="271"/>
      <c r="E22" s="271"/>
      <c r="F22" s="271"/>
      <c r="G22" s="271"/>
    </row>
  </sheetData>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B9:G9"/>
    <mergeCell ref="C7:H7"/>
  </mergeCells>
  <dataValidations count="1">
    <dataValidation type="whole" allowBlank="1" showInputMessage="1" showErrorMessage="1" sqref="F22:G22 E8:G8 E23:L65492 N8:T65492 H8:L22 E21:E2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B12:B14 B16:B21</xm:sqref>
        </x14:dataValidation>
        <x14:dataValidation type="list" allowBlank="1" showInputMessage="1" showErrorMessage="1">
          <x14:formula1>
            <xm:f>'No tocar'!$I$5:$I$6</xm:f>
          </x14:formula1>
          <xm:sqref>E12:E20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H22"/>
  <sheetViews>
    <sheetView topLeftCell="A8" zoomScale="115" zoomScaleNormal="115" workbookViewId="0">
      <selection activeCell="F16" sqref="F16"/>
    </sheetView>
  </sheetViews>
  <sheetFormatPr baseColWidth="10" defaultColWidth="11.42578125" defaultRowHeight="12.75" x14ac:dyDescent="0.2"/>
  <cols>
    <col min="1" max="1" width="5" style="68" customWidth="1"/>
    <col min="2" max="2" width="30.28515625" style="68" customWidth="1"/>
    <col min="3" max="3" width="25" style="68" customWidth="1"/>
    <col min="4" max="4" width="11.42578125" style="68"/>
    <col min="5" max="5" width="33" style="68" customWidth="1"/>
    <col min="6" max="6" width="20.7109375" style="68" customWidth="1"/>
    <col min="7" max="7" width="25.5703125" style="100" customWidth="1"/>
    <col min="8" max="8" width="15" style="68" customWidth="1"/>
    <col min="9" max="16384" width="11.42578125" style="68"/>
  </cols>
  <sheetData>
    <row r="1" spans="2:8" ht="13.5" thickBot="1" x14ac:dyDescent="0.25"/>
    <row r="2" spans="2:8" ht="18" customHeight="1" thickBot="1" x14ac:dyDescent="0.25">
      <c r="B2" s="73"/>
      <c r="C2" s="183" t="s">
        <v>124</v>
      </c>
      <c r="D2" s="184"/>
      <c r="E2" s="184"/>
      <c r="F2" s="184"/>
      <c r="G2" s="177" t="str">
        <f>Proyecto!K2</f>
        <v>Codigo: GC-F-015</v>
      </c>
      <c r="H2" s="178"/>
    </row>
    <row r="3" spans="2:8" ht="19.5" customHeight="1" thickBot="1" x14ac:dyDescent="0.25">
      <c r="B3" s="75"/>
      <c r="C3" s="183" t="s">
        <v>126</v>
      </c>
      <c r="D3" s="184"/>
      <c r="E3" s="184"/>
      <c r="F3" s="184"/>
      <c r="G3" s="179" t="str">
        <f>Proyecto!K3</f>
        <v>Fecha: 17 de septiembre de 2014</v>
      </c>
      <c r="H3" s="180"/>
    </row>
    <row r="4" spans="2:8" ht="19.5" customHeight="1" thickBot="1" x14ac:dyDescent="0.25">
      <c r="B4" s="75"/>
      <c r="C4" s="183" t="s">
        <v>127</v>
      </c>
      <c r="D4" s="184"/>
      <c r="E4" s="184"/>
      <c r="F4" s="184"/>
      <c r="G4" s="181" t="str">
        <f>Proyecto!K4</f>
        <v>Version 001</v>
      </c>
      <c r="H4" s="182"/>
    </row>
    <row r="5" spans="2:8" ht="21.75" customHeight="1" thickBot="1" x14ac:dyDescent="0.25">
      <c r="B5" s="77"/>
      <c r="C5" s="183" t="s">
        <v>129</v>
      </c>
      <c r="D5" s="184"/>
      <c r="E5" s="184"/>
      <c r="F5" s="184"/>
      <c r="G5" s="179" t="s">
        <v>130</v>
      </c>
      <c r="H5" s="180"/>
    </row>
    <row r="6" spans="2:8" ht="21" customHeight="1" x14ac:dyDescent="0.2"/>
    <row r="7" spans="2:8" ht="22.5" customHeight="1" x14ac:dyDescent="0.2">
      <c r="B7" s="171" t="s">
        <v>77</v>
      </c>
      <c r="C7" s="172"/>
      <c r="D7" s="172"/>
      <c r="E7" s="172"/>
      <c r="F7" s="172"/>
      <c r="G7" s="172"/>
      <c r="H7" s="172"/>
    </row>
    <row r="8" spans="2:8" ht="81.75" customHeight="1" x14ac:dyDescent="0.2">
      <c r="B8" s="173" t="s">
        <v>151</v>
      </c>
      <c r="C8" s="174"/>
      <c r="D8" s="174"/>
      <c r="E8" s="174"/>
      <c r="F8" s="174"/>
      <c r="G8" s="174"/>
      <c r="H8" s="174"/>
    </row>
    <row r="9" spans="2:8" x14ac:dyDescent="0.2">
      <c r="B9" s="69"/>
    </row>
    <row r="11" spans="2:8" ht="22.5" customHeight="1" x14ac:dyDescent="0.2">
      <c r="B11" s="175" t="s">
        <v>74</v>
      </c>
      <c r="C11" s="176"/>
      <c r="E11" s="171" t="s">
        <v>76</v>
      </c>
      <c r="F11" s="172"/>
      <c r="G11" s="172"/>
      <c r="H11" s="172"/>
    </row>
    <row r="13" spans="2:8" ht="20.25" customHeight="1" x14ac:dyDescent="0.2">
      <c r="B13" s="37" t="s">
        <v>6</v>
      </c>
      <c r="C13" s="37" t="s">
        <v>75</v>
      </c>
      <c r="D13" s="70"/>
      <c r="E13" s="37" t="s">
        <v>6</v>
      </c>
      <c r="F13" s="37" t="s">
        <v>75</v>
      </c>
      <c r="G13" s="101" t="s">
        <v>73</v>
      </c>
      <c r="H13" s="37" t="s">
        <v>91</v>
      </c>
    </row>
    <row r="14" spans="2:8" ht="33" customHeight="1" x14ac:dyDescent="0.2">
      <c r="B14" s="98" t="str">
        <f>+'[1]Recursos Humanos'!C12</f>
        <v>Nicolás Martínez Devia – Secretario General</v>
      </c>
      <c r="C14" s="119" t="s">
        <v>60</v>
      </c>
      <c r="D14" s="291"/>
      <c r="E14" s="118" t="s">
        <v>156</v>
      </c>
      <c r="F14" s="118" t="s">
        <v>157</v>
      </c>
      <c r="G14" s="292" t="s">
        <v>158</v>
      </c>
      <c r="H14" s="293">
        <v>2201000</v>
      </c>
    </row>
    <row r="15" spans="2:8" ht="65.25" customHeight="1" x14ac:dyDescent="0.2">
      <c r="B15" s="98" t="s">
        <v>154</v>
      </c>
      <c r="C15" s="119" t="s">
        <v>61</v>
      </c>
      <c r="D15" s="291"/>
      <c r="E15" s="294"/>
      <c r="F15" s="294"/>
      <c r="G15" s="295"/>
      <c r="H15" s="296"/>
    </row>
    <row r="16" spans="2:8" ht="50.25" customHeight="1" x14ac:dyDescent="0.2">
      <c r="B16" s="98" t="s">
        <v>155</v>
      </c>
      <c r="C16" s="119" t="s">
        <v>152</v>
      </c>
      <c r="D16" s="291"/>
      <c r="E16" s="296"/>
      <c r="F16" s="296"/>
      <c r="G16" s="295"/>
      <c r="H16" s="296"/>
    </row>
    <row r="17" spans="2:8" ht="44.25" customHeight="1" x14ac:dyDescent="0.2">
      <c r="B17" s="119" t="s">
        <v>221</v>
      </c>
      <c r="C17" s="297" t="s">
        <v>222</v>
      </c>
      <c r="D17" s="291"/>
      <c r="E17" s="296"/>
      <c r="F17" s="296"/>
      <c r="G17" s="295"/>
      <c r="H17" s="296"/>
    </row>
    <row r="18" spans="2:8" ht="21.95" customHeight="1" x14ac:dyDescent="0.2">
      <c r="B18" s="71"/>
      <c r="C18" s="71"/>
      <c r="E18" s="71"/>
      <c r="F18" s="71"/>
      <c r="G18" s="102"/>
      <c r="H18" s="71"/>
    </row>
    <row r="19" spans="2:8" ht="21.95" customHeight="1" x14ac:dyDescent="0.2">
      <c r="B19" s="71"/>
      <c r="C19" s="71"/>
      <c r="E19" s="71"/>
      <c r="F19" s="71"/>
      <c r="G19" s="102"/>
      <c r="H19" s="71"/>
    </row>
    <row r="20" spans="2:8" ht="21.95" customHeight="1" x14ac:dyDescent="0.2">
      <c r="B20" s="71"/>
      <c r="C20" s="71"/>
      <c r="D20" s="72"/>
      <c r="E20" s="71"/>
      <c r="F20" s="71"/>
      <c r="G20" s="102"/>
      <c r="H20" s="71"/>
    </row>
    <row r="21" spans="2:8" ht="21.95" customHeight="1" x14ac:dyDescent="0.2">
      <c r="B21" s="71"/>
      <c r="C21" s="71"/>
      <c r="E21" s="71"/>
      <c r="F21" s="71"/>
      <c r="G21" s="102"/>
      <c r="H21" s="71"/>
    </row>
    <row r="22" spans="2:8" ht="21.95" customHeight="1" x14ac:dyDescent="0.2">
      <c r="B22" s="71"/>
      <c r="C22" s="71"/>
      <c r="E22" s="71"/>
      <c r="F22" s="71"/>
      <c r="G22" s="102"/>
      <c r="H22" s="71"/>
    </row>
  </sheetData>
  <mergeCells count="12">
    <mergeCell ref="E11:H11"/>
    <mergeCell ref="B7:H7"/>
    <mergeCell ref="B8:H8"/>
    <mergeCell ref="B11:C11"/>
    <mergeCell ref="G2:H2"/>
    <mergeCell ref="G3:H3"/>
    <mergeCell ref="G4:H4"/>
    <mergeCell ref="G5:H5"/>
    <mergeCell ref="C2:F2"/>
    <mergeCell ref="C3:F3"/>
    <mergeCell ref="C4:F4"/>
    <mergeCell ref="C5:F5"/>
  </mergeCells>
  <hyperlinks>
    <hyperlink ref="G14" r:id="rId1"/>
  </hyperlinks>
  <pageMargins left="0.7" right="0.7" top="0.75" bottom="0.75" header="0.3" footer="0.3"/>
  <pageSetup paperSize="119"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'C:\Users\MariaN\AppData\Local\Microsoft\Windows\INetCache\Content.Outlook\Q5RYIMRE\[P07_Secretaria_AdministrativaDigital.xlsx]No tocar'!#REF!</xm:f>
          </x14:formula1>
          <xm:sqref>C14:C16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1"/>
  <sheetViews>
    <sheetView showGridLines="0" zoomScale="90" zoomScaleNormal="90" workbookViewId="0">
      <selection activeCell="C10" sqref="C10:C21"/>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6" customWidth="1"/>
    <col min="9" max="9" width="1" style="1" customWidth="1"/>
    <col min="10" max="10" width="1.5703125" style="1" customWidth="1"/>
    <col min="11" max="11" width="1.140625" style="6"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7" customFormat="1" ht="26.25" customHeight="1" thickBot="1" x14ac:dyDescent="0.25">
      <c r="B2" s="73"/>
      <c r="C2" s="183" t="s">
        <v>124</v>
      </c>
      <c r="D2" s="184"/>
      <c r="E2" s="184"/>
      <c r="F2" s="184"/>
      <c r="G2" s="177" t="str">
        <f>Proyecto!K2</f>
        <v>Codigo: GC-F-015</v>
      </c>
      <c r="H2" s="185"/>
      <c r="I2" s="185"/>
      <c r="J2" s="185"/>
      <c r="K2" s="185"/>
      <c r="L2" s="178"/>
      <c r="U2" s="15"/>
    </row>
    <row r="3" spans="1:21" s="17" customFormat="1" ht="23.25" customHeight="1" thickBot="1" x14ac:dyDescent="0.25">
      <c r="B3" s="75"/>
      <c r="C3" s="183" t="s">
        <v>126</v>
      </c>
      <c r="D3" s="184"/>
      <c r="E3" s="184"/>
      <c r="F3" s="184"/>
      <c r="G3" s="179" t="str">
        <f>Proyecto!K3</f>
        <v>Fecha: 17 de septiembre de 2014</v>
      </c>
      <c r="H3" s="186"/>
      <c r="I3" s="186"/>
      <c r="J3" s="186"/>
      <c r="K3" s="186"/>
      <c r="L3" s="180"/>
      <c r="U3" s="15"/>
    </row>
    <row r="4" spans="1:21" s="17" customFormat="1" ht="24" customHeight="1" thickBot="1" x14ac:dyDescent="0.25">
      <c r="B4" s="75"/>
      <c r="C4" s="183" t="s">
        <v>127</v>
      </c>
      <c r="D4" s="184"/>
      <c r="E4" s="184"/>
      <c r="F4" s="184"/>
      <c r="G4" s="181" t="str">
        <f>Proyecto!K4</f>
        <v>Version 001</v>
      </c>
      <c r="H4" s="187"/>
      <c r="I4" s="187"/>
      <c r="J4" s="187"/>
      <c r="K4" s="187"/>
      <c r="L4" s="182"/>
      <c r="U4" s="15"/>
    </row>
    <row r="5" spans="1:21" s="17" customFormat="1" ht="22.5" customHeight="1" thickBot="1" x14ac:dyDescent="0.25">
      <c r="B5" s="77"/>
      <c r="C5" s="183" t="s">
        <v>129</v>
      </c>
      <c r="D5" s="184"/>
      <c r="E5" s="184"/>
      <c r="F5" s="184"/>
      <c r="G5" s="179" t="s">
        <v>130</v>
      </c>
      <c r="H5" s="186"/>
      <c r="I5" s="186"/>
      <c r="J5" s="186"/>
      <c r="K5" s="186"/>
      <c r="L5" s="180"/>
      <c r="U5" s="15"/>
    </row>
    <row r="6" spans="1:21" ht="5.25" customHeight="1" x14ac:dyDescent="0.2">
      <c r="A6" s="6" t="str">
        <f>Proyecto!$E$7</f>
        <v>Secretaría Administrativa Digital 2024</v>
      </c>
      <c r="B6" s="16"/>
      <c r="C6" s="16"/>
      <c r="D6" s="16"/>
      <c r="E6" s="16"/>
      <c r="F6" s="16"/>
    </row>
    <row r="7" spans="1:21" ht="29.25" customHeight="1" x14ac:dyDescent="0.2">
      <c r="B7" s="36" t="s">
        <v>0</v>
      </c>
      <c r="C7" s="158" t="str">
        <f>[1]Proyecto!$E$7</f>
        <v>Secretaría Administrativa Digital Supersociedades</v>
      </c>
      <c r="D7" s="158"/>
      <c r="E7" s="158"/>
      <c r="F7" s="158"/>
      <c r="G7" s="158"/>
      <c r="H7" s="158"/>
      <c r="U7" s="1"/>
    </row>
    <row r="8" spans="1:21" x14ac:dyDescent="0.2">
      <c r="B8" s="17"/>
    </row>
    <row r="10" spans="1:21" ht="18" customHeight="1" x14ac:dyDescent="0.2">
      <c r="B10" s="36" t="s">
        <v>88</v>
      </c>
      <c r="C10" s="283" t="s">
        <v>95</v>
      </c>
    </row>
    <row r="11" spans="1:21" ht="6" customHeight="1" x14ac:dyDescent="0.2">
      <c r="C11" s="282"/>
    </row>
    <row r="12" spans="1:21" ht="18" customHeight="1" x14ac:dyDescent="0.2">
      <c r="B12" s="36" t="s">
        <v>47</v>
      </c>
      <c r="C12" s="283"/>
    </row>
    <row r="13" spans="1:21" ht="6" customHeight="1" x14ac:dyDescent="0.2">
      <c r="C13" s="282"/>
    </row>
    <row r="14" spans="1:21" ht="18" customHeight="1" x14ac:dyDescent="0.2">
      <c r="B14" s="36" t="s">
        <v>48</v>
      </c>
      <c r="C14" s="283"/>
    </row>
    <row r="15" spans="1:21" ht="6" customHeight="1" x14ac:dyDescent="0.2">
      <c r="C15" s="282"/>
    </row>
    <row r="16" spans="1:21" ht="18" customHeight="1" x14ac:dyDescent="0.2">
      <c r="B16" s="36" t="s">
        <v>44</v>
      </c>
      <c r="C16" s="284">
        <v>0</v>
      </c>
    </row>
    <row r="17" spans="2:3" ht="6" customHeight="1" x14ac:dyDescent="0.2">
      <c r="C17" s="282"/>
    </row>
    <row r="18" spans="2:3" ht="18" customHeight="1" x14ac:dyDescent="0.2">
      <c r="B18" s="36" t="s">
        <v>45</v>
      </c>
      <c r="C18" s="284">
        <v>0</v>
      </c>
    </row>
    <row r="19" spans="2:3" ht="6" customHeight="1" x14ac:dyDescent="0.2">
      <c r="C19" s="282"/>
    </row>
    <row r="20" spans="2:3" ht="18" customHeight="1" x14ac:dyDescent="0.2">
      <c r="B20" s="36" t="s">
        <v>46</v>
      </c>
      <c r="C20" s="284">
        <v>0</v>
      </c>
    </row>
    <row r="21" spans="2:3" x14ac:dyDescent="0.2">
      <c r="C21" s="282"/>
    </row>
  </sheetData>
  <mergeCells count="9">
    <mergeCell ref="C7:H7"/>
    <mergeCell ref="G2:L2"/>
    <mergeCell ref="G3:L3"/>
    <mergeCell ref="G4:L4"/>
    <mergeCell ref="G5:L5"/>
    <mergeCell ref="C2:F2"/>
    <mergeCell ref="C3:F3"/>
    <mergeCell ref="C4:F4"/>
    <mergeCell ref="C5:F5"/>
  </mergeCells>
  <dataValidations count="1">
    <dataValidation type="whole" allowBlank="1" showInputMessage="1" showErrorMessage="1" sqref="M8:S65493 D8:K6549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2"/>
  <sheetViews>
    <sheetView showGridLines="0" topLeftCell="A4" zoomScale="110" zoomScaleNormal="110" workbookViewId="0">
      <selection activeCell="G27" sqref="G27"/>
    </sheetView>
  </sheetViews>
  <sheetFormatPr baseColWidth="10" defaultColWidth="11.42578125" defaultRowHeight="12" x14ac:dyDescent="0.2"/>
  <cols>
    <col min="1" max="1" width="2.42578125" style="1" customWidth="1"/>
    <col min="2" max="2" width="14.5703125" style="1" customWidth="1"/>
    <col min="3" max="3" width="33.28515625" style="1" customWidth="1"/>
    <col min="4" max="4" width="33" style="1" customWidth="1"/>
    <col min="5" max="5" width="17.140625" style="1" customWidth="1"/>
    <col min="6" max="6" width="20.8554687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1" customFormat="1" ht="26.25" customHeight="1" thickBot="1" x14ac:dyDescent="0.25">
      <c r="B2" s="188"/>
      <c r="C2" s="189"/>
      <c r="D2" s="198" t="s">
        <v>124</v>
      </c>
      <c r="E2" s="199"/>
      <c r="F2" s="199"/>
      <c r="G2" s="200"/>
      <c r="H2" s="74" t="str">
        <f>Proyecto!K2</f>
        <v>Codigo: GC-F-015</v>
      </c>
      <c r="P2" s="15"/>
    </row>
    <row r="3" spans="2:16" s="11" customFormat="1" ht="23.25" customHeight="1" thickBot="1" x14ac:dyDescent="0.25">
      <c r="B3" s="190"/>
      <c r="C3" s="191"/>
      <c r="D3" s="201" t="s">
        <v>126</v>
      </c>
      <c r="E3" s="202"/>
      <c r="F3" s="202"/>
      <c r="G3" s="203"/>
      <c r="H3" s="78" t="str">
        <f>Proyecto!K3</f>
        <v>Fecha: 17 de septiembre de 2014</v>
      </c>
      <c r="P3" s="15"/>
    </row>
    <row r="4" spans="2:16" s="11" customFormat="1" ht="24" customHeight="1" thickBot="1" x14ac:dyDescent="0.25">
      <c r="B4" s="190"/>
      <c r="C4" s="191"/>
      <c r="D4" s="204" t="s">
        <v>127</v>
      </c>
      <c r="E4" s="205"/>
      <c r="F4" s="205"/>
      <c r="G4" s="206"/>
      <c r="H4" s="76" t="str">
        <f>Proyecto!K4</f>
        <v>Version 001</v>
      </c>
      <c r="P4" s="15"/>
    </row>
    <row r="5" spans="2:16" s="11" customFormat="1" ht="22.5" customHeight="1" thickBot="1" x14ac:dyDescent="0.25">
      <c r="B5" s="192"/>
      <c r="C5" s="193"/>
      <c r="D5" s="201" t="s">
        <v>129</v>
      </c>
      <c r="E5" s="202"/>
      <c r="F5" s="202"/>
      <c r="G5" s="203"/>
      <c r="H5" s="78" t="s">
        <v>130</v>
      </c>
      <c r="P5" s="15"/>
    </row>
    <row r="6" spans="2:16" ht="5.25" customHeight="1" x14ac:dyDescent="0.2">
      <c r="B6" s="4"/>
      <c r="C6" s="4"/>
      <c r="D6" s="4"/>
      <c r="E6" s="4"/>
      <c r="F6" s="19"/>
      <c r="G6" s="4"/>
      <c r="H6" s="4"/>
    </row>
    <row r="7" spans="2:16" ht="29.25" customHeight="1" x14ac:dyDescent="0.2">
      <c r="B7" s="121" t="s">
        <v>0</v>
      </c>
      <c r="C7" s="121"/>
      <c r="D7" s="158" t="str">
        <f>[1]Proyecto!$E$7</f>
        <v>Secretaría Administrativa Digital Supersociedades</v>
      </c>
      <c r="E7" s="158"/>
      <c r="F7" s="158"/>
      <c r="G7" s="158"/>
      <c r="H7" s="158"/>
      <c r="I7" s="158"/>
      <c r="P7" s="1"/>
    </row>
    <row r="8" spans="2:16" customFormat="1" ht="19.5" customHeight="1" x14ac:dyDescent="0.2"/>
    <row r="9" spans="2:16" ht="30" customHeight="1" x14ac:dyDescent="0.2">
      <c r="B9" s="194" t="s">
        <v>37</v>
      </c>
      <c r="C9" s="195"/>
      <c r="D9" s="195"/>
      <c r="E9" s="195"/>
      <c r="F9" s="195"/>
      <c r="G9" s="195"/>
      <c r="H9" s="195"/>
    </row>
    <row r="10" spans="2:16" ht="9.75" customHeight="1" x14ac:dyDescent="0.2">
      <c r="B10" s="191"/>
      <c r="C10" s="191"/>
      <c r="D10" s="191"/>
      <c r="E10" s="191"/>
      <c r="F10" s="191"/>
      <c r="G10" s="191"/>
      <c r="H10" s="191"/>
      <c r="P10" s="1"/>
    </row>
    <row r="11" spans="2:16" ht="25.5" customHeight="1" x14ac:dyDescent="0.2">
      <c r="B11" s="159" t="s">
        <v>6</v>
      </c>
      <c r="C11" s="159"/>
      <c r="D11" s="32" t="s">
        <v>7</v>
      </c>
      <c r="E11" s="34" t="s">
        <v>71</v>
      </c>
      <c r="F11" s="32" t="s">
        <v>11</v>
      </c>
      <c r="G11" s="32" t="s">
        <v>98</v>
      </c>
      <c r="H11" s="32" t="s">
        <v>8</v>
      </c>
      <c r="P11" s="1"/>
    </row>
    <row r="12" spans="2:16" ht="21.95" customHeight="1" x14ac:dyDescent="0.2">
      <c r="B12" s="207" t="s">
        <v>159</v>
      </c>
      <c r="C12" s="207"/>
      <c r="D12" s="99" t="s">
        <v>160</v>
      </c>
      <c r="E12" s="103" t="s">
        <v>161</v>
      </c>
      <c r="F12" s="104" t="s">
        <v>162</v>
      </c>
      <c r="G12" s="99" t="s">
        <v>96</v>
      </c>
      <c r="H12" s="99" t="s">
        <v>68</v>
      </c>
      <c r="P12" s="1"/>
    </row>
    <row r="13" spans="2:16" ht="21.95" customHeight="1" x14ac:dyDescent="0.2">
      <c r="B13" s="196" t="s">
        <v>180</v>
      </c>
      <c r="C13" s="197"/>
      <c r="D13" s="99" t="s">
        <v>163</v>
      </c>
      <c r="E13" s="103" t="s">
        <v>179</v>
      </c>
      <c r="F13" s="104" t="s">
        <v>181</v>
      </c>
      <c r="G13" s="99" t="s">
        <v>96</v>
      </c>
      <c r="H13" s="97" t="s">
        <v>68</v>
      </c>
      <c r="P13" s="1"/>
    </row>
    <row r="14" spans="2:16" ht="30" customHeight="1" x14ac:dyDescent="0.2">
      <c r="B14" s="196" t="s">
        <v>153</v>
      </c>
      <c r="C14" s="197"/>
      <c r="D14" s="99" t="s">
        <v>164</v>
      </c>
      <c r="E14" s="103" t="s">
        <v>183</v>
      </c>
      <c r="F14" s="104" t="s">
        <v>182</v>
      </c>
      <c r="G14" s="99" t="s">
        <v>96</v>
      </c>
      <c r="H14" s="97" t="s">
        <v>68</v>
      </c>
      <c r="O14" s="2"/>
      <c r="P14" s="1"/>
    </row>
    <row r="15" spans="2:16" ht="21.95" customHeight="1" x14ac:dyDescent="0.2">
      <c r="B15" s="196" t="s">
        <v>165</v>
      </c>
      <c r="C15" s="197"/>
      <c r="D15" s="105" t="s">
        <v>166</v>
      </c>
      <c r="E15" s="105">
        <v>6012201000</v>
      </c>
      <c r="F15" s="106" t="s">
        <v>167</v>
      </c>
      <c r="G15" s="99" t="s">
        <v>96</v>
      </c>
      <c r="H15" s="97" t="s">
        <v>68</v>
      </c>
      <c r="P15" s="1"/>
    </row>
    <row r="16" spans="2:16" ht="21.95" customHeight="1" x14ac:dyDescent="0.2">
      <c r="B16" s="196" t="s">
        <v>184</v>
      </c>
      <c r="C16" s="197"/>
      <c r="D16" s="105" t="s">
        <v>168</v>
      </c>
      <c r="E16" s="105">
        <v>6012201000</v>
      </c>
      <c r="F16" s="106" t="s">
        <v>185</v>
      </c>
      <c r="G16" s="99" t="s">
        <v>96</v>
      </c>
      <c r="H16" s="97" t="s">
        <v>68</v>
      </c>
      <c r="O16" s="2"/>
      <c r="P16" s="1"/>
    </row>
    <row r="17" spans="2:16" ht="21.95" customHeight="1" x14ac:dyDescent="0.2">
      <c r="B17" s="196" t="s">
        <v>169</v>
      </c>
      <c r="C17" s="197"/>
      <c r="D17" s="99" t="s">
        <v>170</v>
      </c>
      <c r="E17" s="105">
        <v>6012201000</v>
      </c>
      <c r="F17" s="104" t="s">
        <v>171</v>
      </c>
      <c r="G17" s="99" t="s">
        <v>96</v>
      </c>
      <c r="H17" s="97" t="s">
        <v>68</v>
      </c>
      <c r="P17" s="1"/>
    </row>
    <row r="18" spans="2:16" ht="21.95" customHeight="1" x14ac:dyDescent="0.2">
      <c r="B18" s="196" t="s">
        <v>186</v>
      </c>
      <c r="C18" s="197"/>
      <c r="D18" s="99" t="s">
        <v>172</v>
      </c>
      <c r="E18" s="105">
        <v>6012201000</v>
      </c>
      <c r="F18" s="104" t="s">
        <v>187</v>
      </c>
      <c r="G18" s="99" t="s">
        <v>96</v>
      </c>
      <c r="H18" s="97" t="s">
        <v>68</v>
      </c>
      <c r="O18" s="2"/>
      <c r="P18" s="1"/>
    </row>
    <row r="19" spans="2:16" ht="21.95" customHeight="1" x14ac:dyDescent="0.2">
      <c r="B19" s="196" t="s">
        <v>188</v>
      </c>
      <c r="C19" s="197"/>
      <c r="D19" s="99" t="s">
        <v>173</v>
      </c>
      <c r="E19" s="105">
        <v>6012201000</v>
      </c>
      <c r="F19" s="104" t="s">
        <v>189</v>
      </c>
      <c r="G19" s="99" t="s">
        <v>96</v>
      </c>
      <c r="H19" s="97" t="s">
        <v>68</v>
      </c>
      <c r="P19" s="1"/>
    </row>
    <row r="20" spans="2:16" ht="21.95" customHeight="1" x14ac:dyDescent="0.2">
      <c r="B20" s="107" t="s">
        <v>186</v>
      </c>
      <c r="C20" s="108"/>
      <c r="D20" s="99" t="s">
        <v>174</v>
      </c>
      <c r="E20" s="105">
        <v>6012201000</v>
      </c>
      <c r="F20" s="104" t="s">
        <v>175</v>
      </c>
      <c r="G20" s="99" t="s">
        <v>96</v>
      </c>
      <c r="H20" s="97" t="s">
        <v>68</v>
      </c>
      <c r="O20" s="2"/>
      <c r="P20" s="1"/>
    </row>
    <row r="21" spans="2:16" ht="21.95" customHeight="1" x14ac:dyDescent="0.2">
      <c r="B21" s="196" t="s">
        <v>176</v>
      </c>
      <c r="C21" s="197"/>
      <c r="D21" s="99" t="s">
        <v>177</v>
      </c>
      <c r="E21" s="105">
        <v>6012201000</v>
      </c>
      <c r="F21" s="104" t="s">
        <v>178</v>
      </c>
      <c r="G21" s="116" t="s">
        <v>96</v>
      </c>
      <c r="H21" s="117" t="s">
        <v>68</v>
      </c>
      <c r="O21" s="2"/>
      <c r="P21" s="1"/>
    </row>
    <row r="22" spans="2:16" ht="21.95" customHeight="1" x14ac:dyDescent="0.2">
      <c r="B22" s="196" t="s">
        <v>190</v>
      </c>
      <c r="C22" s="197"/>
      <c r="D22" s="116" t="s">
        <v>223</v>
      </c>
      <c r="E22" s="105">
        <v>6012201000</v>
      </c>
      <c r="F22" s="104" t="s">
        <v>224</v>
      </c>
      <c r="G22" s="116" t="s">
        <v>96</v>
      </c>
      <c r="H22" s="117" t="s">
        <v>68</v>
      </c>
      <c r="O22" s="2"/>
      <c r="P22" s="1"/>
    </row>
  </sheetData>
  <mergeCells count="20">
    <mergeCell ref="B10:H10"/>
    <mergeCell ref="B15:C15"/>
    <mergeCell ref="B14:C14"/>
    <mergeCell ref="B22:C22"/>
    <mergeCell ref="B2:C5"/>
    <mergeCell ref="B7:C7"/>
    <mergeCell ref="B9:H9"/>
    <mergeCell ref="B21:C21"/>
    <mergeCell ref="B19:C19"/>
    <mergeCell ref="B13:C13"/>
    <mergeCell ref="B18:C18"/>
    <mergeCell ref="B16:C16"/>
    <mergeCell ref="B17:C17"/>
    <mergeCell ref="B11:C11"/>
    <mergeCell ref="D7:I7"/>
    <mergeCell ref="D2:G2"/>
    <mergeCell ref="D3:G3"/>
    <mergeCell ref="D4:G4"/>
    <mergeCell ref="D5:G5"/>
    <mergeCell ref="B12:C12"/>
  </mergeCells>
  <conditionalFormatting sqref="D11">
    <cfRule type="cellIs" dxfId="37" priority="34" stopIfTrue="1" operator="equal">
      <formula>"Alto"</formula>
    </cfRule>
    <cfRule type="cellIs" dxfId="36" priority="35" stopIfTrue="1" operator="equal">
      <formula>"Medio"</formula>
    </cfRule>
    <cfRule type="cellIs" dxfId="35" priority="36" stopIfTrue="1" operator="equal">
      <formula>"Bajo"</formula>
    </cfRule>
  </conditionalFormatting>
  <conditionalFormatting sqref="D13">
    <cfRule type="cellIs" dxfId="34" priority="7" stopIfTrue="1" operator="equal">
      <formula>"Alto"</formula>
    </cfRule>
    <cfRule type="cellIs" dxfId="33" priority="8" stopIfTrue="1" operator="equal">
      <formula>"Medio"</formula>
    </cfRule>
    <cfRule type="cellIs" dxfId="32" priority="9" stopIfTrue="1" operator="equal">
      <formula>"Bajo"</formula>
    </cfRule>
  </conditionalFormatting>
  <conditionalFormatting sqref="D14">
    <cfRule type="cellIs" dxfId="31" priority="4" stopIfTrue="1" operator="equal">
      <formula>"Alto"</formula>
    </cfRule>
    <cfRule type="cellIs" dxfId="30" priority="5" stopIfTrue="1" operator="equal">
      <formula>"Medio"</formula>
    </cfRule>
    <cfRule type="cellIs" dxfId="29" priority="6" stopIfTrue="1" operator="equal">
      <formula>"Bajo"</formula>
    </cfRule>
  </conditionalFormatting>
  <conditionalFormatting sqref="D19:D21">
    <cfRule type="cellIs" dxfId="28" priority="19" stopIfTrue="1" operator="equal">
      <formula>"Alto"</formula>
    </cfRule>
    <cfRule type="cellIs" dxfId="27" priority="20" stopIfTrue="1" operator="equal">
      <formula>"Medio"</formula>
    </cfRule>
    <cfRule type="cellIs" dxfId="26" priority="21" stopIfTrue="1" operator="equal">
      <formula>"Bajo"</formula>
    </cfRule>
  </conditionalFormatting>
  <conditionalFormatting sqref="D17:D18">
    <cfRule type="cellIs" dxfId="25" priority="16" stopIfTrue="1" operator="equal">
      <formula>"Alto"</formula>
    </cfRule>
    <cfRule type="cellIs" dxfId="24" priority="17" stopIfTrue="1" operator="equal">
      <formula>"Medio"</formula>
    </cfRule>
    <cfRule type="cellIs" dxfId="23" priority="18" stopIfTrue="1" operator="equal">
      <formula>"Bajo"</formula>
    </cfRule>
  </conditionalFormatting>
  <conditionalFormatting sqref="D12">
    <cfRule type="cellIs" dxfId="22" priority="13" stopIfTrue="1" operator="equal">
      <formula>"Alto"</formula>
    </cfRule>
    <cfRule type="cellIs" dxfId="21" priority="14" stopIfTrue="1" operator="equal">
      <formula>"Medio"</formula>
    </cfRule>
    <cfRule type="cellIs" dxfId="20" priority="15" stopIfTrue="1" operator="equal">
      <formula>"Bajo"</formula>
    </cfRule>
  </conditionalFormatting>
  <conditionalFormatting sqref="D22">
    <cfRule type="cellIs" dxfId="19" priority="1" stopIfTrue="1" operator="equal">
      <formula>"Alto"</formula>
    </cfRule>
    <cfRule type="cellIs" dxfId="18" priority="2" stopIfTrue="1" operator="equal">
      <formula>"Medio"</formula>
    </cfRule>
    <cfRule type="cellIs" dxfId="17" priority="3" stopIfTrue="1" operator="equal">
      <formula>"Bajo"</formula>
    </cfRule>
  </conditionalFormatting>
  <dataValidations count="1">
    <dataValidation type="whole" allowBlank="1" showInputMessage="1" showErrorMessage="1" sqref="F23:H65499 I9:N9 I22:N65499">
      <formula1>1</formula1>
      <formula2>5</formula2>
    </dataValidation>
  </dataValidations>
  <hyperlinks>
    <hyperlink ref="F12" r:id="rId1"/>
    <hyperlink ref="F17" r:id="rId2"/>
    <hyperlink ref="F15" r:id="rId3"/>
    <hyperlink ref="F21" r:id="rId4"/>
    <hyperlink ref="F20" r:id="rId5"/>
  </hyperlinks>
  <pageMargins left="0.39370078740157483" right="0.39370078740157483" top="0.74803149606299213" bottom="0.74803149606299213" header="0.31496062992125984" footer="0.31496062992125984"/>
  <pageSetup scale="70" fitToHeight="0" orientation="landscape" r:id="rId6"/>
  <drawing r:id="rId7"/>
  <legacyDrawing r:id="rId8"/>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'C:\Users\MariaN\AppData\Local\Microsoft\Windows\INetCache\Content.Outlook\Q5RYIMRE\[P07_Secretaria_AdministrativaDigital.xlsx]No tocar'!#REF!</xm:f>
          </x14:formula1>
          <xm:sqref>H12:H22</xm:sqref>
        </x14:dataValidation>
        <x14:dataValidation type="list" allowBlank="1" showInputMessage="1" showErrorMessage="1">
          <x14:formula1>
            <xm:f>'C:\Users\MariaN\AppData\Local\Microsoft\Windows\INetCache\Content.Outlook\Q5RYIMRE\[P07_Secretaria_AdministrativaDigital.xlsx]No tocar'!#REF!</xm:f>
          </x14:formula1>
          <xm:sqref>G12:G22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7"/>
  <sheetViews>
    <sheetView showGridLines="0" zoomScale="110" zoomScaleNormal="110" workbookViewId="0">
      <selection activeCell="B13" sqref="B13:G17"/>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44" style="1" customWidth="1"/>
    <col min="5" max="5" width="18"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1" customFormat="1" ht="26.25" customHeight="1" thickBot="1" x14ac:dyDescent="0.25">
      <c r="B2" s="73"/>
      <c r="C2" s="183" t="s">
        <v>124</v>
      </c>
      <c r="D2" s="184"/>
      <c r="E2" s="184"/>
      <c r="F2" s="184"/>
      <c r="G2" s="80" t="str">
        <f>Proyecto!K2</f>
        <v>Codigo: GC-F-015</v>
      </c>
      <c r="H2" s="79"/>
      <c r="P2" s="15"/>
    </row>
    <row r="3" spans="2:16" s="11" customFormat="1" ht="23.25" customHeight="1" thickBot="1" x14ac:dyDescent="0.25">
      <c r="B3" s="75"/>
      <c r="C3" s="183" t="s">
        <v>126</v>
      </c>
      <c r="D3" s="184"/>
      <c r="E3" s="184"/>
      <c r="F3" s="184"/>
      <c r="G3" s="78" t="str">
        <f>Proyecto!K3</f>
        <v>Fecha: 17 de septiembre de 2014</v>
      </c>
      <c r="H3" s="79"/>
      <c r="P3" s="15"/>
    </row>
    <row r="4" spans="2:16" s="11" customFormat="1" ht="24" customHeight="1" thickBot="1" x14ac:dyDescent="0.25">
      <c r="B4" s="75"/>
      <c r="C4" s="183" t="s">
        <v>127</v>
      </c>
      <c r="D4" s="184"/>
      <c r="E4" s="184"/>
      <c r="F4" s="184"/>
      <c r="G4" s="78" t="str">
        <f>Proyecto!K4</f>
        <v>Version 001</v>
      </c>
      <c r="H4" s="79"/>
      <c r="P4" s="15"/>
    </row>
    <row r="5" spans="2:16" s="11" customFormat="1" ht="22.5" customHeight="1" thickBot="1" x14ac:dyDescent="0.25">
      <c r="B5" s="77"/>
      <c r="C5" s="183" t="s">
        <v>129</v>
      </c>
      <c r="D5" s="184"/>
      <c r="E5" s="184"/>
      <c r="F5" s="184"/>
      <c r="G5" s="81" t="s">
        <v>130</v>
      </c>
      <c r="H5" s="79"/>
      <c r="P5" s="15"/>
    </row>
    <row r="6" spans="2:16" ht="5.25" customHeight="1" x14ac:dyDescent="0.2">
      <c r="B6" s="4"/>
      <c r="C6" s="4"/>
      <c r="D6" s="19"/>
      <c r="E6" s="4"/>
      <c r="F6" s="4"/>
    </row>
    <row r="7" spans="2:16" ht="29.25" customHeight="1" x14ac:dyDescent="0.2">
      <c r="B7" s="36" t="s">
        <v>0</v>
      </c>
      <c r="C7" s="158" t="str">
        <f>[1]Proyecto!$E$7</f>
        <v>Secretaría Administrativa Digital Supersociedades</v>
      </c>
      <c r="D7" s="158"/>
      <c r="E7" s="158"/>
      <c r="F7" s="158"/>
      <c r="G7" s="158"/>
      <c r="H7" s="158"/>
      <c r="P7" s="1"/>
    </row>
    <row r="8" spans="2:16" ht="6.75" customHeight="1" x14ac:dyDescent="0.2">
      <c r="B8" s="7"/>
      <c r="C8" s="8"/>
      <c r="D8" s="8"/>
      <c r="E8" s="8"/>
      <c r="F8" s="8"/>
      <c r="P8" s="1"/>
    </row>
    <row r="9" spans="2:16" x14ac:dyDescent="0.2">
      <c r="B9" s="129"/>
      <c r="C9" s="129"/>
    </row>
    <row r="10" spans="2:16" ht="20.25" customHeight="1" x14ac:dyDescent="0.2">
      <c r="B10" s="208" t="s">
        <v>16</v>
      </c>
      <c r="C10" s="209"/>
      <c r="D10" s="209"/>
      <c r="E10" s="209"/>
      <c r="F10" s="209"/>
      <c r="G10" s="210"/>
    </row>
    <row r="11" spans="2:16" customFormat="1" ht="15" customHeight="1" x14ac:dyDescent="0.2"/>
    <row r="12" spans="2:16" ht="24.75" customHeight="1" x14ac:dyDescent="0.2">
      <c r="B12" s="33" t="s">
        <v>89</v>
      </c>
      <c r="C12" s="35" t="s">
        <v>17</v>
      </c>
      <c r="D12" s="35" t="s">
        <v>18</v>
      </c>
      <c r="E12" s="35" t="s">
        <v>19</v>
      </c>
      <c r="F12" s="35" t="s">
        <v>20</v>
      </c>
      <c r="G12" s="35" t="s">
        <v>21</v>
      </c>
    </row>
    <row r="13" spans="2:16" ht="31.5" x14ac:dyDescent="0.2">
      <c r="B13" s="118" t="s">
        <v>191</v>
      </c>
      <c r="C13" s="118" t="s">
        <v>103</v>
      </c>
      <c r="D13" s="118" t="s">
        <v>192</v>
      </c>
      <c r="E13" s="118" t="s">
        <v>118</v>
      </c>
      <c r="F13" s="119" t="s">
        <v>60</v>
      </c>
      <c r="G13" s="118" t="s">
        <v>193</v>
      </c>
    </row>
    <row r="14" spans="2:16" ht="47.25" x14ac:dyDescent="0.2">
      <c r="B14" s="118" t="s">
        <v>60</v>
      </c>
      <c r="C14" s="118" t="s">
        <v>100</v>
      </c>
      <c r="D14" s="118" t="s">
        <v>194</v>
      </c>
      <c r="E14" s="118" t="s">
        <v>122</v>
      </c>
      <c r="F14" s="98" t="s">
        <v>195</v>
      </c>
      <c r="G14" s="118" t="s">
        <v>196</v>
      </c>
    </row>
    <row r="15" spans="2:16" ht="47.25" x14ac:dyDescent="0.2">
      <c r="B15" s="118" t="s">
        <v>61</v>
      </c>
      <c r="C15" s="118" t="s">
        <v>100</v>
      </c>
      <c r="D15" s="118" t="s">
        <v>197</v>
      </c>
      <c r="E15" s="118" t="s">
        <v>122</v>
      </c>
      <c r="F15" s="98" t="s">
        <v>198</v>
      </c>
      <c r="G15" s="118" t="s">
        <v>196</v>
      </c>
    </row>
    <row r="16" spans="2:16" ht="21.95" customHeight="1" x14ac:dyDescent="0.2">
      <c r="B16" s="272"/>
      <c r="C16" s="285"/>
      <c r="D16" s="285"/>
      <c r="E16" s="285"/>
      <c r="F16" s="272"/>
      <c r="G16" s="285"/>
    </row>
    <row r="17" spans="2:7" ht="21.95" customHeight="1" x14ac:dyDescent="0.2">
      <c r="B17" s="272"/>
      <c r="C17" s="285"/>
      <c r="D17" s="285"/>
      <c r="E17" s="285"/>
      <c r="F17" s="272"/>
      <c r="G17" s="285"/>
    </row>
    <row r="18" spans="2:7" ht="21.95" customHeight="1" x14ac:dyDescent="0.2">
      <c r="B18" s="31"/>
      <c r="C18" s="30"/>
      <c r="D18" s="31"/>
      <c r="E18" s="31"/>
      <c r="F18" s="61"/>
      <c r="G18" s="31"/>
    </row>
    <row r="19" spans="2:7" ht="21.95" customHeight="1" x14ac:dyDescent="0.2">
      <c r="B19" s="31"/>
      <c r="C19" s="30"/>
      <c r="D19" s="31"/>
      <c r="E19" s="31"/>
      <c r="F19" s="61"/>
      <c r="G19" s="31"/>
    </row>
    <row r="21" spans="2:7" ht="12.75" x14ac:dyDescent="0.2">
      <c r="C21" s="24"/>
    </row>
    <row r="22" spans="2:7" ht="12.75" x14ac:dyDescent="0.2">
      <c r="C22" s="24"/>
    </row>
    <row r="23" spans="2:7" ht="12.75" x14ac:dyDescent="0.2">
      <c r="C23" s="27"/>
    </row>
    <row r="24" spans="2:7" ht="12.75" x14ac:dyDescent="0.2">
      <c r="C24" s="27"/>
    </row>
    <row r="25" spans="2:7" ht="12.75" x14ac:dyDescent="0.2">
      <c r="C25" s="27"/>
    </row>
    <row r="26" spans="2:7" ht="12.75" x14ac:dyDescent="0.2">
      <c r="C26" s="27"/>
    </row>
    <row r="27" spans="2:7" ht="12.75" x14ac:dyDescent="0.2">
      <c r="C27" s="27"/>
    </row>
  </sheetData>
  <mergeCells count="7">
    <mergeCell ref="B10:G10"/>
    <mergeCell ref="B9:C9"/>
    <mergeCell ref="C2:F2"/>
    <mergeCell ref="C3:F3"/>
    <mergeCell ref="C4:F4"/>
    <mergeCell ref="C5:F5"/>
    <mergeCell ref="C7:H7"/>
  </mergeCells>
  <dataValidations count="1">
    <dataValidation type="whole" allowBlank="1" showInputMessage="1" showErrorMessage="1" sqref="H9:N65505 E9 E20:E65505 G20:G65505 G11 G9">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'No tocar'!$O$5:$O$11</xm:f>
          </x14:formula1>
          <xm:sqref>C16:C19</xm:sqref>
        </x14:dataValidation>
        <x14:dataValidation type="list" allowBlank="1" showInputMessage="1" showErrorMessage="1">
          <x14:formula1>
            <xm:f>'No tocar'!$Q$15:$Q$23</xm:f>
          </x14:formula1>
          <xm:sqref>E16:E19</xm:sqref>
        </x14:dataValidation>
        <x14:dataValidation type="list" allowBlank="1" showInputMessage="1" showErrorMessage="1">
          <x14:formula1>
            <xm:f>'C:\Users\MariaN\AppData\Local\Microsoft\Windows\INetCache\Content.Outlook\Q5RYIMRE\[P07_Secretaria_AdministrativaDigital.xlsx]No tocar'!#REF!</xm:f>
          </x14:formula1>
          <xm:sqref>C13:C15</xm:sqref>
        </x14:dataValidation>
        <x14:dataValidation type="list" allowBlank="1" showInputMessage="1" showErrorMessage="1">
          <x14:formula1>
            <xm:f>'C:\Users\MariaN\AppData\Local\Microsoft\Windows\INetCache\Content.Outlook\Q5RYIMRE\[P07_Secretaria_AdministrativaDigital.xlsx]No tocar'!#REF!</xm:f>
          </x14:formula1>
          <xm:sqref>E13:E15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22"/>
  <sheetViews>
    <sheetView showGridLines="0" zoomScale="110" zoomScaleNormal="110" workbookViewId="0">
      <selection activeCell="F19" sqref="F19"/>
    </sheetView>
  </sheetViews>
  <sheetFormatPr baseColWidth="10" defaultColWidth="11.42578125" defaultRowHeight="12" x14ac:dyDescent="0.2"/>
  <cols>
    <col min="1" max="1" width="2.42578125" style="1" customWidth="1"/>
    <col min="2" max="2" width="30.7109375" style="1" customWidth="1"/>
    <col min="3" max="3" width="18.28515625" style="1" customWidth="1"/>
    <col min="4" max="4" width="15" style="1" customWidth="1"/>
    <col min="5" max="5" width="29.42578125" style="1" customWidth="1"/>
    <col min="6" max="6" width="32.7109375" style="1" customWidth="1"/>
    <col min="7" max="7" width="19.42578125" style="1" customWidth="1"/>
    <col min="8" max="8" width="17.7109375" style="1" bestFit="1" customWidth="1"/>
    <col min="9" max="9" width="7.7109375" style="1" customWidth="1"/>
    <col min="10" max="10" width="0.7109375" style="6" customWidth="1"/>
    <col min="11" max="11" width="1" style="1" customWidth="1"/>
    <col min="12" max="12" width="1.5703125" style="1" customWidth="1"/>
    <col min="13" max="13" width="1.140625" style="6"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1" customFormat="1" ht="26.25" customHeight="1" thickBot="1" x14ac:dyDescent="0.25">
      <c r="B2" s="73"/>
      <c r="C2" s="183" t="s">
        <v>124</v>
      </c>
      <c r="D2" s="184"/>
      <c r="E2" s="184"/>
      <c r="F2" s="184"/>
      <c r="G2" s="177" t="str">
        <f>Proyecto!K2</f>
        <v>Codigo: GC-F-015</v>
      </c>
      <c r="H2" s="178"/>
      <c r="J2" s="10"/>
      <c r="K2" s="10"/>
      <c r="L2" s="10"/>
      <c r="M2" s="14"/>
      <c r="W2" s="15"/>
    </row>
    <row r="3" spans="2:23" s="11" customFormat="1" ht="23.25" customHeight="1" thickBot="1" x14ac:dyDescent="0.25">
      <c r="B3" s="75"/>
      <c r="C3" s="183" t="s">
        <v>126</v>
      </c>
      <c r="D3" s="184"/>
      <c r="E3" s="184"/>
      <c r="F3" s="184"/>
      <c r="G3" s="179" t="str">
        <f>Proyecto!K3</f>
        <v>Fecha: 17 de septiembre de 2014</v>
      </c>
      <c r="H3" s="180"/>
      <c r="J3" s="10"/>
      <c r="K3" s="10"/>
      <c r="L3" s="10"/>
      <c r="M3" s="14"/>
      <c r="W3" s="15"/>
    </row>
    <row r="4" spans="2:23" s="11" customFormat="1" ht="24" customHeight="1" thickBot="1" x14ac:dyDescent="0.25">
      <c r="B4" s="75"/>
      <c r="C4" s="183" t="s">
        <v>127</v>
      </c>
      <c r="D4" s="184"/>
      <c r="E4" s="184"/>
      <c r="F4" s="184"/>
      <c r="G4" s="181" t="str">
        <f>Proyecto!K4</f>
        <v>Version 001</v>
      </c>
      <c r="H4" s="182"/>
      <c r="J4" s="10"/>
      <c r="M4" s="14"/>
      <c r="W4" s="15"/>
    </row>
    <row r="5" spans="2:23" s="11" customFormat="1" ht="22.5" customHeight="1" thickBot="1" x14ac:dyDescent="0.25">
      <c r="B5" s="77"/>
      <c r="C5" s="183" t="s">
        <v>129</v>
      </c>
      <c r="D5" s="184"/>
      <c r="E5" s="184"/>
      <c r="F5" s="184"/>
      <c r="G5" s="179" t="s">
        <v>130</v>
      </c>
      <c r="H5" s="180"/>
      <c r="J5" s="10"/>
      <c r="M5" s="10"/>
      <c r="W5" s="15"/>
    </row>
    <row r="6" spans="2:23" ht="5.25" customHeight="1" x14ac:dyDescent="0.2">
      <c r="B6" s="4"/>
      <c r="C6" s="4"/>
      <c r="D6" s="4"/>
      <c r="E6" s="4"/>
      <c r="F6" s="4"/>
      <c r="G6" s="4"/>
      <c r="H6" s="4"/>
    </row>
    <row r="7" spans="2:23" ht="29.25" customHeight="1" x14ac:dyDescent="0.2">
      <c r="B7" s="39" t="s">
        <v>0</v>
      </c>
      <c r="C7" s="158" t="str">
        <f>[1]Proyecto!$E$7</f>
        <v>Secretaría Administrativa Digital Supersociedades</v>
      </c>
      <c r="D7" s="158"/>
      <c r="E7" s="158"/>
      <c r="F7" s="158"/>
      <c r="G7" s="158"/>
      <c r="H7" s="158"/>
      <c r="W7" s="1"/>
    </row>
    <row r="9" spans="2:23" ht="15" customHeight="1" x14ac:dyDescent="0.2">
      <c r="B9" s="163" t="s">
        <v>9</v>
      </c>
      <c r="C9" s="163"/>
      <c r="D9" s="163"/>
      <c r="E9" s="163"/>
      <c r="F9" s="163"/>
      <c r="G9" s="163"/>
      <c r="H9" s="163"/>
    </row>
    <row r="10" spans="2:23" customFormat="1" ht="15" customHeight="1" x14ac:dyDescent="0.2"/>
    <row r="11" spans="2:23" ht="33.75" customHeight="1" x14ac:dyDescent="0.2">
      <c r="B11" s="159" t="s">
        <v>90</v>
      </c>
      <c r="C11" s="159"/>
      <c r="D11" s="32" t="s">
        <v>28</v>
      </c>
      <c r="E11" s="32" t="s">
        <v>10</v>
      </c>
      <c r="F11" s="44" t="s">
        <v>12</v>
      </c>
      <c r="G11" s="32" t="s">
        <v>13</v>
      </c>
      <c r="H11" s="32" t="s">
        <v>123</v>
      </c>
    </row>
    <row r="12" spans="2:23" ht="20.25" customHeight="1" x14ac:dyDescent="0.2">
      <c r="B12" s="212" t="s">
        <v>199</v>
      </c>
      <c r="C12" s="213"/>
      <c r="D12" s="29"/>
      <c r="E12" s="28"/>
      <c r="F12" s="28"/>
      <c r="G12" s="38"/>
      <c r="H12" s="28"/>
    </row>
    <row r="13" spans="2:23" ht="18" customHeight="1" x14ac:dyDescent="0.2">
      <c r="B13" s="211"/>
      <c r="C13" s="211"/>
      <c r="D13" s="29"/>
      <c r="E13" s="29"/>
      <c r="F13" s="28"/>
      <c r="G13" s="38"/>
      <c r="H13" s="29"/>
    </row>
    <row r="14" spans="2:23" ht="18" customHeight="1" x14ac:dyDescent="0.2">
      <c r="B14" s="211"/>
      <c r="C14" s="211"/>
      <c r="D14" s="29"/>
      <c r="E14" s="29"/>
      <c r="F14" s="28"/>
      <c r="G14" s="38"/>
      <c r="H14" s="29"/>
    </row>
    <row r="15" spans="2:23" ht="18" customHeight="1" x14ac:dyDescent="0.2">
      <c r="B15" s="211"/>
      <c r="C15" s="211"/>
      <c r="D15" s="29"/>
      <c r="E15" s="29"/>
      <c r="F15" s="28"/>
      <c r="G15" s="38"/>
      <c r="H15" s="29"/>
    </row>
    <row r="16" spans="2:23" ht="18" customHeight="1" x14ac:dyDescent="0.2">
      <c r="B16" s="211"/>
      <c r="C16" s="211"/>
      <c r="D16" s="29"/>
      <c r="E16" s="29"/>
      <c r="F16" s="28"/>
      <c r="G16" s="38"/>
      <c r="H16" s="29"/>
    </row>
    <row r="17" spans="2:8" ht="18" customHeight="1" x14ac:dyDescent="0.2">
      <c r="B17" s="211"/>
      <c r="C17" s="211"/>
      <c r="D17" s="29"/>
      <c r="E17" s="29"/>
      <c r="F17" s="28"/>
      <c r="G17" s="38"/>
      <c r="H17" s="29"/>
    </row>
    <row r="18" spans="2:8" ht="18" customHeight="1" x14ac:dyDescent="0.2">
      <c r="B18" s="211"/>
      <c r="C18" s="211"/>
      <c r="D18" s="29"/>
      <c r="E18" s="29"/>
      <c r="F18" s="28"/>
      <c r="G18" s="38"/>
      <c r="H18" s="29"/>
    </row>
    <row r="19" spans="2:8" ht="18" customHeight="1" x14ac:dyDescent="0.2">
      <c r="B19" s="211"/>
      <c r="C19" s="211"/>
      <c r="D19" s="29"/>
      <c r="E19" s="29"/>
      <c r="F19" s="28"/>
      <c r="G19" s="38"/>
      <c r="H19" s="29"/>
    </row>
    <row r="20" spans="2:8" ht="18" customHeight="1" x14ac:dyDescent="0.2">
      <c r="B20" s="211"/>
      <c r="C20" s="211"/>
      <c r="D20" s="29"/>
      <c r="E20" s="29"/>
      <c r="F20" s="28"/>
      <c r="G20" s="38"/>
      <c r="H20" s="29"/>
    </row>
    <row r="21" spans="2:8" ht="18" customHeight="1" x14ac:dyDescent="0.2">
      <c r="B21" s="211"/>
      <c r="C21" s="211"/>
      <c r="D21" s="29"/>
      <c r="E21" s="29"/>
      <c r="F21" s="28"/>
      <c r="G21" s="38"/>
      <c r="H21" s="29"/>
    </row>
    <row r="22" spans="2:8" ht="18" customHeight="1" x14ac:dyDescent="0.2">
      <c r="B22" s="211"/>
      <c r="C22" s="211"/>
      <c r="D22" s="29"/>
      <c r="E22" s="29"/>
      <c r="F22" s="28"/>
      <c r="G22" s="38"/>
      <c r="H22" s="29"/>
    </row>
  </sheetData>
  <mergeCells count="22">
    <mergeCell ref="B9:H9"/>
    <mergeCell ref="B11:C11"/>
    <mergeCell ref="C7:H7"/>
    <mergeCell ref="C2:F2"/>
    <mergeCell ref="G2:H2"/>
    <mergeCell ref="C3:F3"/>
    <mergeCell ref="G3:H3"/>
    <mergeCell ref="C4:F4"/>
    <mergeCell ref="G4:H4"/>
    <mergeCell ref="C5:F5"/>
    <mergeCell ref="G5:H5"/>
    <mergeCell ref="B22:C22"/>
    <mergeCell ref="B20:C20"/>
    <mergeCell ref="B21:C21"/>
    <mergeCell ref="B12:C12"/>
    <mergeCell ref="B19:C19"/>
    <mergeCell ref="B16:C16"/>
    <mergeCell ref="B17:C17"/>
    <mergeCell ref="B18:C18"/>
    <mergeCell ref="B13:C13"/>
    <mergeCell ref="B14:C14"/>
    <mergeCell ref="B15:C15"/>
  </mergeCells>
  <conditionalFormatting sqref="E12 E19:E22">
    <cfRule type="cellIs" dxfId="16" priority="7" stopIfTrue="1" operator="equal">
      <formula>"Alto"</formula>
    </cfRule>
    <cfRule type="cellIs" dxfId="15" priority="8" stopIfTrue="1" operator="equal">
      <formula>"Medio"</formula>
    </cfRule>
    <cfRule type="cellIs" dxfId="14" priority="9" stopIfTrue="1" operator="equal">
      <formula>"Bajo"</formula>
    </cfRule>
  </conditionalFormatting>
  <conditionalFormatting sqref="E16:E18">
    <cfRule type="cellIs" dxfId="13" priority="4" stopIfTrue="1" operator="equal">
      <formula>"Alto"</formula>
    </cfRule>
    <cfRule type="cellIs" dxfId="12" priority="5" stopIfTrue="1" operator="equal">
      <formula>"Medio"</formula>
    </cfRule>
    <cfRule type="cellIs" dxfId="11" priority="6" stopIfTrue="1" operator="equal">
      <formula>"Bajo"</formula>
    </cfRule>
  </conditionalFormatting>
  <conditionalFormatting sqref="E13:E15">
    <cfRule type="cellIs" dxfId="10" priority="1" stopIfTrue="1" operator="equal">
      <formula>"Alto"</formula>
    </cfRule>
    <cfRule type="cellIs" dxfId="9" priority="2" stopIfTrue="1" operator="equal">
      <formula>"Medio"</formula>
    </cfRule>
    <cfRule type="cellIs" dxfId="8" priority="3" stopIfTrue="1" operator="equal">
      <formula>"Bajo"</formula>
    </cfRule>
  </conditionalFormatting>
  <dataValidations count="1">
    <dataValidation type="whole" allowBlank="1" showInputMessage="1" showErrorMessage="1" sqref="F22:F23 F24:G65507 G23 F8:G8 O8:U65507 I8:M65507">
      <formula1>1</formula1>
      <formula2>5</formula2>
    </dataValidation>
  </dataValidations>
  <pageMargins left="0.39370078740157483" right="0.39370078740157483" top="0.74803149606299213" bottom="0.74803149606299213" header="0.31496062992125984" footer="0.31496062992125984"/>
  <pageSetup scale="6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Props1.xml><?xml version="1.0" encoding="utf-8"?>
<ds:datastoreItem xmlns:ds="http://schemas.openxmlformats.org/officeDocument/2006/customXml" ds:itemID="{76CD46FF-15CE-4B87-962F-49D7241576E1}">
  <ds:schemaRefs>
    <ds:schemaRef ds:uri="http://purl.org/dc/elements/1.1/"/>
    <ds:schemaRef ds:uri="http://schemas.microsoft.com/office/2006/metadata/properties"/>
    <ds:schemaRef ds:uri="http://schemas.microsoft.com/sharepoint/v3"/>
    <ds:schemaRef ds:uri="http://schemas.microsoft.com/sharepoint/v4"/>
    <ds:schemaRef ds:uri="http://purl.org/dc/terms/"/>
    <ds:schemaRef ds:uri="ff8e3638-9d45-4162-afb4-6d390653d547"/>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3.xml><?xml version="1.0" encoding="utf-8"?>
<ds:datastoreItem xmlns:ds="http://schemas.openxmlformats.org/officeDocument/2006/customXml" ds:itemID="{70ECF3BF-3243-4CCD-8032-8F70D4F6C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65E1FA1-BBBD-4E3F-9869-691E663EB857}">
  <ds:schemaRefs>
    <ds:schemaRef ds:uri="http://schemas.microsoft.com/office/2006/metadata/customXsn"/>
  </ds:schemaRefs>
</ds:datastoreItem>
</file>

<file path=customXml/itemProps5.xml><?xml version="1.0" encoding="utf-8"?>
<ds:datastoreItem xmlns:ds="http://schemas.openxmlformats.org/officeDocument/2006/customXml" ds:itemID="{D534E821-1E8D-4EF0-8FD6-612F501FEFA2}">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Actividades</vt:lpstr>
      <vt:lpstr>Riesgos-Cronograma</vt:lpstr>
      <vt:lpstr>No tocar</vt:lpstr>
      <vt:lpstr>Alcance!Área_de_impresión</vt:lpstr>
      <vt:lpstr>'EDT- Actividades'!Área_de_impresión</vt:lpstr>
      <vt:lpstr>Indicadores!Área_de_impresión</vt:lpstr>
      <vt:lpstr>Interesados!Área_de_impresión</vt:lpstr>
      <vt:lpstr>'Justificación - Objetivo'!Área_de_impresión</vt:lpstr>
      <vt:lpstr>'Plan de comunicaciones'!Área_de_impresión</vt:lpstr>
      <vt:lpstr>Proyecto!Área_de_impresión</vt:lpstr>
      <vt:lpstr>'Recursos Financieros'!Área_de_impresión</vt:lpstr>
      <vt:lpstr>'Recursos Humanos'!Área_de_impresión</vt:lpstr>
      <vt:lpstr>Requerimientos!Área_de_impresión</vt:lpstr>
      <vt:lpstr>'Riesgos-Cronograma'!Área_de_impresión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Manuel Piratoba Lemus</dc:creator>
  <cp:keywords>SGSI</cp:keywords>
  <cp:lastModifiedBy>Bibiana Coy Paez</cp:lastModifiedBy>
  <cp:lastPrinted>2014-09-04T14:54:30Z</cp:lastPrinted>
  <dcterms:created xsi:type="dcterms:W3CDTF">2009-01-14T13:57:13Z</dcterms:created>
  <dcterms:modified xsi:type="dcterms:W3CDTF">2024-02-01T17:54:29Z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_dlc_DocIdItemGuid">
    <vt:lpwstr>70eb99ea-d5d0-4d59-972e-b00fde130cf2</vt:lpwstr>
  </property>
</Properties>
</file>