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0" windowWidth="15360" windowHeight="7950" tabRatio="803"/>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Interesados!$B$2:$H$22</definedName>
    <definedName name="_xlnm.Print_Area" localSheetId="1">'Justificación - Objetivo'!$B$2:$P$13</definedName>
    <definedName name="_xlnm.Print_Area" localSheetId="7">'Plan de comunicaciones'!$B$2:$F$20</definedName>
    <definedName name="_xlnm.Print_Area" localSheetId="0">Proyecto!$C$2:$I$8</definedName>
    <definedName name="_xlnm.Print_Area" localSheetId="5">'Recursos Financieros'!$B$2:$F$8</definedName>
    <definedName name="_xlnm.Print_Area" localSheetId="3">'Recursos Humanos'!$B$2:$G$22</definedName>
    <definedName name="_xlnm.Print_Area" localSheetId="8">Requerimientos!$B$2:$H$23</definedName>
    <definedName name="_xlnm.Print_Area" localSheetId="11">'Riesgos-Cronograma'!$B$2:$P$20</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52511"/>
</workbook>
</file>

<file path=xl/calcChain.xml><?xml version="1.0" encoding="utf-8"?>
<calcChain xmlns="http://schemas.openxmlformats.org/spreadsheetml/2006/main">
  <c r="L18" i="11" l="1"/>
  <c r="L11" i="11"/>
  <c r="L12" i="11"/>
  <c r="L13" i="11"/>
  <c r="L14" i="11"/>
  <c r="L15" i="11"/>
  <c r="L16" i="11"/>
  <c r="L17" i="11"/>
  <c r="L10" i="11"/>
  <c r="K11" i="11"/>
  <c r="K12" i="11"/>
  <c r="K13" i="11"/>
  <c r="K14" i="11"/>
  <c r="K15" i="11"/>
  <c r="K16" i="11"/>
  <c r="K17" i="11"/>
  <c r="K10" i="11"/>
  <c r="I11" i="11"/>
  <c r="I12" i="11"/>
  <c r="I13" i="11"/>
  <c r="I14" i="11"/>
  <c r="I15" i="11"/>
  <c r="I16" i="11"/>
  <c r="I17" i="11"/>
  <c r="I10" i="11"/>
  <c r="M4" i="9" l="1"/>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D7" i="2" l="1"/>
  <c r="C7" i="12" l="1"/>
  <c r="C7" i="5"/>
  <c r="A6" i="12"/>
  <c r="D7" i="11" l="1"/>
  <c r="D7" i="9" l="1"/>
  <c r="C7" i="7"/>
  <c r="D7" i="8"/>
  <c r="C7" i="4"/>
  <c r="D7" i="6"/>
  <c r="D7" i="3"/>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 ref="B16" authorId="0">
      <text>
        <r>
          <rPr>
            <b/>
            <sz val="9"/>
            <color indexed="81"/>
            <rFont val="Tahoma"/>
            <family val="2"/>
          </rPr>
          <t>OBJETIVOS DE PROYECTO:</t>
        </r>
        <r>
          <rPr>
            <sz val="9"/>
            <color indexed="81"/>
            <rFont val="Tahoma"/>
            <family val="2"/>
          </rPr>
          <t xml:space="preserve">
Incluir los objetivos que debe cumplir el proyecto
</t>
        </r>
      </text>
    </comment>
    <comment ref="D16" authorId="0">
      <text>
        <r>
          <rPr>
            <b/>
            <sz val="9"/>
            <color indexed="81"/>
            <rFont val="Tahoma"/>
            <family val="2"/>
          </rPr>
          <t>TIPO:</t>
        </r>
        <r>
          <rPr>
            <sz val="9"/>
            <color indexed="81"/>
            <rFont val="Tahoma"/>
            <family val="2"/>
          </rPr>
          <t xml:space="preserve">
Definir si el objetivo es general o específico</t>
        </r>
      </text>
    </comment>
    <comment ref="B19" authorId="0">
      <text>
        <r>
          <rPr>
            <b/>
            <sz val="9"/>
            <color indexed="81"/>
            <rFont val="Tahoma"/>
            <family val="2"/>
          </rPr>
          <t>OBJETIVOS DE PROYECTO:</t>
        </r>
        <r>
          <rPr>
            <sz val="9"/>
            <color indexed="81"/>
            <rFont val="Tahoma"/>
            <family val="2"/>
          </rPr>
          <t xml:space="preserve">
Incluir los objetivos que debe cumplir el proyecto
</t>
        </r>
      </text>
    </comment>
    <comment ref="D19" authorId="0">
      <text>
        <r>
          <rPr>
            <b/>
            <sz val="9"/>
            <color indexed="81"/>
            <rFont val="Tahoma"/>
            <family val="2"/>
          </rPr>
          <t>TIPO:</t>
        </r>
        <r>
          <rPr>
            <sz val="9"/>
            <color indexed="81"/>
            <rFont val="Tahoma"/>
            <family val="2"/>
          </rPr>
          <t xml:space="preserve">
Definir si el objetivo es general o específico</t>
        </r>
      </text>
    </comment>
    <comment ref="B22" authorId="0">
      <text>
        <r>
          <rPr>
            <b/>
            <sz val="9"/>
            <color indexed="81"/>
            <rFont val="Tahoma"/>
            <family val="2"/>
          </rPr>
          <t>OBJETIVOS DE PROYECTO:</t>
        </r>
        <r>
          <rPr>
            <sz val="9"/>
            <color indexed="81"/>
            <rFont val="Tahoma"/>
            <family val="2"/>
          </rPr>
          <t xml:space="preserve">
Incluir los objetivos que debe cumplir el proyecto
</t>
        </r>
      </text>
    </comment>
    <comment ref="D22" author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<sst xmlns="http://schemas.openxmlformats.org/spreadsheetml/2006/main" count="389" uniqueCount="198">
  <si>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</si>
  <si>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</si>
  <si>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</si>
  <si>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</si>
  <si>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</si>
  <si>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</si>
  <si>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</si>
  <si>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</si>
  <si>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</si>
  <si>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</si>
  <si>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</si>
  <si>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</si>
  <si>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</si>
  <si>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</si>
  <si>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</si>
  <si>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</si>
  <si>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</si>
  <si>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</si>
  <si>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</si>
  <si>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</si>
  <si>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</si>
  <si>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</si>
  <si>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</si>
  <si>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</si>
  <si>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</si>
  <si>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</si>
  <si>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</si>
  <si>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</si>
  <si>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</si>
  <si>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</si>
  <si>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</si>
  <si>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</si>
  <si>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</si>
  <si>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</si>
  <si>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</si>
  <si>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</si>
  <si>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</si>
  <si>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</si>
  <si>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</si>
  <si>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</si>
  <si>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</si>
  <si>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</si>
  <si>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</si>
  <si>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</si>
  <si>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</si>
  <si>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</si>
  <si>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</si>
  <si>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</si>
  <si>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</si>
  <si>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</si>
  <si>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</si>
  <si>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</si>
  <si>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</si>
  <si>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</si>
  <si>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</si>
  <si>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</si>
  <si>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</si>
  <si>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</si>
  <si>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</si>
  <si>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</si>
  <si>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</si>
  <si>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</si>
  <si>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</si>
  <si>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</si>
  <si>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</si>
  <si>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</si>
  <si>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</si>
  <si>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</si>
  <si>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</si>
  <si>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</si>
  <si>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</si>
  <si>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</si>
  <si>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</si>
  <si>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</si>
  <si>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</si>
  <si>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</si>
  <si>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</si>
  <si>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</si>
  <si>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</si>
  <si>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</si>
  <si>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</si>
  <si>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</si>
  <si>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</si>
  <si>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</si>
  <si>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</si>
  <si>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</si>
  <si>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</si>
  <si>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</si>
  <si>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</si>
  <si>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</si>
  <si>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</si>
  <si>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</si>
  <si>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</si>
  <si>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</si>
  <si>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</si>
  <si>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</si>
  <si>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</si>
  <si>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</si>
  <si>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</si>
  <si>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</si>
  <si>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</si>
  <si>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</si>
  <si>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</si>
  <si>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</si>
  <si>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</si>
  <si>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</si>
  <si>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</si>
  <si>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</si>
  <si>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</si>
  <si>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</si>
  <si>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</si>
  <si>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</si>
  <si>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</si>
  <si>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</si>
  <si>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</si>
  <si>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</si>
  <si>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</si>
  <si>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</si>
  <si>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</si>
  <si>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</si>
  <si>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</si>
  <si>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</si>
  <si>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</si>
  <si>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</si>
  <si>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</si>
  <si>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</si>
  <si>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</si>
  <si>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</si>
  <si>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</si>
  <si>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</si>
  <si>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</si>
  <si>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Capacitar al recurso humano que utilizará la herramienta.</t>
  </si>
  <si>
    <t>Director de Informática y Desarrollo</t>
  </si>
  <si>
    <t>Contratación para el desarrollo de la herramienta</t>
  </si>
  <si>
    <t>Una persona para la realización de pruebas de usuario. Una persona para el seguimiento y ejecución de la implementación.</t>
  </si>
  <si>
    <t>Un funcionario</t>
  </si>
  <si>
    <t>Jorge Bernardo Gómez Rodriguez</t>
  </si>
  <si>
    <t>Contratista</t>
  </si>
  <si>
    <t>Superintendente de Sociedades</t>
  </si>
  <si>
    <t>Superintendente Delegada para la Inspección Vigilancia y Control</t>
  </si>
  <si>
    <t>Juan Camilo Herrera Carrillo</t>
  </si>
  <si>
    <t>Delegado Delegatura de Procedimientos de Insolvencia (E)</t>
  </si>
  <si>
    <t>Juan Antonio Duque Duque</t>
  </si>
  <si>
    <t>Superintendente Delegado de Asuntos Económicos y Contables</t>
  </si>
  <si>
    <t>Jose Miguel Mendoza Daza</t>
  </si>
  <si>
    <t>Superintendente Delegado de Procedimientos Mercantiles</t>
  </si>
  <si>
    <t>Ligia Stella Rodriguez Hernandez</t>
  </si>
  <si>
    <t>Secretaria General</t>
  </si>
  <si>
    <t>Jorge Bernardo Gómez Rodríguez</t>
  </si>
  <si>
    <t>Director  Dirección de Informática y Desarrollo</t>
  </si>
  <si>
    <t>Francisco Reyes Villamizar</t>
  </si>
  <si>
    <t>Seguimiento ejecución</t>
  </si>
  <si>
    <t>Presentar seguimiento de avance</t>
  </si>
  <si>
    <t>Presentar seguimiento de presupuesto</t>
  </si>
  <si>
    <t>Informe de Seguimiento</t>
  </si>
  <si>
    <t>Correos electrónicos</t>
  </si>
  <si>
    <t>Programa de Arquitectura Empresarial</t>
  </si>
  <si>
    <t>Uso de la herramienta</t>
  </si>
  <si>
    <t>Errores en la instalación. Errores en la configuración. Problemas en la contratación.</t>
  </si>
  <si>
    <t>No contar con el recurso humano que maneje la herramienta.</t>
  </si>
  <si>
    <t>No contar con la infraestructura tecnológica.</t>
  </si>
  <si>
    <t>Configurar los módulos de Configuration Manager y Operations Manager en la herramienta de gestión de la infraestructura</t>
  </si>
  <si>
    <t>Colocar en producción los módulos de Configuration Manager y Operations Manager en la herramienta de System Center.</t>
  </si>
  <si>
    <t>Máquinas estandarizadas</t>
  </si>
  <si>
    <t>Máquina</t>
  </si>
  <si>
    <t>Número de máquina estandarizadas / Número total de máquinas</t>
  </si>
  <si>
    <t>Grupo de Sistemas y Arquitectura de Tecnología</t>
  </si>
  <si>
    <t>Gerardo Reyes</t>
  </si>
  <si>
    <t>Héctor Guerrero</t>
  </si>
  <si>
    <t>Monica Maya &lt;Monica.Maya@microsoft.com&gt;</t>
  </si>
  <si>
    <t>Microsoft Premier</t>
  </si>
  <si>
    <t>Coordinador del Grupo de Sistemas y Arquitectura de Tecnología</t>
  </si>
  <si>
    <t>Necesidad planteada por el programa de Arquitectura Empresarial, para contar con una herramienta integral de administración sobre la plataforma Microsoft</t>
  </si>
  <si>
    <t>Herramienta de gestión de la infraestructura Tecnológica</t>
  </si>
  <si>
    <t>Manejo experto en la operación de la herramienta.</t>
  </si>
  <si>
    <t>Uso al 100% de las funcionalidades de los módulos.</t>
  </si>
  <si>
    <t>Máquinas estandarizadas.</t>
  </si>
  <si>
    <t>link</t>
  </si>
  <si>
    <t>Automatización procesos internos de gestión de la Dirección de Informática y Desarrollo</t>
  </si>
  <si>
    <t>Agilizar los procesos, para cuyo efecto se utilizarán las tecnologías de la información que sean necesarias para facilitar la gestión de la entidad</t>
  </si>
  <si>
    <t>Mejoramiento de los servicios de tecnologías de la información alineados a las necesidades y servicios de la Entidad</t>
  </si>
  <si>
    <t>N/A</t>
  </si>
  <si>
    <t>Implementación de flujos de los procesos diseñados para la gestión de servicios de Tecnología en la herramienta Microsoft System Center</t>
  </si>
  <si>
    <t>8 procesos implementados (Gestión de liberación y despliegue ; Gestión de monitoreo; Gestión de capacidad ; Gestión de disponibilidad; Gestión de problemas; Gestión de niveles de servicio; Gestión de accesos ; Gestión de continuidad)</t>
  </si>
  <si>
    <t>AVANCE</t>
  </si>
  <si>
    <t>Andrés Alfonso Parias Garzón</t>
  </si>
  <si>
    <t>Fase 1 - Visión y Planeación</t>
  </si>
  <si>
    <t>Fase 2 - Desarrollo</t>
  </si>
  <si>
    <t>Estabilización Plataforma Actual</t>
  </si>
  <si>
    <t>Implementación Service Manager</t>
  </si>
  <si>
    <t>Implementación Configuration Manager</t>
  </si>
  <si>
    <t>Implementación Virtual Machine Manager</t>
  </si>
  <si>
    <t>Personalización</t>
  </si>
  <si>
    <t>Fase 3 - Estabilización y Entrega</t>
  </si>
  <si>
    <t xml:space="preserve"> </t>
  </si>
  <si>
    <t>Microsoft - Hector Guerrero</t>
  </si>
  <si>
    <t>Plan de trabajo</t>
  </si>
  <si>
    <t xml:space="preserve">Documento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</si>
</sst>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240A]#,##0"/>
    <numFmt numFmtId="166" formatCode="dd\-mm\-yy"/>
  </numFmts>
  <fonts count="19"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sz val="10"/>
      <color theme="0"/>
      <name val="Arial"/>
      <family val="2"/>
    </font>
    <font>
      <b/>
      <sz val="10"/>
      <color theme="0"/>
      <name val="Arial"/>
      <family val="2"/>
    </font>
    <font>
      <b/>
      <sz val="9"/>
      <color indexed="9"/>
      <name val="Arial"/>
      <family val="2"/>
    </font>
    <font>
      <b/>
      <sz val="11"/>
      <color rgb="FF000000"/>
      <name val="Calibri"/>
      <family val="2"/>
    </font>
    <font>
      <sz val="10"/>
      <name val="Arial"/>
      <family val="2"/>
    </font>
  </fonts>
  <fills count="10">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
      <patternFill patternType="solid">
        <fgColor theme="0" tint="-0.249977111117893"/>
        <bgColor indexed="64"/>
      </patternFill>
    </fill>
  </fills>
  <borders count="56">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rgb="FFB1BBCC"/>
      </left>
      <right style="thin">
        <color rgb="FFB1BBCC"/>
      </right>
      <top style="thin">
        <color rgb="FFB1BBCC"/>
      </top>
      <bottom style="thin">
        <color rgb="FFB1BBCC"/>
      </bottom>
      <diagonal/>
    </border>
  </borders>
  <cellStyleXfs count="6">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8" fillId="0" borderId="0" applyFon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4" fillId="4" borderId="2" xfId="0" quotePrefix="1" applyFont="1" applyFill="1" applyBorder="1" applyAlignment="1">
      <alignment horizontal="center" vertical="center" wrapText="1"/>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5"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16" fillId="7" borderId="2" xfId="0" applyFont="1" applyFill="1" applyBorder="1" applyAlignment="1" applyProtection="1">
      <alignment horizontal="center" vertical="center" wrapText="1"/>
    </xf>
    <xf numFmtId="9" fontId="16" fillId="7" borderId="2" xfId="0" applyNumberFormat="1" applyFont="1" applyFill="1" applyBorder="1" applyAlignment="1" applyProtection="1">
      <alignment horizontal="center" vertical="center" wrapText="1"/>
    </xf>
    <xf numFmtId="166" fontId="16" fillId="7" borderId="2" xfId="0" applyNumberFormat="1" applyFont="1" applyFill="1" applyBorder="1" applyAlignment="1" applyProtection="1">
      <alignment horizontal="center" vertical="center" wrapText="1"/>
    </xf>
    <xf numFmtId="0" fontId="16"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0" fillId="4" borderId="2" xfId="0" applyFill="1" applyBorder="1"/>
    <xf numFmtId="0" fontId="14" fillId="4" borderId="0" xfId="0" applyFont="1" applyFill="1"/>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2" fillId="4" borderId="2" xfId="0" applyFont="1" applyFill="1" applyBorder="1"/>
    <xf numFmtId="0" fontId="2" fillId="4" borderId="2" xfId="0" applyFont="1" applyFill="1" applyBorder="1" applyAlignment="1">
      <alignment horizontal="left" vertical="center" wrapText="1"/>
    </xf>
    <xf numFmtId="0" fontId="2" fillId="4" borderId="2" xfId="0" applyFont="1" applyFill="1" applyBorder="1" applyAlignment="1">
      <alignment horizontal="left" vertical="center"/>
    </xf>
    <xf numFmtId="0" fontId="2" fillId="4" borderId="2" xfId="0" applyFont="1" applyFill="1" applyBorder="1" applyAlignment="1">
      <alignment wrapText="1"/>
    </xf>
    <xf numFmtId="0" fontId="2" fillId="0" borderId="2" xfId="0" applyFont="1" applyBorder="1" applyAlignment="1">
      <alignment horizontal="left" vertical="center" wrapText="1"/>
    </xf>
    <xf numFmtId="0" fontId="2" fillId="0" borderId="2" xfId="0" applyFont="1" applyBorder="1" applyAlignment="1">
      <alignment vertical="center" wrapText="1"/>
    </xf>
    <xf numFmtId="0" fontId="2" fillId="0" borderId="2" xfId="0" applyFont="1" applyBorder="1" applyAlignment="1">
      <alignment horizontal="center" vertical="center" wrapText="1"/>
    </xf>
    <xf numFmtId="9" fontId="4" fillId="0" borderId="2" xfId="0" applyNumberFormat="1" applyFont="1" applyBorder="1" applyAlignment="1">
      <alignment horizontal="center" vertical="center" wrapText="1"/>
    </xf>
    <xf numFmtId="14" fontId="4" fillId="0" borderId="2"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17" fillId="0" borderId="55" xfId="0" applyFont="1" applyBorder="1" applyAlignment="1">
      <alignment vertical="center"/>
    </xf>
    <xf numFmtId="0" fontId="17" fillId="0" borderId="55" xfId="0" applyFont="1" applyBorder="1" applyAlignment="1">
      <alignment horizontal="left" vertical="center" indent="2"/>
    </xf>
    <xf numFmtId="9" fontId="6" fillId="0" borderId="2" xfId="5" applyFont="1" applyFill="1" applyBorder="1" applyAlignment="1" applyProtection="1">
      <alignment horizontal="center" vertical="center" wrapText="1"/>
    </xf>
    <xf numFmtId="2" fontId="4" fillId="4" borderId="2" xfId="0" applyNumberFormat="1" applyFont="1" applyFill="1" applyBorder="1" applyAlignment="1">
      <alignment horizontal="center" vertical="center" wrapText="1"/>
    </xf>
    <xf numFmtId="0" fontId="5" fillId="3" borderId="2" xfId="0" applyFont="1" applyFill="1" applyBorder="1" applyAlignment="1">
      <alignment horizontal="left" vertical="center"/>
    </xf>
    <xf numFmtId="0" fontId="4" fillId="0" borderId="2" xfId="0" applyFont="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4" borderId="2"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4" fillId="0" borderId="27" xfId="0" applyFont="1" applyBorder="1" applyAlignment="1">
      <alignment horizontal="left" vertical="center" wrapText="1"/>
    </xf>
    <xf numFmtId="0" fontId="4" fillId="4" borderId="5" xfId="0" applyFont="1" applyFill="1" applyBorder="1" applyAlignment="1">
      <alignment horizontal="left" vertical="center"/>
    </xf>
    <xf numFmtId="0" fontId="4" fillId="4" borderId="4" xfId="0" applyFont="1" applyFill="1" applyBorder="1" applyAlignment="1">
      <alignment horizontal="left" vertical="center"/>
    </xf>
    <xf numFmtId="0" fontId="4"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4" fillId="0" borderId="2" xfId="0" applyFont="1" applyBorder="1" applyAlignment="1">
      <alignment horizontal="center" vertical="center" wrapText="1"/>
    </xf>
    <xf numFmtId="0" fontId="15" fillId="3" borderId="8" xfId="0" applyFont="1" applyFill="1" applyBorder="1" applyAlignment="1">
      <alignment horizontal="center" vertical="center"/>
    </xf>
    <xf numFmtId="0" fontId="15" fillId="3" borderId="0" xfId="0" applyFont="1" applyFill="1" applyBorder="1" applyAlignment="1">
      <alignment horizontal="center" vertical="center"/>
    </xf>
    <xf numFmtId="0" fontId="0" fillId="4" borderId="2" xfId="0" applyFill="1" applyBorder="1" applyAlignment="1">
      <alignment horizontal="left" vertical="center"/>
    </xf>
    <xf numFmtId="0" fontId="15" fillId="3" borderId="5" xfId="0" applyFont="1" applyFill="1" applyBorder="1" applyAlignment="1">
      <alignment horizontal="center" vertical="center"/>
    </xf>
    <xf numFmtId="0" fontId="15"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4" fillId="4" borderId="0" xfId="0" applyFont="1" applyFill="1" applyBorder="1" applyAlignment="1">
      <alignment horizontal="center" vertical="center" wrapText="1"/>
    </xf>
    <xf numFmtId="0" fontId="4" fillId="4" borderId="5" xfId="0" applyFont="1" applyFill="1" applyBorder="1" applyAlignment="1">
      <alignment horizontal="left" vertical="center" wrapText="1"/>
    </xf>
    <xf numFmtId="0" fontId="4" fillId="4" borderId="3" xfId="0" applyFont="1" applyFill="1" applyBorder="1" applyAlignment="1">
      <alignment horizontal="left"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4" fillId="9" borderId="5" xfId="0" applyFont="1" applyFill="1" applyBorder="1" applyAlignment="1">
      <alignment horizontal="center" vertical="center" wrapText="1"/>
    </xf>
    <xf numFmtId="0" fontId="4" fillId="9" borderId="4"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11" fillId="0" borderId="7" xfId="4" applyBorder="1" applyAlignment="1">
      <alignment horizontal="center" vertical="center" wrapText="1"/>
    </xf>
    <xf numFmtId="0" fontId="11" fillId="0" borderId="49" xfId="4" applyBorder="1" applyAlignment="1">
      <alignment horizontal="center" vertical="center" wrapText="1"/>
    </xf>
    <xf numFmtId="0" fontId="11" fillId="0" borderId="54" xfId="4" applyBorder="1" applyAlignment="1">
      <alignment horizontal="center" vertical="center" wrapText="1"/>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cellXfs>
  <cellStyles count="6">
    <cellStyle name="Hipervínculo" xfId="4" builtinId="8"/>
    <cellStyle name="Neutral" xfId="1" builtinId="28" customBuiltin="1"/>
    <cellStyle name="Normal" xfId="0" builtinId="0"/>
    <cellStyle name="Normal 2" xfId="2"/>
    <cellStyle name="Porcentaje" xfId="5" builtinId="5"/>
    <cellStyle name="Total" xfId="3" builtinId="25" customBuiltin="1"/>
  </cellStyles>
  <dxfs count="24">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1</xdr:row>
      <xdr:rowOff>78441</xdr:rowOff>
    </xdr:from>
    <xdr:to>
      <xdr:col>2</xdr:col>
      <xdr:colOff>1456764</xdr:colOff>
      <xdr:row>4</xdr:row>
      <xdr:rowOff>212912</xdr:rowOff>
    </xdr:to>
    <xdr:pic>
      <xdr:nvPicPr>
        <xdr:cNvPr id="3" name="2 Imagen"/>
        <xdr:cNvPicPr>
          <a:picLocks noChangeAspect="1"/>
        </xdr:cNvPicPr>
      </xdr:nvPicPr>
      <xdr:blipFill>
        <a:blip xmlns:r="http://schemas.openxmlformats.org/officeDocument/2006/relationships" r:embed="rId1"/>
        <a:stretch>
          <a:fillRect/>
        </a:stretch>
      </xdr:blipFill>
      <xdr:spPr>
        <a:xfrm>
          <a:off x="1008530" y="560294"/>
          <a:ext cx="1434352" cy="106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537912</xdr:colOff>
      <xdr:row>1</xdr:row>
      <xdr:rowOff>97307</xdr:rowOff>
    </xdr:from>
    <xdr:to>
      <xdr:col>2</xdr:col>
      <xdr:colOff>1238253</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696662" y="245474"/>
          <a:ext cx="1674008" cy="10208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17</xdr:row>
      <xdr:rowOff>0</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326570</xdr:colOff>
      <xdr:row>1</xdr:row>
      <xdr:rowOff>108857</xdr:rowOff>
    </xdr:from>
    <xdr:to>
      <xdr:col>1</xdr:col>
      <xdr:colOff>2149927</xdr:colOff>
      <xdr:row>4</xdr:row>
      <xdr:rowOff>190808</xdr:rowOff>
    </xdr:to>
    <xdr:pic>
      <xdr:nvPicPr>
        <xdr:cNvPr id="4" name="3 Imagen"/>
        <xdr:cNvPicPr>
          <a:picLocks noChangeAspect="1"/>
        </xdr:cNvPicPr>
      </xdr:nvPicPr>
      <xdr:blipFill>
        <a:blip xmlns:r="http://schemas.openxmlformats.org/officeDocument/2006/relationships" r:embed="rId2"/>
        <a:stretch>
          <a:fillRect/>
        </a:stretch>
      </xdr:blipFill>
      <xdr:spPr>
        <a:xfrm>
          <a:off x="489856" y="258536"/>
          <a:ext cx="1823357" cy="10208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941916</xdr:colOff>
      <xdr:row>20</xdr:row>
      <xdr:rowOff>95251</xdr:rowOff>
    </xdr:from>
    <xdr:to>
      <xdr:col>6</xdr:col>
      <xdr:colOff>360456</xdr:colOff>
      <xdr:row>28</xdr:row>
      <xdr:rowOff>86536</xdr:rowOff>
    </xdr:to>
    <xdr:sp macro="" textlink="">
      <xdr:nvSpPr>
        <xdr:cNvPr id="3" name="Flecha izquierda 2">
          <a:hlinkClick xmlns:r="http://schemas.openxmlformats.org/officeDocument/2006/relationships" r:id="rId1"/>
        </xdr:cNvPr>
        <xdr:cNvSpPr/>
      </xdr:nvSpPr>
      <xdr:spPr>
        <a:xfrm>
          <a:off x="5376333" y="3090334"/>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230994</xdr:colOff>
      <xdr:row>1</xdr:row>
      <xdr:rowOff>86724</xdr:rowOff>
    </xdr:from>
    <xdr:to>
      <xdr:col>2</xdr:col>
      <xdr:colOff>687918</xdr:colOff>
      <xdr:row>4</xdr:row>
      <xdr:rowOff>165651</xdr:rowOff>
    </xdr:to>
    <xdr:pic>
      <xdr:nvPicPr>
        <xdr:cNvPr id="4" name="3 Imagen"/>
        <xdr:cNvPicPr>
          <a:picLocks noChangeAspect="1"/>
        </xdr:cNvPicPr>
      </xdr:nvPicPr>
      <xdr:blipFill>
        <a:blip xmlns:r="http://schemas.openxmlformats.org/officeDocument/2006/relationships" r:embed="rId2"/>
        <a:stretch>
          <a:fillRect/>
        </a:stretch>
      </xdr:blipFill>
      <xdr:spPr>
        <a:xfrm>
          <a:off x="389744" y="245474"/>
          <a:ext cx="1430591" cy="1020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212912</xdr:rowOff>
    </xdr:to>
    <xdr:pic>
      <xdr:nvPicPr>
        <xdr:cNvPr id="5" name="4 Imagen"/>
        <xdr:cNvPicPr>
          <a:picLocks noChangeAspect="1"/>
        </xdr:cNvPicPr>
      </xdr:nvPicPr>
      <xdr:blipFill>
        <a:blip xmlns:r="http://schemas.openxmlformats.org/officeDocument/2006/relationships" r:embed="rId2"/>
        <a:stretch>
          <a:fillRect/>
        </a:stretch>
      </xdr:blipFill>
      <xdr:spPr>
        <a:xfrm>
          <a:off x="424581" y="237192"/>
          <a:ext cx="1385170" cy="10763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212911</xdr:rowOff>
    </xdr:to>
    <xdr:pic>
      <xdr:nvPicPr>
        <xdr:cNvPr id="4" name="3 Imagen"/>
        <xdr:cNvPicPr>
          <a:picLocks noChangeAspect="1"/>
        </xdr:cNvPicPr>
      </xdr:nvPicPr>
      <xdr:blipFill>
        <a:blip xmlns:r="http://schemas.openxmlformats.org/officeDocument/2006/relationships" r:embed="rId2"/>
        <a:stretch>
          <a:fillRect/>
        </a:stretch>
      </xdr:blipFill>
      <xdr:spPr>
        <a:xfrm>
          <a:off x="427756" y="240367"/>
          <a:ext cx="1383053" cy="1067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265832</xdr:colOff>
      <xdr:row>1</xdr:row>
      <xdr:rowOff>78442</xdr:rowOff>
    </xdr:from>
    <xdr:to>
      <xdr:col>1</xdr:col>
      <xdr:colOff>2000250</xdr:colOff>
      <xdr:row>4</xdr:row>
      <xdr:rowOff>212910</xdr:rowOff>
    </xdr:to>
    <xdr:pic>
      <xdr:nvPicPr>
        <xdr:cNvPr id="4" name="3 Imagen"/>
        <xdr:cNvPicPr>
          <a:picLocks noChangeAspect="1"/>
        </xdr:cNvPicPr>
      </xdr:nvPicPr>
      <xdr:blipFill>
        <a:blip xmlns:r="http://schemas.openxmlformats.org/officeDocument/2006/relationships" r:embed="rId2"/>
        <a:stretch>
          <a:fillRect/>
        </a:stretch>
      </xdr:blipFill>
      <xdr:spPr>
        <a:xfrm>
          <a:off x="424582" y="237192"/>
          <a:ext cx="1734418" cy="1076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165653</xdr:rowOff>
    </xdr:to>
    <xdr:pic>
      <xdr:nvPicPr>
        <xdr:cNvPr id="4" name="3 Imagen"/>
        <xdr:cNvPicPr>
          <a:picLocks noChangeAspect="1"/>
        </xdr:cNvPicPr>
      </xdr:nvPicPr>
      <xdr:blipFill>
        <a:blip xmlns:r="http://schemas.openxmlformats.org/officeDocument/2006/relationships" r:embed="rId2"/>
        <a:stretch>
          <a:fillRect/>
        </a:stretch>
      </xdr:blipFill>
      <xdr:spPr>
        <a:xfrm>
          <a:off x="1035326" y="260659"/>
          <a:ext cx="1457739" cy="807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347407</xdr:colOff>
      <xdr:row>1</xdr:row>
      <xdr:rowOff>97307</xdr:rowOff>
    </xdr:from>
    <xdr:to>
      <xdr:col>1</xdr:col>
      <xdr:colOff>2053164</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06157" y="256057"/>
          <a:ext cx="1705757" cy="10208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23</xdr:row>
      <xdr:rowOff>81643</xdr:rowOff>
    </xdr:from>
    <xdr:to>
      <xdr:col>5</xdr:col>
      <xdr:colOff>718777</xdr:colOff>
      <xdr:row>31</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410906</xdr:colOff>
      <xdr:row>1</xdr:row>
      <xdr:rowOff>97306</xdr:rowOff>
    </xdr:from>
    <xdr:to>
      <xdr:col>2</xdr:col>
      <xdr:colOff>1079497</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6" y="256056"/>
          <a:ext cx="1642258" cy="10208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20</xdr:row>
      <xdr:rowOff>116417</xdr:rowOff>
    </xdr:from>
    <xdr:to>
      <xdr:col>3</xdr:col>
      <xdr:colOff>1524623</xdr:colOff>
      <xdr:row>28</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410905</xdr:colOff>
      <xdr:row>1</xdr:row>
      <xdr:rowOff>97307</xdr:rowOff>
    </xdr:from>
    <xdr:to>
      <xdr:col>1</xdr:col>
      <xdr:colOff>2158996</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5" y="256057"/>
          <a:ext cx="1748091" cy="10208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165652</xdr:rowOff>
    </xdr:to>
    <xdr:pic>
      <xdr:nvPicPr>
        <xdr:cNvPr id="5" name="4 Imagen"/>
        <xdr:cNvPicPr>
          <a:picLocks noChangeAspect="1"/>
        </xdr:cNvPicPr>
      </xdr:nvPicPr>
      <xdr:blipFill>
        <a:blip xmlns:r="http://schemas.openxmlformats.org/officeDocument/2006/relationships" r:embed="rId2"/>
        <a:stretch>
          <a:fillRect/>
        </a:stretch>
      </xdr:blipFill>
      <xdr:spPr>
        <a:xfrm>
          <a:off x="606701" y="258174"/>
          <a:ext cx="1457739" cy="8028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DID/DID/Documentos/Forms/AllItems.aspx?RootFolder=%2FDID%2FDID%2FDocumentos%2FA%C3%91O%202015%2FProcesos%20de%20Contrataci%C3%B3n%2FP17%2DSYSTEM%20CENTER%20%28M%C3%B3dulos%29&amp;FolderCTID=0x01200058CDBBEE65AEF14AB5C1F1789ACEA057&amp;View=%7bC3D7"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tabSelected="1" zoomScale="85" zoomScaleNormal="85" workbookViewId="0"/>
  </sheetViews>
  <sheetFormatPr baseColWidth="10" defaultRowHeight="12" x14ac:dyDescent="0.2"/>
  <cols>
    <col min="1" max="1" width="5.5703125" style="1" customWidth="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37.5" customHeight="1" thickBot="1" x14ac:dyDescent="0.25"/>
    <row r="2" spans="1:19" s="13" customFormat="1" ht="26.25" customHeight="1" x14ac:dyDescent="0.2">
      <c r="A2" s="59"/>
      <c r="B2" s="127"/>
      <c r="C2" s="128"/>
      <c r="D2" s="129" t="s">
        <v>123</v>
      </c>
      <c r="E2" s="130"/>
      <c r="F2" s="130"/>
      <c r="G2" s="130"/>
      <c r="H2" s="130"/>
      <c r="I2" s="130"/>
      <c r="J2" s="131"/>
      <c r="K2" s="117" t="s">
        <v>124</v>
      </c>
      <c r="L2" s="118"/>
      <c r="S2" s="16"/>
    </row>
    <row r="3" spans="1:19" s="13" customFormat="1" ht="23.25" customHeight="1" x14ac:dyDescent="0.2">
      <c r="A3" s="59"/>
      <c r="B3" s="123"/>
      <c r="C3" s="124"/>
      <c r="D3" s="132" t="s">
        <v>125</v>
      </c>
      <c r="E3" s="133"/>
      <c r="F3" s="133"/>
      <c r="G3" s="133"/>
      <c r="H3" s="133"/>
      <c r="I3" s="133"/>
      <c r="J3" s="134"/>
      <c r="K3" s="119" t="s">
        <v>130</v>
      </c>
      <c r="L3" s="120"/>
      <c r="S3" s="16"/>
    </row>
    <row r="4" spans="1:19" s="13" customFormat="1" ht="24" customHeight="1" x14ac:dyDescent="0.2">
      <c r="A4" s="59"/>
      <c r="B4" s="123"/>
      <c r="C4" s="124"/>
      <c r="D4" s="132" t="s">
        <v>126</v>
      </c>
      <c r="E4" s="133"/>
      <c r="F4" s="133"/>
      <c r="G4" s="133"/>
      <c r="H4" s="133"/>
      <c r="I4" s="133"/>
      <c r="J4" s="134"/>
      <c r="K4" s="119" t="s">
        <v>127</v>
      </c>
      <c r="L4" s="120"/>
      <c r="S4" s="16"/>
    </row>
    <row r="5" spans="1:19" s="13" customFormat="1" ht="22.5" customHeight="1" thickBot="1" x14ac:dyDescent="0.25">
      <c r="A5" s="59"/>
      <c r="B5" s="125"/>
      <c r="C5" s="126"/>
      <c r="D5" s="135" t="s">
        <v>128</v>
      </c>
      <c r="E5" s="136"/>
      <c r="F5" s="136"/>
      <c r="G5" s="136"/>
      <c r="H5" s="136"/>
      <c r="I5" s="136"/>
      <c r="J5" s="137"/>
      <c r="K5" s="121" t="s">
        <v>129</v>
      </c>
      <c r="L5" s="122"/>
      <c r="S5" s="16"/>
    </row>
    <row r="6" spans="1:19" ht="5.25" customHeight="1" x14ac:dyDescent="0.2">
      <c r="C6" s="14"/>
      <c r="D6" s="14"/>
      <c r="E6" s="14"/>
      <c r="F6" s="14"/>
      <c r="G6" s="14"/>
      <c r="H6" s="14"/>
      <c r="I6" s="14"/>
    </row>
    <row r="7" spans="1:19" ht="29.25" customHeight="1" x14ac:dyDescent="0.2">
      <c r="C7" s="115" t="s">
        <v>0</v>
      </c>
      <c r="D7" s="115"/>
      <c r="E7" s="116" t="s">
        <v>178</v>
      </c>
      <c r="F7" s="116"/>
      <c r="G7" s="116"/>
      <c r="H7" s="116"/>
      <c r="I7" s="116"/>
      <c r="J7" s="116"/>
      <c r="K7" s="116"/>
      <c r="S7" s="1"/>
    </row>
    <row r="8" spans="1:19" ht="6.75" customHeight="1" x14ac:dyDescent="0.2">
      <c r="C8" s="8"/>
      <c r="D8" s="8"/>
      <c r="E8" s="9"/>
      <c r="F8" s="9"/>
      <c r="G8" s="9"/>
      <c r="H8" s="9"/>
      <c r="I8" s="9"/>
      <c r="S8" s="1"/>
    </row>
    <row r="9" spans="1:19" ht="6.75" customHeight="1" thickBot="1" x14ac:dyDescent="0.25">
      <c r="C9" s="8"/>
      <c r="D9" s="8"/>
      <c r="E9" s="9"/>
      <c r="F9" s="9"/>
      <c r="G9" s="9"/>
      <c r="H9" s="9"/>
      <c r="I9" s="9"/>
      <c r="S9" s="1"/>
    </row>
    <row r="10" spans="1:19" ht="12.75" thickBot="1" x14ac:dyDescent="0.25">
      <c r="B10" s="60"/>
      <c r="C10" s="61"/>
      <c r="D10" s="61"/>
      <c r="E10" s="61"/>
      <c r="F10" s="61"/>
      <c r="G10" s="61"/>
      <c r="H10" s="61"/>
      <c r="I10" s="61"/>
      <c r="J10" s="61"/>
      <c r="K10" s="61"/>
      <c r="L10" s="62"/>
    </row>
    <row r="11" spans="1:19" ht="39.950000000000003" customHeight="1" thickBot="1" x14ac:dyDescent="0.25">
      <c r="B11" s="63"/>
      <c r="C11" s="19" t="s">
        <v>34</v>
      </c>
      <c r="D11" s="64"/>
      <c r="E11" s="19" t="s">
        <v>35</v>
      </c>
      <c r="F11" s="64"/>
      <c r="G11" s="19" t="s">
        <v>48</v>
      </c>
      <c r="H11" s="64"/>
      <c r="I11" s="19" t="s">
        <v>71</v>
      </c>
      <c r="J11" s="64"/>
      <c r="K11" s="19" t="s">
        <v>49</v>
      </c>
      <c r="L11" s="65"/>
    </row>
    <row r="12" spans="1:19" ht="15" customHeight="1" thickBot="1" x14ac:dyDescent="0.25">
      <c r="B12" s="63"/>
      <c r="C12" s="64"/>
      <c r="D12" s="64"/>
      <c r="E12" s="64"/>
      <c r="F12" s="64"/>
      <c r="G12" s="64"/>
      <c r="H12" s="64"/>
      <c r="I12" s="64"/>
      <c r="J12" s="64"/>
      <c r="K12" s="64"/>
      <c r="L12" s="65"/>
    </row>
    <row r="13" spans="1:19" ht="39.950000000000003" customHeight="1" thickBot="1" x14ac:dyDescent="0.25">
      <c r="B13" s="63"/>
      <c r="C13" s="19" t="s">
        <v>36</v>
      </c>
      <c r="D13" s="64"/>
      <c r="E13" s="19" t="s">
        <v>37</v>
      </c>
      <c r="F13" s="64"/>
      <c r="G13" s="19" t="s">
        <v>38</v>
      </c>
      <c r="H13" s="64"/>
      <c r="I13" s="19" t="s">
        <v>50</v>
      </c>
      <c r="J13" s="64"/>
      <c r="K13" s="19" t="s">
        <v>39</v>
      </c>
      <c r="L13" s="65"/>
    </row>
    <row r="14" spans="1:19" ht="15" customHeight="1" thickBot="1" x14ac:dyDescent="0.25">
      <c r="B14" s="63"/>
      <c r="C14" s="64"/>
      <c r="D14" s="64"/>
      <c r="E14" s="64"/>
      <c r="F14" s="64"/>
      <c r="G14" s="64"/>
      <c r="H14" s="64"/>
      <c r="I14" s="64"/>
      <c r="J14" s="64"/>
      <c r="K14" s="64"/>
      <c r="L14" s="65"/>
    </row>
    <row r="15" spans="1:19" ht="37.5" customHeight="1" thickBot="1" x14ac:dyDescent="0.25">
      <c r="B15" s="63"/>
      <c r="C15" s="64"/>
      <c r="D15" s="64"/>
      <c r="E15" s="64"/>
      <c r="F15" s="64"/>
      <c r="G15" s="19" t="s">
        <v>40</v>
      </c>
      <c r="H15" s="64"/>
      <c r="I15" s="64"/>
      <c r="J15" s="64"/>
      <c r="K15" s="64"/>
      <c r="L15" s="65"/>
    </row>
    <row r="16" spans="1:19" ht="12.75" thickBot="1" x14ac:dyDescent="0.25">
      <c r="B16" s="66"/>
      <c r="C16" s="67"/>
      <c r="D16" s="67"/>
      <c r="E16" s="67"/>
      <c r="F16" s="67"/>
      <c r="G16" s="67"/>
      <c r="H16" s="67"/>
      <c r="I16" s="67"/>
      <c r="J16" s="67"/>
      <c r="K16" s="67"/>
      <c r="L16" s="68"/>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zoomScale="90" zoomScaleNormal="90" workbookViewId="0"/>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97"/>
      <c r="C2" s="198"/>
      <c r="D2" s="211" t="s">
        <v>123</v>
      </c>
      <c r="E2" s="212"/>
      <c r="F2" s="212"/>
      <c r="G2" s="212"/>
      <c r="H2" s="212"/>
      <c r="I2" s="212"/>
      <c r="J2" s="213"/>
      <c r="K2" s="96"/>
      <c r="L2" s="94"/>
      <c r="M2" s="206" t="str">
        <f>Proyecto!K2</f>
        <v>Codigo: GC-F-015</v>
      </c>
      <c r="N2" s="206"/>
      <c r="O2" s="206"/>
      <c r="P2" s="207"/>
      <c r="R2" s="11"/>
      <c r="S2" s="11"/>
      <c r="T2" s="11"/>
      <c r="U2" s="15"/>
      <c r="AE2" s="16"/>
    </row>
    <row r="3" spans="2:31" s="12" customFormat="1" ht="23.25" customHeight="1" x14ac:dyDescent="0.2">
      <c r="B3" s="199"/>
      <c r="C3" s="185"/>
      <c r="D3" s="214" t="s">
        <v>125</v>
      </c>
      <c r="E3" s="215"/>
      <c r="F3" s="215"/>
      <c r="G3" s="215"/>
      <c r="H3" s="215"/>
      <c r="I3" s="215"/>
      <c r="J3" s="216"/>
      <c r="K3" s="29"/>
      <c r="L3" s="69"/>
      <c r="M3" s="138" t="str">
        <f>Proyecto!K3</f>
        <v>Fecha: 17 de septiembre de 2014</v>
      </c>
      <c r="N3" s="138"/>
      <c r="O3" s="138"/>
      <c r="P3" s="208"/>
      <c r="R3" s="11"/>
      <c r="S3" s="11"/>
      <c r="T3" s="11"/>
      <c r="U3" s="15"/>
      <c r="AE3" s="16"/>
    </row>
    <row r="4" spans="2:31" s="12" customFormat="1" ht="24" customHeight="1" x14ac:dyDescent="0.2">
      <c r="B4" s="199"/>
      <c r="C4" s="185"/>
      <c r="D4" s="214" t="s">
        <v>126</v>
      </c>
      <c r="E4" s="215"/>
      <c r="F4" s="215"/>
      <c r="G4" s="215"/>
      <c r="H4" s="215"/>
      <c r="I4" s="215"/>
      <c r="J4" s="216"/>
      <c r="K4" s="29"/>
      <c r="L4" s="69"/>
      <c r="M4" s="138" t="str">
        <f>Proyecto!K4</f>
        <v>Version 001</v>
      </c>
      <c r="N4" s="138"/>
      <c r="O4" s="138"/>
      <c r="P4" s="208"/>
      <c r="R4" s="11"/>
      <c r="U4" s="15"/>
      <c r="AE4" s="16"/>
    </row>
    <row r="5" spans="2:31" s="12" customFormat="1" ht="22.5" customHeight="1" thickBot="1" x14ac:dyDescent="0.25">
      <c r="B5" s="200"/>
      <c r="C5" s="201"/>
      <c r="D5" s="217" t="s">
        <v>128</v>
      </c>
      <c r="E5" s="218"/>
      <c r="F5" s="218"/>
      <c r="G5" s="218"/>
      <c r="H5" s="218"/>
      <c r="I5" s="218"/>
      <c r="J5" s="219"/>
      <c r="K5" s="97"/>
      <c r="L5" s="95"/>
      <c r="M5" s="209" t="s">
        <v>129</v>
      </c>
      <c r="N5" s="209"/>
      <c r="O5" s="209"/>
      <c r="P5" s="210"/>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15" t="s">
        <v>0</v>
      </c>
      <c r="C7" s="115"/>
      <c r="D7" s="116" t="str">
        <f>Proyecto!$E$7</f>
        <v>Automatización procesos internos de gestión de la Dirección de Informática y Desarrollo</v>
      </c>
      <c r="E7" s="116"/>
      <c r="F7" s="116"/>
      <c r="G7" s="116"/>
      <c r="H7" s="116"/>
      <c r="I7" s="116"/>
      <c r="J7" s="116"/>
      <c r="K7" s="116"/>
      <c r="L7" s="116"/>
      <c r="M7" s="116"/>
      <c r="N7" s="116"/>
      <c r="O7" s="116"/>
      <c r="P7" s="116"/>
      <c r="AE7" s="1"/>
    </row>
    <row r="8" spans="2:31" ht="6.75" customHeight="1" x14ac:dyDescent="0.2">
      <c r="B8" s="8"/>
      <c r="C8" s="8"/>
      <c r="D8" s="9"/>
      <c r="E8" s="9"/>
      <c r="F8" s="9"/>
      <c r="G8" s="9"/>
      <c r="H8" s="9"/>
      <c r="I8" s="9"/>
      <c r="J8" s="9"/>
      <c r="K8" s="9"/>
      <c r="L8" s="9"/>
      <c r="M8" s="9"/>
      <c r="N8" s="9"/>
      <c r="O8" s="9"/>
      <c r="P8" s="9"/>
      <c r="AE8" s="1"/>
    </row>
    <row r="10" spans="2:31" ht="61.5" customHeight="1" x14ac:dyDescent="0.2">
      <c r="B10" s="115" t="s">
        <v>28</v>
      </c>
      <c r="C10" s="115"/>
      <c r="D10" s="116" t="s">
        <v>182</v>
      </c>
      <c r="E10" s="116"/>
      <c r="F10" s="116"/>
      <c r="G10" s="116"/>
      <c r="H10" s="116"/>
      <c r="I10" s="116"/>
      <c r="J10" s="116"/>
      <c r="K10" s="116"/>
      <c r="L10" s="116"/>
      <c r="M10" s="116"/>
      <c r="N10" s="116"/>
      <c r="O10" s="116"/>
      <c r="P10" s="116"/>
      <c r="AE10" s="1"/>
    </row>
    <row r="12" spans="2:31" ht="30" customHeight="1" x14ac:dyDescent="0.2">
      <c r="B12" s="115" t="s">
        <v>29</v>
      </c>
      <c r="C12" s="115"/>
      <c r="D12" s="145" t="s">
        <v>174</v>
      </c>
      <c r="E12" s="145"/>
      <c r="F12" s="145"/>
      <c r="G12" s="145"/>
      <c r="H12" s="145"/>
      <c r="I12" s="145"/>
      <c r="J12" s="145"/>
      <c r="K12" s="145"/>
      <c r="L12" s="145"/>
      <c r="M12" s="145"/>
      <c r="N12" s="145"/>
      <c r="O12" s="145"/>
      <c r="P12" s="145"/>
    </row>
    <row r="13" spans="2:31" ht="6.75" customHeight="1" x14ac:dyDescent="0.2">
      <c r="B13" s="8"/>
      <c r="C13" s="8"/>
      <c r="D13" s="9"/>
      <c r="E13" s="9"/>
      <c r="F13" s="9"/>
      <c r="G13" s="9"/>
      <c r="H13" s="9"/>
      <c r="I13" s="9"/>
      <c r="J13" s="9"/>
      <c r="K13" s="9"/>
      <c r="L13" s="9"/>
      <c r="M13" s="9"/>
      <c r="N13" s="9"/>
      <c r="O13" s="9"/>
      <c r="P13" s="9"/>
      <c r="AE13" s="1"/>
    </row>
    <row r="14" spans="2:31" ht="30" customHeight="1" x14ac:dyDescent="0.2">
      <c r="B14" s="115" t="s">
        <v>30</v>
      </c>
      <c r="C14" s="115"/>
      <c r="D14" s="145" t="s">
        <v>175</v>
      </c>
      <c r="E14" s="145"/>
      <c r="F14" s="145"/>
      <c r="G14" s="145"/>
      <c r="H14" s="145"/>
      <c r="I14" s="145"/>
      <c r="J14" s="145"/>
      <c r="K14" s="145"/>
      <c r="L14" s="145"/>
      <c r="M14" s="145"/>
      <c r="N14" s="145"/>
      <c r="O14" s="145"/>
      <c r="P14" s="145"/>
    </row>
    <row r="15" spans="2:31" ht="6.75" customHeight="1" x14ac:dyDescent="0.2">
      <c r="B15" s="8"/>
      <c r="C15" s="8"/>
      <c r="D15" s="9"/>
      <c r="E15" s="9"/>
      <c r="F15" s="9"/>
      <c r="G15" s="9"/>
      <c r="H15" s="9"/>
      <c r="I15" s="9"/>
      <c r="J15" s="9"/>
      <c r="K15" s="9"/>
      <c r="L15" s="9"/>
      <c r="M15" s="9"/>
      <c r="N15" s="9"/>
      <c r="O15" s="9"/>
      <c r="P15" s="9"/>
      <c r="AE15" s="1"/>
    </row>
    <row r="16" spans="2:31" ht="30" customHeight="1" x14ac:dyDescent="0.2">
      <c r="B16" s="115" t="s">
        <v>31</v>
      </c>
      <c r="C16" s="115"/>
      <c r="D16" s="145" t="s">
        <v>158</v>
      </c>
      <c r="E16" s="145"/>
      <c r="F16" s="145"/>
      <c r="G16" s="145"/>
      <c r="H16" s="145"/>
      <c r="I16" s="145"/>
      <c r="J16" s="145"/>
      <c r="K16" s="145"/>
      <c r="L16" s="145"/>
      <c r="M16" s="145"/>
      <c r="N16" s="145"/>
      <c r="O16" s="145"/>
      <c r="P16" s="145"/>
    </row>
    <row r="17" spans="2:31" ht="6.75" customHeight="1" x14ac:dyDescent="0.2">
      <c r="B17" s="8"/>
      <c r="C17" s="8"/>
      <c r="D17" s="9"/>
      <c r="E17" s="9"/>
      <c r="F17" s="9"/>
      <c r="G17" s="9"/>
      <c r="H17" s="9"/>
      <c r="I17" s="9"/>
      <c r="J17" s="9"/>
      <c r="K17" s="9"/>
      <c r="L17" s="9"/>
      <c r="M17" s="9"/>
      <c r="N17" s="9"/>
      <c r="O17" s="9"/>
      <c r="P17" s="9"/>
      <c r="AE17" s="1"/>
    </row>
    <row r="18" spans="2:31" ht="30" customHeight="1" x14ac:dyDescent="0.2">
      <c r="B18" s="115" t="s">
        <v>32</v>
      </c>
      <c r="C18" s="115"/>
      <c r="D18" s="145" t="s">
        <v>183</v>
      </c>
      <c r="E18" s="145"/>
      <c r="F18" s="145"/>
      <c r="G18" s="145"/>
      <c r="H18" s="145"/>
      <c r="I18" s="145"/>
      <c r="J18" s="145"/>
      <c r="K18" s="145"/>
      <c r="L18" s="145"/>
      <c r="M18" s="145"/>
      <c r="N18" s="145"/>
      <c r="O18" s="145"/>
      <c r="P18" s="145"/>
    </row>
    <row r="19" spans="2:31" ht="6.75" customHeight="1" x14ac:dyDescent="0.2">
      <c r="B19" s="8"/>
      <c r="C19" s="8"/>
      <c r="D19" s="9"/>
      <c r="E19" s="9"/>
      <c r="F19" s="9"/>
      <c r="G19" s="9"/>
      <c r="H19" s="9"/>
      <c r="I19" s="9"/>
      <c r="J19" s="9"/>
      <c r="K19" s="9"/>
      <c r="L19" s="9"/>
      <c r="M19" s="9"/>
      <c r="N19" s="9"/>
      <c r="O19" s="9"/>
      <c r="P19" s="9"/>
      <c r="AE19" s="1"/>
    </row>
    <row r="20" spans="2:31" ht="30" customHeight="1" x14ac:dyDescent="0.2">
      <c r="B20" s="115" t="s">
        <v>33</v>
      </c>
      <c r="C20" s="115"/>
      <c r="D20" s="145" t="s">
        <v>176</v>
      </c>
      <c r="E20" s="145"/>
      <c r="F20" s="145"/>
      <c r="G20" s="145"/>
      <c r="H20" s="145"/>
      <c r="I20" s="145"/>
      <c r="J20" s="145"/>
      <c r="K20" s="145"/>
      <c r="L20" s="145"/>
      <c r="M20" s="145"/>
      <c r="N20" s="145"/>
      <c r="O20" s="145"/>
      <c r="P20" s="145"/>
    </row>
  </sheetData>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N18"/>
  <sheetViews>
    <sheetView showGridLines="0" topLeftCell="A10" zoomScale="110" zoomScaleNormal="110" workbookViewId="0">
      <selection activeCell="J10" sqref="J10:J17"/>
    </sheetView>
  </sheetViews>
  <sheetFormatPr baseColWidth="10" defaultRowHeight="24.75" customHeight="1" x14ac:dyDescent="0.2"/>
  <cols>
    <col min="1" max="1" width="2.42578125" style="1" customWidth="1"/>
    <col min="2" max="2" width="38" style="1" customWidth="1"/>
    <col min="3" max="3" width="21.140625" style="1" customWidth="1"/>
    <col min="4" max="4" width="6.7109375" style="1" bestFit="1" customWidth="1"/>
    <col min="5" max="5" width="20" style="1" bestFit="1" customWidth="1"/>
    <col min="6" max="6" width="16.28515625" style="1" customWidth="1"/>
    <col min="7" max="8" width="14.5703125" style="1" customWidth="1"/>
    <col min="9" max="9" width="17.5703125" style="1" customWidth="1"/>
    <col min="10" max="10" width="21" style="1" customWidth="1"/>
    <col min="11" max="11" width="10.7109375" style="1" customWidth="1"/>
    <col min="12" max="12" width="20.7109375" style="1" customWidth="1"/>
    <col min="13" max="13" width="9.140625" style="2" customWidth="1"/>
    <col min="14" max="234" width="9.140625" style="1" customWidth="1"/>
    <col min="235" max="16384" width="11.42578125" style="1"/>
  </cols>
  <sheetData>
    <row r="1" spans="1:14" ht="24.75" customHeight="1" thickBot="1" x14ac:dyDescent="0.25"/>
    <row r="2" spans="1:14" s="18" customFormat="1" ht="24.75" customHeight="1" x14ac:dyDescent="0.2">
      <c r="B2" s="227"/>
      <c r="C2" s="226" t="s">
        <v>123</v>
      </c>
      <c r="D2" s="226"/>
      <c r="E2" s="226"/>
      <c r="F2" s="226"/>
      <c r="G2" s="226"/>
      <c r="H2" s="226"/>
      <c r="I2" s="226"/>
      <c r="J2" s="226"/>
      <c r="K2" s="232" t="str">
        <f>Proyecto!K2</f>
        <v>Codigo: GC-F-015</v>
      </c>
      <c r="L2" s="207"/>
      <c r="M2" s="88"/>
      <c r="N2" s="88"/>
    </row>
    <row r="3" spans="1:14" s="18" customFormat="1" ht="24.75" customHeight="1" x14ac:dyDescent="0.2">
      <c r="B3" s="228"/>
      <c r="C3" s="230" t="s">
        <v>125</v>
      </c>
      <c r="D3" s="230"/>
      <c r="E3" s="230"/>
      <c r="F3" s="230"/>
      <c r="G3" s="230"/>
      <c r="H3" s="230"/>
      <c r="I3" s="230"/>
      <c r="J3" s="230"/>
      <c r="K3" s="233" t="str">
        <f>Proyecto!K3</f>
        <v>Fecha: 17 de septiembre de 2014</v>
      </c>
      <c r="L3" s="208"/>
      <c r="M3" s="88"/>
      <c r="N3" s="88"/>
    </row>
    <row r="4" spans="1:14" s="18" customFormat="1" ht="24.75" customHeight="1" x14ac:dyDescent="0.2">
      <c r="B4" s="228"/>
      <c r="C4" s="230" t="s">
        <v>126</v>
      </c>
      <c r="D4" s="230"/>
      <c r="E4" s="230"/>
      <c r="F4" s="230"/>
      <c r="G4" s="230"/>
      <c r="H4" s="230"/>
      <c r="I4" s="230"/>
      <c r="J4" s="230"/>
      <c r="K4" s="233" t="str">
        <f>Proyecto!K4</f>
        <v>Version 001</v>
      </c>
      <c r="L4" s="208"/>
      <c r="M4" s="88"/>
      <c r="N4" s="88"/>
    </row>
    <row r="5" spans="1:14" s="18" customFormat="1" ht="24.75" customHeight="1" thickBot="1" x14ac:dyDescent="0.25">
      <c r="B5" s="229"/>
      <c r="C5" s="231" t="s">
        <v>128</v>
      </c>
      <c r="D5" s="231"/>
      <c r="E5" s="231"/>
      <c r="F5" s="231"/>
      <c r="G5" s="231"/>
      <c r="H5" s="231"/>
      <c r="I5" s="231"/>
      <c r="J5" s="231"/>
      <c r="K5" s="234" t="s">
        <v>129</v>
      </c>
      <c r="L5" s="210"/>
      <c r="M5" s="88"/>
      <c r="N5" s="88"/>
    </row>
    <row r="6" spans="1:14" ht="24.75" customHeight="1" x14ac:dyDescent="0.2">
      <c r="B6" s="17"/>
      <c r="C6" s="17"/>
      <c r="D6" s="17"/>
      <c r="E6" s="17"/>
    </row>
    <row r="7" spans="1:14" ht="24.75" customHeight="1" x14ac:dyDescent="0.2">
      <c r="B7" s="115" t="s">
        <v>0</v>
      </c>
      <c r="C7" s="115"/>
      <c r="D7" s="116" t="str">
        <f>Proyecto!$E$7</f>
        <v>Automatización procesos internos de gestión de la Dirección de Informática y Desarrollo</v>
      </c>
      <c r="E7" s="116"/>
      <c r="F7" s="116"/>
      <c r="G7" s="116"/>
      <c r="H7" s="116"/>
      <c r="I7" s="116"/>
      <c r="J7" s="116"/>
      <c r="K7" s="116"/>
      <c r="L7" s="116"/>
      <c r="M7" s="1"/>
    </row>
    <row r="9" spans="1:14" ht="48" x14ac:dyDescent="0.2">
      <c r="B9" s="45" t="s">
        <v>78</v>
      </c>
      <c r="C9" s="45" t="s">
        <v>79</v>
      </c>
      <c r="D9" s="45" t="s">
        <v>80</v>
      </c>
      <c r="E9" s="46" t="s">
        <v>81</v>
      </c>
      <c r="F9" s="45" t="s">
        <v>82</v>
      </c>
      <c r="G9" s="47" t="s">
        <v>91</v>
      </c>
      <c r="H9" s="47" t="s">
        <v>92</v>
      </c>
      <c r="I9" s="47" t="s">
        <v>93</v>
      </c>
      <c r="J9" s="46" t="s">
        <v>83</v>
      </c>
      <c r="K9" s="48" t="s">
        <v>84</v>
      </c>
      <c r="L9" s="48" t="s">
        <v>85</v>
      </c>
    </row>
    <row r="10" spans="1:14" ht="24" x14ac:dyDescent="0.2">
      <c r="B10" s="111" t="s">
        <v>186</v>
      </c>
      <c r="C10" s="107" t="s">
        <v>196</v>
      </c>
      <c r="D10" s="107">
        <v>1</v>
      </c>
      <c r="E10" s="110">
        <v>10</v>
      </c>
      <c r="F10" s="110" t="s">
        <v>195</v>
      </c>
      <c r="G10" s="108">
        <v>42030</v>
      </c>
      <c r="H10" s="108">
        <v>42052</v>
      </c>
      <c r="I10" s="109">
        <f>(H10-G10)/7</f>
        <v>3.1428571428571428</v>
      </c>
      <c r="J10" s="223" t="s">
        <v>177</v>
      </c>
      <c r="K10" s="108">
        <f>H10</f>
        <v>42052</v>
      </c>
      <c r="L10" s="113">
        <f>E10/100</f>
        <v>0.1</v>
      </c>
    </row>
    <row r="11" spans="1:14" ht="24" x14ac:dyDescent="0.2">
      <c r="B11" s="111" t="s">
        <v>187</v>
      </c>
      <c r="C11" s="107" t="s">
        <v>197</v>
      </c>
      <c r="D11" s="107">
        <v>1</v>
      </c>
      <c r="E11" s="110"/>
      <c r="F11" s="110" t="s">
        <v>195</v>
      </c>
      <c r="G11" s="108">
        <v>42044</v>
      </c>
      <c r="H11" s="108">
        <v>42087</v>
      </c>
      <c r="I11" s="109">
        <f t="shared" ref="I11:I17" si="0">(H11-G11)/7</f>
        <v>6.1428571428571432</v>
      </c>
      <c r="J11" s="224"/>
      <c r="K11" s="108">
        <f t="shared" ref="K11:K17" si="1">H11</f>
        <v>42087</v>
      </c>
      <c r="L11" s="113">
        <f t="shared" ref="L11:L17" si="2">E11/100</f>
        <v>0</v>
      </c>
    </row>
    <row r="12" spans="1:14" ht="24" x14ac:dyDescent="0.2">
      <c r="A12" s="1" t="s">
        <v>194</v>
      </c>
      <c r="B12" s="112" t="s">
        <v>188</v>
      </c>
      <c r="C12" s="107" t="s">
        <v>197</v>
      </c>
      <c r="D12" s="107">
        <v>1</v>
      </c>
      <c r="E12" s="110">
        <v>10</v>
      </c>
      <c r="F12" s="110" t="s">
        <v>195</v>
      </c>
      <c r="G12" s="108">
        <v>42044</v>
      </c>
      <c r="H12" s="108">
        <v>42068</v>
      </c>
      <c r="I12" s="109">
        <f t="shared" si="0"/>
        <v>3.4285714285714284</v>
      </c>
      <c r="J12" s="224"/>
      <c r="K12" s="108">
        <f t="shared" si="1"/>
        <v>42068</v>
      </c>
      <c r="L12" s="113">
        <f t="shared" si="2"/>
        <v>0.1</v>
      </c>
    </row>
    <row r="13" spans="1:14" ht="24" x14ac:dyDescent="0.2">
      <c r="B13" s="112" t="s">
        <v>189</v>
      </c>
      <c r="C13" s="107" t="s">
        <v>197</v>
      </c>
      <c r="D13" s="107">
        <v>1</v>
      </c>
      <c r="E13" s="110">
        <v>20</v>
      </c>
      <c r="F13" s="110" t="s">
        <v>195</v>
      </c>
      <c r="G13" s="108">
        <v>42067</v>
      </c>
      <c r="H13" s="108">
        <v>42075</v>
      </c>
      <c r="I13" s="109">
        <f t="shared" si="0"/>
        <v>1.1428571428571428</v>
      </c>
      <c r="J13" s="224"/>
      <c r="K13" s="108">
        <f t="shared" si="1"/>
        <v>42075</v>
      </c>
      <c r="L13" s="113">
        <f t="shared" si="2"/>
        <v>0.2</v>
      </c>
    </row>
    <row r="14" spans="1:14" ht="24" x14ac:dyDescent="0.2">
      <c r="B14" s="112" t="s">
        <v>190</v>
      </c>
      <c r="C14" s="107" t="s">
        <v>197</v>
      </c>
      <c r="D14" s="107">
        <v>1</v>
      </c>
      <c r="E14" s="110">
        <v>20</v>
      </c>
      <c r="F14" s="110" t="s">
        <v>195</v>
      </c>
      <c r="G14" s="108">
        <v>42075</v>
      </c>
      <c r="H14" s="108">
        <v>42079</v>
      </c>
      <c r="I14" s="109">
        <f t="shared" si="0"/>
        <v>0.5714285714285714</v>
      </c>
      <c r="J14" s="224"/>
      <c r="K14" s="108">
        <f t="shared" si="1"/>
        <v>42079</v>
      </c>
      <c r="L14" s="113">
        <f t="shared" si="2"/>
        <v>0.2</v>
      </c>
    </row>
    <row r="15" spans="1:14" ht="24" x14ac:dyDescent="0.2">
      <c r="B15" s="112" t="s">
        <v>191</v>
      </c>
      <c r="C15" s="107" t="s">
        <v>197</v>
      </c>
      <c r="D15" s="107">
        <v>1</v>
      </c>
      <c r="E15" s="110">
        <v>20</v>
      </c>
      <c r="F15" s="110" t="s">
        <v>195</v>
      </c>
      <c r="G15" s="108">
        <v>42079</v>
      </c>
      <c r="H15" s="108">
        <v>42081</v>
      </c>
      <c r="I15" s="109">
        <f t="shared" si="0"/>
        <v>0.2857142857142857</v>
      </c>
      <c r="J15" s="224"/>
      <c r="K15" s="108">
        <f t="shared" si="1"/>
        <v>42081</v>
      </c>
      <c r="L15" s="113">
        <f t="shared" si="2"/>
        <v>0.2</v>
      </c>
    </row>
    <row r="16" spans="1:14" ht="24" x14ac:dyDescent="0.2">
      <c r="B16" s="112" t="s">
        <v>192</v>
      </c>
      <c r="C16" s="107" t="s">
        <v>197</v>
      </c>
      <c r="D16" s="107">
        <v>1</v>
      </c>
      <c r="E16" s="110">
        <v>10</v>
      </c>
      <c r="F16" s="110" t="s">
        <v>195</v>
      </c>
      <c r="G16" s="108">
        <v>42075</v>
      </c>
      <c r="H16" s="108">
        <v>42087</v>
      </c>
      <c r="I16" s="109">
        <f t="shared" si="0"/>
        <v>1.7142857142857142</v>
      </c>
      <c r="J16" s="224"/>
      <c r="K16" s="108">
        <f t="shared" si="1"/>
        <v>42087</v>
      </c>
      <c r="L16" s="113">
        <f t="shared" si="2"/>
        <v>0.1</v>
      </c>
    </row>
    <row r="17" spans="2:12" ht="24" x14ac:dyDescent="0.2">
      <c r="B17" s="111" t="s">
        <v>193</v>
      </c>
      <c r="C17" s="107" t="s">
        <v>197</v>
      </c>
      <c r="D17" s="107">
        <v>1</v>
      </c>
      <c r="E17" s="110">
        <v>10</v>
      </c>
      <c r="F17" s="110" t="s">
        <v>195</v>
      </c>
      <c r="G17" s="108">
        <v>42087</v>
      </c>
      <c r="H17" s="108">
        <v>42090</v>
      </c>
      <c r="I17" s="109">
        <f t="shared" si="0"/>
        <v>0.42857142857142855</v>
      </c>
      <c r="J17" s="225"/>
      <c r="K17" s="108">
        <f t="shared" si="1"/>
        <v>42090</v>
      </c>
      <c r="L17" s="113">
        <f t="shared" si="2"/>
        <v>0.1</v>
      </c>
    </row>
    <row r="18" spans="2:12" ht="24.75" customHeight="1" x14ac:dyDescent="0.2">
      <c r="B18" s="220" t="s">
        <v>184</v>
      </c>
      <c r="C18" s="221"/>
      <c r="D18" s="221"/>
      <c r="E18" s="221"/>
      <c r="F18" s="221"/>
      <c r="G18" s="221"/>
      <c r="H18" s="221"/>
      <c r="I18" s="221"/>
      <c r="J18" s="221"/>
      <c r="K18" s="222"/>
      <c r="L18" s="107">
        <f>SUM(L10:L17)</f>
        <v>1</v>
      </c>
    </row>
  </sheetData>
  <mergeCells count="13">
    <mergeCell ref="B18:K18"/>
    <mergeCell ref="J10:J17"/>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F19:K65428">
      <formula1>1</formula1>
      <formula2>5</formula2>
    </dataValidation>
  </dataValidations>
  <hyperlinks>
    <hyperlink ref="J10:J17" r:id="rId1" display="link"/>
  </hyperlinks>
  <pageMargins left="0.39370078740157483" right="0.39370078740157483" top="0.74803149606299213" bottom="0.74803149606299213" header="0.31496062992125984" footer="0.31496062992125984"/>
  <pageSetup fitToHeight="0" orientation="landscape"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9"/>
  <sheetViews>
    <sheetView showGridLines="0" zoomScale="90" zoomScaleNormal="90" workbookViewId="0"/>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38"/>
      <c r="C2" s="239"/>
      <c r="D2" s="235" t="s">
        <v>123</v>
      </c>
      <c r="E2" s="212"/>
      <c r="F2" s="212"/>
      <c r="G2" s="212"/>
      <c r="H2" s="212"/>
      <c r="I2" s="212"/>
      <c r="J2" s="212"/>
      <c r="K2" s="92"/>
      <c r="L2" s="92"/>
      <c r="M2" s="232" t="str">
        <f>Proyecto!K2</f>
        <v>Codigo: GC-F-015</v>
      </c>
      <c r="N2" s="206"/>
      <c r="O2" s="206"/>
      <c r="P2" s="207"/>
      <c r="R2" s="11"/>
      <c r="S2" s="11"/>
      <c r="T2" s="11"/>
      <c r="U2" s="15"/>
      <c r="AE2" s="16"/>
    </row>
    <row r="3" spans="2:31" s="12" customFormat="1" ht="23.25" customHeight="1" x14ac:dyDescent="0.2">
      <c r="B3" s="240"/>
      <c r="C3" s="241"/>
      <c r="D3" s="236" t="s">
        <v>125</v>
      </c>
      <c r="E3" s="215"/>
      <c r="F3" s="215"/>
      <c r="G3" s="215"/>
      <c r="H3" s="215"/>
      <c r="I3" s="215"/>
      <c r="J3" s="215"/>
      <c r="K3" s="91"/>
      <c r="L3" s="91"/>
      <c r="M3" s="233" t="str">
        <f>Proyecto!K3</f>
        <v>Fecha: 17 de septiembre de 2014</v>
      </c>
      <c r="N3" s="138"/>
      <c r="O3" s="138"/>
      <c r="P3" s="208"/>
      <c r="R3" s="11"/>
      <c r="S3" s="11"/>
      <c r="T3" s="11"/>
      <c r="U3" s="15"/>
      <c r="AE3" s="16"/>
    </row>
    <row r="4" spans="2:31" s="12" customFormat="1" ht="24" customHeight="1" x14ac:dyDescent="0.2">
      <c r="B4" s="240"/>
      <c r="C4" s="241"/>
      <c r="D4" s="236" t="s">
        <v>126</v>
      </c>
      <c r="E4" s="215"/>
      <c r="F4" s="215"/>
      <c r="G4" s="215"/>
      <c r="H4" s="215"/>
      <c r="I4" s="215"/>
      <c r="J4" s="215"/>
      <c r="K4" s="91"/>
      <c r="L4" s="91"/>
      <c r="M4" s="233" t="str">
        <f>Proyecto!K4</f>
        <v>Version 001</v>
      </c>
      <c r="N4" s="138"/>
      <c r="O4" s="138"/>
      <c r="P4" s="208"/>
      <c r="R4" s="11"/>
      <c r="U4" s="15"/>
      <c r="AE4" s="16"/>
    </row>
    <row r="5" spans="2:31" s="12" customFormat="1" ht="22.5" customHeight="1" thickBot="1" x14ac:dyDescent="0.25">
      <c r="B5" s="242"/>
      <c r="C5" s="243"/>
      <c r="D5" s="237" t="s">
        <v>128</v>
      </c>
      <c r="E5" s="218"/>
      <c r="F5" s="218"/>
      <c r="G5" s="218"/>
      <c r="H5" s="218"/>
      <c r="I5" s="218"/>
      <c r="J5" s="218"/>
      <c r="K5" s="93"/>
      <c r="L5" s="93"/>
      <c r="M5" s="234" t="s">
        <v>129</v>
      </c>
      <c r="N5" s="209"/>
      <c r="O5" s="209"/>
      <c r="P5" s="210"/>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15" t="s">
        <v>0</v>
      </c>
      <c r="C7" s="115"/>
      <c r="D7" s="116" t="str">
        <f>Proyecto!$E$7</f>
        <v>Automatización procesos internos de gestión de la Dirección de Informática y Desarrollo</v>
      </c>
      <c r="E7" s="116"/>
      <c r="F7" s="116"/>
      <c r="G7" s="116"/>
      <c r="H7" s="116"/>
      <c r="I7" s="116"/>
      <c r="J7" s="116"/>
      <c r="K7" s="116"/>
      <c r="L7" s="116"/>
      <c r="M7" s="116"/>
      <c r="N7" s="116"/>
      <c r="O7" s="116"/>
      <c r="P7" s="116"/>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65" t="s">
        <v>22</v>
      </c>
      <c r="C10" s="165"/>
      <c r="D10" s="165"/>
      <c r="E10" s="165"/>
      <c r="F10" s="165"/>
      <c r="G10" s="165"/>
      <c r="H10" s="165"/>
      <c r="I10" s="165"/>
      <c r="J10" s="165"/>
      <c r="K10" s="165"/>
      <c r="L10" s="165"/>
      <c r="M10" s="165"/>
      <c r="N10" s="165"/>
      <c r="O10" s="165"/>
      <c r="P10" s="165"/>
    </row>
    <row r="11" spans="2:31" ht="21.95" customHeight="1" x14ac:dyDescent="0.2">
      <c r="B11" s="145" t="s">
        <v>160</v>
      </c>
      <c r="C11" s="145"/>
      <c r="D11" s="145"/>
      <c r="E11" s="145"/>
      <c r="F11" s="145"/>
      <c r="G11" s="145"/>
      <c r="H11" s="145"/>
      <c r="I11" s="145"/>
      <c r="J11" s="145"/>
      <c r="K11" s="145"/>
      <c r="L11" s="145"/>
      <c r="M11" s="145"/>
      <c r="N11" s="145"/>
      <c r="O11" s="145"/>
      <c r="P11" s="145"/>
    </row>
    <row r="12" spans="2:31" ht="21.95" customHeight="1" x14ac:dyDescent="0.2">
      <c r="B12" s="145" t="s">
        <v>159</v>
      </c>
      <c r="C12" s="145"/>
      <c r="D12" s="145"/>
      <c r="E12" s="145"/>
      <c r="F12" s="145"/>
      <c r="G12" s="145"/>
      <c r="H12" s="145"/>
      <c r="I12" s="145"/>
      <c r="J12" s="145"/>
      <c r="K12" s="145"/>
      <c r="L12" s="145"/>
      <c r="M12" s="145"/>
      <c r="N12" s="145"/>
      <c r="O12" s="145"/>
      <c r="P12" s="145"/>
    </row>
    <row r="13" spans="2:31" ht="21.95" customHeight="1" x14ac:dyDescent="0.2">
      <c r="B13" s="145"/>
      <c r="C13" s="145"/>
      <c r="D13" s="145"/>
      <c r="E13" s="145"/>
      <c r="F13" s="145"/>
      <c r="G13" s="145"/>
      <c r="H13" s="145"/>
      <c r="I13" s="145"/>
      <c r="J13" s="145"/>
      <c r="K13" s="145"/>
      <c r="L13" s="145"/>
      <c r="M13" s="145"/>
      <c r="N13" s="145"/>
      <c r="O13" s="145"/>
      <c r="P13" s="145"/>
    </row>
    <row r="14" spans="2:31" ht="21.95" customHeight="1" x14ac:dyDescent="0.2">
      <c r="B14" s="145"/>
      <c r="C14" s="145"/>
      <c r="D14" s="145"/>
      <c r="E14" s="145"/>
      <c r="F14" s="145"/>
      <c r="G14" s="145"/>
      <c r="H14" s="145"/>
      <c r="I14" s="145"/>
      <c r="J14" s="145"/>
      <c r="K14" s="145"/>
      <c r="L14" s="145"/>
      <c r="M14" s="145"/>
      <c r="N14" s="145"/>
      <c r="O14" s="145"/>
      <c r="P14" s="145"/>
    </row>
    <row r="15" spans="2:31" ht="21.95" customHeight="1" x14ac:dyDescent="0.2">
      <c r="B15" s="145"/>
      <c r="C15" s="145"/>
      <c r="D15" s="145"/>
      <c r="E15" s="145"/>
      <c r="F15" s="145"/>
      <c r="G15" s="145"/>
      <c r="H15" s="145"/>
      <c r="I15" s="145"/>
      <c r="J15" s="145"/>
      <c r="K15" s="145"/>
      <c r="L15" s="145"/>
      <c r="M15" s="145"/>
      <c r="N15" s="145"/>
      <c r="O15" s="145"/>
      <c r="P15" s="145"/>
    </row>
    <row r="16" spans="2:31" ht="21.95" customHeight="1" x14ac:dyDescent="0.2">
      <c r="B16" s="145"/>
      <c r="C16" s="145"/>
      <c r="D16" s="145"/>
      <c r="E16" s="145"/>
      <c r="F16" s="145"/>
      <c r="G16" s="145"/>
      <c r="H16" s="145"/>
      <c r="I16" s="145"/>
      <c r="J16" s="145"/>
      <c r="K16" s="145"/>
      <c r="L16" s="145"/>
      <c r="M16" s="145"/>
      <c r="N16" s="145"/>
      <c r="O16" s="145"/>
      <c r="P16" s="145"/>
    </row>
    <row r="18" spans="2:16" ht="21.95" customHeight="1" x14ac:dyDescent="0.2">
      <c r="B18" s="165" t="s">
        <v>23</v>
      </c>
      <c r="C18" s="165"/>
      <c r="D18" s="165"/>
      <c r="E18" s="165"/>
      <c r="F18" s="165"/>
      <c r="G18" s="165"/>
      <c r="H18" s="165"/>
      <c r="I18" s="165"/>
      <c r="J18" s="165"/>
      <c r="K18" s="165"/>
      <c r="L18" s="165"/>
      <c r="M18" s="165"/>
      <c r="N18" s="165"/>
      <c r="O18" s="165"/>
      <c r="P18" s="165"/>
    </row>
    <row r="19" spans="2:16" ht="21.95" customHeight="1" x14ac:dyDescent="0.2">
      <c r="B19" s="145"/>
      <c r="C19" s="145"/>
      <c r="D19" s="145"/>
      <c r="E19" s="145"/>
      <c r="F19" s="145"/>
      <c r="G19" s="145"/>
      <c r="H19" s="145"/>
      <c r="I19" s="145"/>
      <c r="J19" s="145"/>
      <c r="K19" s="145"/>
      <c r="L19" s="145"/>
      <c r="M19" s="145"/>
      <c r="N19" s="145"/>
      <c r="O19" s="145"/>
      <c r="P19" s="145"/>
    </row>
  </sheetData>
  <mergeCells count="20">
    <mergeCell ref="D2:J2"/>
    <mergeCell ref="D3:J3"/>
    <mergeCell ref="D4:J4"/>
    <mergeCell ref="D5:J5"/>
    <mergeCell ref="B10:P10"/>
    <mergeCell ref="B2:C5"/>
    <mergeCell ref="M2:P2"/>
    <mergeCell ref="M3:P3"/>
    <mergeCell ref="M4:P4"/>
    <mergeCell ref="M5:P5"/>
    <mergeCell ref="B14:P14"/>
    <mergeCell ref="B18:P18"/>
    <mergeCell ref="B19:P19"/>
    <mergeCell ref="B7:C7"/>
    <mergeCell ref="D7:P7"/>
    <mergeCell ref="B16:P16"/>
    <mergeCell ref="B15:P15"/>
    <mergeCell ref="B11:P11"/>
    <mergeCell ref="B12:P12"/>
    <mergeCell ref="B13:P13"/>
  </mergeCells>
  <dataValidations count="1">
    <dataValidation type="whole" allowBlank="1" showInputMessage="1" showErrorMessage="1" sqref="O20:P65506 O9:P9 O17:P17 G17:M17 G20:M65506 G9:M9 Q9:U65506 W9:AC65506">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8" t="s">
        <v>106</v>
      </c>
      <c r="C4" s="28" t="s">
        <v>56</v>
      </c>
      <c r="E4" s="28" t="s">
        <v>57</v>
      </c>
      <c r="G4" s="28" t="s">
        <v>58</v>
      </c>
      <c r="I4" s="28" t="s">
        <v>65</v>
      </c>
      <c r="K4" s="28" t="s">
        <v>66</v>
      </c>
      <c r="M4" s="28"/>
      <c r="O4" s="28" t="s">
        <v>98</v>
      </c>
      <c r="Q4" s="28" t="s">
        <v>109</v>
      </c>
    </row>
    <row r="5" spans="1:17" x14ac:dyDescent="0.2">
      <c r="A5" t="s">
        <v>107</v>
      </c>
      <c r="C5" s="27" t="s">
        <v>51</v>
      </c>
      <c r="E5" s="27" t="s">
        <v>52</v>
      </c>
      <c r="G5" s="27" t="s">
        <v>59</v>
      </c>
      <c r="I5" s="27" t="s">
        <v>95</v>
      </c>
      <c r="K5" s="27" t="s">
        <v>67</v>
      </c>
      <c r="M5" t="s">
        <v>86</v>
      </c>
      <c r="O5" s="27" t="s">
        <v>99</v>
      </c>
      <c r="Q5" t="s">
        <v>112</v>
      </c>
    </row>
    <row r="6" spans="1:17" x14ac:dyDescent="0.2">
      <c r="A6" t="s">
        <v>108</v>
      </c>
      <c r="C6" s="27" t="s">
        <v>54</v>
      </c>
      <c r="E6" s="27" t="s">
        <v>55</v>
      </c>
      <c r="G6" s="27" t="s">
        <v>60</v>
      </c>
      <c r="I6" s="27" t="s">
        <v>96</v>
      </c>
      <c r="K6" s="27" t="s">
        <v>68</v>
      </c>
      <c r="M6" t="s">
        <v>94</v>
      </c>
      <c r="O6" s="27" t="s">
        <v>100</v>
      </c>
      <c r="Q6" t="s">
        <v>113</v>
      </c>
    </row>
    <row r="7" spans="1:17" x14ac:dyDescent="0.2">
      <c r="C7" s="27" t="s">
        <v>53</v>
      </c>
      <c r="G7" s="27" t="s">
        <v>61</v>
      </c>
      <c r="K7" s="30" t="s">
        <v>69</v>
      </c>
      <c r="O7" s="30" t="s">
        <v>101</v>
      </c>
      <c r="Q7" t="s">
        <v>114</v>
      </c>
    </row>
    <row r="8" spans="1:17" x14ac:dyDescent="0.2">
      <c r="O8" s="30" t="s">
        <v>102</v>
      </c>
      <c r="Q8" t="s">
        <v>115</v>
      </c>
    </row>
    <row r="9" spans="1:17" x14ac:dyDescent="0.2">
      <c r="O9" s="30" t="s">
        <v>103</v>
      </c>
      <c r="Q9" t="s">
        <v>116</v>
      </c>
    </row>
    <row r="10" spans="1:17" x14ac:dyDescent="0.2">
      <c r="O10" s="30" t="s">
        <v>104</v>
      </c>
      <c r="Q10" t="s">
        <v>117</v>
      </c>
    </row>
    <row r="11" spans="1:17" x14ac:dyDescent="0.2">
      <c r="O11" s="30" t="s">
        <v>77</v>
      </c>
      <c r="Q11" t="s">
        <v>118</v>
      </c>
    </row>
    <row r="12" spans="1:17" x14ac:dyDescent="0.2">
      <c r="Q12" t="s">
        <v>119</v>
      </c>
    </row>
    <row r="14" spans="1:17" x14ac:dyDescent="0.2">
      <c r="Q14" s="28" t="s">
        <v>120</v>
      </c>
    </row>
    <row r="15" spans="1:17" x14ac:dyDescent="0.2">
      <c r="Q15" t="s">
        <v>112</v>
      </c>
    </row>
    <row r="16" spans="1:17" x14ac:dyDescent="0.2">
      <c r="Q16" t="s">
        <v>113</v>
      </c>
    </row>
    <row r="17" spans="17:17" x14ac:dyDescent="0.2">
      <c r="Q17" t="s">
        <v>114</v>
      </c>
    </row>
    <row r="18" spans="17:17" x14ac:dyDescent="0.2">
      <c r="Q18" t="s">
        <v>115</v>
      </c>
    </row>
    <row r="19" spans="17:17" x14ac:dyDescent="0.2">
      <c r="Q19" t="s">
        <v>116</v>
      </c>
    </row>
    <row r="20" spans="17:17" x14ac:dyDescent="0.2">
      <c r="Q20" t="s">
        <v>117</v>
      </c>
    </row>
    <row r="21" spans="17:17" x14ac:dyDescent="0.2">
      <c r="Q21" t="s">
        <v>118</v>
      </c>
    </row>
    <row r="22" spans="17:17" x14ac:dyDescent="0.2">
      <c r="Q22" t="s">
        <v>119</v>
      </c>
    </row>
    <row r="23" spans="17:17" x14ac:dyDescent="0.2">
      <c r="Q23" s="27" t="s">
        <v>121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3"/>
  <sheetViews>
    <sheetView showGridLines="0" zoomScale="90" zoomScaleNormal="90" workbookViewId="0">
      <selection activeCell="E13" sqref="E13:P14"/>
    </sheetView>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27"/>
      <c r="C2" s="128"/>
      <c r="D2" s="129" t="s">
        <v>123</v>
      </c>
      <c r="E2" s="130"/>
      <c r="F2" s="130"/>
      <c r="G2" s="130"/>
      <c r="H2" s="130"/>
      <c r="I2" s="130"/>
      <c r="J2" s="131"/>
      <c r="K2" s="117" t="s">
        <v>124</v>
      </c>
      <c r="L2" s="149"/>
      <c r="M2" s="117" t="str">
        <f>Proyecto!K2</f>
        <v>Codigo: GC-F-015</v>
      </c>
      <c r="N2" s="141"/>
      <c r="O2" s="141"/>
      <c r="P2" s="118"/>
      <c r="R2" s="11"/>
      <c r="S2" s="11"/>
      <c r="T2" s="11"/>
      <c r="U2" s="15"/>
      <c r="AE2" s="16"/>
    </row>
    <row r="3" spans="2:31" s="12" customFormat="1" ht="23.25" customHeight="1" x14ac:dyDescent="0.2">
      <c r="B3" s="123"/>
      <c r="C3" s="124"/>
      <c r="D3" s="132" t="s">
        <v>125</v>
      </c>
      <c r="E3" s="133"/>
      <c r="F3" s="133"/>
      <c r="G3" s="133"/>
      <c r="H3" s="133"/>
      <c r="I3" s="133"/>
      <c r="J3" s="134"/>
      <c r="K3" s="119" t="s">
        <v>130</v>
      </c>
      <c r="L3" s="150"/>
      <c r="M3" s="142" t="str">
        <f>Proyecto!K3</f>
        <v>Fecha: 17 de septiembre de 2014</v>
      </c>
      <c r="N3" s="143"/>
      <c r="O3" s="143"/>
      <c r="P3" s="144"/>
      <c r="R3" s="11"/>
      <c r="S3" s="11"/>
      <c r="T3" s="11"/>
      <c r="U3" s="15"/>
      <c r="AE3" s="16"/>
    </row>
    <row r="4" spans="2:31" s="12" customFormat="1" ht="24" customHeight="1" x14ac:dyDescent="0.2">
      <c r="B4" s="123"/>
      <c r="C4" s="124"/>
      <c r="D4" s="132" t="s">
        <v>126</v>
      </c>
      <c r="E4" s="133"/>
      <c r="F4" s="133"/>
      <c r="G4" s="133"/>
      <c r="H4" s="133"/>
      <c r="I4" s="133"/>
      <c r="J4" s="134"/>
      <c r="K4" s="119" t="s">
        <v>127</v>
      </c>
      <c r="L4" s="150"/>
      <c r="M4" s="119" t="str">
        <f>Proyecto!K4</f>
        <v>Version 001</v>
      </c>
      <c r="N4" s="145"/>
      <c r="O4" s="145"/>
      <c r="P4" s="120"/>
      <c r="R4" s="11"/>
      <c r="U4" s="15"/>
      <c r="AE4" s="16"/>
    </row>
    <row r="5" spans="2:31" s="12" customFormat="1" ht="22.5" customHeight="1" thickBot="1" x14ac:dyDescent="0.25">
      <c r="B5" s="125"/>
      <c r="C5" s="126"/>
      <c r="D5" s="135" t="s">
        <v>128</v>
      </c>
      <c r="E5" s="136"/>
      <c r="F5" s="136"/>
      <c r="G5" s="136"/>
      <c r="H5" s="136"/>
      <c r="I5" s="136"/>
      <c r="J5" s="137"/>
      <c r="K5" s="121" t="s">
        <v>129</v>
      </c>
      <c r="L5" s="151"/>
      <c r="M5" s="146" t="s">
        <v>129</v>
      </c>
      <c r="N5" s="147"/>
      <c r="O5" s="147"/>
      <c r="P5" s="148"/>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15" t="s">
        <v>0</v>
      </c>
      <c r="C7" s="115"/>
      <c r="D7" s="116" t="str">
        <f>Proyecto!$E$7</f>
        <v>Automatización procesos internos de gestión de la Dirección de Informática y Desarrollo</v>
      </c>
      <c r="E7" s="116"/>
      <c r="F7" s="116"/>
      <c r="G7" s="116"/>
      <c r="H7" s="116"/>
      <c r="I7" s="116"/>
      <c r="J7" s="116"/>
      <c r="K7" s="116"/>
      <c r="L7" s="116"/>
      <c r="M7" s="116"/>
      <c r="N7" s="116"/>
      <c r="O7" s="116"/>
      <c r="P7" s="116"/>
      <c r="AE7" s="1"/>
    </row>
    <row r="8" spans="2:31" ht="6.75" customHeight="1" x14ac:dyDescent="0.2">
      <c r="B8" s="8"/>
      <c r="C8" s="8"/>
      <c r="D8" s="9"/>
      <c r="E8" s="9"/>
      <c r="F8" s="9"/>
      <c r="G8" s="9"/>
      <c r="H8" s="9"/>
      <c r="I8" s="9"/>
      <c r="J8" s="9"/>
      <c r="K8" s="9"/>
      <c r="L8" s="9"/>
      <c r="M8" s="9"/>
      <c r="N8" s="9"/>
      <c r="O8" s="9"/>
      <c r="P8" s="9"/>
      <c r="AE8" s="1"/>
    </row>
    <row r="9" spans="2:31" ht="39.75" customHeight="1" x14ac:dyDescent="0.2">
      <c r="B9" s="155" t="s">
        <v>24</v>
      </c>
      <c r="C9" s="156"/>
      <c r="D9" s="152" t="s">
        <v>179</v>
      </c>
      <c r="E9" s="153"/>
      <c r="F9" s="153"/>
      <c r="G9" s="153"/>
      <c r="H9" s="153"/>
      <c r="I9" s="153"/>
      <c r="J9" s="153"/>
      <c r="K9" s="153"/>
      <c r="L9" s="153"/>
      <c r="M9" s="153"/>
      <c r="N9" s="153"/>
      <c r="O9" s="153"/>
      <c r="P9" s="154"/>
      <c r="AE9" s="1"/>
    </row>
    <row r="10" spans="2:31" customFormat="1" ht="7.5" customHeight="1" x14ac:dyDescent="0.2"/>
    <row r="11" spans="2:31" ht="39.75" customHeight="1" x14ac:dyDescent="0.2">
      <c r="B11" s="155" t="s">
        <v>25</v>
      </c>
      <c r="C11" s="156"/>
      <c r="D11" s="138" t="s">
        <v>180</v>
      </c>
      <c r="E11" s="138"/>
      <c r="F11" s="138"/>
      <c r="G11" s="138"/>
      <c r="H11" s="138"/>
      <c r="I11" s="138"/>
      <c r="J11" s="138"/>
      <c r="K11" s="138"/>
      <c r="L11" s="138"/>
      <c r="M11" s="138"/>
      <c r="N11" s="138"/>
      <c r="O11" s="138"/>
      <c r="P11" s="138"/>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39" t="s">
        <v>105</v>
      </c>
      <c r="C13" s="139"/>
      <c r="D13" s="51" t="s">
        <v>1</v>
      </c>
      <c r="E13" s="138" t="s">
        <v>161</v>
      </c>
      <c r="F13" s="138"/>
      <c r="G13" s="138"/>
      <c r="H13" s="138"/>
      <c r="I13" s="138"/>
      <c r="J13" s="138"/>
      <c r="K13" s="138"/>
      <c r="L13" s="138"/>
      <c r="M13" s="138"/>
      <c r="N13" s="138"/>
      <c r="O13" s="138"/>
      <c r="P13" s="138"/>
      <c r="AE13" s="1"/>
    </row>
    <row r="14" spans="2:31" s="54" customFormat="1" ht="21" customHeight="1" x14ac:dyDescent="0.2">
      <c r="B14" s="140"/>
      <c r="C14" s="140"/>
      <c r="D14" s="52" t="s">
        <v>107</v>
      </c>
      <c r="E14" s="138"/>
      <c r="F14" s="138"/>
      <c r="G14" s="138"/>
      <c r="H14" s="138"/>
      <c r="I14" s="138"/>
      <c r="J14" s="138"/>
      <c r="K14" s="138"/>
      <c r="L14" s="138"/>
      <c r="M14" s="138"/>
      <c r="N14" s="138"/>
      <c r="O14" s="138"/>
      <c r="P14" s="138"/>
      <c r="R14" s="11"/>
      <c r="U14" s="11"/>
    </row>
    <row r="15" spans="2:31" s="54" customFormat="1" ht="5.25" customHeight="1" x14ac:dyDescent="0.2">
      <c r="B15" s="10"/>
      <c r="C15" s="10"/>
      <c r="D15" s="53"/>
      <c r="E15" s="53"/>
      <c r="F15" s="53"/>
      <c r="G15" s="53"/>
      <c r="H15" s="53"/>
      <c r="I15" s="53"/>
      <c r="J15" s="53"/>
      <c r="K15" s="53"/>
      <c r="L15" s="53"/>
      <c r="M15" s="53"/>
      <c r="N15" s="53"/>
      <c r="O15" s="53"/>
      <c r="P15" s="53"/>
      <c r="R15" s="11"/>
      <c r="U15" s="11"/>
    </row>
    <row r="16" spans="2:31" ht="22.5" customHeight="1" x14ac:dyDescent="0.2">
      <c r="B16" s="139" t="s">
        <v>105</v>
      </c>
      <c r="C16" s="139"/>
      <c r="D16" s="55" t="s">
        <v>1</v>
      </c>
      <c r="E16" s="138" t="s">
        <v>162</v>
      </c>
      <c r="F16" s="138"/>
      <c r="G16" s="138"/>
      <c r="H16" s="138"/>
      <c r="I16" s="138"/>
      <c r="J16" s="138"/>
      <c r="K16" s="138"/>
      <c r="L16" s="138"/>
      <c r="M16" s="138"/>
      <c r="N16" s="138"/>
      <c r="O16" s="138"/>
      <c r="P16" s="138"/>
      <c r="AE16" s="1"/>
    </row>
    <row r="17" spans="2:31" s="58" customFormat="1" ht="21" customHeight="1" x14ac:dyDescent="0.2">
      <c r="B17" s="140"/>
      <c r="C17" s="140"/>
      <c r="D17" s="56" t="s">
        <v>108</v>
      </c>
      <c r="E17" s="138"/>
      <c r="F17" s="138"/>
      <c r="G17" s="138"/>
      <c r="H17" s="138"/>
      <c r="I17" s="138"/>
      <c r="J17" s="138"/>
      <c r="K17" s="138"/>
      <c r="L17" s="138"/>
      <c r="M17" s="138"/>
      <c r="N17" s="138"/>
      <c r="O17" s="138"/>
      <c r="P17" s="138"/>
      <c r="R17" s="11"/>
      <c r="U17" s="11"/>
    </row>
    <row r="18" spans="2:31" s="58" customFormat="1" ht="5.25" customHeight="1" x14ac:dyDescent="0.2">
      <c r="B18" s="10"/>
      <c r="C18" s="10"/>
      <c r="D18" s="57"/>
      <c r="E18" s="57"/>
      <c r="F18" s="57"/>
      <c r="G18" s="57"/>
      <c r="H18" s="57"/>
      <c r="I18" s="57"/>
      <c r="J18" s="57"/>
      <c r="K18" s="57"/>
      <c r="L18" s="57"/>
      <c r="M18" s="57"/>
      <c r="N18" s="57"/>
      <c r="O18" s="57"/>
      <c r="P18" s="57"/>
      <c r="R18" s="11"/>
      <c r="U18" s="11"/>
    </row>
    <row r="19" spans="2:31" ht="22.5" customHeight="1" x14ac:dyDescent="0.2">
      <c r="B19" s="139" t="s">
        <v>105</v>
      </c>
      <c r="C19" s="139"/>
      <c r="D19" s="55" t="s">
        <v>1</v>
      </c>
      <c r="E19" s="138" t="s">
        <v>131</v>
      </c>
      <c r="F19" s="138"/>
      <c r="G19" s="138"/>
      <c r="H19" s="138"/>
      <c r="I19" s="138"/>
      <c r="J19" s="138"/>
      <c r="K19" s="138"/>
      <c r="L19" s="138"/>
      <c r="M19" s="138"/>
      <c r="N19" s="138"/>
      <c r="O19" s="138"/>
      <c r="P19" s="138"/>
      <c r="AE19" s="1"/>
    </row>
    <row r="20" spans="2:31" s="58" customFormat="1" ht="21" customHeight="1" x14ac:dyDescent="0.2">
      <c r="B20" s="140"/>
      <c r="C20" s="140"/>
      <c r="D20" s="56" t="s">
        <v>108</v>
      </c>
      <c r="E20" s="138"/>
      <c r="F20" s="138"/>
      <c r="G20" s="138"/>
      <c r="H20" s="138"/>
      <c r="I20" s="138"/>
      <c r="J20" s="138"/>
      <c r="K20" s="138"/>
      <c r="L20" s="138"/>
      <c r="M20" s="138"/>
      <c r="N20" s="138"/>
      <c r="O20" s="138"/>
      <c r="P20" s="138"/>
      <c r="R20" s="11"/>
      <c r="U20" s="11"/>
    </row>
    <row r="21" spans="2:31" s="58" customFormat="1" ht="5.25" customHeight="1" x14ac:dyDescent="0.2">
      <c r="B21" s="10"/>
      <c r="C21" s="10"/>
      <c r="D21" s="57"/>
      <c r="E21" s="57"/>
      <c r="F21" s="57"/>
      <c r="G21" s="57"/>
      <c r="H21" s="57"/>
      <c r="I21" s="57"/>
      <c r="J21" s="57"/>
      <c r="K21" s="57"/>
      <c r="L21" s="57"/>
      <c r="M21" s="57"/>
      <c r="N21" s="57"/>
      <c r="O21" s="57"/>
      <c r="P21" s="57"/>
      <c r="R21" s="11"/>
      <c r="U21" s="11"/>
    </row>
    <row r="22" spans="2:31" ht="22.5" customHeight="1" x14ac:dyDescent="0.2">
      <c r="B22" s="139" t="s">
        <v>105</v>
      </c>
      <c r="C22" s="139"/>
      <c r="D22" s="55" t="s">
        <v>1</v>
      </c>
      <c r="E22" s="138"/>
      <c r="F22" s="138"/>
      <c r="G22" s="138"/>
      <c r="H22" s="138"/>
      <c r="I22" s="138"/>
      <c r="J22" s="138"/>
      <c r="K22" s="138"/>
      <c r="L22" s="138"/>
      <c r="M22" s="138"/>
      <c r="N22" s="138"/>
      <c r="O22" s="138"/>
      <c r="P22" s="138"/>
      <c r="AE22" s="1"/>
    </row>
    <row r="23" spans="2:31" s="58" customFormat="1" ht="21" customHeight="1" x14ac:dyDescent="0.2">
      <c r="B23" s="140"/>
      <c r="C23" s="140"/>
      <c r="D23" s="56" t="s">
        <v>108</v>
      </c>
      <c r="E23" s="138"/>
      <c r="F23" s="138"/>
      <c r="G23" s="138"/>
      <c r="H23" s="138"/>
      <c r="I23" s="138"/>
      <c r="J23" s="138"/>
      <c r="K23" s="138"/>
      <c r="L23" s="138"/>
      <c r="M23" s="138"/>
      <c r="N23" s="138"/>
      <c r="O23" s="138"/>
      <c r="P23" s="138"/>
      <c r="R23" s="11"/>
      <c r="U23" s="11"/>
    </row>
  </sheetData>
  <mergeCells count="30">
    <mergeCell ref="D5:J5"/>
    <mergeCell ref="K5:L5"/>
    <mergeCell ref="D11:P11"/>
    <mergeCell ref="D9:P9"/>
    <mergeCell ref="B7:C7"/>
    <mergeCell ref="B11:C11"/>
    <mergeCell ref="B9:C9"/>
    <mergeCell ref="B2:C2"/>
    <mergeCell ref="B3:C3"/>
    <mergeCell ref="B4:C4"/>
    <mergeCell ref="B22:C23"/>
    <mergeCell ref="M2:P2"/>
    <mergeCell ref="M3:P3"/>
    <mergeCell ref="M4:P4"/>
    <mergeCell ref="M5:P5"/>
    <mergeCell ref="D7:P7"/>
    <mergeCell ref="D2:J2"/>
    <mergeCell ref="K2:L2"/>
    <mergeCell ref="D3:J3"/>
    <mergeCell ref="K3:L3"/>
    <mergeCell ref="D4:J4"/>
    <mergeCell ref="K4:L4"/>
    <mergeCell ref="B5:C5"/>
    <mergeCell ref="E22:P23"/>
    <mergeCell ref="E13:P14"/>
    <mergeCell ref="B16:C17"/>
    <mergeCell ref="E16:P17"/>
    <mergeCell ref="B19:C20"/>
    <mergeCell ref="E19:P20"/>
    <mergeCell ref="B13:C14"/>
  </mergeCells>
  <dataValidations count="1">
    <dataValidation type="whole" allowBlank="1" showInputMessage="1" showErrorMessage="1" sqref="O24:U65482 W24:AC65482 G24:M6548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 D20 D23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election activeCell="F12" sqref="F12"/>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6"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21" customFormat="1" ht="26.25" customHeight="1" thickBot="1" x14ac:dyDescent="0.25">
      <c r="B2" s="127"/>
      <c r="C2" s="128"/>
      <c r="D2" s="157" t="s">
        <v>123</v>
      </c>
      <c r="E2" s="158"/>
      <c r="F2" s="158"/>
      <c r="G2" s="158"/>
      <c r="H2" s="159"/>
      <c r="I2" s="71" t="str">
        <f>Proyecto!K2</f>
        <v>Codigo: GC-F-015</v>
      </c>
      <c r="J2" s="25"/>
      <c r="K2" s="25"/>
      <c r="L2" s="25"/>
      <c r="M2" s="70"/>
      <c r="N2" s="70"/>
      <c r="T2" s="16"/>
    </row>
    <row r="3" spans="2:24" s="21" customFormat="1" ht="23.25" customHeight="1" thickBot="1" x14ac:dyDescent="0.25">
      <c r="B3" s="123"/>
      <c r="C3" s="124"/>
      <c r="D3" s="157" t="s">
        <v>125</v>
      </c>
      <c r="E3" s="158"/>
      <c r="F3" s="158"/>
      <c r="G3" s="158"/>
      <c r="H3" s="159"/>
      <c r="I3" s="72" t="str">
        <f>Proyecto!K3</f>
        <v>Fecha: 17 de septiembre de 2014</v>
      </c>
      <c r="J3" s="25"/>
      <c r="K3" s="25"/>
      <c r="L3" s="25"/>
      <c r="M3" s="70"/>
      <c r="N3" s="70"/>
      <c r="T3" s="16"/>
    </row>
    <row r="4" spans="2:24" s="21" customFormat="1" ht="24" customHeight="1" thickBot="1" x14ac:dyDescent="0.25">
      <c r="B4" s="123"/>
      <c r="C4" s="124"/>
      <c r="D4" s="157" t="s">
        <v>126</v>
      </c>
      <c r="E4" s="158"/>
      <c r="F4" s="158"/>
      <c r="G4" s="158"/>
      <c r="H4" s="159"/>
      <c r="I4" s="72" t="str">
        <f>Proyecto!K4</f>
        <v>Version 001</v>
      </c>
      <c r="J4" s="25"/>
      <c r="K4" s="25"/>
      <c r="L4" s="25"/>
      <c r="M4" s="70"/>
      <c r="N4" s="70"/>
      <c r="T4" s="16"/>
    </row>
    <row r="5" spans="2:24" s="21" customFormat="1" ht="22.5" customHeight="1" thickBot="1" x14ac:dyDescent="0.25">
      <c r="B5" s="125"/>
      <c r="C5" s="126"/>
      <c r="D5" s="160" t="s">
        <v>128</v>
      </c>
      <c r="E5" s="161"/>
      <c r="F5" s="161"/>
      <c r="G5" s="161"/>
      <c r="H5" s="162"/>
      <c r="I5" s="73" t="s">
        <v>129</v>
      </c>
      <c r="J5" s="25"/>
      <c r="K5" s="25"/>
      <c r="L5" s="25"/>
      <c r="M5" s="70"/>
      <c r="N5" s="70"/>
      <c r="T5" s="16"/>
    </row>
    <row r="6" spans="2:24" ht="5.25" customHeight="1" x14ac:dyDescent="0.2">
      <c r="B6" s="20"/>
      <c r="C6" s="20"/>
      <c r="D6" s="20"/>
      <c r="E6" s="20"/>
      <c r="F6" s="20"/>
      <c r="G6" s="50"/>
      <c r="H6" s="20"/>
      <c r="I6" s="20"/>
    </row>
    <row r="7" spans="2:24" ht="29.25" customHeight="1" x14ac:dyDescent="0.2">
      <c r="B7" s="115" t="s">
        <v>0</v>
      </c>
      <c r="C7" s="115"/>
      <c r="D7" s="116" t="str">
        <f>Proyecto!$E$7</f>
        <v>Automatización procesos internos de gestión de la Dirección de Informática y Desarrollo</v>
      </c>
      <c r="E7" s="116"/>
      <c r="F7" s="116"/>
      <c r="G7" s="116"/>
      <c r="H7" s="116"/>
      <c r="I7" s="116"/>
      <c r="X7" s="1"/>
    </row>
    <row r="8" spans="2:24" s="21" customFormat="1" ht="10.5" customHeight="1" x14ac:dyDescent="0.2">
      <c r="B8" s="10"/>
      <c r="C8" s="10"/>
      <c r="D8" s="6"/>
      <c r="E8" s="6"/>
      <c r="F8" s="6"/>
      <c r="G8" s="6"/>
      <c r="H8" s="6"/>
      <c r="I8" s="6"/>
      <c r="N8" s="25"/>
    </row>
    <row r="9" spans="2:24" ht="18.75" customHeight="1" x14ac:dyDescent="0.2">
      <c r="B9" s="165" t="s">
        <v>111</v>
      </c>
      <c r="C9" s="165"/>
      <c r="D9" s="165"/>
      <c r="E9" s="165"/>
      <c r="F9" s="165"/>
      <c r="G9" s="165"/>
      <c r="H9" s="165"/>
      <c r="I9" s="165"/>
      <c r="X9" s="1"/>
    </row>
    <row r="10" spans="2:24" ht="28.5" customHeight="1" x14ac:dyDescent="0.2">
      <c r="B10" s="163" t="s">
        <v>26</v>
      </c>
      <c r="C10" s="163"/>
      <c r="D10" s="164" t="s">
        <v>163</v>
      </c>
      <c r="E10" s="164"/>
      <c r="F10" s="164"/>
      <c r="G10" s="164"/>
      <c r="H10" s="164"/>
      <c r="I10" s="164"/>
      <c r="X10" s="1"/>
    </row>
    <row r="11" spans="2:24" ht="22.5" customHeight="1" x14ac:dyDescent="0.2">
      <c r="B11" s="163" t="s">
        <v>1</v>
      </c>
      <c r="C11" s="163"/>
      <c r="D11" s="163" t="s">
        <v>2</v>
      </c>
      <c r="E11" s="163"/>
      <c r="F11" s="35" t="s">
        <v>3</v>
      </c>
      <c r="G11" s="51" t="s">
        <v>109</v>
      </c>
      <c r="H11" s="51" t="s">
        <v>4</v>
      </c>
      <c r="I11" s="51" t="s">
        <v>110</v>
      </c>
      <c r="X11" s="1"/>
    </row>
    <row r="12" spans="2:24" ht="25.5" customHeight="1" x14ac:dyDescent="0.2">
      <c r="B12" s="164" t="s">
        <v>53</v>
      </c>
      <c r="C12" s="164"/>
      <c r="D12" s="164" t="s">
        <v>164</v>
      </c>
      <c r="E12" s="164"/>
      <c r="F12" s="32">
        <v>600</v>
      </c>
      <c r="G12" s="52" t="s">
        <v>117</v>
      </c>
      <c r="H12" s="52" t="s">
        <v>52</v>
      </c>
      <c r="I12" s="52" t="s">
        <v>165</v>
      </c>
      <c r="X12" s="1"/>
    </row>
    <row r="13" spans="2:24" ht="24.75" customHeight="1" x14ac:dyDescent="0.2">
      <c r="B13" s="163" t="s">
        <v>5</v>
      </c>
      <c r="C13" s="163"/>
      <c r="D13" s="164" t="s">
        <v>166</v>
      </c>
      <c r="E13" s="164"/>
      <c r="F13" s="164"/>
      <c r="G13" s="164"/>
      <c r="H13" s="164"/>
      <c r="I13" s="164"/>
      <c r="X13" s="1"/>
    </row>
  </sheetData>
  <mergeCells count="19">
    <mergeCell ref="B7:C7"/>
    <mergeCell ref="D7:I7"/>
    <mergeCell ref="B13:C13"/>
    <mergeCell ref="D13:I13"/>
    <mergeCell ref="B12:C12"/>
    <mergeCell ref="D12:E12"/>
    <mergeCell ref="B9:I9"/>
    <mergeCell ref="B11:C11"/>
    <mergeCell ref="D11:E11"/>
    <mergeCell ref="B10:C10"/>
    <mergeCell ref="D10:I10"/>
    <mergeCell ref="D2:H2"/>
    <mergeCell ref="D3:H3"/>
    <mergeCell ref="D4:H4"/>
    <mergeCell ref="D5:H5"/>
    <mergeCell ref="B2:C2"/>
    <mergeCell ref="B4:C4"/>
    <mergeCell ref="B5:C5"/>
    <mergeCell ref="B3:C3"/>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22"/>
  <sheetViews>
    <sheetView showGridLines="0" zoomScale="90" zoomScaleNormal="90" workbookViewId="0">
      <selection activeCell="C14" sqref="C14"/>
    </sheetView>
  </sheetViews>
  <sheetFormatPr baseColWidth="10" defaultRowHeight="12" x14ac:dyDescent="0.2"/>
  <cols>
    <col min="1" max="1" width="2.42578125" style="1" customWidth="1"/>
    <col min="2" max="2" width="34.28515625" style="1" customWidth="1"/>
    <col min="3" max="4" width="39.4257812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2" customFormat="1" ht="26.25" customHeight="1" thickBot="1" x14ac:dyDescent="0.25">
      <c r="B2" s="74"/>
      <c r="C2" s="160" t="s">
        <v>123</v>
      </c>
      <c r="D2" s="161"/>
      <c r="E2" s="161"/>
      <c r="F2" s="162"/>
      <c r="G2" s="71" t="str">
        <f>Proyecto!K2</f>
        <v>Codigo: GC-F-015</v>
      </c>
      <c r="H2" s="11"/>
      <c r="I2" s="11"/>
      <c r="J2" s="15"/>
      <c r="T2" s="16"/>
    </row>
    <row r="3" spans="2:22" s="12" customFormat="1" ht="23.25" customHeight="1" thickBot="1" x14ac:dyDescent="0.25">
      <c r="B3" s="75"/>
      <c r="C3" s="160" t="s">
        <v>125</v>
      </c>
      <c r="D3" s="161"/>
      <c r="E3" s="161"/>
      <c r="F3" s="162"/>
      <c r="G3" s="72" t="str">
        <f>Proyecto!K3</f>
        <v>Fecha: 17 de septiembre de 2014</v>
      </c>
      <c r="H3" s="11"/>
      <c r="I3" s="11"/>
      <c r="J3" s="15"/>
      <c r="T3" s="16"/>
    </row>
    <row r="4" spans="2:22" s="12" customFormat="1" ht="24" customHeight="1" thickBot="1" x14ac:dyDescent="0.25">
      <c r="B4" s="75"/>
      <c r="C4" s="160" t="s">
        <v>126</v>
      </c>
      <c r="D4" s="161"/>
      <c r="E4" s="161"/>
      <c r="F4" s="162"/>
      <c r="G4" s="72" t="str">
        <f>Proyecto!K4</f>
        <v>Version 001</v>
      </c>
      <c r="J4" s="15"/>
      <c r="T4" s="16"/>
    </row>
    <row r="5" spans="2:22" s="12" customFormat="1" ht="22.5" customHeight="1" thickBot="1" x14ac:dyDescent="0.25">
      <c r="B5" s="76"/>
      <c r="C5" s="160" t="s">
        <v>128</v>
      </c>
      <c r="D5" s="161"/>
      <c r="E5" s="161"/>
      <c r="F5" s="162"/>
      <c r="G5" s="73" t="s">
        <v>129</v>
      </c>
      <c r="J5" s="11"/>
      <c r="T5" s="16"/>
    </row>
    <row r="6" spans="2:22" ht="5.25" customHeight="1" x14ac:dyDescent="0.2">
      <c r="B6" s="5"/>
      <c r="C6" s="20"/>
      <c r="D6" s="5"/>
      <c r="E6" s="5"/>
      <c r="F6" s="5"/>
      <c r="G6" s="5"/>
    </row>
    <row r="7" spans="2:22" ht="29.25" customHeight="1" x14ac:dyDescent="0.2">
      <c r="B7" s="41" t="s">
        <v>0</v>
      </c>
      <c r="C7" s="116" t="str">
        <f>Proyecto!$E$7</f>
        <v>Automatización procesos internos de gestión de la Dirección de Informática y Desarrollo</v>
      </c>
      <c r="D7" s="116"/>
      <c r="E7" s="116"/>
      <c r="F7" s="116"/>
      <c r="G7" s="116"/>
      <c r="V7" s="1"/>
    </row>
    <row r="9" spans="2:22" ht="18" customHeight="1" x14ac:dyDescent="0.2">
      <c r="B9" s="165" t="s">
        <v>42</v>
      </c>
      <c r="C9" s="165"/>
      <c r="D9" s="165"/>
      <c r="E9" s="165"/>
      <c r="F9" s="165"/>
      <c r="G9" s="165"/>
    </row>
    <row r="10" spans="2:22" customFormat="1" ht="15" customHeight="1" x14ac:dyDescent="0.2"/>
    <row r="11" spans="2:22" ht="20.25" customHeight="1" x14ac:dyDescent="0.2">
      <c r="B11" s="35" t="s">
        <v>74</v>
      </c>
      <c r="C11" s="35" t="s">
        <v>6</v>
      </c>
      <c r="D11" s="35" t="s">
        <v>14</v>
      </c>
      <c r="E11" s="35" t="s">
        <v>41</v>
      </c>
      <c r="F11" s="165" t="s">
        <v>15</v>
      </c>
      <c r="G11" s="165"/>
    </row>
    <row r="12" spans="2:22" ht="84" x14ac:dyDescent="0.2">
      <c r="B12" s="34" t="s">
        <v>59</v>
      </c>
      <c r="C12" s="34" t="s">
        <v>132</v>
      </c>
      <c r="D12" s="33" t="s">
        <v>62</v>
      </c>
      <c r="E12" s="22" t="s">
        <v>95</v>
      </c>
      <c r="F12" s="166" t="s">
        <v>133</v>
      </c>
      <c r="G12" s="166"/>
    </row>
    <row r="13" spans="2:22" ht="144" x14ac:dyDescent="0.2">
      <c r="B13" s="34" t="s">
        <v>60</v>
      </c>
      <c r="C13" s="34" t="s">
        <v>166</v>
      </c>
      <c r="D13" s="33" t="s">
        <v>63</v>
      </c>
      <c r="E13" s="22" t="s">
        <v>95</v>
      </c>
      <c r="F13" s="166" t="s">
        <v>134</v>
      </c>
      <c r="G13" s="166"/>
    </row>
    <row r="14" spans="2:22" ht="84" x14ac:dyDescent="0.2">
      <c r="B14" s="34" t="s">
        <v>61</v>
      </c>
      <c r="C14" s="34" t="s">
        <v>167</v>
      </c>
      <c r="D14" s="33" t="s">
        <v>64</v>
      </c>
      <c r="E14" s="22" t="s">
        <v>95</v>
      </c>
      <c r="F14" s="166" t="s">
        <v>135</v>
      </c>
      <c r="G14" s="166"/>
    </row>
    <row r="15" spans="2:22" ht="18" customHeight="1" x14ac:dyDescent="0.2">
      <c r="B15" s="34"/>
      <c r="C15" s="34"/>
      <c r="D15" s="34"/>
      <c r="E15" s="22"/>
      <c r="F15" s="166"/>
      <c r="G15" s="166"/>
    </row>
    <row r="16" spans="2:22" ht="18" customHeight="1" x14ac:dyDescent="0.2">
      <c r="B16" s="34"/>
      <c r="C16" s="34"/>
      <c r="D16" s="34"/>
      <c r="E16" s="22"/>
      <c r="F16" s="166"/>
      <c r="G16" s="166"/>
    </row>
    <row r="17" spans="2:7" ht="18" customHeight="1" x14ac:dyDescent="0.2">
      <c r="B17" s="34"/>
      <c r="C17" s="34"/>
      <c r="D17" s="34"/>
      <c r="E17" s="22"/>
      <c r="F17" s="166"/>
      <c r="G17" s="166"/>
    </row>
    <row r="18" spans="2:7" ht="18" customHeight="1" x14ac:dyDescent="0.2">
      <c r="B18" s="34"/>
      <c r="C18" s="34"/>
      <c r="D18" s="34"/>
      <c r="E18" s="22"/>
      <c r="F18" s="166"/>
      <c r="G18" s="166"/>
    </row>
    <row r="19" spans="2:7" ht="18" customHeight="1" x14ac:dyDescent="0.2">
      <c r="B19" s="34"/>
      <c r="C19" s="34"/>
      <c r="D19" s="34"/>
      <c r="E19" s="22"/>
      <c r="F19" s="166"/>
      <c r="G19" s="166"/>
    </row>
    <row r="20" spans="2:7" ht="18" customHeight="1" x14ac:dyDescent="0.2">
      <c r="B20" s="34"/>
      <c r="C20" s="34"/>
      <c r="D20" s="34"/>
      <c r="E20" s="22"/>
      <c r="F20" s="166"/>
      <c r="G20" s="166"/>
    </row>
    <row r="21" spans="2:7" ht="18" customHeight="1" x14ac:dyDescent="0.2">
      <c r="B21" s="34"/>
      <c r="C21" s="34"/>
      <c r="D21" s="34"/>
      <c r="E21" s="22"/>
      <c r="F21" s="166"/>
      <c r="G21" s="166"/>
    </row>
    <row r="22" spans="2:7" x14ac:dyDescent="0.2">
      <c r="B22" s="18"/>
    </row>
  </sheetData>
  <mergeCells count="17">
    <mergeCell ref="C2:F2"/>
    <mergeCell ref="C3:F3"/>
    <mergeCell ref="C4:F4"/>
    <mergeCell ref="C5:F5"/>
    <mergeCell ref="F20:G20"/>
    <mergeCell ref="F11:G11"/>
    <mergeCell ref="C7:G7"/>
    <mergeCell ref="B9:G9"/>
    <mergeCell ref="F21:G21"/>
    <mergeCell ref="F18:G18"/>
    <mergeCell ref="F19:G19"/>
    <mergeCell ref="F12:G12"/>
    <mergeCell ref="F17:G17"/>
    <mergeCell ref="F13:G13"/>
    <mergeCell ref="F14:G14"/>
    <mergeCell ref="F15:G15"/>
    <mergeCell ref="F16:G16"/>
  </mergeCells>
  <dataValidations count="1">
    <dataValidation type="whole" allowBlank="1" showInputMessage="1" showErrorMessage="1" sqref="F22:G22 E8:G8 E23:L65492 N8:T65492 H8:L22 E21:E2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B12:B21</xm:sqref>
        </x14:dataValidation>
        <x14:dataValidation type="list" allowBlank="1" showInputMessage="1" showErrorMessage="1">
          <x14:formula1>
            <xm:f>'No tocar'!$I$5:$I$6</xm:f>
          </x14:formula1>
          <xm:sqref>E12:E20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22"/>
  <sheetViews>
    <sheetView zoomScale="115" zoomScaleNormal="115" workbookViewId="0">
      <selection activeCell="E14" sqref="E14"/>
    </sheetView>
  </sheetViews>
  <sheetFormatPr baseColWidth="10" defaultRowHeight="12.75" x14ac:dyDescent="0.2"/>
  <cols>
    <col min="1" max="1" width="5" style="77" customWidth="1"/>
    <col min="2" max="2" width="30.28515625" style="77" customWidth="1"/>
    <col min="3" max="3" width="25" style="77" customWidth="1"/>
    <col min="4" max="4" width="11.42578125" style="77"/>
    <col min="5" max="5" width="33" style="77" customWidth="1"/>
    <col min="6" max="6" width="20.7109375" style="77" customWidth="1"/>
    <col min="7" max="7" width="27.140625" style="77" customWidth="1"/>
    <col min="8" max="8" width="15" style="77" customWidth="1"/>
    <col min="9" max="16384" width="11.42578125" style="77"/>
  </cols>
  <sheetData>
    <row r="1" spans="2:8" ht="13.5" thickBot="1" x14ac:dyDescent="0.25"/>
    <row r="2" spans="2:8" ht="18" customHeight="1" thickBot="1" x14ac:dyDescent="0.25">
      <c r="B2" s="82"/>
      <c r="C2" s="178" t="s">
        <v>123</v>
      </c>
      <c r="D2" s="179"/>
      <c r="E2" s="179"/>
      <c r="F2" s="179"/>
      <c r="G2" s="172" t="str">
        <f>Proyecto!K2</f>
        <v>Codigo: GC-F-015</v>
      </c>
      <c r="H2" s="173"/>
    </row>
    <row r="3" spans="2:8" ht="19.5" customHeight="1" thickBot="1" x14ac:dyDescent="0.25">
      <c r="B3" s="84"/>
      <c r="C3" s="178" t="s">
        <v>125</v>
      </c>
      <c r="D3" s="179"/>
      <c r="E3" s="179"/>
      <c r="F3" s="179"/>
      <c r="G3" s="174" t="str">
        <f>Proyecto!K3</f>
        <v>Fecha: 17 de septiembre de 2014</v>
      </c>
      <c r="H3" s="175"/>
    </row>
    <row r="4" spans="2:8" ht="19.5" customHeight="1" thickBot="1" x14ac:dyDescent="0.25">
      <c r="B4" s="84"/>
      <c r="C4" s="178" t="s">
        <v>126</v>
      </c>
      <c r="D4" s="179"/>
      <c r="E4" s="179"/>
      <c r="F4" s="179"/>
      <c r="G4" s="176" t="str">
        <f>Proyecto!K4</f>
        <v>Version 001</v>
      </c>
      <c r="H4" s="177"/>
    </row>
    <row r="5" spans="2:8" ht="21.75" customHeight="1" thickBot="1" x14ac:dyDescent="0.25">
      <c r="B5" s="86"/>
      <c r="C5" s="178" t="s">
        <v>128</v>
      </c>
      <c r="D5" s="179"/>
      <c r="E5" s="179"/>
      <c r="F5" s="179"/>
      <c r="G5" s="174" t="s">
        <v>129</v>
      </c>
      <c r="H5" s="175"/>
    </row>
    <row r="6" spans="2:8" ht="21" customHeight="1" x14ac:dyDescent="0.2"/>
    <row r="7" spans="2:8" ht="22.5" customHeight="1" x14ac:dyDescent="0.2">
      <c r="B7" s="167" t="s">
        <v>76</v>
      </c>
      <c r="C7" s="168"/>
      <c r="D7" s="168"/>
      <c r="E7" s="168"/>
      <c r="F7" s="168"/>
      <c r="G7" s="168"/>
      <c r="H7" s="168"/>
    </row>
    <row r="8" spans="2:8" ht="45" customHeight="1" x14ac:dyDescent="0.2">
      <c r="B8" s="169"/>
      <c r="C8" s="169"/>
      <c r="D8" s="169"/>
      <c r="E8" s="169"/>
      <c r="F8" s="169"/>
      <c r="G8" s="169"/>
      <c r="H8" s="169"/>
    </row>
    <row r="9" spans="2:8" x14ac:dyDescent="0.2">
      <c r="B9" s="78"/>
    </row>
    <row r="11" spans="2:8" ht="22.5" customHeight="1" x14ac:dyDescent="0.2">
      <c r="B11" s="170" t="s">
        <v>73</v>
      </c>
      <c r="C11" s="171"/>
      <c r="E11" s="167" t="s">
        <v>75</v>
      </c>
      <c r="F11" s="168"/>
      <c r="G11" s="168"/>
      <c r="H11" s="168"/>
    </row>
    <row r="13" spans="2:8" ht="20.25" customHeight="1" x14ac:dyDescent="0.2">
      <c r="B13" s="42" t="s">
        <v>6</v>
      </c>
      <c r="C13" s="42" t="s">
        <v>74</v>
      </c>
      <c r="D13" s="79"/>
      <c r="E13" s="42" t="s">
        <v>6</v>
      </c>
      <c r="F13" s="42" t="s">
        <v>74</v>
      </c>
      <c r="G13" s="42" t="s">
        <v>72</v>
      </c>
      <c r="H13" s="42" t="s">
        <v>90</v>
      </c>
    </row>
    <row r="14" spans="2:8" ht="38.25" x14ac:dyDescent="0.2">
      <c r="B14" s="101" t="s">
        <v>136</v>
      </c>
      <c r="C14" s="99" t="s">
        <v>59</v>
      </c>
      <c r="E14" s="100" t="s">
        <v>170</v>
      </c>
      <c r="F14" s="100" t="s">
        <v>137</v>
      </c>
      <c r="G14" s="103" t="s">
        <v>169</v>
      </c>
      <c r="H14" s="80"/>
    </row>
    <row r="15" spans="2:8" ht="21.95" customHeight="1" x14ac:dyDescent="0.2">
      <c r="B15" s="101" t="s">
        <v>168</v>
      </c>
      <c r="C15" s="99" t="s">
        <v>60</v>
      </c>
      <c r="E15" s="80"/>
      <c r="F15" s="80"/>
      <c r="G15" s="80"/>
      <c r="H15" s="80"/>
    </row>
    <row r="16" spans="2:8" ht="21.95" customHeight="1" x14ac:dyDescent="0.2">
      <c r="B16" s="101" t="s">
        <v>167</v>
      </c>
      <c r="C16" s="99" t="s">
        <v>61</v>
      </c>
      <c r="E16" s="80"/>
      <c r="F16" s="80"/>
      <c r="G16" s="80"/>
      <c r="H16" s="80"/>
    </row>
    <row r="17" spans="2:8" ht="21.95" customHeight="1" x14ac:dyDescent="0.2">
      <c r="B17" s="102"/>
      <c r="C17" s="99"/>
      <c r="E17" s="80"/>
      <c r="F17" s="80"/>
      <c r="G17" s="80"/>
      <c r="H17" s="80"/>
    </row>
    <row r="18" spans="2:8" ht="21.95" customHeight="1" x14ac:dyDescent="0.2">
      <c r="B18" s="80"/>
      <c r="C18" s="80"/>
      <c r="E18" s="80"/>
      <c r="F18" s="80"/>
      <c r="G18" s="80"/>
      <c r="H18" s="80"/>
    </row>
    <row r="19" spans="2:8" ht="21.95" customHeight="1" x14ac:dyDescent="0.2">
      <c r="B19" s="80"/>
      <c r="C19" s="80"/>
      <c r="E19" s="80"/>
      <c r="F19" s="80"/>
      <c r="G19" s="80"/>
      <c r="H19" s="80"/>
    </row>
    <row r="20" spans="2:8" ht="21.95" customHeight="1" x14ac:dyDescent="0.2">
      <c r="B20" s="80"/>
      <c r="C20" s="80"/>
      <c r="D20" s="81"/>
      <c r="E20" s="80"/>
      <c r="F20" s="80"/>
      <c r="G20" s="80"/>
      <c r="H20" s="80"/>
    </row>
    <row r="21" spans="2:8" ht="21.95" customHeight="1" x14ac:dyDescent="0.2">
      <c r="B21" s="80"/>
      <c r="C21" s="80"/>
      <c r="E21" s="80"/>
      <c r="F21" s="80"/>
      <c r="G21" s="80"/>
      <c r="H21" s="80"/>
    </row>
    <row r="22" spans="2:8" ht="21.95" customHeight="1" x14ac:dyDescent="0.2">
      <c r="B22" s="80"/>
      <c r="C22" s="80"/>
      <c r="E22" s="80"/>
      <c r="F22" s="80"/>
      <c r="G22" s="80"/>
      <c r="H22" s="80"/>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tocar'!$G$5:$G$7</xm:f>
          </x14:formula1>
          <xm:sqref>C14:C17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heetViews>
  <sheetFormatPr baseColWidth="10"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8" customFormat="1" ht="26.25" customHeight="1" thickBot="1" x14ac:dyDescent="0.25">
      <c r="B2" s="82"/>
      <c r="C2" s="178" t="s">
        <v>123</v>
      </c>
      <c r="D2" s="179"/>
      <c r="E2" s="179"/>
      <c r="F2" s="179"/>
      <c r="G2" s="172" t="str">
        <f>Proyecto!K2</f>
        <v>Codigo: GC-F-015</v>
      </c>
      <c r="H2" s="180"/>
      <c r="I2" s="180"/>
      <c r="J2" s="180"/>
      <c r="K2" s="180"/>
      <c r="L2" s="173"/>
      <c r="U2" s="16"/>
    </row>
    <row r="3" spans="1:21" s="18" customFormat="1" ht="23.25" customHeight="1" thickBot="1" x14ac:dyDescent="0.25">
      <c r="B3" s="84"/>
      <c r="C3" s="178" t="s">
        <v>125</v>
      </c>
      <c r="D3" s="179"/>
      <c r="E3" s="179"/>
      <c r="F3" s="179"/>
      <c r="G3" s="174" t="str">
        <f>Proyecto!K3</f>
        <v>Fecha: 17 de septiembre de 2014</v>
      </c>
      <c r="H3" s="181"/>
      <c r="I3" s="181"/>
      <c r="J3" s="181"/>
      <c r="K3" s="181"/>
      <c r="L3" s="175"/>
      <c r="U3" s="16"/>
    </row>
    <row r="4" spans="1:21" s="18" customFormat="1" ht="24" customHeight="1" thickBot="1" x14ac:dyDescent="0.25">
      <c r="B4" s="84"/>
      <c r="C4" s="178" t="s">
        <v>126</v>
      </c>
      <c r="D4" s="179"/>
      <c r="E4" s="179"/>
      <c r="F4" s="179"/>
      <c r="G4" s="176" t="str">
        <f>Proyecto!K4</f>
        <v>Version 001</v>
      </c>
      <c r="H4" s="182"/>
      <c r="I4" s="182"/>
      <c r="J4" s="182"/>
      <c r="K4" s="182"/>
      <c r="L4" s="177"/>
      <c r="U4" s="16"/>
    </row>
    <row r="5" spans="1:21" s="18" customFormat="1" ht="22.5" customHeight="1" thickBot="1" x14ac:dyDescent="0.25">
      <c r="B5" s="86"/>
      <c r="C5" s="178" t="s">
        <v>128</v>
      </c>
      <c r="D5" s="179"/>
      <c r="E5" s="179"/>
      <c r="F5" s="179"/>
      <c r="G5" s="174" t="s">
        <v>129</v>
      </c>
      <c r="H5" s="181"/>
      <c r="I5" s="181"/>
      <c r="J5" s="181"/>
      <c r="K5" s="181"/>
      <c r="L5" s="175"/>
      <c r="U5" s="16"/>
    </row>
    <row r="6" spans="1:21" ht="5.25" customHeight="1" x14ac:dyDescent="0.2">
      <c r="A6" s="7" t="str">
        <f>Proyecto!$E$7</f>
        <v>Automatización procesos internos de gestión de la Dirección de Informática y Desarrollo</v>
      </c>
      <c r="B6" s="17"/>
      <c r="C6" s="17"/>
      <c r="D6" s="17"/>
      <c r="E6" s="17"/>
      <c r="F6" s="17"/>
    </row>
    <row r="7" spans="1:21" ht="29.25" customHeight="1" x14ac:dyDescent="0.2">
      <c r="B7" s="41" t="s">
        <v>0</v>
      </c>
      <c r="C7" s="116" t="str">
        <f>Proyecto!$E$7</f>
        <v>Automatización procesos internos de gestión de la Dirección de Informática y Desarrollo</v>
      </c>
      <c r="D7" s="116"/>
      <c r="E7" s="116"/>
      <c r="F7" s="116"/>
      <c r="U7" s="1"/>
    </row>
    <row r="8" spans="1:21" x14ac:dyDescent="0.2">
      <c r="B8" s="18"/>
    </row>
    <row r="10" spans="1:21" ht="18" customHeight="1" x14ac:dyDescent="0.2">
      <c r="B10" s="41" t="s">
        <v>87</v>
      </c>
      <c r="C10" s="24" t="s">
        <v>86</v>
      </c>
    </row>
    <row r="11" spans="1:21" ht="6" customHeight="1" x14ac:dyDescent="0.2"/>
    <row r="12" spans="1:21" ht="18" customHeight="1" x14ac:dyDescent="0.2">
      <c r="B12" s="41" t="s">
        <v>46</v>
      </c>
      <c r="C12" s="24"/>
    </row>
    <row r="13" spans="1:21" ht="6" customHeight="1" x14ac:dyDescent="0.2"/>
    <row r="14" spans="1:21" ht="18" customHeight="1" x14ac:dyDescent="0.2">
      <c r="B14" s="41" t="s">
        <v>47</v>
      </c>
      <c r="C14" s="24"/>
    </row>
    <row r="15" spans="1:21" ht="6" customHeight="1" x14ac:dyDescent="0.2"/>
    <row r="16" spans="1:21" ht="18" customHeight="1" x14ac:dyDescent="0.2">
      <c r="B16" s="41" t="s">
        <v>43</v>
      </c>
      <c r="C16" s="114" t="s">
        <v>181</v>
      </c>
    </row>
    <row r="17" spans="2:3" ht="6" customHeight="1" x14ac:dyDescent="0.2"/>
    <row r="18" spans="2:3" ht="18" customHeight="1" x14ac:dyDescent="0.2">
      <c r="B18" s="41" t="s">
        <v>44</v>
      </c>
      <c r="C18" s="23">
        <v>0</v>
      </c>
    </row>
    <row r="19" spans="2:3" ht="6" customHeight="1" x14ac:dyDescent="0.2"/>
    <row r="20" spans="2:3" ht="18" customHeight="1" x14ac:dyDescent="0.2">
      <c r="B20" s="41" t="s">
        <v>45</v>
      </c>
      <c r="C20" s="23">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2"/>
  <sheetViews>
    <sheetView showGridLines="0" zoomScale="90" zoomScaleNormal="90" workbookViewId="0">
      <selection activeCell="B14" sqref="B14:C14"/>
    </sheetView>
  </sheetViews>
  <sheetFormatPr baseColWidth="10"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20.8554687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197"/>
      <c r="C2" s="198"/>
      <c r="D2" s="188" t="s">
        <v>123</v>
      </c>
      <c r="E2" s="189"/>
      <c r="F2" s="189"/>
      <c r="G2" s="190"/>
      <c r="H2" s="83" t="str">
        <f>Proyecto!K2</f>
        <v>Codigo: GC-F-015</v>
      </c>
      <c r="P2" s="16"/>
    </row>
    <row r="3" spans="2:16" s="12" customFormat="1" ht="23.25" customHeight="1" thickBot="1" x14ac:dyDescent="0.25">
      <c r="B3" s="199"/>
      <c r="C3" s="185"/>
      <c r="D3" s="191" t="s">
        <v>125</v>
      </c>
      <c r="E3" s="192"/>
      <c r="F3" s="192"/>
      <c r="G3" s="193"/>
      <c r="H3" s="87" t="str">
        <f>Proyecto!K3</f>
        <v>Fecha: 17 de septiembre de 2014</v>
      </c>
      <c r="P3" s="16"/>
    </row>
    <row r="4" spans="2:16" s="12" customFormat="1" ht="24" customHeight="1" thickBot="1" x14ac:dyDescent="0.25">
      <c r="B4" s="199"/>
      <c r="C4" s="185"/>
      <c r="D4" s="194" t="s">
        <v>126</v>
      </c>
      <c r="E4" s="195"/>
      <c r="F4" s="195"/>
      <c r="G4" s="196"/>
      <c r="H4" s="85" t="str">
        <f>Proyecto!K4</f>
        <v>Version 001</v>
      </c>
      <c r="P4" s="16"/>
    </row>
    <row r="5" spans="2:16" s="12" customFormat="1" ht="22.5" customHeight="1" thickBot="1" x14ac:dyDescent="0.25">
      <c r="B5" s="200"/>
      <c r="C5" s="201"/>
      <c r="D5" s="191" t="s">
        <v>128</v>
      </c>
      <c r="E5" s="192"/>
      <c r="F5" s="192"/>
      <c r="G5" s="193"/>
      <c r="H5" s="87" t="s">
        <v>129</v>
      </c>
      <c r="P5" s="16"/>
    </row>
    <row r="6" spans="2:16" ht="5.25" customHeight="1" x14ac:dyDescent="0.2">
      <c r="B6" s="5"/>
      <c r="C6" s="5"/>
      <c r="D6" s="5"/>
      <c r="E6" s="5"/>
      <c r="F6" s="20"/>
      <c r="G6" s="5"/>
      <c r="H6" s="5"/>
    </row>
    <row r="7" spans="2:16" ht="29.25" customHeight="1" x14ac:dyDescent="0.2">
      <c r="B7" s="115" t="s">
        <v>0</v>
      </c>
      <c r="C7" s="115"/>
      <c r="D7" s="116" t="str">
        <f>Proyecto!$E$7</f>
        <v>Automatización procesos internos de gestión de la Dirección de Informática y Desarrollo</v>
      </c>
      <c r="E7" s="116"/>
      <c r="F7" s="116"/>
      <c r="G7" s="116"/>
      <c r="H7" s="116"/>
      <c r="P7" s="1"/>
    </row>
    <row r="8" spans="2:16" customFormat="1" ht="19.5" customHeight="1" x14ac:dyDescent="0.2"/>
    <row r="9" spans="2:16" ht="30" customHeight="1" x14ac:dyDescent="0.2">
      <c r="B9" s="183" t="s">
        <v>36</v>
      </c>
      <c r="C9" s="184"/>
      <c r="D9" s="184"/>
      <c r="E9" s="184"/>
      <c r="F9" s="184"/>
      <c r="G9" s="184"/>
      <c r="H9" s="184"/>
    </row>
    <row r="10" spans="2:16" ht="9.75" customHeight="1" x14ac:dyDescent="0.2">
      <c r="B10" s="185"/>
      <c r="C10" s="185"/>
      <c r="D10" s="185"/>
      <c r="E10" s="185"/>
      <c r="F10" s="185"/>
      <c r="G10" s="185"/>
      <c r="H10" s="185"/>
      <c r="P10" s="1"/>
    </row>
    <row r="11" spans="2:16" ht="25.5" customHeight="1" x14ac:dyDescent="0.2">
      <c r="B11" s="163" t="s">
        <v>6</v>
      </c>
      <c r="C11" s="163"/>
      <c r="D11" s="35" t="s">
        <v>7</v>
      </c>
      <c r="E11" s="37" t="s">
        <v>70</v>
      </c>
      <c r="F11" s="35" t="s">
        <v>11</v>
      </c>
      <c r="G11" s="35" t="s">
        <v>97</v>
      </c>
      <c r="H11" s="35" t="s">
        <v>8</v>
      </c>
      <c r="P11" s="1"/>
    </row>
    <row r="12" spans="2:16" ht="21.95" customHeight="1" x14ac:dyDescent="0.2">
      <c r="B12" s="138" t="s">
        <v>150</v>
      </c>
      <c r="C12" s="138"/>
      <c r="D12" s="38" t="s">
        <v>138</v>
      </c>
      <c r="E12" s="39">
        <v>2201000</v>
      </c>
      <c r="F12" s="39" t="s">
        <v>181</v>
      </c>
      <c r="G12" s="56" t="s">
        <v>95</v>
      </c>
      <c r="H12" s="32" t="s">
        <v>67</v>
      </c>
      <c r="P12" s="1"/>
    </row>
    <row r="13" spans="2:16" ht="21.95" customHeight="1" x14ac:dyDescent="0.2">
      <c r="B13" s="138" t="s">
        <v>144</v>
      </c>
      <c r="C13" s="138"/>
      <c r="D13" s="98" t="s">
        <v>145</v>
      </c>
      <c r="E13" s="39">
        <v>2201000</v>
      </c>
      <c r="F13" s="39" t="s">
        <v>181</v>
      </c>
      <c r="G13" s="32" t="s">
        <v>95</v>
      </c>
      <c r="H13" s="32" t="s">
        <v>68</v>
      </c>
      <c r="P13" s="1"/>
    </row>
    <row r="14" spans="2:16" ht="21.95" customHeight="1" x14ac:dyDescent="0.2">
      <c r="B14" s="138" t="s">
        <v>185</v>
      </c>
      <c r="C14" s="138"/>
      <c r="D14" s="98" t="s">
        <v>139</v>
      </c>
      <c r="E14" s="39">
        <v>2201000</v>
      </c>
      <c r="F14" s="39" t="s">
        <v>181</v>
      </c>
      <c r="G14" s="98" t="s">
        <v>95</v>
      </c>
      <c r="H14" s="98" t="s">
        <v>68</v>
      </c>
      <c r="P14" s="1"/>
    </row>
    <row r="15" spans="2:16" ht="21.95" customHeight="1" x14ac:dyDescent="0.2">
      <c r="B15" s="186" t="s">
        <v>140</v>
      </c>
      <c r="C15" s="187"/>
      <c r="D15" s="98" t="s">
        <v>141</v>
      </c>
      <c r="E15" s="39">
        <v>2201000</v>
      </c>
      <c r="F15" s="39" t="s">
        <v>181</v>
      </c>
      <c r="G15" s="98" t="s">
        <v>95</v>
      </c>
      <c r="H15" s="98" t="s">
        <v>68</v>
      </c>
      <c r="O15" s="2"/>
      <c r="P15" s="1"/>
    </row>
    <row r="16" spans="2:16" ht="21.95" customHeight="1" x14ac:dyDescent="0.2">
      <c r="B16" s="138" t="s">
        <v>142</v>
      </c>
      <c r="C16" s="138"/>
      <c r="D16" s="32" t="s">
        <v>143</v>
      </c>
      <c r="E16" s="39">
        <v>2201000</v>
      </c>
      <c r="F16" s="39" t="s">
        <v>181</v>
      </c>
      <c r="G16" s="32" t="s">
        <v>95</v>
      </c>
      <c r="H16" s="32" t="s">
        <v>68</v>
      </c>
      <c r="P16" s="1"/>
    </row>
    <row r="17" spans="2:16" ht="21.95" customHeight="1" x14ac:dyDescent="0.2">
      <c r="B17" s="138" t="s">
        <v>146</v>
      </c>
      <c r="C17" s="138"/>
      <c r="D17" s="98" t="s">
        <v>147</v>
      </c>
      <c r="E17" s="39">
        <v>2201000</v>
      </c>
      <c r="F17" s="39" t="s">
        <v>181</v>
      </c>
      <c r="G17" s="32" t="s">
        <v>95</v>
      </c>
      <c r="H17" s="32" t="s">
        <v>67</v>
      </c>
      <c r="O17" s="2"/>
      <c r="P17" s="1"/>
    </row>
    <row r="18" spans="2:16" ht="21.95" customHeight="1" x14ac:dyDescent="0.2">
      <c r="B18" s="138" t="s">
        <v>148</v>
      </c>
      <c r="C18" s="138"/>
      <c r="D18" s="99" t="s">
        <v>149</v>
      </c>
      <c r="E18" s="39">
        <v>2201000</v>
      </c>
      <c r="F18" s="39" t="s">
        <v>181</v>
      </c>
      <c r="G18" s="32" t="s">
        <v>95</v>
      </c>
      <c r="H18" s="32" t="s">
        <v>67</v>
      </c>
      <c r="P18" s="1"/>
    </row>
    <row r="19" spans="2:16" ht="21.95" customHeight="1" x14ac:dyDescent="0.2">
      <c r="B19" s="138" t="s">
        <v>168</v>
      </c>
      <c r="C19" s="138"/>
      <c r="D19" s="98" t="s">
        <v>171</v>
      </c>
      <c r="E19" s="39">
        <v>2201000</v>
      </c>
      <c r="F19" s="39" t="s">
        <v>181</v>
      </c>
      <c r="G19" s="32" t="s">
        <v>95</v>
      </c>
      <c r="H19" s="32" t="s">
        <v>67</v>
      </c>
      <c r="O19" s="2"/>
      <c r="P19" s="1"/>
    </row>
    <row r="20" spans="2:16" ht="21.95" customHeight="1" x14ac:dyDescent="0.2">
      <c r="B20" s="138"/>
      <c r="C20" s="138"/>
      <c r="D20" s="98"/>
      <c r="E20" s="98"/>
      <c r="F20" s="32"/>
      <c r="G20" s="32"/>
      <c r="H20" s="32"/>
      <c r="P20" s="1"/>
    </row>
    <row r="21" spans="2:16" ht="21.95" customHeight="1" x14ac:dyDescent="0.2">
      <c r="B21" s="138"/>
      <c r="C21" s="138"/>
      <c r="D21" s="32"/>
      <c r="E21" s="32"/>
      <c r="F21" s="32"/>
      <c r="G21" s="32"/>
      <c r="H21" s="32"/>
      <c r="O21" s="2"/>
      <c r="P21" s="1"/>
    </row>
    <row r="22" spans="2:16" ht="21.95" customHeight="1" x14ac:dyDescent="0.2">
      <c r="B22" s="138"/>
      <c r="C22" s="138"/>
      <c r="D22" s="32"/>
      <c r="E22" s="32"/>
      <c r="F22" s="32"/>
      <c r="G22" s="32"/>
      <c r="H22" s="32"/>
      <c r="O22" s="2"/>
      <c r="P22" s="1"/>
    </row>
  </sheetData>
  <mergeCells count="21">
    <mergeCell ref="D2:G2"/>
    <mergeCell ref="D3:G3"/>
    <mergeCell ref="D4:G4"/>
    <mergeCell ref="D5:G5"/>
    <mergeCell ref="B2:C5"/>
    <mergeCell ref="B7:C7"/>
    <mergeCell ref="D7:H7"/>
    <mergeCell ref="B9:H9"/>
    <mergeCell ref="B21:C21"/>
    <mergeCell ref="B22:C22"/>
    <mergeCell ref="B20:C20"/>
    <mergeCell ref="B14:C14"/>
    <mergeCell ref="B19:C19"/>
    <mergeCell ref="B17:C17"/>
    <mergeCell ref="B18:C18"/>
    <mergeCell ref="B11:C11"/>
    <mergeCell ref="B12:C12"/>
    <mergeCell ref="B10:H10"/>
    <mergeCell ref="B13:C13"/>
    <mergeCell ref="B16:C16"/>
    <mergeCell ref="B15:C15"/>
  </mergeCells>
  <conditionalFormatting sqref="D19:D22 D11:D12 D14">
    <cfRule type="cellIs" dxfId="23" priority="19" stopIfTrue="1" operator="equal">
      <formula>"Alto"</formula>
    </cfRule>
    <cfRule type="cellIs" dxfId="22" priority="20" stopIfTrue="1" operator="equal">
      <formula>"Medio"</formula>
    </cfRule>
    <cfRule type="cellIs" dxfId="21" priority="21" stopIfTrue="1" operator="equal">
      <formula>"Bajo"</formula>
    </cfRule>
  </conditionalFormatting>
  <conditionalFormatting sqref="D16:D17">
    <cfRule type="cellIs" dxfId="20" priority="10" stopIfTrue="1" operator="equal">
      <formula>"Alto"</formula>
    </cfRule>
    <cfRule type="cellIs" dxfId="19" priority="11" stopIfTrue="1" operator="equal">
      <formula>"Medio"</formula>
    </cfRule>
    <cfRule type="cellIs" dxfId="18" priority="12" stopIfTrue="1" operator="equal">
      <formula>"Bajo"</formula>
    </cfRule>
  </conditionalFormatting>
  <conditionalFormatting sqref="D13">
    <cfRule type="cellIs" dxfId="17" priority="7" stopIfTrue="1" operator="equal">
      <formula>"Alto"</formula>
    </cfRule>
    <cfRule type="cellIs" dxfId="16" priority="8" stopIfTrue="1" operator="equal">
      <formula>"Medio"</formula>
    </cfRule>
    <cfRule type="cellIs" dxfId="15" priority="9" stopIfTrue="1" operator="equal">
      <formula>"Bajo"</formula>
    </cfRule>
  </conditionalFormatting>
  <conditionalFormatting sqref="D15">
    <cfRule type="cellIs" dxfId="14" priority="4" stopIfTrue="1" operator="equal">
      <formula>"Alto"</formula>
    </cfRule>
    <cfRule type="cellIs" dxfId="13" priority="5" stopIfTrue="1" operator="equal">
      <formula>"Medio"</formula>
    </cfRule>
    <cfRule type="cellIs" dxfId="12" priority="6" stopIfTrue="1" operator="equal">
      <formula>"Bajo"</formula>
    </cfRule>
  </conditionalFormatting>
  <conditionalFormatting sqref="D14">
    <cfRule type="cellIs" dxfId="11" priority="1" stopIfTrue="1" operator="equal">
      <formula>"Alto"</formula>
    </cfRule>
    <cfRule type="cellIs" dxfId="10" priority="2" stopIfTrue="1" operator="equal">
      <formula>"Medio"</formula>
    </cfRule>
    <cfRule type="cellIs" dxfId="9" priority="3" stopIfTrue="1" operator="equal">
      <formula>"Bajo"</formula>
    </cfRule>
  </conditionalFormatting>
  <dataValidations count="1">
    <dataValidation type="whole" allowBlank="1" showInputMessage="1" showErrorMessage="1" sqref="E22:F22 F23:N65500 I9:N9">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H12:H22</xm:sqref>
        </x14:dataValidation>
        <x14:dataValidation type="list" allowBlank="1" showInputMessage="1" showErrorMessage="1">
          <x14:formula1>
            <xm:f>'No tocar'!$I$5:$I$6</xm:f>
          </x14:formula1>
          <xm:sqref>G12:G22</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7"/>
  <sheetViews>
    <sheetView showGridLines="0" zoomScale="90" zoomScaleNormal="90" workbookViewId="0">
      <selection activeCell="B15" sqref="B15"/>
    </sheetView>
  </sheetViews>
  <sheetFormatPr baseColWidth="10"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26.42578125" style="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82"/>
      <c r="C2" s="178" t="s">
        <v>123</v>
      </c>
      <c r="D2" s="179"/>
      <c r="E2" s="179"/>
      <c r="F2" s="179"/>
      <c r="G2" s="89" t="str">
        <f>Proyecto!K2</f>
        <v>Codigo: GC-F-015</v>
      </c>
      <c r="H2" s="88"/>
      <c r="P2" s="16"/>
    </row>
    <row r="3" spans="2:16" s="12" customFormat="1" ht="23.25" customHeight="1" thickBot="1" x14ac:dyDescent="0.25">
      <c r="B3" s="84"/>
      <c r="C3" s="178" t="s">
        <v>125</v>
      </c>
      <c r="D3" s="179"/>
      <c r="E3" s="179"/>
      <c r="F3" s="179"/>
      <c r="G3" s="87" t="str">
        <f>Proyecto!K3</f>
        <v>Fecha: 17 de septiembre de 2014</v>
      </c>
      <c r="H3" s="88"/>
      <c r="P3" s="16"/>
    </row>
    <row r="4" spans="2:16" s="12" customFormat="1" ht="24" customHeight="1" thickBot="1" x14ac:dyDescent="0.25">
      <c r="B4" s="84"/>
      <c r="C4" s="178" t="s">
        <v>126</v>
      </c>
      <c r="D4" s="179"/>
      <c r="E4" s="179"/>
      <c r="F4" s="179"/>
      <c r="G4" s="87" t="str">
        <f>Proyecto!K4</f>
        <v>Version 001</v>
      </c>
      <c r="H4" s="88"/>
      <c r="P4" s="16"/>
    </row>
    <row r="5" spans="2:16" s="12" customFormat="1" ht="22.5" customHeight="1" thickBot="1" x14ac:dyDescent="0.25">
      <c r="B5" s="86"/>
      <c r="C5" s="178" t="s">
        <v>128</v>
      </c>
      <c r="D5" s="179"/>
      <c r="E5" s="179"/>
      <c r="F5" s="179"/>
      <c r="G5" s="90" t="s">
        <v>129</v>
      </c>
      <c r="H5" s="88"/>
      <c r="P5" s="16"/>
    </row>
    <row r="6" spans="2:16" ht="5.25" customHeight="1" x14ac:dyDescent="0.2">
      <c r="B6" s="5"/>
      <c r="C6" s="5"/>
      <c r="D6" s="20"/>
      <c r="E6" s="5"/>
      <c r="F6" s="5"/>
    </row>
    <row r="7" spans="2:16" ht="29.25" customHeight="1" x14ac:dyDescent="0.2">
      <c r="B7" s="41" t="s">
        <v>0</v>
      </c>
      <c r="C7" s="205" t="str">
        <f>Proyecto!$E$7</f>
        <v>Automatización procesos internos de gestión de la Dirección de Informática y Desarrollo</v>
      </c>
      <c r="D7" s="205"/>
      <c r="E7" s="205"/>
      <c r="F7" s="205"/>
      <c r="G7" s="29"/>
      <c r="P7" s="1"/>
    </row>
    <row r="8" spans="2:16" ht="6.75" customHeight="1" x14ac:dyDescent="0.2">
      <c r="B8" s="8"/>
      <c r="C8" s="9"/>
      <c r="D8" s="9"/>
      <c r="E8" s="9"/>
      <c r="F8" s="9"/>
      <c r="P8" s="1"/>
    </row>
    <row r="9" spans="2:16" x14ac:dyDescent="0.2">
      <c r="B9" s="124"/>
      <c r="C9" s="124"/>
    </row>
    <row r="10" spans="2:16" ht="20.25" customHeight="1" x14ac:dyDescent="0.2">
      <c r="B10" s="202" t="s">
        <v>16</v>
      </c>
      <c r="C10" s="203"/>
      <c r="D10" s="203"/>
      <c r="E10" s="203"/>
      <c r="F10" s="203"/>
      <c r="G10" s="204"/>
    </row>
    <row r="11" spans="2:16" customFormat="1" ht="15" customHeight="1" x14ac:dyDescent="0.2"/>
    <row r="12" spans="2:16" ht="24.75" customHeight="1" x14ac:dyDescent="0.2">
      <c r="B12" s="36" t="s">
        <v>88</v>
      </c>
      <c r="C12" s="40" t="s">
        <v>17</v>
      </c>
      <c r="D12" s="40" t="s">
        <v>18</v>
      </c>
      <c r="E12" s="40" t="s">
        <v>19</v>
      </c>
      <c r="F12" s="40" t="s">
        <v>20</v>
      </c>
      <c r="G12" s="40" t="s">
        <v>21</v>
      </c>
    </row>
    <row r="13" spans="2:16" ht="21.95" customHeight="1" x14ac:dyDescent="0.2">
      <c r="B13" s="104" t="s">
        <v>150</v>
      </c>
      <c r="C13" s="104" t="s">
        <v>102</v>
      </c>
      <c r="D13" s="104" t="s">
        <v>152</v>
      </c>
      <c r="E13" s="105" t="s">
        <v>117</v>
      </c>
      <c r="F13" s="104" t="s">
        <v>132</v>
      </c>
      <c r="G13" s="104" t="s">
        <v>154</v>
      </c>
    </row>
    <row r="14" spans="2:16" ht="21.95" customHeight="1" x14ac:dyDescent="0.2">
      <c r="B14" s="104" t="s">
        <v>144</v>
      </c>
      <c r="C14" s="104" t="s">
        <v>102</v>
      </c>
      <c r="D14" s="104" t="s">
        <v>152</v>
      </c>
      <c r="E14" s="105" t="s">
        <v>117</v>
      </c>
      <c r="F14" s="104" t="s">
        <v>132</v>
      </c>
      <c r="G14" s="104" t="s">
        <v>154</v>
      </c>
    </row>
    <row r="15" spans="2:16" ht="21.95" customHeight="1" x14ac:dyDescent="0.2">
      <c r="B15" s="101" t="s">
        <v>185</v>
      </c>
      <c r="C15" s="104" t="s">
        <v>102</v>
      </c>
      <c r="D15" s="104" t="s">
        <v>152</v>
      </c>
      <c r="E15" s="105" t="s">
        <v>117</v>
      </c>
      <c r="F15" s="104" t="s">
        <v>132</v>
      </c>
      <c r="G15" s="104" t="s">
        <v>154</v>
      </c>
    </row>
    <row r="16" spans="2:16" ht="21.95" customHeight="1" x14ac:dyDescent="0.2">
      <c r="B16" s="104" t="s">
        <v>140</v>
      </c>
      <c r="C16" s="104" t="s">
        <v>102</v>
      </c>
      <c r="D16" s="104" t="s">
        <v>152</v>
      </c>
      <c r="E16" s="105" t="s">
        <v>117</v>
      </c>
      <c r="F16" s="104" t="s">
        <v>132</v>
      </c>
      <c r="G16" s="104" t="s">
        <v>154</v>
      </c>
    </row>
    <row r="17" spans="2:7" ht="21.95" customHeight="1" x14ac:dyDescent="0.2">
      <c r="B17" s="104" t="s">
        <v>142</v>
      </c>
      <c r="C17" s="104" t="s">
        <v>102</v>
      </c>
      <c r="D17" s="104" t="s">
        <v>152</v>
      </c>
      <c r="E17" s="105" t="s">
        <v>117</v>
      </c>
      <c r="F17" s="104" t="s">
        <v>132</v>
      </c>
      <c r="G17" s="104" t="s">
        <v>154</v>
      </c>
    </row>
    <row r="18" spans="2:7" ht="21.95" customHeight="1" x14ac:dyDescent="0.2">
      <c r="B18" s="104" t="s">
        <v>146</v>
      </c>
      <c r="C18" s="104" t="s">
        <v>99</v>
      </c>
      <c r="D18" s="104" t="s">
        <v>153</v>
      </c>
      <c r="E18" s="105" t="s">
        <v>114</v>
      </c>
      <c r="F18" s="104" t="s">
        <v>132</v>
      </c>
      <c r="G18" s="104" t="s">
        <v>154</v>
      </c>
    </row>
    <row r="19" spans="2:7" ht="21.95" customHeight="1" x14ac:dyDescent="0.2">
      <c r="B19" s="104" t="s">
        <v>148</v>
      </c>
      <c r="C19" s="104" t="s">
        <v>99</v>
      </c>
      <c r="D19" s="104" t="s">
        <v>151</v>
      </c>
      <c r="E19" s="105" t="s">
        <v>121</v>
      </c>
      <c r="F19" s="104" t="s">
        <v>132</v>
      </c>
      <c r="G19" s="104" t="s">
        <v>155</v>
      </c>
    </row>
    <row r="20" spans="2:7" ht="25.5" x14ac:dyDescent="0.2">
      <c r="B20" s="104" t="s">
        <v>168</v>
      </c>
      <c r="C20" s="104" t="s">
        <v>99</v>
      </c>
      <c r="D20" s="104" t="s">
        <v>151</v>
      </c>
      <c r="E20" s="105" t="s">
        <v>121</v>
      </c>
      <c r="F20" s="104" t="s">
        <v>132</v>
      </c>
      <c r="G20" s="104" t="s">
        <v>155</v>
      </c>
    </row>
    <row r="21" spans="2:7" ht="12.75" x14ac:dyDescent="0.2">
      <c r="B21" s="104"/>
      <c r="C21" s="104"/>
      <c r="D21" s="104"/>
      <c r="E21" s="105"/>
      <c r="F21" s="104"/>
      <c r="G21" s="104"/>
    </row>
    <row r="22" spans="2:7" ht="12.75" x14ac:dyDescent="0.2">
      <c r="B22" s="104"/>
      <c r="C22" s="104"/>
      <c r="D22" s="106"/>
      <c r="E22" s="105"/>
      <c r="F22" s="106"/>
      <c r="G22" s="104"/>
    </row>
    <row r="23" spans="2:7" ht="12.75" x14ac:dyDescent="0.2">
      <c r="C23" s="30"/>
    </row>
    <row r="24" spans="2:7" ht="12.75" x14ac:dyDescent="0.2">
      <c r="C24" s="30"/>
    </row>
    <row r="25" spans="2:7" ht="12.75" x14ac:dyDescent="0.2">
      <c r="C25" s="30"/>
    </row>
    <row r="26" spans="2:7" ht="12.75" x14ac:dyDescent="0.2">
      <c r="C26" s="30"/>
    </row>
    <row r="27" spans="2:7" ht="12.75" x14ac:dyDescent="0.2">
      <c r="C27" s="30"/>
    </row>
  </sheetData>
  <mergeCells count="7">
    <mergeCell ref="B10:G10"/>
    <mergeCell ref="B9:C9"/>
    <mergeCell ref="C7:F7"/>
    <mergeCell ref="C2:F2"/>
    <mergeCell ref="C3:F3"/>
    <mergeCell ref="C4:F4"/>
    <mergeCell ref="C5:F5"/>
  </mergeCells>
  <dataValidations count="1">
    <dataValidation type="whole" allowBlank="1" showInputMessage="1" showErrorMessage="1" sqref="H9:N65505 E9 G11 G9 E23:E65505 G22:G65505">
      <formula1>1</formula1>
      <formula2>5</formula2>
    </dataValidation>
  </dataValidations>
  <pageMargins left="0.39370078740157483" right="0.39370078740157483" top="0.74803149606299213" bottom="0.74803149606299213" header="0.31496062992125984" footer="0.31496062992125984"/>
  <pageSetup scale="6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tocar'!$O$5:$O$11</xm:f>
          </x14:formula1>
          <xm:sqref>C13:C21</xm:sqref>
        </x14:dataValidation>
        <x14:dataValidation type="list" allowBlank="1" showInputMessage="1" showErrorMessage="1">
          <x14:formula1>
            <xm:f>'No tocar'!$Q$15:$Q$23</xm:f>
          </x14:formula1>
          <xm:sqref>E13:E22</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22"/>
  <sheetViews>
    <sheetView showGridLines="0" zoomScale="90" zoomScaleNormal="90" workbookViewId="0">
      <selection activeCell="E12" sqref="E12"/>
    </sheetView>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2" customFormat="1" ht="26.25" customHeight="1" thickBot="1" x14ac:dyDescent="0.25">
      <c r="B2" s="82"/>
      <c r="C2" s="178" t="s">
        <v>123</v>
      </c>
      <c r="D2" s="179"/>
      <c r="E2" s="179"/>
      <c r="F2" s="179"/>
      <c r="G2" s="172" t="str">
        <f>Proyecto!K2</f>
        <v>Codigo: GC-F-015</v>
      </c>
      <c r="H2" s="173"/>
      <c r="J2" s="11"/>
      <c r="K2" s="11"/>
      <c r="L2" s="11"/>
      <c r="M2" s="15"/>
      <c r="W2" s="16"/>
    </row>
    <row r="3" spans="2:23" s="12" customFormat="1" ht="23.25" customHeight="1" thickBot="1" x14ac:dyDescent="0.25">
      <c r="B3" s="84"/>
      <c r="C3" s="178" t="s">
        <v>125</v>
      </c>
      <c r="D3" s="179"/>
      <c r="E3" s="179"/>
      <c r="F3" s="179"/>
      <c r="G3" s="174" t="str">
        <f>Proyecto!K3</f>
        <v>Fecha: 17 de septiembre de 2014</v>
      </c>
      <c r="H3" s="175"/>
      <c r="J3" s="11"/>
      <c r="K3" s="11"/>
      <c r="L3" s="11"/>
      <c r="M3" s="15"/>
      <c r="W3" s="16"/>
    </row>
    <row r="4" spans="2:23" s="12" customFormat="1" ht="24" customHeight="1" thickBot="1" x14ac:dyDescent="0.25">
      <c r="B4" s="84"/>
      <c r="C4" s="178" t="s">
        <v>126</v>
      </c>
      <c r="D4" s="179"/>
      <c r="E4" s="179"/>
      <c r="F4" s="179"/>
      <c r="G4" s="176" t="str">
        <f>Proyecto!K4</f>
        <v>Version 001</v>
      </c>
      <c r="H4" s="177"/>
      <c r="J4" s="11"/>
      <c r="M4" s="15"/>
      <c r="W4" s="16"/>
    </row>
    <row r="5" spans="2:23" s="12" customFormat="1" ht="22.5" customHeight="1" thickBot="1" x14ac:dyDescent="0.25">
      <c r="B5" s="86"/>
      <c r="C5" s="178" t="s">
        <v>128</v>
      </c>
      <c r="D5" s="179"/>
      <c r="E5" s="179"/>
      <c r="F5" s="179"/>
      <c r="G5" s="174" t="s">
        <v>129</v>
      </c>
      <c r="H5" s="175"/>
      <c r="J5" s="11"/>
      <c r="M5" s="11"/>
      <c r="W5" s="16"/>
    </row>
    <row r="6" spans="2:23" ht="5.25" customHeight="1" x14ac:dyDescent="0.2">
      <c r="B6" s="5"/>
      <c r="C6" s="5"/>
      <c r="D6" s="5"/>
      <c r="E6" s="5"/>
      <c r="F6" s="5"/>
      <c r="G6" s="5"/>
      <c r="H6" s="5"/>
    </row>
    <row r="7" spans="2:23" ht="29.25" customHeight="1" x14ac:dyDescent="0.2">
      <c r="B7" s="44" t="s">
        <v>0</v>
      </c>
      <c r="C7" s="116" t="str">
        <f>Proyecto!$E$7</f>
        <v>Automatización procesos internos de gestión de la Dirección de Informática y Desarrollo</v>
      </c>
      <c r="D7" s="116"/>
      <c r="E7" s="116"/>
      <c r="F7" s="116"/>
      <c r="G7" s="116"/>
      <c r="H7" s="116"/>
      <c r="W7" s="1"/>
    </row>
    <row r="9" spans="2:23" ht="15" customHeight="1" x14ac:dyDescent="0.2">
      <c r="B9" s="165" t="s">
        <v>9</v>
      </c>
      <c r="C9" s="165"/>
      <c r="D9" s="165"/>
      <c r="E9" s="165"/>
      <c r="F9" s="165"/>
      <c r="G9" s="165"/>
      <c r="H9" s="165"/>
    </row>
    <row r="10" spans="2:23" customFormat="1" ht="15" customHeight="1" x14ac:dyDescent="0.2"/>
    <row r="11" spans="2:23" ht="33.75" customHeight="1" x14ac:dyDescent="0.2">
      <c r="B11" s="163" t="s">
        <v>89</v>
      </c>
      <c r="C11" s="163"/>
      <c r="D11" s="35" t="s">
        <v>27</v>
      </c>
      <c r="E11" s="35" t="s">
        <v>10</v>
      </c>
      <c r="F11" s="49" t="s">
        <v>12</v>
      </c>
      <c r="G11" s="35" t="s">
        <v>13</v>
      </c>
      <c r="H11" s="35" t="s">
        <v>122</v>
      </c>
    </row>
    <row r="12" spans="2:23" ht="40.5" customHeight="1" x14ac:dyDescent="0.2">
      <c r="B12" s="138" t="s">
        <v>172</v>
      </c>
      <c r="C12" s="138"/>
      <c r="D12" s="32"/>
      <c r="E12" s="31" t="s">
        <v>156</v>
      </c>
      <c r="F12" s="31" t="s">
        <v>173</v>
      </c>
      <c r="G12" s="43">
        <v>42369</v>
      </c>
      <c r="H12" s="31" t="s">
        <v>157</v>
      </c>
    </row>
    <row r="13" spans="2:23" ht="18" customHeight="1" x14ac:dyDescent="0.2">
      <c r="B13" s="138"/>
      <c r="C13" s="138"/>
      <c r="D13" s="32"/>
      <c r="E13" s="32"/>
      <c r="F13" s="31"/>
      <c r="G13" s="43"/>
      <c r="H13" s="32"/>
    </row>
    <row r="14" spans="2:23" ht="18" customHeight="1" x14ac:dyDescent="0.2">
      <c r="B14" s="138"/>
      <c r="C14" s="138"/>
      <c r="D14" s="32"/>
      <c r="E14" s="32"/>
      <c r="F14" s="31"/>
      <c r="G14" s="43"/>
      <c r="H14" s="32"/>
    </row>
    <row r="15" spans="2:23" ht="18" customHeight="1" x14ac:dyDescent="0.2">
      <c r="B15" s="138"/>
      <c r="C15" s="138"/>
      <c r="D15" s="32"/>
      <c r="E15" s="32"/>
      <c r="F15" s="31"/>
      <c r="G15" s="43"/>
      <c r="H15" s="32"/>
    </row>
    <row r="16" spans="2:23" ht="18" customHeight="1" x14ac:dyDescent="0.2">
      <c r="B16" s="138"/>
      <c r="C16" s="138"/>
      <c r="D16" s="32"/>
      <c r="E16" s="32"/>
      <c r="F16" s="31"/>
      <c r="G16" s="43"/>
      <c r="H16" s="32"/>
    </row>
    <row r="17" spans="2:8" ht="18" customHeight="1" x14ac:dyDescent="0.2">
      <c r="B17" s="138"/>
      <c r="C17" s="138"/>
      <c r="D17" s="32"/>
      <c r="E17" s="32"/>
      <c r="F17" s="31"/>
      <c r="G17" s="43"/>
      <c r="H17" s="32"/>
    </row>
    <row r="18" spans="2:8" ht="18" customHeight="1" x14ac:dyDescent="0.2">
      <c r="B18" s="138"/>
      <c r="C18" s="138"/>
      <c r="D18" s="32"/>
      <c r="E18" s="32"/>
      <c r="F18" s="31"/>
      <c r="G18" s="43"/>
      <c r="H18" s="32"/>
    </row>
    <row r="19" spans="2:8" ht="18" customHeight="1" x14ac:dyDescent="0.2">
      <c r="B19" s="138"/>
      <c r="C19" s="138"/>
      <c r="D19" s="32"/>
      <c r="E19" s="32"/>
      <c r="F19" s="31"/>
      <c r="G19" s="43"/>
      <c r="H19" s="32"/>
    </row>
    <row r="20" spans="2:8" ht="18" customHeight="1" x14ac:dyDescent="0.2">
      <c r="B20" s="138"/>
      <c r="C20" s="138"/>
      <c r="D20" s="32"/>
      <c r="E20" s="32"/>
      <c r="F20" s="31"/>
      <c r="G20" s="43"/>
      <c r="H20" s="32"/>
    </row>
    <row r="21" spans="2:8" ht="18" customHeight="1" x14ac:dyDescent="0.2">
      <c r="B21" s="138"/>
      <c r="C21" s="138"/>
      <c r="D21" s="32"/>
      <c r="E21" s="32"/>
      <c r="F21" s="31"/>
      <c r="G21" s="43"/>
      <c r="H21" s="32"/>
    </row>
    <row r="22" spans="2:8" ht="18" customHeight="1" x14ac:dyDescent="0.2">
      <c r="B22" s="138"/>
      <c r="C22" s="138"/>
      <c r="D22" s="32"/>
      <c r="E22" s="32"/>
      <c r="F22" s="31"/>
      <c r="G22" s="43"/>
      <c r="H22" s="32"/>
    </row>
  </sheetData>
  <mergeCells count="22">
    <mergeCell ref="B22:C22"/>
    <mergeCell ref="B20:C20"/>
    <mergeCell ref="B21:C21"/>
    <mergeCell ref="B12:C12"/>
    <mergeCell ref="B19:C19"/>
    <mergeCell ref="B16:C16"/>
    <mergeCell ref="B17:C17"/>
    <mergeCell ref="B18:C18"/>
    <mergeCell ref="B13:C13"/>
    <mergeCell ref="B14:C14"/>
    <mergeCell ref="B15:C15"/>
    <mergeCell ref="B9:H9"/>
    <mergeCell ref="B11:C11"/>
    <mergeCell ref="C7:H7"/>
    <mergeCell ref="C2:F2"/>
    <mergeCell ref="G2:H2"/>
    <mergeCell ref="C3:F3"/>
    <mergeCell ref="G3:H3"/>
    <mergeCell ref="C4:F4"/>
    <mergeCell ref="G4:H4"/>
    <mergeCell ref="C5:F5"/>
    <mergeCell ref="G5:H5"/>
  </mergeCells>
  <conditionalFormatting sqref="E12 E19:E22">
    <cfRule type="cellIs" dxfId="8" priority="7" stopIfTrue="1" operator="equal">
      <formula>"Alto"</formula>
    </cfRule>
    <cfRule type="cellIs" dxfId="7" priority="8" stopIfTrue="1" operator="equal">
      <formula>"Medio"</formula>
    </cfRule>
    <cfRule type="cellIs" dxfId="6" priority="9" stopIfTrue="1" operator="equal">
      <formula>"Bajo"</formula>
    </cfRule>
  </conditionalFormatting>
  <conditionalFormatting sqref="E16:E18">
    <cfRule type="cellIs" dxfId="5" priority="4" stopIfTrue="1" operator="equal">
      <formula>"Alto"</formula>
    </cfRule>
    <cfRule type="cellIs" dxfId="4" priority="5" stopIfTrue="1" operator="equal">
      <formula>"Medio"</formula>
    </cfRule>
    <cfRule type="cellIs" dxfId="3" priority="6" stopIfTrue="1" operator="equal">
      <formula>"Bajo"</formula>
    </cfRule>
  </conditionalFormatting>
  <conditionalFormatting sqref="E13:E15">
    <cfRule type="cellIs" dxfId="2" priority="1" stopIfTrue="1" operator="equal">
      <formula>"Alto"</formula>
    </cfRule>
    <cfRule type="cellIs" dxfId="1" priority="2" stopIfTrue="1" operator="equal">
      <formula>"Medio"</formula>
    </cfRule>
    <cfRule type="cellIs" dxfId="0" priority="3" stopIfTrue="1" operator="equal">
      <formula>"Bajo"</formula>
    </cfRule>
  </conditionalFormatting>
  <dataValidations count="1">
    <dataValidation type="whole" allowBlank="1" showInputMessage="1" showErrorMessage="1" sqref="F22:F23 F24:G65507 G23 F8:G8 O8:U65507 I8:M65507">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9" ma:contentTypeDescription="Crear nuevo documento." ma:contentTypeScope="" ma:versionID="d8d5316183c7930e6c4009f566c5656d">
  <xsd:schema xmlns:xsd="http://www.w3.org/2001/XMLSchema" xmlns:xs="http://www.w3.org/2001/XMLSchema" xmlns:p="http://schemas.microsoft.com/office/2006/metadata/properties" xmlns:ns1="http://schemas.microsoft.com/sharepoint/v3" xmlns:ns2="http://schemas.microsoft.com/sharepoint/v4" targetNamespace="http://schemas.microsoft.com/office/2006/metadata/properties" ma:root="true" ma:fieldsID="2c97532122c402706e634489fb4d98ef" ns1:_="" ns2:_="">
    <xsd:import namespace="http://schemas.microsoft.com/sharepoint/v3"/>
    <xsd:import namespace="http://schemas.microsoft.com/sharepoint/v4"/>
    <xsd:element name="properties">
      <xsd:complexType>
        <xsd:sequence>
          <xsd:element name="documentManagement">
            <xsd:complexType>
              <xsd:all>
                <xsd:element ref="ns1:AverageRating" minOccurs="0"/>
                <xsd:element ref="ns1:RatingCount" minOccurs="0"/>
                <xsd:element ref="ns2:IconOverlay" minOccurs="0"/>
                <xsd:element ref="ns1:_dlc_Exemp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5.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documentManagement>
</p:properties>
</file>

<file path=customXml/itemProps1.xml><?xml version="1.0" encoding="utf-8"?>
<ds:datastoreItem xmlns:ds="http://schemas.openxmlformats.org/officeDocument/2006/customXml" ds:itemID="{2353EE91-EA25-41BC-9A34-D8B76FA1AAC6}">
  <ds:schemaRefs>
    <ds:schemaRef ds:uri="http://schemas.microsoft.com/office/2006/metadata/customXsn"/>
  </ds:schemaRefs>
</ds:datastoreItem>
</file>

<file path=customXml/itemProps2.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3.xml><?xml version="1.0" encoding="utf-8"?>
<ds:datastoreItem xmlns:ds="http://schemas.openxmlformats.org/officeDocument/2006/customXml" ds:itemID="{AE3FC1A4-E757-4C7D-BC14-51E028D353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E41EF0A-C56E-413D-8AA7-2F509A50076C}">
  <ds:schemaRefs>
    <ds:schemaRef ds:uri="office.server.policy"/>
  </ds:schemaRefs>
</ds:datastoreItem>
</file>

<file path=customXml/itemProps5.xml><?xml version="1.0" encoding="utf-8"?>
<ds:datastoreItem xmlns:ds="http://schemas.openxmlformats.org/officeDocument/2006/customXml" ds:itemID="{76CD46FF-15CE-4B87-962F-49D7241576E1}">
  <ds:schemaRefs>
    <ds:schemaRef ds:uri="http://schemas.microsoft.com/office/2006/metadata/properties"/>
    <ds:schemaRef ds:uri="http://schemas.microsoft.com/sharepoint/v3"/>
    <ds:schemaRef ds:uri="http://schemas.microsoft.com/sharepoint/v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Manuel Piratoba Lemus</dc:creator>
  <cp:keywords>SGSI</cp:keywords>
  <cp:lastModifiedBy>Juan Camilo Correa Jimenez</cp:lastModifiedBy>
  <cp:lastPrinted>2014-09-04T14:54:30Z</cp:lastPrinted>
  <dcterms:created xsi:type="dcterms:W3CDTF">2009-01-14T13:57:13Z</dcterms:created>
  <dcterms:modified xsi:type="dcterms:W3CDTF">2016-01-27T14:02:41Z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ies>
</file>