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drawings/drawing5.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9.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80" windowWidth="12240" windowHeight="7770" tabRatio="803" firstSheet="2"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E36" i="11" l="1"/>
  <c r="L36" i="11"/>
  <c r="L24" i="11"/>
  <c r="L15" i="11"/>
  <c r="E24" i="11"/>
  <c r="E15" i="11"/>
  <c r="L10" i="11"/>
  <c r="E10" i="11"/>
  <c r="I16" i="11" l="1"/>
  <c r="I25" i="11"/>
  <c r="I11" i="11"/>
  <c r="I34" i="11" l="1"/>
  <c r="I12" i="11"/>
  <c r="I13" i="11"/>
  <c r="I14" i="11"/>
  <c r="I15" i="11"/>
  <c r="I17" i="11"/>
  <c r="I18" i="11"/>
  <c r="I19" i="11"/>
  <c r="I20" i="11"/>
  <c r="I21" i="11"/>
  <c r="I22" i="11"/>
  <c r="I23" i="11"/>
  <c r="I24" i="11"/>
  <c r="I26" i="11"/>
  <c r="I27" i="11"/>
  <c r="I28" i="11"/>
  <c r="I29" i="11"/>
  <c r="I30" i="11"/>
  <c r="I31" i="11"/>
  <c r="I32" i="11"/>
  <c r="I33"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<sst xmlns="http://schemas.openxmlformats.org/spreadsheetml/2006/main" count="502" uniqueCount="290">
  <si>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</si>
  <si>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</si>
  <si>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</si>
  <si>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</si>
  <si>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</si>
  <si>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</si>
  <si>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</si>
  <si>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</si>
  <si>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</si>
  <si>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</si>
  <si>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</si>
  <si>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</si>
  <si>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</si>
  <si>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</si>
  <si>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</si>
  <si>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</si>
  <si>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</si>
  <si>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</si>
  <si>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</si>
  <si>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</si>
  <si>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</si>
  <si>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</si>
  <si>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</si>
  <si>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</si>
  <si>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</si>
  <si>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</si>
  <si>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</si>
  <si>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</si>
  <si>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</si>
  <si>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</si>
  <si>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</si>
  <si>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</si>
  <si>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</si>
  <si>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</si>
  <si>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</si>
  <si>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</si>
  <si>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</si>
  <si>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</si>
  <si>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</si>
  <si>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</si>
  <si>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</si>
  <si>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</si>
  <si>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</si>
  <si>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</si>
  <si>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</si>
  <si>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</si>
  <si>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</si>
  <si>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</si>
  <si>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</si>
  <si>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</si>
  <si>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</si>
  <si>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</si>
  <si>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</si>
  <si>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</si>
  <si>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</si>
  <si>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</si>
  <si>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</si>
  <si>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</si>
  <si>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</si>
  <si>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</si>
  <si>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</si>
  <si>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</si>
  <si>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</si>
  <si>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</si>
  <si>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</si>
  <si>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</si>
  <si>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</si>
  <si>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</si>
  <si>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</si>
  <si>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</si>
  <si>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</si>
  <si>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</si>
  <si>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</si>
  <si>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</si>
  <si>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</si>
  <si>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</si>
  <si>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</si>
  <si>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</si>
  <si>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</si>
  <si>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</si>
  <si>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</si>
  <si>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</si>
  <si>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</si>
  <si>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</si>
  <si>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</si>
  <si>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</si>
  <si>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</si>
  <si>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</si>
  <si>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</si>
  <si>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</si>
  <si>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</si>
  <si>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</si>
  <si>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</si>
  <si>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</si>
  <si>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</si>
  <si>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</si>
  <si>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</si>
  <si>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</si>
  <si>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</si>
  <si>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</si>
  <si>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</si>
  <si>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</si>
  <si>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</si>
  <si>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</si>
  <si>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</si>
  <si>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</si>
  <si>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</si>
  <si>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</si>
  <si>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</si>
  <si>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</si>
  <si>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</si>
  <si>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</si>
  <si>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</si>
  <si>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</si>
  <si>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</si>
  <si>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</si>
  <si>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</si>
  <si>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</si>
  <si>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</si>
  <si>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</si>
  <si>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</si>
  <si>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</si>
  <si>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</si>
  <si>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</si>
  <si>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</si>
  <si>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</si>
  <si>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</si>
  <si>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</si>
  <si>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</si>
  <si>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</si>
  <si>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</si>
  <si>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</si>
  <si>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</si>
  <si>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</si>
  <si>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</si>
  <si>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</si>
  <si>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</si>
  <si>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</si>
  <si>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</si>
  <si>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Implementar el proyecto de seguridad de la información de la entidad, según el mapa de arquitectura empresarial, en lo referente a análisis de vulnerabilidad, fuga de información y autenticación única.</t>
  </si>
  <si>
    <t>Desarrollar las actividades de pruebas de vulnerabilidad, ethical hacking, y remediación y cierre de brechas para la infraestructura  tecnológica (servidores, red y aplicaciones) de la entidad.</t>
  </si>
  <si>
    <t>Implementar la estrategia de prevención de fuga de información de la entidad.</t>
  </si>
  <si>
    <t>Implementar la solución para autenticación única de la entidad (SSO).</t>
  </si>
  <si>
    <t>Porcentaje</t>
  </si>
  <si>
    <t>&lt;20%</t>
  </si>
  <si>
    <t>Se define el indicador de número de vulnerabilidades encontradas, el cual permitirá revisar la cantidad de vulnerabliidades que tiene la entidad para su infraestructura tecnológica (servidores, red y aplicaciones), que pueden repercutir en riesgos de disponibilidad e incidentes de seguridad para la entidad. Se espera que el número de vulnerabilidades sea menor que el 20% de la infraestructura instalada.</t>
  </si>
  <si>
    <t>Número de vulnerabilidades/(cantidad de servidores+cantidad de equipos de internetworking+cantidad de aplicaciones)</t>
  </si>
  <si>
    <t>Oficial de seguridad de la información - Coordinación de Innovación, Desarrollo y Arquitectura</t>
  </si>
  <si>
    <t>Documento</t>
  </si>
  <si>
    <t>Como parte de las activdades de autenticación única y fugs de información, se deberán crear por lo menos los siguientes documentos asociados al proceso:
A. Políticas de seguridad de la institución asociadas a autenticación única y fuga de información.
B. Descripción técnica y funcional de la solución de autenticación única
C. Descripción Técnica y funcional de la solución de fuga de información</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</si>
  <si>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</si>
  <si>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</si>
  <si>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</si>
  <si>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Jorge Gómez</t>
  </si>
  <si>
    <t>Hoslander Sáenz</t>
  </si>
  <si>
    <t>Julio Romero</t>
  </si>
  <si>
    <t>Jeny Díaz</t>
  </si>
  <si>
    <t>POR DEFINIR</t>
  </si>
  <si>
    <t>Ligia Stella Rodríguez</t>
  </si>
  <si>
    <t>Secretaria General</t>
  </si>
  <si>
    <t>LigiaRH@SUPERSOCIEDADES.GOV.CO</t>
  </si>
  <si>
    <t>Héctor Guerrero</t>
  </si>
  <si>
    <t>Coordinador de Sistemas y Arquitectura de Tecnología</t>
  </si>
  <si>
    <t>2201000-3029</t>
  </si>
  <si>
    <t>2201000-2007</t>
  </si>
  <si>
    <t>HectorG@SUPERSOCIEDADES.GOV.CO</t>
  </si>
  <si>
    <t>Gerente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</si>
  <si>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</si>
  <si>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Informe de Cierre de brechas: incluye el análisis de los servidores, aplicaciones y equipos internetworking, propiedad de la Superintendencia de Sociedades.</t>
  </si>
  <si>
    <t>R01</t>
  </si>
  <si>
    <t>Informe de Cierre de brechas</t>
  </si>
  <si>
    <t>Concepto del Supervisor</t>
  </si>
  <si>
    <t>Informe de Pruebas de vulnerabilidad: Incluye el análisis de las vulnerabilidades en los sistemas informáticos de la entidad, determinando los riesgos de seguridad encontrados.</t>
  </si>
  <si>
    <t>R02</t>
  </si>
  <si>
    <t>Informe de pruebas de vulnerabilidad</t>
  </si>
  <si>
    <t>Informe de Ethical Hacking: Resultado del desarrollo de las actividades de hacking a servidores, aplicaciones e infraestrucura de la entidad</t>
  </si>
  <si>
    <t>R03</t>
  </si>
  <si>
    <t>Informe de Ethical Hacking</t>
  </si>
  <si>
    <t>Informe de Recomendaciones</t>
  </si>
  <si>
    <t>R04</t>
  </si>
  <si>
    <t>Implementación tecnológica de la estrategia de autenticación única</t>
  </si>
  <si>
    <t>Manuales y documentación, técnica y funcional de la estrategia de autenticación única</t>
  </si>
  <si>
    <t>Implementación tecnológica de la estrategia de fuga de información</t>
  </si>
  <si>
    <t>R05</t>
  </si>
  <si>
    <t>R06</t>
  </si>
  <si>
    <t>R07</t>
  </si>
  <si>
    <t>R08</t>
  </si>
  <si>
    <t>Informe</t>
  </si>
  <si>
    <t>Implementación tecnológica</t>
  </si>
  <si>
    <t>Manuales</t>
  </si>
  <si>
    <t>Este proyecto está directamente relacionado con el mapa de ruta de Arquitectura Empresarial. No contempla el cierre definitivo de brechas de seguridad.</t>
  </si>
  <si>
    <t>Como parte de los supuestos se tienen los siguientes:
* La implementación de una estrategia de autenticación única, es transparente entre las aplicaciones utilizadas por la entidad.
* La estrategia de autenticación y fuga de información es compatible con las aplicaciones existentes, en especial con la infraestructura Microsoft de la entidad.
* Existe madurez de la arquitectura tecnológica para la integración de aplicaciones
* Existe la cultura informática suficiente para la implementación de la estrategia de fuga de información.</t>
  </si>
  <si>
    <t>Se tienen los siguientes entregables:
* Implementación de la arquitectura tecnológica para autenticación única
* Implementación de la arquitectura tecnológica para fuga de información
* Manuales técnicos y funcionales de las arquitecturas planteadas
* Estrategia de socialización y cultura informática
* Informes de cierre de brechas, pruebas de vulnerabilidad y ethical hacking.</t>
  </si>
  <si>
    <t>Se tienen los siguientes criterios:
* Implementación efectiva de la estrategia de autenticación única.
* Implementación efectiva de la estrategia de fuga de información.
* Recibo según supervisión de los informes de pruebas, ethical hacking y remediación
* Calidad de los entregables según las recomendaciones técnicas
* Cumplimiento de los objetivos contractuales según las necesidades del proyecto
* Documentación efectiva de las soluciones implementadas
* Socialización de los resultados y actividades de proyecto con el personal de la entidad.</t>
  </si>
  <si>
    <t>Capacitación-Socialización entidad</t>
  </si>
  <si>
    <t>Informe de arquitectura</t>
  </si>
  <si>
    <t>Diseño de Arquitectura</t>
  </si>
  <si>
    <t>Herramienta instalada y transfererencia tecnológica</t>
  </si>
  <si>
    <t>Herramienta SSO instalada e integrada</t>
  </si>
  <si>
    <t>Informe de pruebas
Manual Técnico
Manual de Usuario</t>
  </si>
  <si>
    <t>Estrategia de Comunicación
Resultados de capacitación</t>
  </si>
  <si>
    <t>Informe de entrega - Final</t>
  </si>
  <si>
    <t>Proveedor/Líder Funcional/Gerente</t>
  </si>
  <si>
    <t>Proveedor/Líder Funcional/Gerente/Patrocinador</t>
  </si>
  <si>
    <t>Informe de revisión políticas</t>
  </si>
  <si>
    <t>Informe de revisión seguridad</t>
  </si>
  <si>
    <t>Informe de revisión contratos</t>
  </si>
  <si>
    <t>Informe de revisión acuerdos</t>
  </si>
  <si>
    <t>Informe de revisión riesgos</t>
  </si>
  <si>
    <t>Herramienta DLP instalada y operativa</t>
  </si>
  <si>
    <t>PESO DE 
LA ACTIVIDAD</t>
  </si>
  <si>
    <t>Realizar 100% actividades de vulnerabilidades de la entidad</t>
  </si>
  <si>
    <t>Implementación de la herramienta SSO, pruebas y cultura informática en la entidad.</t>
  </si>
  <si>
    <t>Implementación de la herramienta DLP, pruebas y cultura informática en la entidad.</t>
  </si>
  <si>
    <t>Jefe de Planeación</t>
  </si>
  <si>
    <t>2201000-2079</t>
  </si>
  <si>
    <t>HoslanderS@SUPERSOCIEDADES.GOV.CO</t>
  </si>
  <si>
    <t>Caída de los sistemas de la entidad por el desarrollo de actividades de Ethical Hacking</t>
  </si>
  <si>
    <t>Definición del tipo de pruebas de Ethical Hacking que se desarrollarán con la entidad</t>
  </si>
  <si>
    <t>Oficial de Seguridad de la información</t>
  </si>
  <si>
    <t>Falta de cultura informática para la implementación de autenticación única y fuga de información</t>
  </si>
  <si>
    <t>Desarrollo de las actividades de socialización y cultura informática dentro de la entidad</t>
  </si>
  <si>
    <t>Gerente/Oficial de Seguridad de la información</t>
  </si>
  <si>
    <t>Mal funcionamiento de las aplicaciones por problemas en el acceso</t>
  </si>
  <si>
    <t>Desarrollo de actividades de integración para la autenticación única.</t>
  </si>
  <si>
    <t>Descontento de la comunidad de la entidad por restricciones en el uso de dispositivos externos como memorias USB y otros dispositivos</t>
  </si>
  <si>
    <t>Proveedor/Gerente/Oficial de Seguridad de la información</t>
  </si>
  <si>
    <t>ECO</t>
  </si>
  <si>
    <t xml:space="preserve">Implementar y sostener la Gestión de la Seguridad de la Información </t>
  </si>
  <si>
    <t>Agilizar los procesos, para cuyo efecto se utilizarán las tecnologías de la información que sean necesarias para facilitar la gestión de la entidad.</t>
  </si>
  <si>
    <t xml:space="preserve">Documentos aprobados </t>
  </si>
  <si>
    <t xml:space="preserve">Hoslander Saenz - Jefe de Oficina Asesora de Planeación, Carlos Polania - Asesor TI y Jorge Gomez - Director de informática y desarrollo.
</t>
  </si>
  <si>
    <t xml:space="preserve">Julio Roberto Romero - Coordinador de Innovación, Desarrollo y Arquitectura de Aplicaciones
</t>
  </si>
  <si>
    <t>Jeny Díaz (funcionaria Grupo GIDAA)</t>
  </si>
  <si>
    <t>Jorge Gomez</t>
  </si>
  <si>
    <t>Director de informatica y desarrollo</t>
  </si>
  <si>
    <t>JorgeG@SUPERSOCIEDADES.GOV.CO</t>
  </si>
  <si>
    <t>Carlos Polania</t>
  </si>
  <si>
    <t>Asesor de TI del despacho</t>
  </si>
  <si>
    <t>CarlosPF@SUPERSOCIEDADES.GOV.CO</t>
  </si>
  <si>
    <t>Informar el estado de avance del proyecto</t>
  </si>
  <si>
    <t>Informe de supervisión</t>
  </si>
  <si>
    <t>correo electronico</t>
  </si>
  <si>
    <t>Pruebas de vulnerabilidad
Autenticación única
Fuga de información</t>
  </si>
  <si>
    <t>Cambio cultural 
Uso de tecnología por parte de la entidad.</t>
  </si>
  <si>
    <t>Nota:</t>
  </si>
  <si>
    <t>La apropiación inicial para el proyecto era $919.535.723, luego de la dismunición de recursos por la austeridad del gasto; quedo lo expuesto en la celda superior.</t>
  </si>
  <si>
    <t>Proteger los derechos de los usuarios de la entidad y mejorar los niveles de confianza en los mismos a través de la adecuada gestión de la seguridad de la información de los procesos</t>
  </si>
  <si>
    <t>Entrega del ECO a contratos con las observaciones corregidas- - Prepilegos publicados
CONTRATO 085 DE 2016 9 de agosto 2016</t>
  </si>
  <si>
    <t>Inicio ejecución del contrato según el acta de inicio del 24/08/2016</t>
  </si>
  <si>
    <t>En proceso de recpcion de polizas del contrato
CONTRATO 070 DE 2016 27 de junio 2016</t>
  </si>
  <si>
    <t>Se firma acta de inicio el 11/07/2016</t>
  </si>
  <si>
    <t>Archivo de Políticas en formato Excel</t>
  </si>
  <si>
    <t>Actas de reunión y seguimiento</t>
  </si>
  <si>
    <t>Entrega del primer eco a contratos
Respuesta de observaciones y complmento de la descripcion de la necesidada esta PTE para firma.
https://www.contratos.gov.co/consultas/detalleProceso.do?numConstancia=16-1-160853
Estado: Contrato 097 de 2016
Acta de inicio: 6 de octubre de 2016</t>
  </si>
  <si>
    <t>Líder Funcional/Gerente</t>
  </si>
  <si>
    <t xml:space="preserve">  1- Pruebas de Vulnerabilidades</t>
  </si>
  <si>
    <t>1.1. Documentación precontractual</t>
  </si>
  <si>
    <t>1.2. Actividades pruebas de vulnerabilidades</t>
  </si>
  <si>
    <t>1.3. Actividades de ethical hacking</t>
  </si>
  <si>
    <t>1.4. Socialización e informe de recomediaciones</t>
  </si>
  <si>
    <t>2-Implementación autenticación única</t>
  </si>
  <si>
    <t>2.1. Documentación precontractual</t>
  </si>
  <si>
    <t>2.2. Contextualización revisión de la arquitectura existente en la Supersociedades</t>
  </si>
  <si>
    <t>2.3. Diseño de la arquitectura base del SSO</t>
  </si>
  <si>
    <t>2.4. Instalación y Configuración de la herramienta SSO</t>
  </si>
  <si>
    <t>2.5. Integración de la herramienta con las aplicaciones e infraestructura existentes</t>
  </si>
  <si>
    <t>2.6. Pruebas de integración</t>
  </si>
  <si>
    <t>2.7. Socialización y capacitación en la entidad</t>
  </si>
  <si>
    <t>2.8. Salida definitiva a producción</t>
  </si>
  <si>
    <t>3-Implementación Fuga de Información</t>
  </si>
  <si>
    <t>3.1. Documentalción precontractual</t>
  </si>
  <si>
    <t>3.2. Revisión de políticas de seguridad</t>
  </si>
  <si>
    <t>3.3. Revisión de seguridad física</t>
  </si>
  <si>
    <t>3.4.Revisión de contratos con terceros</t>
  </si>
  <si>
    <t>3.5. Evaluación de acuerdos de confidencialidad</t>
  </si>
  <si>
    <t>3.6. Análisis de riesgos</t>
  </si>
  <si>
    <t>3.7. Instalación y Configuración de la herramienta DLP</t>
  </si>
  <si>
    <t>3.8. Pruebas de la herramienta</t>
  </si>
  <si>
    <t>3.9. Socialización y capacitación en la entidad</t>
  </si>
  <si>
    <t>3.10. Salida definitiva a producción</t>
  </si>
  <si>
    <t>Informe de radicado No. 2016-01-562687 e informe de supervisión No. 2016-01-568315</t>
  </si>
  <si>
    <t>Informe del contratista de actividades realizadas radicado No. 2016-01-600711 e informe de Supervisión No.2016-01-611306</t>
  </si>
  <si>
    <t xml:space="preserve">Informe del contratista de actividades realizadas radicado No. 2016-01-611528 e informe de supervisión 2016-01-617305
http://intranet/DID/DID/PC/vulnerabilidad/02%20Ejecucin/Forms/AllItems.aspx
</t>
  </si>
  <si>
    <t>Documento de informe de implementación, arquitectura, diseño e instalación ubicado en el repositorio de la DID en http://intranet/DID/DID/PC/sso/02%20Ejecucin/Informe%20de%20Implementacion%20del%20Imprivata%20G2.pdf</t>
  </si>
  <si>
    <t>Documento de integración y pruebas desarrolladas, ubicado en el repositorio de la DID en: http://intranet/DID/DID/PC/sso/02%20Ejecucin/Informe%20de%20las%2014%20aplicaciones.pdf</t>
  </si>
  <si>
    <t>Informe del contratista de actividades incluyendo capacitación radicado No. 2016-01-611118 e informe de supervisión radicado No. 2016-01-615995.
Documentación en el repositorio del proyecto ubicado en: http://intranet/DID/DID/PC/sso/02%20Ejecucin/Forms/AllItems.aspx</t>
  </si>
  <si>
    <t>Actas de reunión y seguimiento. Documento de renovación de licencias que se encuentra en: http://intranet/DID/DID/PC/dlp/02Ejecucin/Documento%20de%20Renovación%20Licencias.pdf
Certificado de paquete de servicios unicado en rel repositorio en http://intranet/DID/DID/PC/dlp/02Ejecucin/Certificado%20pq%20de%20servicios.pdf
Informe del contratista, con resultados del DLP instalado y las pruebas realizadas radicado No. 2016-01-610212 e informe de Supervisión radicado No. 2016-01-615182</t>
  </si>
  <si>
    <t>Evidencias de la capacitación, material desarrollado, videos, fondos de pantalla creados los cuales se encuentran en el repositorio institucional de la DID ubicado en: http://intranet/DID/DID/PC/dlp/02Ejecucin/Forms/AllItems.aspx</t>
  </si>
  <si>
    <t>Informe final del contratista radicado NO. 2016-01-610210 e informe de supervisión radicado No. 2016-01-617205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</si>
</sst>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11"/>
      <color rgb="FF000000"/>
      <name val="Calibri"/>
      <family val="2"/>
    </font>
    <font>
      <sz val="11"/>
      <color rgb="FF000000"/>
      <name val="Calibri"/>
      <family val="2"/>
    </font>
    <font>
      <b/>
      <sz val="11"/>
      <name val="Calibri"/>
      <family val="2"/>
    </font>
    <font>
      <sz val="11"/>
      <name val="Calibri"/>
      <family val="2"/>
    </font>
    <font>
      <b/>
      <sz val="11"/>
      <name val="Arial"/>
      <family val="2"/>
    </font>
    <font>
      <sz val="12"/>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8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21" fillId="9" borderId="2" xfId="0" applyFont="1" applyFill="1" applyBorder="1" applyAlignment="1">
      <alignment vertical="center" wrapText="1"/>
    </xf>
    <xf numFmtId="14" fontId="21" fillId="9" borderId="2" xfId="0" applyNumberFormat="1" applyFont="1" applyFill="1" applyBorder="1" applyAlignment="1">
      <alignment vertical="center" wrapText="1"/>
    </xf>
    <xf numFmtId="0" fontId="22" fillId="9" borderId="2" xfId="0" applyFont="1" applyFill="1" applyBorder="1" applyAlignment="1">
      <alignment vertical="center" wrapText="1"/>
    </xf>
    <xf numFmtId="14" fontId="22" fillId="9" borderId="2" xfId="0" applyNumberFormat="1" applyFont="1" applyFill="1" applyBorder="1" applyAlignment="1">
      <alignment vertical="center" wrapText="1"/>
    </xf>
    <xf numFmtId="9" fontId="6" fillId="0" borderId="2" xfId="5" applyFont="1" applyBorder="1" applyAlignment="1">
      <alignment horizontal="center" vertical="center" wrapText="1"/>
    </xf>
    <xf numFmtId="9" fontId="6"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center" vertical="center" wrapText="1"/>
    </xf>
    <xf numFmtId="0" fontId="11" fillId="0" borderId="2" xfId="4" applyBorder="1" applyAlignment="1">
      <alignment horizontal="center" vertical="center" wrapText="1"/>
    </xf>
    <xf numFmtId="0" fontId="2" fillId="0" borderId="2" xfId="0" applyFont="1" applyBorder="1" applyAlignment="1">
      <alignment vertical="center" wrapText="1"/>
    </xf>
    <xf numFmtId="14" fontId="21" fillId="0" borderId="2" xfId="0" applyNumberFormat="1" applyFont="1" applyFill="1" applyBorder="1" applyAlignment="1">
      <alignment vertical="center" wrapText="1"/>
    </xf>
    <xf numFmtId="14" fontId="22" fillId="0" borderId="2" xfId="0" applyNumberFormat="1" applyFont="1" applyFill="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23" fillId="9" borderId="2" xfId="0" applyNumberFormat="1" applyFont="1" applyFill="1" applyBorder="1" applyAlignment="1">
      <alignment vertical="center" wrapText="1"/>
    </xf>
    <xf numFmtId="14" fontId="24" fillId="9" borderId="2" xfId="0" applyNumberFormat="1" applyFont="1" applyFill="1" applyBorder="1" applyAlignment="1">
      <alignment vertical="center" wrapText="1"/>
    </xf>
    <xf numFmtId="0" fontId="2" fillId="0" borderId="2" xfId="0" applyFont="1" applyBorder="1" applyAlignment="1">
      <alignment horizontal="justify" vertical="center" wrapText="1"/>
    </xf>
    <xf numFmtId="0" fontId="0" fillId="0" borderId="2" xfId="0" applyBorder="1" applyAlignment="1">
      <alignment vertical="center"/>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18" fillId="0" borderId="5" xfId="0" applyFont="1" applyBorder="1" applyAlignment="1">
      <alignment horizontal="left" vertical="center" wrapText="1"/>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7" xfId="0" applyFont="1" applyBorder="1" applyAlignment="1">
      <alignment horizontal="center" vertical="center" wrapText="1"/>
    </xf>
    <xf numFmtId="0" fontId="4" fillId="0" borderId="54" xfId="0" applyFont="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9" fontId="0" fillId="0" borderId="2" xfId="0" applyNumberFormat="1" applyBorder="1" applyAlignment="1">
      <alignment horizontal="center" vertical="center"/>
    </xf>
    <xf numFmtId="9" fontId="13" fillId="0" borderId="2" xfId="5" applyFont="1" applyBorder="1" applyAlignment="1">
      <alignment horizontal="center" vertical="center" wrapText="1"/>
    </xf>
    <xf numFmtId="0" fontId="2" fillId="0" borderId="2" xfId="0" applyFont="1" applyFill="1" applyBorder="1" applyAlignment="1">
      <alignment vertical="center" wrapText="1"/>
    </xf>
    <xf numFmtId="0" fontId="0" fillId="0" borderId="2" xfId="0" applyBorder="1" applyAlignment="1">
      <alignment vertical="center" wrapText="1"/>
    </xf>
    <xf numFmtId="0" fontId="2" fillId="0" borderId="7" xfId="0" applyFont="1" applyBorder="1" applyAlignment="1">
      <alignment horizontal="left" vertical="center" wrapText="1"/>
    </xf>
    <xf numFmtId="0" fontId="2" fillId="0" borderId="49" xfId="0" applyFont="1" applyBorder="1" applyAlignment="1">
      <alignment horizontal="left" vertical="center" wrapText="1"/>
    </xf>
    <xf numFmtId="0" fontId="2" fillId="0" borderId="54" xfId="0" applyFont="1" applyBorder="1" applyAlignment="1">
      <alignment horizontal="left" vertical="center" wrapText="1"/>
    </xf>
    <xf numFmtId="0" fontId="0" fillId="0" borderId="7" xfId="0" applyBorder="1" applyAlignment="1">
      <alignment horizontal="left" vertical="center" wrapText="1"/>
    </xf>
    <xf numFmtId="0" fontId="0" fillId="0" borderId="54" xfId="0" applyBorder="1" applyAlignment="1">
      <alignment horizontal="left" vertical="center" wrapText="1"/>
    </xf>
    <xf numFmtId="9" fontId="25" fillId="0" borderId="6" xfId="0" applyNumberFormat="1" applyFont="1" applyBorder="1" applyAlignment="1">
      <alignment horizontal="center" vertical="center" wrapText="1"/>
    </xf>
    <xf numFmtId="9" fontId="2" fillId="0" borderId="2" xfId="0" applyNumberFormat="1" applyFont="1" applyBorder="1" applyAlignment="1">
      <alignment horizontal="center" vertical="center"/>
    </xf>
    <xf numFmtId="0" fontId="26" fillId="0" borderId="2" xfId="0" applyFont="1" applyBorder="1" applyAlignment="1">
      <alignment horizontal="left" vertical="center"/>
    </xf>
    <xf numFmtId="14" fontId="0" fillId="0" borderId="7" xfId="0" applyNumberFormat="1" applyBorder="1" applyAlignment="1">
      <alignment horizontal="center" vertical="center"/>
    </xf>
    <xf numFmtId="14" fontId="0" fillId="0" borderId="49" xfId="0" applyNumberFormat="1" applyBorder="1" applyAlignment="1">
      <alignment horizontal="center" vertical="center"/>
    </xf>
    <xf numFmtId="14" fontId="0" fillId="0" borderId="54" xfId="0" applyNumberFormat="1" applyBorder="1" applyAlignment="1">
      <alignment horizontal="center" vertical="center"/>
    </xf>
    <xf numFmtId="14" fontId="0" fillId="0" borderId="2" xfId="0" applyNumberFormat="1" applyBorder="1" applyAlignment="1">
      <alignment horizontal="center" vertical="center"/>
    </xf>
    <xf numFmtId="14" fontId="2" fillId="0" borderId="2" xfId="0" applyNumberFormat="1" applyFont="1" applyBorder="1" applyAlignment="1">
      <alignment horizontal="center" vertical="center"/>
    </xf>
    <xf numFmtId="14" fontId="22" fillId="0" borderId="2" xfId="0" applyNumberFormat="1" applyFont="1" applyFill="1" applyBorder="1" applyAlignment="1">
      <alignment horizontal="center" vertical="center" wrapText="1"/>
    </xf>
    <xf numFmtId="14" fontId="22" fillId="9" borderId="2"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1114425</xdr:colOff>
      <xdr:row>1</xdr:row>
      <xdr:rowOff>47626</xdr:rowOff>
    </xdr:from>
    <xdr:to>
      <xdr:col>1</xdr:col>
      <xdr:colOff>2010895</xdr:colOff>
      <xdr:row>4</xdr:row>
      <xdr:rowOff>194997</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209551"/>
          <a:ext cx="896470" cy="91889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HoslanderS@SUPERSOCIEDADES.GOV.CO" TargetMode="External"/><Relationship Id="rId7" Type="http://schemas.openxmlformats.org/officeDocument/2006/relationships/drawing" Target="../drawings/drawing7.xml"/><Relationship Id="rId2" Type="http://schemas.openxmlformats.org/officeDocument/2006/relationships/hyperlink" Target="mailto:HectorG@SUPERSOCIEDADES.GOV.CO" TargetMode="External"/><Relationship Id="rId1" Type="http://schemas.openxmlformats.org/officeDocument/2006/relationships/hyperlink" Target="mailto:LigiaRH@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CarlosPF@SUPERSOCIEDADES.GOV.CO" TargetMode="External"/><Relationship Id="rId4" Type="http://schemas.openxmlformats.org/officeDocument/2006/relationships/hyperlink" Target="mailto:JorgeG@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K11" sqref="K11"/>
    </sheetView>
  </sheetViews>
  <sheetFormatPr baseColWidth="10" defaultColWidth="11.42578125" defaultRowHeight="12" x14ac:dyDescent="0.2"/>
  <cols>
    <col min="1" max="1" width="3.8554687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14.25" customHeight="1" thickBot="1" x14ac:dyDescent="0.25"/>
    <row r="2" spans="1:19" s="13" customFormat="1" ht="26.25" customHeight="1" x14ac:dyDescent="0.2">
      <c r="A2" s="55"/>
      <c r="B2" s="152"/>
      <c r="C2" s="153"/>
      <c r="D2" s="154" t="s">
        <v>123</v>
      </c>
      <c r="E2" s="155"/>
      <c r="F2" s="155"/>
      <c r="G2" s="155"/>
      <c r="H2" s="155"/>
      <c r="I2" s="155"/>
      <c r="J2" s="156"/>
      <c r="K2" s="142" t="s">
        <v>124</v>
      </c>
      <c r="L2" s="143"/>
      <c r="S2" s="16"/>
    </row>
    <row r="3" spans="1:19" s="13" customFormat="1" ht="23.25" customHeight="1" x14ac:dyDescent="0.2">
      <c r="A3" s="55"/>
      <c r="B3" s="148"/>
      <c r="C3" s="149"/>
      <c r="D3" s="157" t="s">
        <v>125</v>
      </c>
      <c r="E3" s="158"/>
      <c r="F3" s="158"/>
      <c r="G3" s="158"/>
      <c r="H3" s="158"/>
      <c r="I3" s="158"/>
      <c r="J3" s="159"/>
      <c r="K3" s="144" t="s">
        <v>130</v>
      </c>
      <c r="L3" s="145"/>
      <c r="S3" s="16"/>
    </row>
    <row r="4" spans="1:19" s="13" customFormat="1" ht="24" customHeight="1" x14ac:dyDescent="0.2">
      <c r="A4" s="55"/>
      <c r="B4" s="148"/>
      <c r="C4" s="149"/>
      <c r="D4" s="157" t="s">
        <v>126</v>
      </c>
      <c r="E4" s="158"/>
      <c r="F4" s="158"/>
      <c r="G4" s="158"/>
      <c r="H4" s="158"/>
      <c r="I4" s="158"/>
      <c r="J4" s="159"/>
      <c r="K4" s="144" t="s">
        <v>127</v>
      </c>
      <c r="L4" s="145"/>
      <c r="S4" s="16"/>
    </row>
    <row r="5" spans="1:19" s="13" customFormat="1" ht="22.5" customHeight="1" thickBot="1" x14ac:dyDescent="0.25">
      <c r="A5" s="55"/>
      <c r="B5" s="150"/>
      <c r="C5" s="151"/>
      <c r="D5" s="160" t="s">
        <v>128</v>
      </c>
      <c r="E5" s="161"/>
      <c r="F5" s="161"/>
      <c r="G5" s="161"/>
      <c r="H5" s="161"/>
      <c r="I5" s="161"/>
      <c r="J5" s="162"/>
      <c r="K5" s="146" t="s">
        <v>129</v>
      </c>
      <c r="L5" s="147"/>
      <c r="S5" s="16"/>
    </row>
    <row r="6" spans="1:19" ht="5.25" customHeight="1" x14ac:dyDescent="0.2">
      <c r="C6" s="14"/>
      <c r="D6" s="14"/>
      <c r="E6" s="14"/>
      <c r="F6" s="14"/>
      <c r="G6" s="14"/>
      <c r="H6" s="14"/>
      <c r="I6" s="14"/>
    </row>
    <row r="7" spans="1:19" ht="29.25" customHeight="1" x14ac:dyDescent="0.2">
      <c r="C7" s="138" t="s">
        <v>0</v>
      </c>
      <c r="D7" s="138"/>
      <c r="E7" s="139" t="s">
        <v>228</v>
      </c>
      <c r="F7" s="140"/>
      <c r="G7" s="140"/>
      <c r="H7" s="140"/>
      <c r="I7" s="140"/>
      <c r="J7" s="140"/>
      <c r="K7" s="14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35</v>
      </c>
      <c r="D11" s="60"/>
      <c r="E11" s="19" t="s">
        <v>36</v>
      </c>
      <c r="F11" s="60"/>
      <c r="G11" s="19" t="s">
        <v>49</v>
      </c>
      <c r="H11" s="60"/>
      <c r="I11" s="19" t="s">
        <v>72</v>
      </c>
      <c r="J11" s="60"/>
      <c r="K11" s="19" t="s">
        <v>50</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37</v>
      </c>
      <c r="D13" s="60"/>
      <c r="E13" s="19" t="s">
        <v>38</v>
      </c>
      <c r="F13" s="60"/>
      <c r="G13" s="19" t="s">
        <v>39</v>
      </c>
      <c r="H13" s="60"/>
      <c r="I13" s="19" t="s">
        <v>51</v>
      </c>
      <c r="J13" s="60"/>
      <c r="K13" s="19" t="s">
        <v>40</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41</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8"/>
      <c r="C2" s="219"/>
      <c r="D2" s="235" t="s">
        <v>123</v>
      </c>
      <c r="E2" s="236"/>
      <c r="F2" s="236"/>
      <c r="G2" s="236"/>
      <c r="H2" s="236"/>
      <c r="I2" s="236"/>
      <c r="J2" s="237"/>
      <c r="K2" s="93"/>
      <c r="L2" s="91"/>
      <c r="M2" s="230" t="str">
        <f>Proyecto!K2</f>
        <v>Codigo: GC-F-015</v>
      </c>
      <c r="N2" s="230"/>
      <c r="O2" s="230"/>
      <c r="P2" s="231"/>
      <c r="R2" s="11"/>
      <c r="S2" s="11"/>
      <c r="T2" s="11"/>
      <c r="U2" s="15"/>
      <c r="AE2" s="16"/>
    </row>
    <row r="3" spans="2:31" s="12" customFormat="1" ht="23.25" customHeight="1" x14ac:dyDescent="0.2">
      <c r="B3" s="220"/>
      <c r="C3" s="221"/>
      <c r="D3" s="238" t="s">
        <v>125</v>
      </c>
      <c r="E3" s="239"/>
      <c r="F3" s="239"/>
      <c r="G3" s="239"/>
      <c r="H3" s="239"/>
      <c r="I3" s="239"/>
      <c r="J3" s="240"/>
      <c r="K3" s="29"/>
      <c r="L3" s="65"/>
      <c r="M3" s="164" t="str">
        <f>Proyecto!K3</f>
        <v>Fecha: 17 de septiembre de 2014</v>
      </c>
      <c r="N3" s="164"/>
      <c r="O3" s="164"/>
      <c r="P3" s="232"/>
      <c r="R3" s="11"/>
      <c r="S3" s="11"/>
      <c r="T3" s="11"/>
      <c r="U3" s="15"/>
      <c r="AE3" s="16"/>
    </row>
    <row r="4" spans="2:31" s="12" customFormat="1" ht="24" customHeight="1" x14ac:dyDescent="0.2">
      <c r="B4" s="220"/>
      <c r="C4" s="221"/>
      <c r="D4" s="238" t="s">
        <v>126</v>
      </c>
      <c r="E4" s="239"/>
      <c r="F4" s="239"/>
      <c r="G4" s="239"/>
      <c r="H4" s="239"/>
      <c r="I4" s="239"/>
      <c r="J4" s="240"/>
      <c r="K4" s="29"/>
      <c r="L4" s="65"/>
      <c r="M4" s="164" t="str">
        <f>Proyecto!K4</f>
        <v>Version 001</v>
      </c>
      <c r="N4" s="164"/>
      <c r="O4" s="164"/>
      <c r="P4" s="232"/>
      <c r="R4" s="11"/>
      <c r="U4" s="15"/>
      <c r="AE4" s="16"/>
    </row>
    <row r="5" spans="2:31" s="12" customFormat="1" ht="22.5" customHeight="1" thickBot="1" x14ac:dyDescent="0.25">
      <c r="B5" s="222"/>
      <c r="C5" s="223"/>
      <c r="D5" s="241" t="s">
        <v>128</v>
      </c>
      <c r="E5" s="242"/>
      <c r="F5" s="242"/>
      <c r="G5" s="242"/>
      <c r="H5" s="242"/>
      <c r="I5" s="242"/>
      <c r="J5" s="243"/>
      <c r="K5" s="94"/>
      <c r="L5" s="92"/>
      <c r="M5" s="233" t="s">
        <v>129</v>
      </c>
      <c r="N5" s="233"/>
      <c r="O5" s="233"/>
      <c r="P5" s="23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80" t="str">
        <f>Proyecto!$E$7</f>
        <v xml:space="preserve">Implementar y sostener la Gestión de la Seguridad de la Información </v>
      </c>
      <c r="E7" s="180"/>
      <c r="F7" s="180"/>
      <c r="G7" s="180"/>
      <c r="H7" s="180"/>
      <c r="I7" s="180"/>
      <c r="J7" s="180"/>
      <c r="K7" s="180"/>
      <c r="L7" s="180"/>
      <c r="M7" s="180"/>
      <c r="N7" s="180"/>
      <c r="O7" s="180"/>
      <c r="P7" s="180"/>
      <c r="AE7" s="1"/>
    </row>
    <row r="8" spans="2:31" ht="6.75" customHeight="1" x14ac:dyDescent="0.2">
      <c r="B8" s="8"/>
      <c r="C8" s="8"/>
      <c r="D8" s="9"/>
      <c r="E8" s="9"/>
      <c r="F8" s="9"/>
      <c r="G8" s="9"/>
      <c r="H8" s="9"/>
      <c r="I8" s="9"/>
      <c r="J8" s="9"/>
      <c r="K8" s="9"/>
      <c r="L8" s="9"/>
      <c r="M8" s="9"/>
      <c r="N8" s="9"/>
      <c r="O8" s="9"/>
      <c r="P8" s="9"/>
      <c r="AE8" s="1"/>
    </row>
    <row r="10" spans="2:31" ht="48" customHeight="1" x14ac:dyDescent="0.2">
      <c r="B10" s="138" t="s">
        <v>29</v>
      </c>
      <c r="C10" s="138"/>
      <c r="D10" s="176" t="s">
        <v>243</v>
      </c>
      <c r="E10" s="180"/>
      <c r="F10" s="180"/>
      <c r="G10" s="180"/>
      <c r="H10" s="180"/>
      <c r="I10" s="180"/>
      <c r="J10" s="180"/>
      <c r="K10" s="180"/>
      <c r="L10" s="180"/>
      <c r="M10" s="180"/>
      <c r="N10" s="180"/>
      <c r="O10" s="180"/>
      <c r="P10" s="180"/>
      <c r="AE10" s="1"/>
    </row>
    <row r="12" spans="2:31" ht="30" customHeight="1" x14ac:dyDescent="0.2">
      <c r="B12" s="138" t="s">
        <v>30</v>
      </c>
      <c r="C12" s="138"/>
      <c r="D12" s="176" t="s">
        <v>190</v>
      </c>
      <c r="E12" s="176"/>
      <c r="F12" s="176"/>
      <c r="G12" s="176"/>
      <c r="H12" s="176"/>
      <c r="I12" s="176"/>
      <c r="J12" s="176"/>
      <c r="K12" s="176"/>
      <c r="L12" s="176"/>
      <c r="M12" s="176"/>
      <c r="N12" s="176"/>
      <c r="O12" s="176"/>
      <c r="P12" s="176"/>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8" t="s">
        <v>31</v>
      </c>
      <c r="C14" s="138"/>
      <c r="D14" s="176" t="s">
        <v>244</v>
      </c>
      <c r="E14" s="176"/>
      <c r="F14" s="176"/>
      <c r="G14" s="176"/>
      <c r="H14" s="176"/>
      <c r="I14" s="176"/>
      <c r="J14" s="176"/>
      <c r="K14" s="176"/>
      <c r="L14" s="176"/>
      <c r="M14" s="176"/>
      <c r="N14" s="176"/>
      <c r="O14" s="176"/>
      <c r="P14" s="176"/>
    </row>
    <row r="15" spans="2:31" ht="6.75" customHeight="1" x14ac:dyDescent="0.2">
      <c r="B15" s="8"/>
      <c r="C15" s="8"/>
      <c r="D15" s="9"/>
      <c r="E15" s="9"/>
      <c r="F15" s="9"/>
      <c r="G15" s="9"/>
      <c r="H15" s="9"/>
      <c r="I15" s="9"/>
      <c r="J15" s="9"/>
      <c r="K15" s="9"/>
      <c r="L15" s="9"/>
      <c r="M15" s="9"/>
      <c r="N15" s="9"/>
      <c r="O15" s="9"/>
      <c r="P15" s="9"/>
      <c r="AE15" s="1"/>
    </row>
    <row r="16" spans="2:31" ht="69" customHeight="1" x14ac:dyDescent="0.2">
      <c r="B16" s="138" t="s">
        <v>32</v>
      </c>
      <c r="C16" s="138"/>
      <c r="D16" s="176" t="s">
        <v>191</v>
      </c>
      <c r="E16" s="176"/>
      <c r="F16" s="176"/>
      <c r="G16" s="176"/>
      <c r="H16" s="176"/>
      <c r="I16" s="176"/>
      <c r="J16" s="176"/>
      <c r="K16" s="176"/>
      <c r="L16" s="176"/>
      <c r="M16" s="176"/>
      <c r="N16" s="176"/>
      <c r="O16" s="176"/>
      <c r="P16" s="176"/>
    </row>
    <row r="17" spans="2:31" ht="6.75" customHeight="1" x14ac:dyDescent="0.2">
      <c r="B17" s="8"/>
      <c r="C17" s="8"/>
      <c r="D17" s="9"/>
      <c r="E17" s="9"/>
      <c r="F17" s="9"/>
      <c r="G17" s="9"/>
      <c r="H17" s="9"/>
      <c r="I17" s="9"/>
      <c r="J17" s="9"/>
      <c r="K17" s="9"/>
      <c r="L17" s="9"/>
      <c r="M17" s="9"/>
      <c r="N17" s="9"/>
      <c r="O17" s="9"/>
      <c r="P17" s="9"/>
      <c r="AE17" s="1"/>
    </row>
    <row r="18" spans="2:31" ht="76.5" customHeight="1" x14ac:dyDescent="0.2">
      <c r="B18" s="138" t="s">
        <v>33</v>
      </c>
      <c r="C18" s="138"/>
      <c r="D18" s="176" t="s">
        <v>192</v>
      </c>
      <c r="E18" s="176"/>
      <c r="F18" s="176"/>
      <c r="G18" s="176"/>
      <c r="H18" s="176"/>
      <c r="I18" s="176"/>
      <c r="J18" s="176"/>
      <c r="K18" s="176"/>
      <c r="L18" s="176"/>
      <c r="M18" s="176"/>
      <c r="N18" s="176"/>
      <c r="O18" s="176"/>
      <c r="P18" s="176"/>
    </row>
    <row r="19" spans="2:31" ht="6.75" customHeight="1" x14ac:dyDescent="0.2">
      <c r="B19" s="8"/>
      <c r="C19" s="8"/>
      <c r="D19" s="9"/>
      <c r="E19" s="9"/>
      <c r="F19" s="9"/>
      <c r="G19" s="9"/>
      <c r="H19" s="9"/>
      <c r="I19" s="9"/>
      <c r="J19" s="9"/>
      <c r="K19" s="9"/>
      <c r="L19" s="9"/>
      <c r="M19" s="9"/>
      <c r="N19" s="9"/>
      <c r="O19" s="9"/>
      <c r="P19" s="9"/>
      <c r="AE19" s="1"/>
    </row>
    <row r="20" spans="2:31" ht="97.5" customHeight="1" x14ac:dyDescent="0.2">
      <c r="B20" s="138" t="s">
        <v>34</v>
      </c>
      <c r="C20" s="138"/>
      <c r="D20" s="176" t="s">
        <v>193</v>
      </c>
      <c r="E20" s="176"/>
      <c r="F20" s="176"/>
      <c r="G20" s="176"/>
      <c r="H20" s="176"/>
      <c r="I20" s="176"/>
      <c r="J20" s="176"/>
      <c r="K20" s="176"/>
      <c r="L20" s="176"/>
      <c r="M20" s="176"/>
      <c r="N20" s="176"/>
      <c r="O20" s="176"/>
      <c r="P20" s="17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6"/>
  <sheetViews>
    <sheetView showGridLines="0" tabSelected="1" topLeftCell="A28" zoomScale="85" zoomScaleNormal="85" workbookViewId="0">
      <selection activeCell="A9" sqref="A9"/>
    </sheetView>
  </sheetViews>
  <sheetFormatPr baseColWidth="10" defaultColWidth="11.42578125" defaultRowHeight="12" x14ac:dyDescent="0.2"/>
  <cols>
    <col min="1" max="1" width="2.42578125" style="1" customWidth="1"/>
    <col min="2" max="2" width="64.42578125" style="1" customWidth="1"/>
    <col min="3" max="3" width="26" style="1" customWidth="1"/>
    <col min="4" max="4" width="18.28515625" style="1" customWidth="1"/>
    <col min="5" max="5" width="12.28515625" style="1" bestFit="1" customWidth="1"/>
    <col min="6" max="6" width="24.5703125" style="1" customWidth="1"/>
    <col min="7" max="7" width="15.42578125" style="1" bestFit="1" customWidth="1"/>
    <col min="8" max="8" width="19.7109375" style="1" customWidth="1"/>
    <col min="9" max="9" width="22.85546875" style="1" customWidth="1"/>
    <col min="10" max="10" width="29" style="1" customWidth="1"/>
    <col min="11" max="11" width="14.855468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0.25" customHeight="1" x14ac:dyDescent="0.2">
      <c r="B2" s="247"/>
      <c r="C2" s="246" t="s">
        <v>123</v>
      </c>
      <c r="D2" s="246"/>
      <c r="E2" s="246"/>
      <c r="F2" s="246"/>
      <c r="G2" s="246"/>
      <c r="H2" s="246"/>
      <c r="I2" s="246"/>
      <c r="J2" s="246"/>
      <c r="K2" s="252" t="str">
        <f>Proyecto!K2</f>
        <v>Codigo: GC-F-015</v>
      </c>
      <c r="L2" s="231"/>
      <c r="M2" s="85"/>
      <c r="N2" s="85"/>
    </row>
    <row r="3" spans="2:14" s="18" customFormat="1" ht="20.25" customHeight="1" x14ac:dyDescent="0.2">
      <c r="B3" s="248"/>
      <c r="C3" s="250" t="s">
        <v>125</v>
      </c>
      <c r="D3" s="250"/>
      <c r="E3" s="250"/>
      <c r="F3" s="250"/>
      <c r="G3" s="250"/>
      <c r="H3" s="250"/>
      <c r="I3" s="250"/>
      <c r="J3" s="250"/>
      <c r="K3" s="253" t="str">
        <f>Proyecto!K3</f>
        <v>Fecha: 17 de septiembre de 2014</v>
      </c>
      <c r="L3" s="232"/>
      <c r="M3" s="85"/>
      <c r="N3" s="85"/>
    </row>
    <row r="4" spans="2:14" s="18" customFormat="1" ht="20.25" customHeight="1" x14ac:dyDescent="0.2">
      <c r="B4" s="248"/>
      <c r="C4" s="250" t="s">
        <v>126</v>
      </c>
      <c r="D4" s="250"/>
      <c r="E4" s="250"/>
      <c r="F4" s="250"/>
      <c r="G4" s="250"/>
      <c r="H4" s="250"/>
      <c r="I4" s="250"/>
      <c r="J4" s="250"/>
      <c r="K4" s="253" t="str">
        <f>Proyecto!K4</f>
        <v>Version 001</v>
      </c>
      <c r="L4" s="232"/>
      <c r="M4" s="85"/>
      <c r="N4" s="85"/>
    </row>
    <row r="5" spans="2:14" s="18" customFormat="1" ht="20.25" customHeight="1" thickBot="1" x14ac:dyDescent="0.25">
      <c r="B5" s="249"/>
      <c r="C5" s="251" t="s">
        <v>128</v>
      </c>
      <c r="D5" s="251"/>
      <c r="E5" s="251"/>
      <c r="F5" s="251"/>
      <c r="G5" s="251"/>
      <c r="H5" s="251"/>
      <c r="I5" s="251"/>
      <c r="J5" s="251"/>
      <c r="K5" s="254" t="s">
        <v>129</v>
      </c>
      <c r="L5" s="234"/>
      <c r="M5" s="85"/>
      <c r="N5" s="85"/>
    </row>
    <row r="6" spans="2:14" x14ac:dyDescent="0.2">
      <c r="B6" s="17"/>
      <c r="C6" s="17"/>
      <c r="D6" s="17"/>
      <c r="E6" s="17"/>
    </row>
    <row r="7" spans="2:14" ht="23.25" customHeight="1" x14ac:dyDescent="0.2">
      <c r="B7" s="138" t="s">
        <v>0</v>
      </c>
      <c r="C7" s="138"/>
      <c r="D7" s="275" t="str">
        <f>Proyecto!$E$7</f>
        <v xml:space="preserve">Implementar y sostener la Gestión de la Seguridad de la Información </v>
      </c>
      <c r="E7" s="275"/>
      <c r="F7" s="275"/>
      <c r="G7" s="275"/>
      <c r="H7" s="275"/>
      <c r="I7" s="275"/>
      <c r="J7" s="275"/>
      <c r="K7" s="275"/>
      <c r="L7" s="275"/>
      <c r="M7" s="1"/>
    </row>
    <row r="9" spans="2:14" ht="36" x14ac:dyDescent="0.2">
      <c r="B9" s="110" t="s">
        <v>79</v>
      </c>
      <c r="C9" s="110" t="s">
        <v>80</v>
      </c>
      <c r="D9" s="110" t="s">
        <v>81</v>
      </c>
      <c r="E9" s="111" t="s">
        <v>210</v>
      </c>
      <c r="F9" s="110" t="s">
        <v>82</v>
      </c>
      <c r="G9" s="112" t="s">
        <v>91</v>
      </c>
      <c r="H9" s="112" t="s">
        <v>92</v>
      </c>
      <c r="I9" s="112" t="s">
        <v>93</v>
      </c>
      <c r="J9" s="111" t="s">
        <v>83</v>
      </c>
      <c r="K9" s="113" t="s">
        <v>84</v>
      </c>
      <c r="L9" s="113" t="s">
        <v>85</v>
      </c>
    </row>
    <row r="10" spans="2:14" ht="48" x14ac:dyDescent="0.2">
      <c r="B10" s="114" t="s">
        <v>256</v>
      </c>
      <c r="C10" s="101"/>
      <c r="D10" s="104" t="s">
        <v>211</v>
      </c>
      <c r="E10" s="265">
        <f>+SUM(E11:E14)</f>
        <v>0.2</v>
      </c>
      <c r="F10" s="96"/>
      <c r="G10" s="133">
        <v>42611</v>
      </c>
      <c r="H10" s="133">
        <v>42711</v>
      </c>
      <c r="I10" s="97">
        <f>(H10-G10)/7</f>
        <v>14.285714285714286</v>
      </c>
      <c r="J10" s="266" t="s">
        <v>249</v>
      </c>
      <c r="K10" s="279"/>
      <c r="L10" s="265">
        <f>+SUM(L11:L14)</f>
        <v>0.2</v>
      </c>
    </row>
    <row r="11" spans="2:14" ht="83.25" customHeight="1" x14ac:dyDescent="0.2">
      <c r="B11" s="116" t="s">
        <v>257</v>
      </c>
      <c r="C11" s="120" t="s">
        <v>227</v>
      </c>
      <c r="D11" s="121">
        <v>1</v>
      </c>
      <c r="E11" s="95">
        <v>0.05</v>
      </c>
      <c r="F11" s="135" t="s">
        <v>255</v>
      </c>
      <c r="G11" s="117">
        <v>42460</v>
      </c>
      <c r="H11" s="117">
        <v>42523</v>
      </c>
      <c r="I11" s="97">
        <f>(H11-G11)/7</f>
        <v>9</v>
      </c>
      <c r="J11" s="128" t="s">
        <v>248</v>
      </c>
      <c r="K11" s="279">
        <v>42549</v>
      </c>
      <c r="L11" s="264">
        <v>0.05</v>
      </c>
    </row>
    <row r="12" spans="2:14" ht="38.25" x14ac:dyDescent="0.2">
      <c r="B12" s="116" t="s">
        <v>258</v>
      </c>
      <c r="C12" s="101" t="s">
        <v>174</v>
      </c>
      <c r="D12" s="104">
        <v>1</v>
      </c>
      <c r="E12" s="95">
        <v>0.05</v>
      </c>
      <c r="F12" s="135" t="s">
        <v>202</v>
      </c>
      <c r="G12" s="134">
        <v>42611</v>
      </c>
      <c r="H12" s="134">
        <v>42690</v>
      </c>
      <c r="I12" s="97">
        <f t="shared" ref="I12:I34" si="0">(H12-G12)/7</f>
        <v>11.285714285714286</v>
      </c>
      <c r="J12" s="266" t="s">
        <v>281</v>
      </c>
      <c r="K12" s="279">
        <v>42690</v>
      </c>
      <c r="L12" s="264">
        <v>0.05</v>
      </c>
    </row>
    <row r="13" spans="2:14" ht="51" x14ac:dyDescent="0.2">
      <c r="B13" s="116" t="s">
        <v>259</v>
      </c>
      <c r="C13" s="101" t="s">
        <v>177</v>
      </c>
      <c r="D13" s="104">
        <v>1</v>
      </c>
      <c r="E13" s="95">
        <v>0.05</v>
      </c>
      <c r="F13" s="135" t="s">
        <v>202</v>
      </c>
      <c r="G13" s="134">
        <v>42690</v>
      </c>
      <c r="H13" s="134">
        <v>42711</v>
      </c>
      <c r="I13" s="97">
        <f t="shared" si="0"/>
        <v>3</v>
      </c>
      <c r="J13" s="266" t="s">
        <v>282</v>
      </c>
      <c r="K13" s="279">
        <v>42711</v>
      </c>
      <c r="L13" s="264">
        <v>0.05</v>
      </c>
    </row>
    <row r="14" spans="2:14" ht="114.75" x14ac:dyDescent="0.2">
      <c r="B14" s="116" t="s">
        <v>260</v>
      </c>
      <c r="C14" s="101" t="s">
        <v>194</v>
      </c>
      <c r="D14" s="104">
        <v>1</v>
      </c>
      <c r="E14" s="95">
        <v>0.05</v>
      </c>
      <c r="F14" s="135" t="s">
        <v>202</v>
      </c>
      <c r="G14" s="134">
        <v>42690</v>
      </c>
      <c r="H14" s="134">
        <v>42719</v>
      </c>
      <c r="I14" s="97">
        <f t="shared" si="0"/>
        <v>4.1428571428571432</v>
      </c>
      <c r="J14" s="267" t="s">
        <v>283</v>
      </c>
      <c r="K14" s="280">
        <v>42719</v>
      </c>
      <c r="L14" s="264">
        <v>0.05</v>
      </c>
    </row>
    <row r="15" spans="2:14" ht="60" x14ac:dyDescent="0.2">
      <c r="B15" s="114" t="s">
        <v>261</v>
      </c>
      <c r="C15" s="101"/>
      <c r="D15" s="104" t="s">
        <v>212</v>
      </c>
      <c r="E15" s="118">
        <f>+SUM(E16:E23)</f>
        <v>0.39999999999999997</v>
      </c>
      <c r="F15" s="135"/>
      <c r="G15" s="129">
        <v>42643</v>
      </c>
      <c r="H15" s="129">
        <v>42719</v>
      </c>
      <c r="I15" s="97">
        <f t="shared" si="0"/>
        <v>10.857142857142858</v>
      </c>
      <c r="J15" s="128"/>
      <c r="K15" s="279"/>
      <c r="L15" s="118">
        <f>+SUM(L16:L23)</f>
        <v>0.39999999999999997</v>
      </c>
    </row>
    <row r="16" spans="2:14" ht="174.75" customHeight="1" x14ac:dyDescent="0.2">
      <c r="B16" s="116" t="s">
        <v>262</v>
      </c>
      <c r="C16" s="131" t="s">
        <v>227</v>
      </c>
      <c r="D16" s="132">
        <v>1</v>
      </c>
      <c r="E16" s="95">
        <v>0.05</v>
      </c>
      <c r="F16" s="135" t="s">
        <v>255</v>
      </c>
      <c r="G16" s="130">
        <v>42460</v>
      </c>
      <c r="H16" s="130">
        <v>42550</v>
      </c>
      <c r="I16" s="97">
        <f t="shared" si="0"/>
        <v>12.857142857142858</v>
      </c>
      <c r="J16" s="128" t="s">
        <v>254</v>
      </c>
      <c r="K16" s="279">
        <v>42636</v>
      </c>
      <c r="L16" s="264">
        <v>0.05</v>
      </c>
    </row>
    <row r="17" spans="2:12" ht="102" customHeight="1" x14ac:dyDescent="0.2">
      <c r="B17" s="116" t="s">
        <v>263</v>
      </c>
      <c r="C17" s="131" t="s">
        <v>195</v>
      </c>
      <c r="D17" s="132">
        <v>1</v>
      </c>
      <c r="E17" s="95">
        <v>0.05</v>
      </c>
      <c r="F17" s="135" t="s">
        <v>202</v>
      </c>
      <c r="G17" s="130">
        <v>42644</v>
      </c>
      <c r="H17" s="130">
        <v>42711</v>
      </c>
      <c r="I17" s="97">
        <f t="shared" si="0"/>
        <v>9.5714285714285712</v>
      </c>
      <c r="J17" s="268" t="s">
        <v>284</v>
      </c>
      <c r="K17" s="276">
        <v>42711</v>
      </c>
      <c r="L17" s="264">
        <v>0.05</v>
      </c>
    </row>
    <row r="18" spans="2:12" ht="25.5" x14ac:dyDescent="0.2">
      <c r="B18" s="116" t="s">
        <v>264</v>
      </c>
      <c r="C18" s="101" t="s">
        <v>196</v>
      </c>
      <c r="D18" s="104">
        <v>1</v>
      </c>
      <c r="E18" s="95">
        <v>0.05</v>
      </c>
      <c r="F18" s="135" t="s">
        <v>202</v>
      </c>
      <c r="G18" s="130">
        <v>42660</v>
      </c>
      <c r="H18" s="130">
        <v>42711</v>
      </c>
      <c r="I18" s="97">
        <f t="shared" si="0"/>
        <v>7.2857142857142856</v>
      </c>
      <c r="J18" s="269"/>
      <c r="K18" s="277"/>
      <c r="L18" s="264">
        <v>0.05</v>
      </c>
    </row>
    <row r="19" spans="2:12" ht="25.5" x14ac:dyDescent="0.2">
      <c r="B19" s="116" t="s">
        <v>265</v>
      </c>
      <c r="C19" s="101" t="s">
        <v>197</v>
      </c>
      <c r="D19" s="104">
        <v>1</v>
      </c>
      <c r="E19" s="95">
        <v>0.05</v>
      </c>
      <c r="F19" s="135" t="s">
        <v>202</v>
      </c>
      <c r="G19" s="130">
        <v>42681</v>
      </c>
      <c r="H19" s="130">
        <v>42711</v>
      </c>
      <c r="I19" s="97">
        <f t="shared" si="0"/>
        <v>4.2857142857142856</v>
      </c>
      <c r="J19" s="270"/>
      <c r="K19" s="278"/>
      <c r="L19" s="264">
        <v>0.05</v>
      </c>
    </row>
    <row r="20" spans="2:12" ht="102" customHeight="1" x14ac:dyDescent="0.2">
      <c r="B20" s="116" t="s">
        <v>266</v>
      </c>
      <c r="C20" s="101" t="s">
        <v>198</v>
      </c>
      <c r="D20" s="104">
        <v>1</v>
      </c>
      <c r="E20" s="95">
        <v>0.05</v>
      </c>
      <c r="F20" s="135" t="s">
        <v>202</v>
      </c>
      <c r="G20" s="130">
        <v>42681</v>
      </c>
      <c r="H20" s="130">
        <v>42711</v>
      </c>
      <c r="I20" s="97">
        <f t="shared" si="0"/>
        <v>4.2857142857142856</v>
      </c>
      <c r="J20" s="268" t="s">
        <v>285</v>
      </c>
      <c r="K20" s="281">
        <v>42711</v>
      </c>
      <c r="L20" s="264">
        <v>0.05</v>
      </c>
    </row>
    <row r="21" spans="2:12" ht="36" x14ac:dyDescent="0.2">
      <c r="B21" s="116" t="s">
        <v>267</v>
      </c>
      <c r="C21" s="101" t="s">
        <v>199</v>
      </c>
      <c r="D21" s="104">
        <v>1</v>
      </c>
      <c r="E21" s="95">
        <v>0.05</v>
      </c>
      <c r="F21" s="135" t="s">
        <v>202</v>
      </c>
      <c r="G21" s="130">
        <v>42681</v>
      </c>
      <c r="H21" s="130">
        <v>42711</v>
      </c>
      <c r="I21" s="97">
        <f t="shared" si="0"/>
        <v>4.2857142857142856</v>
      </c>
      <c r="J21" s="270"/>
      <c r="K21" s="281">
        <v>42711</v>
      </c>
      <c r="L21" s="264">
        <v>0.05</v>
      </c>
    </row>
    <row r="22" spans="2:12" ht="153" customHeight="1" x14ac:dyDescent="0.2">
      <c r="B22" s="116" t="s">
        <v>268</v>
      </c>
      <c r="C22" s="101" t="s">
        <v>200</v>
      </c>
      <c r="D22" s="104">
        <v>1</v>
      </c>
      <c r="E22" s="95">
        <v>0.05</v>
      </c>
      <c r="F22" s="135" t="s">
        <v>202</v>
      </c>
      <c r="G22" s="117">
        <v>42712</v>
      </c>
      <c r="H22" s="117">
        <v>42719</v>
      </c>
      <c r="I22" s="97">
        <f t="shared" si="0"/>
        <v>1</v>
      </c>
      <c r="J22" s="271" t="s">
        <v>286</v>
      </c>
      <c r="K22" s="279">
        <v>42719</v>
      </c>
      <c r="L22" s="264">
        <v>0.05</v>
      </c>
    </row>
    <row r="23" spans="2:12" ht="38.25" x14ac:dyDescent="0.2">
      <c r="B23" s="116" t="s">
        <v>269</v>
      </c>
      <c r="C23" s="101" t="s">
        <v>201</v>
      </c>
      <c r="D23" s="104">
        <v>1</v>
      </c>
      <c r="E23" s="95">
        <v>0.05</v>
      </c>
      <c r="F23" s="135" t="s">
        <v>203</v>
      </c>
      <c r="G23" s="117">
        <v>42712</v>
      </c>
      <c r="H23" s="117">
        <v>42719</v>
      </c>
      <c r="I23" s="97">
        <f t="shared" si="0"/>
        <v>1</v>
      </c>
      <c r="J23" s="272"/>
      <c r="K23" s="279">
        <v>42719</v>
      </c>
      <c r="L23" s="264">
        <v>0.05</v>
      </c>
    </row>
    <row r="24" spans="2:12" ht="60" x14ac:dyDescent="0.2">
      <c r="B24" s="114" t="s">
        <v>270</v>
      </c>
      <c r="C24" s="101"/>
      <c r="D24" s="104" t="s">
        <v>213</v>
      </c>
      <c r="E24" s="119">
        <f>+SUM(E25:E34)</f>
        <v>0.39999999999999997</v>
      </c>
      <c r="F24" s="136"/>
      <c r="G24" s="115">
        <v>42562</v>
      </c>
      <c r="H24" s="115">
        <v>42719</v>
      </c>
      <c r="I24" s="97">
        <f t="shared" si="0"/>
        <v>22.428571428571427</v>
      </c>
      <c r="J24" s="137" t="s">
        <v>251</v>
      </c>
      <c r="K24" s="137"/>
      <c r="L24" s="119">
        <f>+SUM(L25:L34)</f>
        <v>0.39999999999999997</v>
      </c>
    </row>
    <row r="25" spans="2:12" ht="51" x14ac:dyDescent="0.2">
      <c r="B25" s="116" t="s">
        <v>271</v>
      </c>
      <c r="C25" s="131" t="s">
        <v>227</v>
      </c>
      <c r="D25" s="132">
        <v>1</v>
      </c>
      <c r="E25" s="95">
        <v>0.05</v>
      </c>
      <c r="F25" s="135" t="s">
        <v>255</v>
      </c>
      <c r="G25" s="117">
        <v>42491</v>
      </c>
      <c r="H25" s="117">
        <v>42583</v>
      </c>
      <c r="I25" s="97">
        <f t="shared" si="0"/>
        <v>13.142857142857142</v>
      </c>
      <c r="J25" s="128" t="s">
        <v>250</v>
      </c>
      <c r="K25" s="280">
        <v>42548</v>
      </c>
      <c r="L25" s="274">
        <v>0.05</v>
      </c>
    </row>
    <row r="26" spans="2:12" ht="25.5" x14ac:dyDescent="0.2">
      <c r="B26" s="116" t="s">
        <v>272</v>
      </c>
      <c r="C26" s="101" t="s">
        <v>204</v>
      </c>
      <c r="D26" s="104">
        <v>1</v>
      </c>
      <c r="E26" s="95">
        <v>0.04</v>
      </c>
      <c r="F26" s="135" t="s">
        <v>202</v>
      </c>
      <c r="G26" s="117">
        <v>42566</v>
      </c>
      <c r="H26" s="117">
        <v>42628</v>
      </c>
      <c r="I26" s="97">
        <f t="shared" si="0"/>
        <v>8.8571428571428577</v>
      </c>
      <c r="J26" s="137" t="s">
        <v>252</v>
      </c>
      <c r="K26" s="282">
        <v>42628</v>
      </c>
      <c r="L26" s="264">
        <v>0.04</v>
      </c>
    </row>
    <row r="27" spans="2:12" ht="25.5" x14ac:dyDescent="0.2">
      <c r="B27" s="116" t="s">
        <v>273</v>
      </c>
      <c r="C27" s="101" t="s">
        <v>205</v>
      </c>
      <c r="D27" s="104">
        <v>1</v>
      </c>
      <c r="E27" s="95">
        <v>0.04</v>
      </c>
      <c r="F27" s="135" t="s">
        <v>202</v>
      </c>
      <c r="G27" s="117">
        <v>42566</v>
      </c>
      <c r="H27" s="117">
        <v>42628</v>
      </c>
      <c r="I27" s="97">
        <f t="shared" si="0"/>
        <v>8.8571428571428577</v>
      </c>
      <c r="J27" s="137" t="s">
        <v>252</v>
      </c>
      <c r="K27" s="282">
        <v>42628</v>
      </c>
      <c r="L27" s="264">
        <v>0.04</v>
      </c>
    </row>
    <row r="28" spans="2:12" ht="25.5" x14ac:dyDescent="0.2">
      <c r="B28" s="116" t="s">
        <v>274</v>
      </c>
      <c r="C28" s="101" t="s">
        <v>206</v>
      </c>
      <c r="D28" s="104">
        <v>1</v>
      </c>
      <c r="E28" s="95">
        <v>0.04</v>
      </c>
      <c r="F28" s="135" t="s">
        <v>202</v>
      </c>
      <c r="G28" s="117">
        <v>42566</v>
      </c>
      <c r="H28" s="117">
        <v>42628</v>
      </c>
      <c r="I28" s="97">
        <f t="shared" si="0"/>
        <v>8.8571428571428577</v>
      </c>
      <c r="J28" s="137" t="s">
        <v>253</v>
      </c>
      <c r="K28" s="282">
        <v>42628</v>
      </c>
      <c r="L28" s="264">
        <v>0.04</v>
      </c>
    </row>
    <row r="29" spans="2:12" ht="25.5" x14ac:dyDescent="0.2">
      <c r="B29" s="116" t="s">
        <v>275</v>
      </c>
      <c r="C29" s="101" t="s">
        <v>207</v>
      </c>
      <c r="D29" s="104">
        <v>1</v>
      </c>
      <c r="E29" s="95">
        <v>0.03</v>
      </c>
      <c r="F29" s="135" t="s">
        <v>202</v>
      </c>
      <c r="G29" s="117">
        <v>42566</v>
      </c>
      <c r="H29" s="117">
        <v>42628</v>
      </c>
      <c r="I29" s="97">
        <f t="shared" si="0"/>
        <v>8.8571428571428577</v>
      </c>
      <c r="J29" s="137" t="s">
        <v>253</v>
      </c>
      <c r="K29" s="282">
        <v>42628</v>
      </c>
      <c r="L29" s="264">
        <v>0.03</v>
      </c>
    </row>
    <row r="30" spans="2:12" ht="25.5" x14ac:dyDescent="0.2">
      <c r="B30" s="116" t="s">
        <v>276</v>
      </c>
      <c r="C30" s="101" t="s">
        <v>208</v>
      </c>
      <c r="D30" s="104">
        <v>1</v>
      </c>
      <c r="E30" s="95">
        <v>0.04</v>
      </c>
      <c r="F30" s="135" t="s">
        <v>202</v>
      </c>
      <c r="G30" s="117">
        <v>42585</v>
      </c>
      <c r="H30" s="117">
        <v>42633</v>
      </c>
      <c r="I30" s="97">
        <f t="shared" si="0"/>
        <v>6.8571428571428568</v>
      </c>
      <c r="J30" s="137" t="s">
        <v>253</v>
      </c>
      <c r="K30" s="282">
        <v>42633</v>
      </c>
      <c r="L30" s="264">
        <v>0.04</v>
      </c>
    </row>
    <row r="31" spans="2:12" ht="240" customHeight="1" x14ac:dyDescent="0.2">
      <c r="B31" s="116" t="s">
        <v>277</v>
      </c>
      <c r="C31" s="101" t="s">
        <v>209</v>
      </c>
      <c r="D31" s="104">
        <v>1</v>
      </c>
      <c r="E31" s="95">
        <v>0.04</v>
      </c>
      <c r="F31" s="135" t="s">
        <v>202</v>
      </c>
      <c r="G31" s="117">
        <v>42600</v>
      </c>
      <c r="H31" s="117">
        <v>42622</v>
      </c>
      <c r="I31" s="97">
        <f t="shared" si="0"/>
        <v>3.1428571428571428</v>
      </c>
      <c r="J31" s="244" t="s">
        <v>287</v>
      </c>
      <c r="K31" s="282">
        <v>42622</v>
      </c>
      <c r="L31" s="264">
        <v>0.04</v>
      </c>
    </row>
    <row r="32" spans="2:12" ht="36" x14ac:dyDescent="0.2">
      <c r="B32" s="116" t="s">
        <v>278</v>
      </c>
      <c r="C32" s="101" t="s">
        <v>199</v>
      </c>
      <c r="D32" s="104">
        <v>1</v>
      </c>
      <c r="E32" s="95">
        <v>0.04</v>
      </c>
      <c r="F32" s="135" t="s">
        <v>202</v>
      </c>
      <c r="G32" s="117">
        <v>42681</v>
      </c>
      <c r="H32" s="117">
        <v>42716</v>
      </c>
      <c r="I32" s="97">
        <f t="shared" si="0"/>
        <v>5</v>
      </c>
      <c r="J32" s="245"/>
      <c r="K32" s="279">
        <v>42723</v>
      </c>
      <c r="L32" s="264">
        <v>0.04</v>
      </c>
    </row>
    <row r="33" spans="2:12" ht="106.5" customHeight="1" x14ac:dyDescent="0.2">
      <c r="B33" s="116" t="s">
        <v>279</v>
      </c>
      <c r="C33" s="101" t="s">
        <v>200</v>
      </c>
      <c r="D33" s="104">
        <v>1</v>
      </c>
      <c r="E33" s="95">
        <v>0.04</v>
      </c>
      <c r="F33" s="135" t="s">
        <v>202</v>
      </c>
      <c r="G33" s="117">
        <v>42628</v>
      </c>
      <c r="H33" s="117">
        <v>42685</v>
      </c>
      <c r="I33" s="97">
        <f t="shared" si="0"/>
        <v>8.1428571428571423</v>
      </c>
      <c r="J33" s="137" t="s">
        <v>288</v>
      </c>
      <c r="K33" s="279">
        <v>42685</v>
      </c>
      <c r="L33" s="264">
        <v>0.04</v>
      </c>
    </row>
    <row r="34" spans="2:12" ht="63" customHeight="1" x14ac:dyDescent="0.2">
      <c r="B34" s="116" t="s">
        <v>280</v>
      </c>
      <c r="C34" s="101" t="s">
        <v>201</v>
      </c>
      <c r="D34" s="104">
        <v>1</v>
      </c>
      <c r="E34" s="95">
        <v>0.04</v>
      </c>
      <c r="F34" s="135" t="s">
        <v>203</v>
      </c>
      <c r="G34" s="117">
        <v>42704</v>
      </c>
      <c r="H34" s="117">
        <v>42719</v>
      </c>
      <c r="I34" s="97">
        <f t="shared" si="0"/>
        <v>2.1428571428571428</v>
      </c>
      <c r="J34" s="137" t="s">
        <v>289</v>
      </c>
      <c r="K34" s="279">
        <v>42719</v>
      </c>
      <c r="L34" s="264">
        <v>0.04</v>
      </c>
    </row>
    <row r="35" spans="2:12" ht="12.75" thickBot="1" x14ac:dyDescent="0.25"/>
    <row r="36" spans="2:12" ht="27" customHeight="1" thickBot="1" x14ac:dyDescent="0.25">
      <c r="E36" s="273">
        <f>+E24+E15+E10</f>
        <v>1</v>
      </c>
      <c r="L36" s="273">
        <f>+L24+L15+L10</f>
        <v>1</v>
      </c>
    </row>
  </sheetData>
  <mergeCells count="16">
    <mergeCell ref="B7:C7"/>
    <mergeCell ref="D7:L7"/>
    <mergeCell ref="C2:J2"/>
    <mergeCell ref="B2:B5"/>
    <mergeCell ref="C3:J3"/>
    <mergeCell ref="C4:J4"/>
    <mergeCell ref="C5:J5"/>
    <mergeCell ref="K2:L2"/>
    <mergeCell ref="K3:L3"/>
    <mergeCell ref="K4:L4"/>
    <mergeCell ref="K5:L5"/>
    <mergeCell ref="J31:J32"/>
    <mergeCell ref="J17:J19"/>
    <mergeCell ref="J20:J21"/>
    <mergeCell ref="K17:K19"/>
    <mergeCell ref="J22:J23"/>
  </mergeCells>
  <dataValidations count="1">
    <dataValidation type="whole" allowBlank="1" showInputMessage="1" showErrorMessage="1" sqref="F8:K8 F35:F65464 I35:K65464 G36:H65464">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8"/>
      <c r="C2" s="259"/>
      <c r="D2" s="255" t="s">
        <v>123</v>
      </c>
      <c r="E2" s="236"/>
      <c r="F2" s="236"/>
      <c r="G2" s="236"/>
      <c r="H2" s="236"/>
      <c r="I2" s="236"/>
      <c r="J2" s="236"/>
      <c r="K2" s="89"/>
      <c r="L2" s="89"/>
      <c r="M2" s="252" t="str">
        <f>Proyecto!K2</f>
        <v>Codigo: GC-F-015</v>
      </c>
      <c r="N2" s="230"/>
      <c r="O2" s="230"/>
      <c r="P2" s="231"/>
      <c r="R2" s="11"/>
      <c r="S2" s="11"/>
      <c r="T2" s="11" t="s">
        <v>135</v>
      </c>
      <c r="U2" s="15"/>
      <c r="AE2" s="16"/>
    </row>
    <row r="3" spans="2:31" s="12" customFormat="1" ht="23.25" customHeight="1" x14ac:dyDescent="0.2">
      <c r="B3" s="260"/>
      <c r="C3" s="261"/>
      <c r="D3" s="256" t="s">
        <v>125</v>
      </c>
      <c r="E3" s="239"/>
      <c r="F3" s="239"/>
      <c r="G3" s="239"/>
      <c r="H3" s="239"/>
      <c r="I3" s="239"/>
      <c r="J3" s="239"/>
      <c r="K3" s="88"/>
      <c r="L3" s="88"/>
      <c r="M3" s="253" t="str">
        <f>Proyecto!K3</f>
        <v>Fecha: 17 de septiembre de 2014</v>
      </c>
      <c r="N3" s="164"/>
      <c r="O3" s="164"/>
      <c r="P3" s="232"/>
      <c r="R3" s="11"/>
      <c r="S3" s="11"/>
      <c r="T3" s="11" t="s">
        <v>136</v>
      </c>
      <c r="U3" s="15"/>
      <c r="AE3" s="16"/>
    </row>
    <row r="4" spans="2:31" s="12" customFormat="1" ht="24" customHeight="1" x14ac:dyDescent="0.2">
      <c r="B4" s="260"/>
      <c r="C4" s="261"/>
      <c r="D4" s="256" t="s">
        <v>126</v>
      </c>
      <c r="E4" s="239"/>
      <c r="F4" s="239"/>
      <c r="G4" s="239"/>
      <c r="H4" s="239"/>
      <c r="I4" s="239"/>
      <c r="J4" s="239"/>
      <c r="K4" s="88"/>
      <c r="L4" s="88"/>
      <c r="M4" s="253" t="str">
        <f>Proyecto!K4</f>
        <v>Version 001</v>
      </c>
      <c r="N4" s="164"/>
      <c r="O4" s="164"/>
      <c r="P4" s="232"/>
      <c r="R4" s="11"/>
      <c r="T4" s="11" t="s">
        <v>137</v>
      </c>
      <c r="U4" s="15"/>
      <c r="AE4" s="16"/>
    </row>
    <row r="5" spans="2:31" s="12" customFormat="1" ht="22.5" customHeight="1" thickBot="1" x14ac:dyDescent="0.25">
      <c r="B5" s="262"/>
      <c r="C5" s="263"/>
      <c r="D5" s="257" t="s">
        <v>128</v>
      </c>
      <c r="E5" s="242"/>
      <c r="F5" s="242"/>
      <c r="G5" s="242"/>
      <c r="H5" s="242"/>
      <c r="I5" s="242"/>
      <c r="J5" s="242"/>
      <c r="K5" s="90"/>
      <c r="L5" s="90"/>
      <c r="M5" s="254" t="s">
        <v>129</v>
      </c>
      <c r="N5" s="233"/>
      <c r="O5" s="233"/>
      <c r="P5" s="234"/>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38" t="s">
        <v>0</v>
      </c>
      <c r="C7" s="138"/>
      <c r="D7" s="180" t="str">
        <f>Proyecto!$E$7</f>
        <v xml:space="preserve">Implementar y sostener la Gestión de la Seguridad de la Información </v>
      </c>
      <c r="E7" s="180"/>
      <c r="F7" s="180"/>
      <c r="G7" s="180"/>
      <c r="H7" s="180"/>
      <c r="I7" s="180"/>
      <c r="J7" s="180"/>
      <c r="K7" s="180"/>
      <c r="L7" s="180"/>
      <c r="M7" s="180"/>
      <c r="N7" s="180"/>
      <c r="O7" s="180"/>
      <c r="P7" s="180"/>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5" t="s">
        <v>22</v>
      </c>
      <c r="C10" s="185"/>
      <c r="D10" s="185"/>
      <c r="E10" s="185"/>
      <c r="F10" s="185"/>
      <c r="G10" s="185"/>
      <c r="H10" s="185"/>
      <c r="I10" s="185"/>
      <c r="J10" s="185"/>
      <c r="K10" s="185"/>
      <c r="L10" s="185"/>
      <c r="M10" s="185"/>
      <c r="N10" s="185"/>
      <c r="O10" s="185"/>
      <c r="P10" s="185"/>
    </row>
    <row r="11" spans="2:31" ht="21.95" customHeight="1" x14ac:dyDescent="0.2">
      <c r="B11" s="184" t="s">
        <v>131</v>
      </c>
      <c r="C11" s="184"/>
      <c r="D11" s="184"/>
      <c r="E11" s="184"/>
      <c r="F11" s="98" t="s">
        <v>132</v>
      </c>
      <c r="G11" s="184" t="s">
        <v>133</v>
      </c>
      <c r="H11" s="184"/>
      <c r="I11" s="184"/>
      <c r="J11" s="184"/>
      <c r="K11" s="105"/>
      <c r="L11" s="105"/>
      <c r="M11" s="184" t="s">
        <v>134</v>
      </c>
      <c r="N11" s="184"/>
      <c r="O11" s="184"/>
      <c r="P11" s="184"/>
    </row>
    <row r="12" spans="2:31" ht="27" customHeight="1" x14ac:dyDescent="0.2">
      <c r="B12" s="176" t="s">
        <v>217</v>
      </c>
      <c r="C12" s="176"/>
      <c r="D12" s="176"/>
      <c r="E12" s="176"/>
      <c r="F12" s="99" t="s">
        <v>137</v>
      </c>
      <c r="G12" s="192" t="s">
        <v>218</v>
      </c>
      <c r="H12" s="192"/>
      <c r="I12" s="192"/>
      <c r="J12" s="192"/>
      <c r="K12" s="22"/>
      <c r="L12" s="22"/>
      <c r="M12" s="192" t="s">
        <v>219</v>
      </c>
      <c r="N12" s="192"/>
      <c r="O12" s="192"/>
      <c r="P12" s="192"/>
    </row>
    <row r="13" spans="2:31" ht="27" customHeight="1" x14ac:dyDescent="0.2">
      <c r="B13" s="176" t="s">
        <v>220</v>
      </c>
      <c r="C13" s="176"/>
      <c r="D13" s="176"/>
      <c r="E13" s="176"/>
      <c r="F13" s="99" t="s">
        <v>137</v>
      </c>
      <c r="G13" s="192" t="s">
        <v>221</v>
      </c>
      <c r="H13" s="192"/>
      <c r="I13" s="192"/>
      <c r="J13" s="192"/>
      <c r="K13" s="22"/>
      <c r="L13" s="22"/>
      <c r="M13" s="192" t="s">
        <v>222</v>
      </c>
      <c r="N13" s="192"/>
      <c r="O13" s="192"/>
      <c r="P13" s="192"/>
    </row>
    <row r="14" spans="2:31" ht="21.95" customHeight="1" x14ac:dyDescent="0.2">
      <c r="B14" s="176" t="s">
        <v>223</v>
      </c>
      <c r="C14" s="176"/>
      <c r="D14" s="176"/>
      <c r="E14" s="176"/>
      <c r="F14" s="99" t="s">
        <v>136</v>
      </c>
      <c r="G14" s="192" t="s">
        <v>224</v>
      </c>
      <c r="H14" s="192"/>
      <c r="I14" s="192"/>
      <c r="J14" s="192"/>
      <c r="K14" s="22"/>
      <c r="L14" s="22"/>
      <c r="M14" s="192" t="s">
        <v>222</v>
      </c>
      <c r="N14" s="192"/>
      <c r="O14" s="192"/>
      <c r="P14" s="192"/>
    </row>
    <row r="15" spans="2:31" ht="29.25" customHeight="1" x14ac:dyDescent="0.2">
      <c r="B15" s="176" t="s">
        <v>225</v>
      </c>
      <c r="C15" s="176"/>
      <c r="D15" s="176"/>
      <c r="E15" s="176"/>
      <c r="F15" s="99" t="s">
        <v>136</v>
      </c>
      <c r="G15" s="192" t="s">
        <v>221</v>
      </c>
      <c r="H15" s="192"/>
      <c r="I15" s="192"/>
      <c r="J15" s="192"/>
      <c r="K15" s="22"/>
      <c r="L15" s="22"/>
      <c r="M15" s="192" t="s">
        <v>226</v>
      </c>
      <c r="N15" s="192"/>
      <c r="O15" s="192"/>
      <c r="P15" s="192"/>
    </row>
    <row r="16" spans="2:31" ht="21.95" customHeight="1" x14ac:dyDescent="0.2">
      <c r="B16" s="192"/>
      <c r="C16" s="192"/>
      <c r="D16" s="192"/>
      <c r="E16" s="192"/>
      <c r="F16" s="99"/>
      <c r="G16" s="192"/>
      <c r="H16" s="192"/>
      <c r="I16" s="192"/>
      <c r="J16" s="192"/>
      <c r="K16" s="22"/>
      <c r="L16" s="22"/>
      <c r="M16" s="192"/>
      <c r="N16" s="192"/>
      <c r="O16" s="192"/>
      <c r="P16" s="192"/>
    </row>
    <row r="18" spans="2:16" ht="21.95" customHeight="1" x14ac:dyDescent="0.2">
      <c r="B18" s="185" t="s">
        <v>23</v>
      </c>
      <c r="C18" s="185"/>
      <c r="D18" s="185"/>
      <c r="E18" s="185"/>
      <c r="F18" s="185"/>
      <c r="G18" s="185"/>
      <c r="H18" s="185"/>
      <c r="I18" s="185"/>
      <c r="J18" s="185"/>
      <c r="K18" s="185"/>
      <c r="L18" s="185"/>
      <c r="M18" s="185"/>
      <c r="N18" s="185"/>
      <c r="O18" s="185"/>
      <c r="P18" s="185"/>
    </row>
    <row r="19" spans="2:16" ht="21.95" customHeight="1" x14ac:dyDescent="0.2">
      <c r="B19" s="176" t="s">
        <v>24</v>
      </c>
      <c r="C19" s="176"/>
      <c r="D19" s="176"/>
      <c r="E19" s="176"/>
      <c r="F19" s="176"/>
      <c r="G19" s="176"/>
      <c r="H19" s="176"/>
      <c r="I19" s="176"/>
      <c r="J19" s="176"/>
      <c r="K19" s="176"/>
      <c r="L19" s="176"/>
      <c r="M19" s="176"/>
      <c r="N19" s="176"/>
      <c r="O19" s="176"/>
      <c r="P19" s="176"/>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66</v>
      </c>
      <c r="K4" s="28" t="s">
        <v>67</v>
      </c>
      <c r="M4" s="28"/>
      <c r="O4" s="28" t="s">
        <v>98</v>
      </c>
      <c r="Q4" s="28" t="s">
        <v>109</v>
      </c>
    </row>
    <row r="5" spans="1:17" x14ac:dyDescent="0.2">
      <c r="A5" t="s">
        <v>107</v>
      </c>
      <c r="C5" s="27" t="s">
        <v>52</v>
      </c>
      <c r="E5" s="27" t="s">
        <v>53</v>
      </c>
      <c r="G5" s="27" t="s">
        <v>60</v>
      </c>
      <c r="I5" s="27" t="s">
        <v>95</v>
      </c>
      <c r="K5" s="27" t="s">
        <v>68</v>
      </c>
      <c r="M5" t="s">
        <v>86</v>
      </c>
      <c r="O5" s="27" t="s">
        <v>99</v>
      </c>
      <c r="Q5" t="s">
        <v>112</v>
      </c>
    </row>
    <row r="6" spans="1:17" x14ac:dyDescent="0.2">
      <c r="A6" t="s">
        <v>108</v>
      </c>
      <c r="C6" s="27" t="s">
        <v>55</v>
      </c>
      <c r="E6" s="27" t="s">
        <v>56</v>
      </c>
      <c r="G6" s="27" t="s">
        <v>61</v>
      </c>
      <c r="I6" s="27" t="s">
        <v>96</v>
      </c>
      <c r="K6" s="27" t="s">
        <v>69</v>
      </c>
      <c r="M6" t="s">
        <v>94</v>
      </c>
      <c r="O6" s="27" t="s">
        <v>100</v>
      </c>
      <c r="Q6" t="s">
        <v>113</v>
      </c>
    </row>
    <row r="7" spans="1:17" x14ac:dyDescent="0.2">
      <c r="C7" s="27" t="s">
        <v>54</v>
      </c>
      <c r="G7" s="27" t="s">
        <v>62</v>
      </c>
      <c r="K7" s="30" t="s">
        <v>70</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78</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16" sqref="E16:P17"/>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2"/>
      <c r="C2" s="153"/>
      <c r="D2" s="154" t="s">
        <v>123</v>
      </c>
      <c r="E2" s="155"/>
      <c r="F2" s="155"/>
      <c r="G2" s="155"/>
      <c r="H2" s="155"/>
      <c r="I2" s="155"/>
      <c r="J2" s="156"/>
      <c r="K2" s="142" t="s">
        <v>124</v>
      </c>
      <c r="L2" s="181"/>
      <c r="M2" s="142" t="str">
        <f>Proyecto!K2</f>
        <v>Codigo: GC-F-015</v>
      </c>
      <c r="N2" s="172"/>
      <c r="O2" s="172"/>
      <c r="P2" s="143"/>
      <c r="R2" s="11"/>
      <c r="S2" s="11"/>
      <c r="T2" s="11"/>
      <c r="U2" s="15"/>
      <c r="AE2" s="16"/>
    </row>
    <row r="3" spans="2:31" s="12" customFormat="1" ht="23.25" customHeight="1" x14ac:dyDescent="0.2">
      <c r="B3" s="148"/>
      <c r="C3" s="149"/>
      <c r="D3" s="157" t="s">
        <v>125</v>
      </c>
      <c r="E3" s="158"/>
      <c r="F3" s="158"/>
      <c r="G3" s="158"/>
      <c r="H3" s="158"/>
      <c r="I3" s="158"/>
      <c r="J3" s="159"/>
      <c r="K3" s="144" t="s">
        <v>130</v>
      </c>
      <c r="L3" s="182"/>
      <c r="M3" s="173" t="str">
        <f>Proyecto!K3</f>
        <v>Fecha: 17 de septiembre de 2014</v>
      </c>
      <c r="N3" s="174"/>
      <c r="O3" s="174"/>
      <c r="P3" s="175"/>
      <c r="R3" s="11"/>
      <c r="S3" s="11"/>
      <c r="T3" s="11"/>
      <c r="U3" s="15"/>
      <c r="AE3" s="16"/>
    </row>
    <row r="4" spans="2:31" s="12" customFormat="1" ht="24" customHeight="1" x14ac:dyDescent="0.2">
      <c r="B4" s="148"/>
      <c r="C4" s="149"/>
      <c r="D4" s="157" t="s">
        <v>126</v>
      </c>
      <c r="E4" s="158"/>
      <c r="F4" s="158"/>
      <c r="G4" s="158"/>
      <c r="H4" s="158"/>
      <c r="I4" s="158"/>
      <c r="J4" s="159"/>
      <c r="K4" s="144" t="s">
        <v>127</v>
      </c>
      <c r="L4" s="182"/>
      <c r="M4" s="144" t="str">
        <f>Proyecto!K4</f>
        <v>Version 001</v>
      </c>
      <c r="N4" s="176"/>
      <c r="O4" s="176"/>
      <c r="P4" s="145"/>
      <c r="R4" s="11"/>
      <c r="U4" s="15"/>
      <c r="AE4" s="16"/>
    </row>
    <row r="5" spans="2:31" s="12" customFormat="1" ht="22.5" customHeight="1" thickBot="1" x14ac:dyDescent="0.25">
      <c r="B5" s="150"/>
      <c r="C5" s="151"/>
      <c r="D5" s="160" t="s">
        <v>128</v>
      </c>
      <c r="E5" s="161"/>
      <c r="F5" s="161"/>
      <c r="G5" s="161"/>
      <c r="H5" s="161"/>
      <c r="I5" s="161"/>
      <c r="J5" s="162"/>
      <c r="K5" s="146" t="s">
        <v>129</v>
      </c>
      <c r="L5" s="163"/>
      <c r="M5" s="177" t="s">
        <v>129</v>
      </c>
      <c r="N5" s="178"/>
      <c r="O5" s="178"/>
      <c r="P5" s="17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8" t="s">
        <v>0</v>
      </c>
      <c r="C7" s="138"/>
      <c r="D7" s="180" t="str">
        <f>Proyecto!$E$7</f>
        <v xml:space="preserve">Implementar y sostener la Gestión de la Seguridad de la Información </v>
      </c>
      <c r="E7" s="180"/>
      <c r="F7" s="180"/>
      <c r="G7" s="180"/>
      <c r="H7" s="180"/>
      <c r="I7" s="180"/>
      <c r="J7" s="180"/>
      <c r="K7" s="180"/>
      <c r="L7" s="180"/>
      <c r="M7" s="180"/>
      <c r="N7" s="180"/>
      <c r="O7" s="180"/>
      <c r="P7" s="180"/>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8" t="s">
        <v>25</v>
      </c>
      <c r="C9" s="169"/>
      <c r="D9" s="165" t="s">
        <v>229</v>
      </c>
      <c r="E9" s="166"/>
      <c r="F9" s="166"/>
      <c r="G9" s="166"/>
      <c r="H9" s="166"/>
      <c r="I9" s="166"/>
      <c r="J9" s="166"/>
      <c r="K9" s="166"/>
      <c r="L9" s="166"/>
      <c r="M9" s="166"/>
      <c r="N9" s="166"/>
      <c r="O9" s="166"/>
      <c r="P9" s="167"/>
      <c r="AE9" s="1"/>
    </row>
    <row r="10" spans="2:31" customFormat="1" ht="7.5" customHeight="1" x14ac:dyDescent="0.2"/>
    <row r="11" spans="2:31" ht="39.75" customHeight="1" x14ac:dyDescent="0.2">
      <c r="B11" s="168" t="s">
        <v>26</v>
      </c>
      <c r="C11" s="169"/>
      <c r="D11" s="164" t="s">
        <v>247</v>
      </c>
      <c r="E11" s="164"/>
      <c r="F11" s="164"/>
      <c r="G11" s="164"/>
      <c r="H11" s="164"/>
      <c r="I11" s="164"/>
      <c r="J11" s="164"/>
      <c r="K11" s="164"/>
      <c r="L11" s="164"/>
      <c r="M11" s="164"/>
      <c r="N11" s="164"/>
      <c r="O11" s="164"/>
      <c r="P11" s="16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70" t="s">
        <v>105</v>
      </c>
      <c r="C13" s="170"/>
      <c r="D13" s="47" t="s">
        <v>1</v>
      </c>
      <c r="E13" s="164" t="s">
        <v>139</v>
      </c>
      <c r="F13" s="164"/>
      <c r="G13" s="164"/>
      <c r="H13" s="164"/>
      <c r="I13" s="164"/>
      <c r="J13" s="164"/>
      <c r="K13" s="164"/>
      <c r="L13" s="164"/>
      <c r="M13" s="164"/>
      <c r="N13" s="164"/>
      <c r="O13" s="164"/>
      <c r="P13" s="164"/>
      <c r="AE13" s="1"/>
    </row>
    <row r="14" spans="2:31" s="50" customFormat="1" ht="21" customHeight="1" x14ac:dyDescent="0.2">
      <c r="B14" s="171"/>
      <c r="C14" s="171"/>
      <c r="D14" s="48" t="s">
        <v>107</v>
      </c>
      <c r="E14" s="164"/>
      <c r="F14" s="164"/>
      <c r="G14" s="164"/>
      <c r="H14" s="164"/>
      <c r="I14" s="164"/>
      <c r="J14" s="164"/>
      <c r="K14" s="164"/>
      <c r="L14" s="164"/>
      <c r="M14" s="164"/>
      <c r="N14" s="164"/>
      <c r="O14" s="164"/>
      <c r="P14" s="164"/>
      <c r="R14" s="11"/>
      <c r="U14" s="11"/>
    </row>
    <row r="15" spans="2:31" s="50" customFormat="1" ht="5.25" customHeight="1" x14ac:dyDescent="0.2">
      <c r="B15" s="10"/>
      <c r="C15" s="10"/>
      <c r="D15" s="49"/>
      <c r="E15" s="49"/>
      <c r="F15" s="49"/>
      <c r="G15" s="49"/>
      <c r="H15" s="49"/>
      <c r="I15" s="49"/>
      <c r="J15" s="49"/>
      <c r="K15" s="49"/>
      <c r="L15" s="49"/>
      <c r="M15" s="49"/>
      <c r="N15" s="49"/>
      <c r="O15" s="49"/>
      <c r="P15" s="49"/>
      <c r="R15" s="11"/>
      <c r="U15" s="11"/>
    </row>
    <row r="16" spans="2:31" ht="22.5" customHeight="1" x14ac:dyDescent="0.2">
      <c r="B16" s="170" t="s">
        <v>105</v>
      </c>
      <c r="C16" s="170"/>
      <c r="D16" s="51" t="s">
        <v>1</v>
      </c>
      <c r="E16" s="164" t="s">
        <v>140</v>
      </c>
      <c r="F16" s="164"/>
      <c r="G16" s="164"/>
      <c r="H16" s="164"/>
      <c r="I16" s="164"/>
      <c r="J16" s="164"/>
      <c r="K16" s="164"/>
      <c r="L16" s="164"/>
      <c r="M16" s="164"/>
      <c r="N16" s="164"/>
      <c r="O16" s="164"/>
      <c r="P16" s="164"/>
      <c r="AE16" s="1"/>
    </row>
    <row r="17" spans="2:31" s="54" customFormat="1" ht="21" customHeight="1" x14ac:dyDescent="0.2">
      <c r="B17" s="171"/>
      <c r="C17" s="171"/>
      <c r="D17" s="52" t="s">
        <v>108</v>
      </c>
      <c r="E17" s="164"/>
      <c r="F17" s="164"/>
      <c r="G17" s="164"/>
      <c r="H17" s="164"/>
      <c r="I17" s="164"/>
      <c r="J17" s="164"/>
      <c r="K17" s="164"/>
      <c r="L17" s="164"/>
      <c r="M17" s="164"/>
      <c r="N17" s="164"/>
      <c r="O17" s="164"/>
      <c r="P17" s="164"/>
      <c r="R17" s="11"/>
      <c r="U17" s="11"/>
    </row>
    <row r="18" spans="2:31" s="54" customFormat="1" ht="5.25" customHeight="1" x14ac:dyDescent="0.2">
      <c r="B18" s="10"/>
      <c r="C18" s="10"/>
      <c r="D18" s="53"/>
      <c r="E18" s="53"/>
      <c r="F18" s="53"/>
      <c r="G18" s="53"/>
      <c r="H18" s="53"/>
      <c r="I18" s="53"/>
      <c r="J18" s="53"/>
      <c r="K18" s="53"/>
      <c r="L18" s="53"/>
      <c r="M18" s="53"/>
      <c r="N18" s="53"/>
      <c r="O18" s="53"/>
      <c r="P18" s="53"/>
      <c r="R18" s="11"/>
      <c r="U18" s="11"/>
    </row>
    <row r="19" spans="2:31" ht="22.5" customHeight="1" x14ac:dyDescent="0.2">
      <c r="B19" s="170" t="s">
        <v>105</v>
      </c>
      <c r="C19" s="170"/>
      <c r="D19" s="51" t="s">
        <v>1</v>
      </c>
      <c r="E19" s="164" t="s">
        <v>142</v>
      </c>
      <c r="F19" s="164"/>
      <c r="G19" s="164"/>
      <c r="H19" s="164"/>
      <c r="I19" s="164"/>
      <c r="J19" s="164"/>
      <c r="K19" s="164"/>
      <c r="L19" s="164"/>
      <c r="M19" s="164"/>
      <c r="N19" s="164"/>
      <c r="O19" s="164"/>
      <c r="P19" s="164"/>
      <c r="AE19" s="1"/>
    </row>
    <row r="20" spans="2:31" s="54" customFormat="1" ht="21" customHeight="1" x14ac:dyDescent="0.2">
      <c r="B20" s="171"/>
      <c r="C20" s="171"/>
      <c r="D20" s="52" t="s">
        <v>108</v>
      </c>
      <c r="E20" s="164"/>
      <c r="F20" s="164"/>
      <c r="G20" s="164"/>
      <c r="H20" s="164"/>
      <c r="I20" s="164"/>
      <c r="J20" s="164"/>
      <c r="K20" s="164"/>
      <c r="L20" s="164"/>
      <c r="M20" s="164"/>
      <c r="N20" s="164"/>
      <c r="O20" s="164"/>
      <c r="P20" s="164"/>
      <c r="R20" s="11"/>
      <c r="U20" s="11"/>
    </row>
    <row r="21" spans="2:31" s="54" customFormat="1" ht="5.25" customHeight="1" x14ac:dyDescent="0.2">
      <c r="B21" s="10"/>
      <c r="C21" s="10"/>
      <c r="D21" s="53"/>
      <c r="E21" s="53"/>
      <c r="F21" s="53"/>
      <c r="G21" s="53"/>
      <c r="H21" s="53"/>
      <c r="I21" s="53"/>
      <c r="J21" s="53"/>
      <c r="K21" s="53"/>
      <c r="L21" s="53"/>
      <c r="M21" s="53"/>
      <c r="N21" s="53"/>
      <c r="O21" s="53"/>
      <c r="P21" s="53"/>
      <c r="R21" s="11"/>
      <c r="U21" s="11"/>
    </row>
    <row r="22" spans="2:31" ht="22.5" customHeight="1" x14ac:dyDescent="0.2">
      <c r="B22" s="170" t="s">
        <v>105</v>
      </c>
      <c r="C22" s="170"/>
      <c r="D22" s="51" t="s">
        <v>1</v>
      </c>
      <c r="E22" s="164" t="s">
        <v>141</v>
      </c>
      <c r="F22" s="164"/>
      <c r="G22" s="164"/>
      <c r="H22" s="164"/>
      <c r="I22" s="164"/>
      <c r="J22" s="164"/>
      <c r="K22" s="164"/>
      <c r="L22" s="164"/>
      <c r="M22" s="164"/>
      <c r="N22" s="164"/>
      <c r="O22" s="164"/>
      <c r="P22" s="164"/>
      <c r="AE22" s="1"/>
    </row>
    <row r="23" spans="2:31" s="54" customFormat="1" ht="21" customHeight="1" x14ac:dyDescent="0.2">
      <c r="B23" s="171"/>
      <c r="C23" s="171"/>
      <c r="D23" s="52" t="s">
        <v>108</v>
      </c>
      <c r="E23" s="164"/>
      <c r="F23" s="164"/>
      <c r="G23" s="164"/>
      <c r="H23" s="164"/>
      <c r="I23" s="164"/>
      <c r="J23" s="164"/>
      <c r="K23" s="164"/>
      <c r="L23" s="164"/>
      <c r="M23" s="164"/>
      <c r="N23" s="164"/>
      <c r="O23" s="164"/>
      <c r="P23" s="164"/>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2"/>
      <c r="C2" s="153"/>
      <c r="D2" s="186" t="s">
        <v>123</v>
      </c>
      <c r="E2" s="187"/>
      <c r="F2" s="187"/>
      <c r="G2" s="187"/>
      <c r="H2" s="188"/>
      <c r="I2" s="68" t="str">
        <f>Proyecto!K2</f>
        <v>Codigo: GC-F-015</v>
      </c>
      <c r="J2" s="25"/>
      <c r="K2" s="25"/>
      <c r="L2" s="25"/>
      <c r="M2" s="66"/>
      <c r="N2" s="66"/>
      <c r="T2" s="16"/>
    </row>
    <row r="3" spans="2:24" s="21" customFormat="1" ht="23.25" customHeight="1" thickBot="1" x14ac:dyDescent="0.25">
      <c r="B3" s="148"/>
      <c r="C3" s="149"/>
      <c r="D3" s="186" t="s">
        <v>125</v>
      </c>
      <c r="E3" s="187"/>
      <c r="F3" s="187"/>
      <c r="G3" s="187"/>
      <c r="H3" s="188"/>
      <c r="I3" s="69" t="str">
        <f>Proyecto!K3</f>
        <v>Fecha: 17 de septiembre de 2014</v>
      </c>
      <c r="J3" s="25"/>
      <c r="K3" s="25"/>
      <c r="L3" s="25"/>
      <c r="M3" s="66"/>
      <c r="N3" s="66"/>
      <c r="T3" s="16"/>
    </row>
    <row r="4" spans="2:24" s="21" customFormat="1" ht="24" customHeight="1" thickBot="1" x14ac:dyDescent="0.25">
      <c r="B4" s="148"/>
      <c r="C4" s="149"/>
      <c r="D4" s="186" t="s">
        <v>126</v>
      </c>
      <c r="E4" s="187"/>
      <c r="F4" s="187"/>
      <c r="G4" s="187"/>
      <c r="H4" s="188"/>
      <c r="I4" s="69" t="str">
        <f>Proyecto!K4</f>
        <v>Version 001</v>
      </c>
      <c r="J4" s="25"/>
      <c r="K4" s="25"/>
      <c r="L4" s="25"/>
      <c r="M4" s="66"/>
      <c r="N4" s="66"/>
      <c r="T4" s="16"/>
    </row>
    <row r="5" spans="2:24" s="21" customFormat="1" ht="22.5" customHeight="1" thickBot="1" x14ac:dyDescent="0.25">
      <c r="B5" s="150"/>
      <c r="C5" s="151"/>
      <c r="D5" s="189" t="s">
        <v>128</v>
      </c>
      <c r="E5" s="190"/>
      <c r="F5" s="190"/>
      <c r="G5" s="190"/>
      <c r="H5" s="191"/>
      <c r="I5" s="70" t="s">
        <v>129</v>
      </c>
      <c r="J5" s="25"/>
      <c r="K5" s="25"/>
      <c r="L5" s="25"/>
      <c r="M5" s="66"/>
      <c r="N5" s="66"/>
      <c r="T5" s="16"/>
    </row>
    <row r="6" spans="2:24" ht="5.25" customHeight="1" x14ac:dyDescent="0.2">
      <c r="B6" s="20"/>
      <c r="C6" s="20"/>
      <c r="D6" s="20"/>
      <c r="E6" s="20"/>
      <c r="F6" s="20"/>
      <c r="G6" s="46"/>
      <c r="H6" s="20"/>
      <c r="I6" s="20"/>
    </row>
    <row r="7" spans="2:24" ht="29.25" customHeight="1" x14ac:dyDescent="0.2">
      <c r="B7" s="138" t="s">
        <v>0</v>
      </c>
      <c r="C7" s="138"/>
      <c r="D7" s="180" t="str">
        <f>Proyecto!$E$7</f>
        <v xml:space="preserve">Implementar y sostener la Gestión de la Seguridad de la Información </v>
      </c>
      <c r="E7" s="180"/>
      <c r="F7" s="180"/>
      <c r="G7" s="180"/>
      <c r="H7" s="180"/>
      <c r="I7" s="180"/>
      <c r="X7" s="1"/>
    </row>
    <row r="8" spans="2:24" s="21" customFormat="1" ht="10.5" customHeight="1" x14ac:dyDescent="0.2">
      <c r="B8" s="10"/>
      <c r="C8" s="10"/>
      <c r="D8" s="6"/>
      <c r="E8" s="6"/>
      <c r="F8" s="6"/>
      <c r="G8" s="6"/>
      <c r="H8" s="6"/>
      <c r="I8" s="6"/>
      <c r="N8" s="25"/>
    </row>
    <row r="9" spans="2:24" ht="18.75" customHeight="1" x14ac:dyDescent="0.2">
      <c r="B9" s="185" t="s">
        <v>111</v>
      </c>
      <c r="C9" s="185"/>
      <c r="D9" s="185"/>
      <c r="E9" s="185"/>
      <c r="F9" s="185"/>
      <c r="G9" s="185"/>
      <c r="H9" s="185"/>
      <c r="I9" s="185"/>
      <c r="X9" s="1"/>
    </row>
    <row r="10" spans="2:24" ht="47.25" customHeight="1" x14ac:dyDescent="0.2">
      <c r="B10" s="184" t="s">
        <v>27</v>
      </c>
      <c r="C10" s="184"/>
      <c r="D10" s="164" t="s">
        <v>145</v>
      </c>
      <c r="E10" s="164"/>
      <c r="F10" s="164"/>
      <c r="G10" s="164"/>
      <c r="H10" s="164"/>
      <c r="I10" s="164"/>
      <c r="X10" s="1"/>
    </row>
    <row r="11" spans="2:24" ht="22.5" customHeight="1" x14ac:dyDescent="0.2">
      <c r="B11" s="184" t="s">
        <v>1</v>
      </c>
      <c r="C11" s="184"/>
      <c r="D11" s="184" t="s">
        <v>2</v>
      </c>
      <c r="E11" s="184"/>
      <c r="F11" s="35" t="s">
        <v>3</v>
      </c>
      <c r="G11" s="47" t="s">
        <v>109</v>
      </c>
      <c r="H11" s="47" t="s">
        <v>4</v>
      </c>
      <c r="I11" s="47" t="s">
        <v>110</v>
      </c>
      <c r="X11" s="1"/>
    </row>
    <row r="12" spans="2:24" ht="50.25" customHeight="1" x14ac:dyDescent="0.2">
      <c r="B12" s="183" t="s">
        <v>52</v>
      </c>
      <c r="C12" s="183"/>
      <c r="D12" s="183" t="s">
        <v>143</v>
      </c>
      <c r="E12" s="183"/>
      <c r="F12" s="32" t="s">
        <v>144</v>
      </c>
      <c r="G12" s="48" t="s">
        <v>119</v>
      </c>
      <c r="H12" s="48" t="s">
        <v>56</v>
      </c>
      <c r="I12" s="48" t="s">
        <v>146</v>
      </c>
      <c r="X12" s="1"/>
    </row>
    <row r="13" spans="2:24" ht="24.75" customHeight="1" x14ac:dyDescent="0.2">
      <c r="B13" s="184" t="s">
        <v>5</v>
      </c>
      <c r="C13" s="184"/>
      <c r="D13" s="183" t="s">
        <v>147</v>
      </c>
      <c r="E13" s="183"/>
      <c r="F13" s="183"/>
      <c r="G13" s="183"/>
      <c r="H13" s="183"/>
      <c r="I13" s="183"/>
      <c r="X13" s="1"/>
    </row>
    <row r="15" spans="2:24" x14ac:dyDescent="0.2">
      <c r="B15" s="185" t="s">
        <v>111</v>
      </c>
      <c r="C15" s="185"/>
      <c r="D15" s="185"/>
      <c r="E15" s="185"/>
      <c r="F15" s="185"/>
      <c r="G15" s="185"/>
      <c r="H15" s="185"/>
      <c r="I15" s="185"/>
    </row>
    <row r="16" spans="2:24" ht="52.5" customHeight="1" x14ac:dyDescent="0.2">
      <c r="B16" s="184" t="s">
        <v>27</v>
      </c>
      <c r="C16" s="184"/>
      <c r="D16" s="164" t="s">
        <v>149</v>
      </c>
      <c r="E16" s="164"/>
      <c r="F16" s="164"/>
      <c r="G16" s="164"/>
      <c r="H16" s="164"/>
      <c r="I16" s="164"/>
    </row>
    <row r="17" spans="2:9" x14ac:dyDescent="0.2">
      <c r="B17" s="184" t="s">
        <v>1</v>
      </c>
      <c r="C17" s="184"/>
      <c r="D17" s="184" t="s">
        <v>2</v>
      </c>
      <c r="E17" s="184"/>
      <c r="F17" s="102" t="s">
        <v>3</v>
      </c>
      <c r="G17" s="102" t="s">
        <v>109</v>
      </c>
      <c r="H17" s="102" t="s">
        <v>4</v>
      </c>
      <c r="I17" s="102" t="s">
        <v>110</v>
      </c>
    </row>
    <row r="18" spans="2:9" x14ac:dyDescent="0.2">
      <c r="B18" s="183" t="s">
        <v>52</v>
      </c>
      <c r="C18" s="183"/>
      <c r="D18" s="183" t="s">
        <v>148</v>
      </c>
      <c r="E18" s="183"/>
      <c r="F18" s="103">
        <v>3</v>
      </c>
      <c r="G18" s="103" t="s">
        <v>119</v>
      </c>
      <c r="H18" s="103" t="s">
        <v>56</v>
      </c>
      <c r="I18" s="103" t="s">
        <v>230</v>
      </c>
    </row>
    <row r="19" spans="2:9" x14ac:dyDescent="0.2">
      <c r="B19" s="184" t="s">
        <v>5</v>
      </c>
      <c r="C19" s="184"/>
      <c r="D19" s="183" t="s">
        <v>147</v>
      </c>
      <c r="E19" s="183"/>
      <c r="F19" s="183"/>
      <c r="G19" s="183"/>
      <c r="H19" s="183"/>
      <c r="I19" s="183"/>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89" t="s">
        <v>123</v>
      </c>
      <c r="D2" s="190"/>
      <c r="E2" s="190"/>
      <c r="F2" s="191"/>
      <c r="G2" s="68" t="str">
        <f>Proyecto!K2</f>
        <v>Codigo: GC-F-015</v>
      </c>
      <c r="H2" s="11"/>
      <c r="I2" s="11"/>
      <c r="J2" s="15"/>
      <c r="T2" s="16"/>
    </row>
    <row r="3" spans="2:22" s="12" customFormat="1" ht="23.25" customHeight="1" thickBot="1" x14ac:dyDescent="0.25">
      <c r="B3" s="72"/>
      <c r="C3" s="189" t="s">
        <v>125</v>
      </c>
      <c r="D3" s="190"/>
      <c r="E3" s="190"/>
      <c r="F3" s="191"/>
      <c r="G3" s="69" t="str">
        <f>Proyecto!K3</f>
        <v>Fecha: 17 de septiembre de 2014</v>
      </c>
      <c r="H3" s="11"/>
      <c r="I3" s="11"/>
      <c r="J3" s="15"/>
      <c r="T3" s="16"/>
    </row>
    <row r="4" spans="2:22" s="12" customFormat="1" ht="24" customHeight="1" thickBot="1" x14ac:dyDescent="0.25">
      <c r="B4" s="72"/>
      <c r="C4" s="189" t="s">
        <v>126</v>
      </c>
      <c r="D4" s="190"/>
      <c r="E4" s="190"/>
      <c r="F4" s="191"/>
      <c r="G4" s="69" t="str">
        <f>Proyecto!K4</f>
        <v>Version 001</v>
      </c>
      <c r="J4" s="15"/>
      <c r="T4" s="16"/>
    </row>
    <row r="5" spans="2:22" s="12" customFormat="1" ht="22.5" customHeight="1" thickBot="1" x14ac:dyDescent="0.25">
      <c r="B5" s="73"/>
      <c r="C5" s="189" t="s">
        <v>128</v>
      </c>
      <c r="D5" s="190"/>
      <c r="E5" s="190"/>
      <c r="F5" s="191"/>
      <c r="G5" s="70" t="s">
        <v>129</v>
      </c>
      <c r="J5" s="11"/>
      <c r="T5" s="16"/>
    </row>
    <row r="6" spans="2:22" ht="5.25" customHeight="1" x14ac:dyDescent="0.2">
      <c r="B6" s="5"/>
      <c r="C6" s="20"/>
      <c r="D6" s="5"/>
      <c r="E6" s="5"/>
      <c r="F6" s="5"/>
      <c r="G6" s="5"/>
    </row>
    <row r="7" spans="2:22" ht="29.25" customHeight="1" x14ac:dyDescent="0.2">
      <c r="B7" s="41" t="s">
        <v>0</v>
      </c>
      <c r="C7" s="180" t="str">
        <f>Proyecto!$E$7</f>
        <v xml:space="preserve">Implementar y sostener la Gestión de la Seguridad de la Información </v>
      </c>
      <c r="D7" s="180"/>
      <c r="E7" s="180"/>
      <c r="F7" s="180"/>
      <c r="G7" s="180"/>
      <c r="V7" s="1"/>
    </row>
    <row r="9" spans="2:22" ht="18" customHeight="1" x14ac:dyDescent="0.2">
      <c r="B9" s="185" t="s">
        <v>43</v>
      </c>
      <c r="C9" s="185"/>
      <c r="D9" s="185"/>
      <c r="E9" s="185"/>
      <c r="F9" s="185"/>
      <c r="G9" s="185"/>
    </row>
    <row r="10" spans="2:22" customFormat="1" ht="15" customHeight="1" x14ac:dyDescent="0.2"/>
    <row r="11" spans="2:22" ht="20.25" customHeight="1" x14ac:dyDescent="0.2">
      <c r="B11" s="35" t="s">
        <v>75</v>
      </c>
      <c r="C11" s="35" t="s">
        <v>6</v>
      </c>
      <c r="D11" s="35" t="s">
        <v>14</v>
      </c>
      <c r="E11" s="35" t="s">
        <v>42</v>
      </c>
      <c r="F11" s="185" t="s">
        <v>15</v>
      </c>
      <c r="G11" s="185"/>
    </row>
    <row r="12" spans="2:22" ht="84" x14ac:dyDescent="0.2">
      <c r="B12" s="34" t="s">
        <v>60</v>
      </c>
      <c r="C12" s="34" t="s">
        <v>231</v>
      </c>
      <c r="D12" s="33" t="s">
        <v>63</v>
      </c>
      <c r="E12" s="22" t="s">
        <v>95</v>
      </c>
      <c r="F12" s="176" t="s">
        <v>150</v>
      </c>
      <c r="G12" s="176"/>
    </row>
    <row r="13" spans="2:22" ht="144" x14ac:dyDescent="0.2">
      <c r="B13" s="34" t="s">
        <v>61</v>
      </c>
      <c r="C13" s="34" t="s">
        <v>232</v>
      </c>
      <c r="D13" s="33" t="s">
        <v>64</v>
      </c>
      <c r="E13" s="22" t="s">
        <v>95</v>
      </c>
      <c r="F13" s="176" t="s">
        <v>151</v>
      </c>
      <c r="G13" s="176"/>
    </row>
    <row r="14" spans="2:22" ht="84" x14ac:dyDescent="0.2">
      <c r="B14" s="34" t="s">
        <v>62</v>
      </c>
      <c r="C14" s="34" t="s">
        <v>233</v>
      </c>
      <c r="D14" s="33" t="s">
        <v>65</v>
      </c>
      <c r="E14" s="22" t="s">
        <v>95</v>
      </c>
      <c r="F14" s="176" t="s">
        <v>152</v>
      </c>
      <c r="G14" s="176"/>
    </row>
    <row r="15" spans="2:22" ht="18" customHeight="1" x14ac:dyDescent="0.2">
      <c r="B15" s="34"/>
      <c r="C15" s="34"/>
      <c r="D15" s="34"/>
      <c r="E15" s="22"/>
      <c r="F15" s="192"/>
      <c r="G15" s="192"/>
    </row>
    <row r="16" spans="2:22" ht="18" customHeight="1" x14ac:dyDescent="0.2">
      <c r="B16" s="34"/>
      <c r="C16" s="34"/>
      <c r="D16" s="34"/>
      <c r="E16" s="22"/>
      <c r="F16" s="192"/>
      <c r="G16" s="192"/>
    </row>
    <row r="17" spans="2:7" ht="18" customHeight="1" x14ac:dyDescent="0.2">
      <c r="B17" s="34"/>
      <c r="C17" s="34"/>
      <c r="D17" s="34"/>
      <c r="E17" s="22"/>
      <c r="F17" s="192"/>
      <c r="G17" s="192"/>
    </row>
    <row r="18" spans="2:7" ht="18" customHeight="1" x14ac:dyDescent="0.2">
      <c r="B18" s="34"/>
      <c r="C18" s="34"/>
      <c r="D18" s="34"/>
      <c r="E18" s="22"/>
      <c r="F18" s="192"/>
      <c r="G18" s="192"/>
    </row>
    <row r="19" spans="2:7" ht="18" customHeight="1" x14ac:dyDescent="0.2">
      <c r="B19" s="34"/>
      <c r="C19" s="34"/>
      <c r="D19" s="34"/>
      <c r="E19" s="22"/>
      <c r="F19" s="192"/>
      <c r="G19" s="192"/>
    </row>
    <row r="20" spans="2:7" ht="18" customHeight="1" x14ac:dyDescent="0.2">
      <c r="B20" s="34"/>
      <c r="C20" s="34"/>
      <c r="D20" s="34"/>
      <c r="E20" s="22"/>
      <c r="F20" s="192"/>
      <c r="G20" s="192"/>
    </row>
    <row r="21" spans="2:7" ht="18" customHeight="1" x14ac:dyDescent="0.2">
      <c r="B21" s="34"/>
      <c r="C21" s="34"/>
      <c r="D21" s="34"/>
      <c r="E21" s="22"/>
      <c r="F21" s="192"/>
      <c r="G21" s="192"/>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zoomScale="115" zoomScaleNormal="115" workbookViewId="0"/>
  </sheetViews>
  <sheetFormatPr baseColWidth="10" defaultColWidth="11.42578125"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20.7109375" style="74" customWidth="1"/>
    <col min="7" max="7" width="25.5703125" style="74" customWidth="1"/>
    <col min="8" max="8" width="15" style="74" customWidth="1"/>
    <col min="9" max="16384" width="11.42578125" style="74"/>
  </cols>
  <sheetData>
    <row r="1" spans="2:8" ht="13.5" thickBot="1" x14ac:dyDescent="0.25"/>
    <row r="2" spans="2:8" ht="18" customHeight="1" thickBot="1" x14ac:dyDescent="0.25">
      <c r="B2" s="79"/>
      <c r="C2" s="204" t="s">
        <v>123</v>
      </c>
      <c r="D2" s="205"/>
      <c r="E2" s="205"/>
      <c r="F2" s="205"/>
      <c r="G2" s="198" t="str">
        <f>Proyecto!K2</f>
        <v>Codigo: GC-F-015</v>
      </c>
      <c r="H2" s="199"/>
    </row>
    <row r="3" spans="2:8" ht="19.5" customHeight="1" thickBot="1" x14ac:dyDescent="0.25">
      <c r="B3" s="81"/>
      <c r="C3" s="204" t="s">
        <v>125</v>
      </c>
      <c r="D3" s="205"/>
      <c r="E3" s="205"/>
      <c r="F3" s="205"/>
      <c r="G3" s="200" t="str">
        <f>Proyecto!K3</f>
        <v>Fecha: 17 de septiembre de 2014</v>
      </c>
      <c r="H3" s="201"/>
    </row>
    <row r="4" spans="2:8" ht="19.5" customHeight="1" thickBot="1" x14ac:dyDescent="0.25">
      <c r="B4" s="81"/>
      <c r="C4" s="204" t="s">
        <v>126</v>
      </c>
      <c r="D4" s="205"/>
      <c r="E4" s="205"/>
      <c r="F4" s="205"/>
      <c r="G4" s="202" t="str">
        <f>Proyecto!K4</f>
        <v>Version 001</v>
      </c>
      <c r="H4" s="203"/>
    </row>
    <row r="5" spans="2:8" ht="21.75" customHeight="1" thickBot="1" x14ac:dyDescent="0.25">
      <c r="B5" s="83"/>
      <c r="C5" s="204" t="s">
        <v>128</v>
      </c>
      <c r="D5" s="205"/>
      <c r="E5" s="205"/>
      <c r="F5" s="205"/>
      <c r="G5" s="200" t="s">
        <v>129</v>
      </c>
      <c r="H5" s="201"/>
    </row>
    <row r="6" spans="2:8" ht="21" customHeight="1" x14ac:dyDescent="0.2"/>
    <row r="7" spans="2:8" ht="22.5" customHeight="1" x14ac:dyDescent="0.2">
      <c r="B7" s="193" t="s">
        <v>77</v>
      </c>
      <c r="C7" s="194"/>
      <c r="D7" s="194"/>
      <c r="E7" s="194"/>
      <c r="F7" s="194"/>
      <c r="G7" s="194"/>
      <c r="H7" s="194"/>
    </row>
    <row r="8" spans="2:8" ht="72" customHeight="1" x14ac:dyDescent="0.2">
      <c r="B8" s="164" t="s">
        <v>167</v>
      </c>
      <c r="C8" s="195"/>
      <c r="D8" s="195"/>
      <c r="E8" s="195"/>
      <c r="F8" s="195"/>
      <c r="G8" s="195"/>
      <c r="H8" s="195"/>
    </row>
    <row r="9" spans="2:8" x14ac:dyDescent="0.2">
      <c r="B9" s="75"/>
    </row>
    <row r="11" spans="2:8" ht="22.5" customHeight="1" x14ac:dyDescent="0.2">
      <c r="B11" s="196" t="s">
        <v>74</v>
      </c>
      <c r="C11" s="197"/>
      <c r="E11" s="193" t="s">
        <v>76</v>
      </c>
      <c r="F11" s="194"/>
      <c r="G11" s="194"/>
      <c r="H11" s="194"/>
    </row>
    <row r="13" spans="2:8" ht="20.25" customHeight="1" x14ac:dyDescent="0.2">
      <c r="B13" s="42" t="s">
        <v>6</v>
      </c>
      <c r="C13" s="42" t="s">
        <v>75</v>
      </c>
      <c r="D13" s="76"/>
      <c r="E13" s="42" t="s">
        <v>6</v>
      </c>
      <c r="F13" s="42" t="s">
        <v>75</v>
      </c>
      <c r="G13" s="42" t="s">
        <v>73</v>
      </c>
      <c r="H13" s="42" t="s">
        <v>90</v>
      </c>
    </row>
    <row r="14" spans="2:8" ht="21.95" customHeight="1" x14ac:dyDescent="0.2">
      <c r="B14" s="106" t="s">
        <v>153</v>
      </c>
      <c r="C14" s="104" t="s">
        <v>60</v>
      </c>
      <c r="E14" s="109" t="s">
        <v>157</v>
      </c>
      <c r="F14" s="77"/>
      <c r="G14" s="77"/>
      <c r="H14" s="77"/>
    </row>
    <row r="15" spans="2:8" ht="21.95" customHeight="1" x14ac:dyDescent="0.2">
      <c r="B15" s="106" t="s">
        <v>154</v>
      </c>
      <c r="C15" s="104" t="s">
        <v>60</v>
      </c>
      <c r="E15" s="77"/>
      <c r="F15" s="77"/>
      <c r="G15" s="77"/>
      <c r="H15" s="77"/>
    </row>
    <row r="16" spans="2:8" ht="21.95" customHeight="1" x14ac:dyDescent="0.2">
      <c r="B16" s="106" t="s">
        <v>155</v>
      </c>
      <c r="C16" s="104" t="s">
        <v>61</v>
      </c>
      <c r="E16" s="77"/>
      <c r="F16" s="77"/>
      <c r="G16" s="77"/>
      <c r="H16" s="77"/>
    </row>
    <row r="17" spans="2:8" ht="21.95" customHeight="1" x14ac:dyDescent="0.2">
      <c r="B17" s="107" t="s">
        <v>156</v>
      </c>
      <c r="C17" s="104" t="s">
        <v>62</v>
      </c>
      <c r="E17" s="77"/>
      <c r="F17" s="77"/>
      <c r="G17" s="77"/>
      <c r="H17" s="77"/>
    </row>
    <row r="18" spans="2:8" ht="21.95" customHeight="1" x14ac:dyDescent="0.2">
      <c r="B18" s="77"/>
      <c r="C18" s="77"/>
      <c r="E18" s="77"/>
      <c r="F18" s="77"/>
      <c r="G18" s="77"/>
      <c r="H18" s="77"/>
    </row>
    <row r="19" spans="2:8" ht="21.95" customHeight="1" x14ac:dyDescent="0.2">
      <c r="B19" s="77"/>
      <c r="C19" s="77"/>
      <c r="D19" s="78"/>
      <c r="E19" s="77"/>
      <c r="F19" s="77"/>
      <c r="G19" s="77"/>
      <c r="H19" s="77"/>
    </row>
    <row r="20" spans="2:8" ht="21.95" customHeight="1" x14ac:dyDescent="0.2">
      <c r="B20" s="77"/>
      <c r="C20" s="77"/>
      <c r="E20" s="77"/>
      <c r="F20" s="77"/>
      <c r="G20" s="77"/>
      <c r="H20" s="77"/>
    </row>
    <row r="21" spans="2:8" ht="21.95" customHeight="1" x14ac:dyDescent="0.2">
      <c r="B21" s="77"/>
      <c r="C21" s="77"/>
      <c r="E21" s="77"/>
      <c r="F21" s="77"/>
      <c r="G21" s="77"/>
      <c r="H21" s="7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2"/>
  <sheetViews>
    <sheetView showGridLines="0" zoomScale="90" zoomScaleNormal="90" workbookViewId="0">
      <selection activeCell="D25" sqref="D25"/>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204" t="s">
        <v>123</v>
      </c>
      <c r="D2" s="205"/>
      <c r="E2" s="205"/>
      <c r="F2" s="205"/>
      <c r="G2" s="198" t="str">
        <f>Proyecto!K2</f>
        <v>Codigo: GC-F-015</v>
      </c>
      <c r="H2" s="206"/>
      <c r="I2" s="206"/>
      <c r="J2" s="206"/>
      <c r="K2" s="206"/>
      <c r="L2" s="199"/>
      <c r="U2" s="16"/>
    </row>
    <row r="3" spans="1:21" s="18" customFormat="1" ht="23.25" customHeight="1" thickBot="1" x14ac:dyDescent="0.25">
      <c r="B3" s="81"/>
      <c r="C3" s="204" t="s">
        <v>125</v>
      </c>
      <c r="D3" s="205"/>
      <c r="E3" s="205"/>
      <c r="F3" s="205"/>
      <c r="G3" s="200" t="str">
        <f>Proyecto!K3</f>
        <v>Fecha: 17 de septiembre de 2014</v>
      </c>
      <c r="H3" s="207"/>
      <c r="I3" s="207"/>
      <c r="J3" s="207"/>
      <c r="K3" s="207"/>
      <c r="L3" s="201"/>
      <c r="U3" s="16"/>
    </row>
    <row r="4" spans="1:21" s="18" customFormat="1" ht="24" customHeight="1" thickBot="1" x14ac:dyDescent="0.25">
      <c r="B4" s="81"/>
      <c r="C4" s="204" t="s">
        <v>126</v>
      </c>
      <c r="D4" s="205"/>
      <c r="E4" s="205"/>
      <c r="F4" s="205"/>
      <c r="G4" s="202" t="str">
        <f>Proyecto!K4</f>
        <v>Version 001</v>
      </c>
      <c r="H4" s="208"/>
      <c r="I4" s="208"/>
      <c r="J4" s="208"/>
      <c r="K4" s="208"/>
      <c r="L4" s="203"/>
      <c r="U4" s="16"/>
    </row>
    <row r="5" spans="1:21" s="18" customFormat="1" ht="22.5" customHeight="1" thickBot="1" x14ac:dyDescent="0.25">
      <c r="B5" s="83"/>
      <c r="C5" s="204" t="s">
        <v>128</v>
      </c>
      <c r="D5" s="205"/>
      <c r="E5" s="205"/>
      <c r="F5" s="205"/>
      <c r="G5" s="200" t="s">
        <v>129</v>
      </c>
      <c r="H5" s="207"/>
      <c r="I5" s="207"/>
      <c r="J5" s="207"/>
      <c r="K5" s="207"/>
      <c r="L5" s="201"/>
      <c r="U5" s="16"/>
    </row>
    <row r="6" spans="1:21" ht="5.25" customHeight="1" x14ac:dyDescent="0.2">
      <c r="A6" s="7" t="str">
        <f>Proyecto!$E$7</f>
        <v xml:space="preserve">Implementar y sostener la Gestión de la Seguridad de la Información </v>
      </c>
      <c r="B6" s="17"/>
      <c r="C6" s="17"/>
      <c r="D6" s="17"/>
      <c r="E6" s="17"/>
      <c r="F6" s="17"/>
    </row>
    <row r="7" spans="1:21" ht="29.25" customHeight="1" x14ac:dyDescent="0.2">
      <c r="B7" s="41" t="s">
        <v>0</v>
      </c>
      <c r="C7" s="180" t="str">
        <f>Proyecto!$E$7</f>
        <v xml:space="preserve">Implementar y sostener la Gestión de la Seguridad de la Información </v>
      </c>
      <c r="D7" s="180"/>
      <c r="E7" s="180"/>
      <c r="F7" s="180"/>
      <c r="U7" s="1"/>
    </row>
    <row r="8" spans="1:21" x14ac:dyDescent="0.2">
      <c r="B8" s="18"/>
    </row>
    <row r="10" spans="1:21" ht="18" customHeight="1" x14ac:dyDescent="0.2">
      <c r="B10" s="41" t="s">
        <v>87</v>
      </c>
      <c r="C10" s="24" t="s">
        <v>94</v>
      </c>
    </row>
    <row r="11" spans="1:21" ht="6" customHeight="1" x14ac:dyDescent="0.2"/>
    <row r="12" spans="1:21" ht="18" customHeight="1" x14ac:dyDescent="0.2">
      <c r="B12" s="41" t="s">
        <v>47</v>
      </c>
      <c r="C12" s="108"/>
    </row>
    <row r="13" spans="1:21" ht="6" customHeight="1" x14ac:dyDescent="0.2"/>
    <row r="14" spans="1:21" ht="18" customHeight="1" x14ac:dyDescent="0.2">
      <c r="B14" s="41" t="s">
        <v>48</v>
      </c>
      <c r="C14" s="108"/>
    </row>
    <row r="15" spans="1:21" ht="6" customHeight="1" x14ac:dyDescent="0.2"/>
    <row r="16" spans="1:21" ht="18" customHeight="1" x14ac:dyDescent="0.2">
      <c r="B16" s="41" t="s">
        <v>44</v>
      </c>
      <c r="C16" s="23">
        <v>758000000</v>
      </c>
    </row>
    <row r="17" spans="2:3" ht="6" customHeight="1" x14ac:dyDescent="0.2"/>
    <row r="18" spans="2:3" ht="18" customHeight="1" x14ac:dyDescent="0.2">
      <c r="B18" s="41" t="s">
        <v>45</v>
      </c>
      <c r="C18" s="23">
        <v>0</v>
      </c>
    </row>
    <row r="19" spans="2:3" ht="6" customHeight="1" x14ac:dyDescent="0.2"/>
    <row r="20" spans="2:3" ht="18" customHeight="1" x14ac:dyDescent="0.2">
      <c r="B20" s="41" t="s">
        <v>46</v>
      </c>
      <c r="C20" s="23">
        <v>0</v>
      </c>
    </row>
    <row r="22" spans="2:3" ht="48" x14ac:dyDescent="0.2">
      <c r="B22" s="125" t="s">
        <v>245</v>
      </c>
      <c r="C22" s="126" t="s">
        <v>246</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0.71093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8"/>
      <c r="C2" s="219"/>
      <c r="D2" s="209" t="s">
        <v>123</v>
      </c>
      <c r="E2" s="210"/>
      <c r="F2" s="210"/>
      <c r="G2" s="211"/>
      <c r="H2" s="80" t="str">
        <f>Proyecto!K2</f>
        <v>Codigo: GC-F-015</v>
      </c>
      <c r="P2" s="16"/>
    </row>
    <row r="3" spans="2:16" s="12" customFormat="1" ht="23.25" customHeight="1" thickBot="1" x14ac:dyDescent="0.25">
      <c r="B3" s="220"/>
      <c r="C3" s="221"/>
      <c r="D3" s="212" t="s">
        <v>125</v>
      </c>
      <c r="E3" s="213"/>
      <c r="F3" s="213"/>
      <c r="G3" s="214"/>
      <c r="H3" s="84" t="str">
        <f>Proyecto!K3</f>
        <v>Fecha: 17 de septiembre de 2014</v>
      </c>
      <c r="P3" s="16"/>
    </row>
    <row r="4" spans="2:16" s="12" customFormat="1" ht="24" customHeight="1" thickBot="1" x14ac:dyDescent="0.25">
      <c r="B4" s="220"/>
      <c r="C4" s="221"/>
      <c r="D4" s="215" t="s">
        <v>126</v>
      </c>
      <c r="E4" s="216"/>
      <c r="F4" s="216"/>
      <c r="G4" s="217"/>
      <c r="H4" s="82" t="str">
        <f>Proyecto!K4</f>
        <v>Version 001</v>
      </c>
      <c r="P4" s="16"/>
    </row>
    <row r="5" spans="2:16" s="12" customFormat="1" ht="22.5" customHeight="1" thickBot="1" x14ac:dyDescent="0.25">
      <c r="B5" s="222"/>
      <c r="C5" s="223"/>
      <c r="D5" s="212" t="s">
        <v>128</v>
      </c>
      <c r="E5" s="213"/>
      <c r="F5" s="213"/>
      <c r="G5" s="214"/>
      <c r="H5" s="84" t="s">
        <v>129</v>
      </c>
      <c r="P5" s="16"/>
    </row>
    <row r="6" spans="2:16" ht="5.25" customHeight="1" x14ac:dyDescent="0.2">
      <c r="B6" s="5"/>
      <c r="C6" s="5"/>
      <c r="D6" s="5"/>
      <c r="E6" s="5"/>
      <c r="F6" s="20"/>
      <c r="G6" s="5"/>
      <c r="H6" s="5"/>
    </row>
    <row r="7" spans="2:16" ht="29.25" customHeight="1" x14ac:dyDescent="0.2">
      <c r="B7" s="138" t="s">
        <v>0</v>
      </c>
      <c r="C7" s="138"/>
      <c r="D7" s="180" t="str">
        <f>Proyecto!$E$7</f>
        <v xml:space="preserve">Implementar y sostener la Gestión de la Seguridad de la Información </v>
      </c>
      <c r="E7" s="180"/>
      <c r="F7" s="180"/>
      <c r="G7" s="180"/>
      <c r="H7" s="180"/>
      <c r="P7" s="1"/>
    </row>
    <row r="8" spans="2:16" customFormat="1" ht="19.5" customHeight="1" x14ac:dyDescent="0.2"/>
    <row r="9" spans="2:16" ht="30" customHeight="1" x14ac:dyDescent="0.2">
      <c r="B9" s="224" t="s">
        <v>37</v>
      </c>
      <c r="C9" s="225"/>
      <c r="D9" s="225"/>
      <c r="E9" s="225"/>
      <c r="F9" s="225"/>
      <c r="G9" s="225"/>
      <c r="H9" s="225"/>
    </row>
    <row r="10" spans="2:16" ht="9.75" customHeight="1" x14ac:dyDescent="0.2">
      <c r="B10" s="221"/>
      <c r="C10" s="221"/>
      <c r="D10" s="221"/>
      <c r="E10" s="221"/>
      <c r="F10" s="221"/>
      <c r="G10" s="221"/>
      <c r="H10" s="221"/>
      <c r="P10" s="1"/>
    </row>
    <row r="11" spans="2:16" ht="25.5" customHeight="1" x14ac:dyDescent="0.2">
      <c r="B11" s="184" t="s">
        <v>6</v>
      </c>
      <c r="C11" s="184"/>
      <c r="D11" s="35" t="s">
        <v>7</v>
      </c>
      <c r="E11" s="37" t="s">
        <v>71</v>
      </c>
      <c r="F11" s="35" t="s">
        <v>11</v>
      </c>
      <c r="G11" s="35" t="s">
        <v>97</v>
      </c>
      <c r="H11" s="35" t="s">
        <v>8</v>
      </c>
      <c r="P11" s="1"/>
    </row>
    <row r="12" spans="2:16" ht="21.95" customHeight="1" x14ac:dyDescent="0.2">
      <c r="B12" s="164" t="s">
        <v>158</v>
      </c>
      <c r="C12" s="164"/>
      <c r="D12" s="38" t="s">
        <v>159</v>
      </c>
      <c r="E12" s="39" t="s">
        <v>164</v>
      </c>
      <c r="F12" s="39" t="s">
        <v>160</v>
      </c>
      <c r="G12" s="52" t="s">
        <v>95</v>
      </c>
      <c r="H12" s="32" t="s">
        <v>68</v>
      </c>
      <c r="P12" s="1"/>
    </row>
    <row r="13" spans="2:16" ht="21.95" customHeight="1" x14ac:dyDescent="0.2">
      <c r="B13" s="164" t="s">
        <v>161</v>
      </c>
      <c r="C13" s="164"/>
      <c r="D13" s="32" t="s">
        <v>162</v>
      </c>
      <c r="E13" s="39" t="s">
        <v>163</v>
      </c>
      <c r="F13" s="39" t="s">
        <v>165</v>
      </c>
      <c r="G13" s="32" t="s">
        <v>95</v>
      </c>
      <c r="H13" s="32" t="s">
        <v>68</v>
      </c>
      <c r="P13" s="1"/>
    </row>
    <row r="14" spans="2:16" ht="21.95" customHeight="1" x14ac:dyDescent="0.2">
      <c r="B14" s="164" t="s">
        <v>154</v>
      </c>
      <c r="C14" s="164"/>
      <c r="D14" s="32" t="s">
        <v>214</v>
      </c>
      <c r="E14" s="32" t="s">
        <v>215</v>
      </c>
      <c r="F14" s="39" t="s">
        <v>216</v>
      </c>
      <c r="G14" s="32" t="s">
        <v>95</v>
      </c>
      <c r="H14" s="32" t="s">
        <v>68</v>
      </c>
      <c r="P14" s="1"/>
    </row>
    <row r="15" spans="2:16" ht="21.95" customHeight="1" x14ac:dyDescent="0.2">
      <c r="B15" s="164" t="s">
        <v>234</v>
      </c>
      <c r="C15" s="164"/>
      <c r="D15" s="34" t="s">
        <v>235</v>
      </c>
      <c r="E15" s="34">
        <v>3000</v>
      </c>
      <c r="F15" s="127" t="s">
        <v>236</v>
      </c>
      <c r="G15" s="123" t="s">
        <v>95</v>
      </c>
      <c r="H15" s="123" t="s">
        <v>68</v>
      </c>
      <c r="O15" s="2"/>
      <c r="P15" s="1"/>
    </row>
    <row r="16" spans="2:16" ht="21.95" customHeight="1" x14ac:dyDescent="0.2">
      <c r="B16" s="164" t="s">
        <v>237</v>
      </c>
      <c r="C16" s="164"/>
      <c r="D16" s="32" t="s">
        <v>238</v>
      </c>
      <c r="E16" s="32"/>
      <c r="F16" s="39" t="s">
        <v>239</v>
      </c>
      <c r="G16" s="123" t="s">
        <v>95</v>
      </c>
      <c r="H16" s="123" t="s">
        <v>68</v>
      </c>
      <c r="P16" s="1"/>
    </row>
    <row r="17" spans="2:16" ht="21.95" customHeight="1" x14ac:dyDescent="0.2">
      <c r="B17" s="164"/>
      <c r="C17" s="164"/>
      <c r="D17" s="32"/>
      <c r="E17" s="32"/>
      <c r="F17" s="32"/>
      <c r="G17" s="32"/>
      <c r="H17" s="32"/>
      <c r="O17" s="2"/>
      <c r="P17" s="1"/>
    </row>
    <row r="18" spans="2:16" ht="21.95" customHeight="1" x14ac:dyDescent="0.2">
      <c r="B18" s="164"/>
      <c r="C18" s="164"/>
      <c r="D18" s="34"/>
      <c r="E18" s="34"/>
      <c r="F18" s="34"/>
      <c r="G18" s="32"/>
      <c r="H18" s="32"/>
      <c r="P18" s="1"/>
    </row>
    <row r="19" spans="2:16" ht="21.95" customHeight="1" x14ac:dyDescent="0.2">
      <c r="B19" s="164"/>
      <c r="C19" s="164"/>
      <c r="D19" s="32"/>
      <c r="E19" s="32"/>
      <c r="F19" s="32"/>
      <c r="G19" s="32"/>
      <c r="H19" s="32"/>
      <c r="O19" s="2"/>
      <c r="P19" s="1"/>
    </row>
    <row r="20" spans="2:16" ht="21.95" customHeight="1" x14ac:dyDescent="0.2">
      <c r="B20" s="164"/>
      <c r="C20" s="164"/>
      <c r="D20" s="32"/>
      <c r="E20" s="32"/>
      <c r="F20" s="32"/>
      <c r="G20" s="32"/>
      <c r="H20" s="32"/>
      <c r="P20" s="1"/>
    </row>
    <row r="21" spans="2:16" ht="21.95" customHeight="1" x14ac:dyDescent="0.2">
      <c r="B21" s="164"/>
      <c r="C21" s="164"/>
      <c r="D21" s="32"/>
      <c r="E21" s="32"/>
      <c r="F21" s="32"/>
      <c r="G21" s="32"/>
      <c r="H21" s="32"/>
      <c r="O21" s="2"/>
      <c r="P21" s="1"/>
    </row>
    <row r="22" spans="2:16" ht="21.95" customHeight="1" x14ac:dyDescent="0.2">
      <c r="B22" s="164"/>
      <c r="C22" s="164"/>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6:D17">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3">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3" r:id="rId2"/>
    <hyperlink ref="F14" r:id="rId3"/>
    <hyperlink ref="F15" r:id="rId4"/>
    <hyperlink ref="F16" r:id="rId5"/>
  </hyperlinks>
  <pageMargins left="0.39370078740157483" right="0.39370078740157483" top="0.74803149606299213" bottom="0.74803149606299213" header="0.31496062992125984" footer="0.31496062992125984"/>
  <pageSetup scale="70"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204" t="s">
        <v>123</v>
      </c>
      <c r="D2" s="205"/>
      <c r="E2" s="205"/>
      <c r="F2" s="205"/>
      <c r="G2" s="86" t="str">
        <f>Proyecto!K2</f>
        <v>Codigo: GC-F-015</v>
      </c>
      <c r="H2" s="85"/>
      <c r="P2" s="16"/>
    </row>
    <row r="3" spans="2:16" s="12" customFormat="1" ht="23.25" customHeight="1" thickBot="1" x14ac:dyDescent="0.25">
      <c r="B3" s="81"/>
      <c r="C3" s="204" t="s">
        <v>125</v>
      </c>
      <c r="D3" s="205"/>
      <c r="E3" s="205"/>
      <c r="F3" s="205"/>
      <c r="G3" s="84" t="str">
        <f>Proyecto!K3</f>
        <v>Fecha: 17 de septiembre de 2014</v>
      </c>
      <c r="H3" s="85"/>
      <c r="P3" s="16"/>
    </row>
    <row r="4" spans="2:16" s="12" customFormat="1" ht="24" customHeight="1" thickBot="1" x14ac:dyDescent="0.25">
      <c r="B4" s="81"/>
      <c r="C4" s="204" t="s">
        <v>126</v>
      </c>
      <c r="D4" s="205"/>
      <c r="E4" s="205"/>
      <c r="F4" s="205"/>
      <c r="G4" s="84" t="str">
        <f>Proyecto!K4</f>
        <v>Version 001</v>
      </c>
      <c r="H4" s="85"/>
      <c r="P4" s="16"/>
    </row>
    <row r="5" spans="2:16" s="12" customFormat="1" ht="22.5" customHeight="1" thickBot="1" x14ac:dyDescent="0.25">
      <c r="B5" s="83"/>
      <c r="C5" s="204" t="s">
        <v>128</v>
      </c>
      <c r="D5" s="205"/>
      <c r="E5" s="205"/>
      <c r="F5" s="205"/>
      <c r="G5" s="87" t="s">
        <v>129</v>
      </c>
      <c r="H5" s="85"/>
      <c r="P5" s="16"/>
    </row>
    <row r="6" spans="2:16" ht="5.25" customHeight="1" x14ac:dyDescent="0.2">
      <c r="B6" s="5"/>
      <c r="C6" s="5"/>
      <c r="D6" s="20"/>
      <c r="E6" s="5"/>
      <c r="F6" s="5"/>
    </row>
    <row r="7" spans="2:16" ht="29.25" customHeight="1" x14ac:dyDescent="0.2">
      <c r="B7" s="41" t="s">
        <v>0</v>
      </c>
      <c r="C7" s="229" t="str">
        <f>Proyecto!$E$7</f>
        <v xml:space="preserve">Implementar y sostener la Gestión de la Seguridad de la Información </v>
      </c>
      <c r="D7" s="229"/>
      <c r="E7" s="229"/>
      <c r="F7" s="229"/>
      <c r="G7" s="29"/>
      <c r="P7" s="1"/>
    </row>
    <row r="8" spans="2:16" ht="6.75" customHeight="1" x14ac:dyDescent="0.2">
      <c r="B8" s="8"/>
      <c r="C8" s="9"/>
      <c r="D8" s="9"/>
      <c r="E8" s="9"/>
      <c r="F8" s="9"/>
      <c r="P8" s="1"/>
    </row>
    <row r="9" spans="2:16" x14ac:dyDescent="0.2">
      <c r="B9" s="149"/>
      <c r="C9" s="149"/>
    </row>
    <row r="10" spans="2:16" ht="20.25" customHeight="1" x14ac:dyDescent="0.2">
      <c r="B10" s="226" t="s">
        <v>16</v>
      </c>
      <c r="C10" s="227"/>
      <c r="D10" s="227"/>
      <c r="E10" s="227"/>
      <c r="F10" s="227"/>
      <c r="G10" s="228"/>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34" t="s">
        <v>158</v>
      </c>
      <c r="C13" s="33" t="s">
        <v>102</v>
      </c>
      <c r="D13" s="33" t="s">
        <v>240</v>
      </c>
      <c r="E13" s="33" t="s">
        <v>115</v>
      </c>
      <c r="F13" s="67" t="s">
        <v>166</v>
      </c>
      <c r="G13" s="33" t="s">
        <v>241</v>
      </c>
    </row>
    <row r="14" spans="2:16" ht="21.95" customHeight="1" x14ac:dyDescent="0.2">
      <c r="B14" s="34" t="s">
        <v>161</v>
      </c>
      <c r="C14" s="33" t="s">
        <v>99</v>
      </c>
      <c r="D14" s="122" t="s">
        <v>240</v>
      </c>
      <c r="E14" s="122" t="s">
        <v>115</v>
      </c>
      <c r="F14" s="124" t="s">
        <v>166</v>
      </c>
      <c r="G14" s="33" t="s">
        <v>242</v>
      </c>
    </row>
    <row r="15" spans="2:16" ht="21.95" customHeight="1" x14ac:dyDescent="0.2">
      <c r="B15" s="34" t="s">
        <v>154</v>
      </c>
      <c r="C15" s="122" t="s">
        <v>99</v>
      </c>
      <c r="D15" s="122" t="s">
        <v>240</v>
      </c>
      <c r="E15" s="122" t="s">
        <v>115</v>
      </c>
      <c r="F15" s="124" t="s">
        <v>166</v>
      </c>
      <c r="G15" s="122" t="s">
        <v>242</v>
      </c>
    </row>
    <row r="16" spans="2:16" ht="21.95" customHeight="1" x14ac:dyDescent="0.2">
      <c r="B16" s="104" t="s">
        <v>234</v>
      </c>
      <c r="C16" s="122" t="s">
        <v>99</v>
      </c>
      <c r="D16" s="122" t="s">
        <v>240</v>
      </c>
      <c r="E16" s="122" t="s">
        <v>115</v>
      </c>
      <c r="F16" s="124" t="s">
        <v>166</v>
      </c>
      <c r="G16" s="122" t="s">
        <v>242</v>
      </c>
    </row>
    <row r="17" spans="2:7" ht="21.95" customHeight="1" x14ac:dyDescent="0.2">
      <c r="B17" s="34" t="s">
        <v>237</v>
      </c>
      <c r="C17" s="122" t="s">
        <v>99</v>
      </c>
      <c r="D17" s="122" t="s">
        <v>240</v>
      </c>
      <c r="E17" s="122" t="s">
        <v>115</v>
      </c>
      <c r="F17" s="124" t="s">
        <v>166</v>
      </c>
      <c r="G17" s="122" t="s">
        <v>242</v>
      </c>
    </row>
    <row r="18" spans="2:7" ht="21.95" customHeight="1" x14ac:dyDescent="0.2">
      <c r="B18" s="34"/>
      <c r="C18" s="33"/>
      <c r="D18" s="34"/>
      <c r="E18" s="34"/>
      <c r="F18" s="67"/>
      <c r="G18" s="34"/>
    </row>
    <row r="19" spans="2:7" ht="21.95" customHeight="1" x14ac:dyDescent="0.2">
      <c r="B19" s="34"/>
      <c r="C19" s="33"/>
      <c r="D19" s="34"/>
      <c r="E19" s="34"/>
      <c r="F19" s="67"/>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204" t="s">
        <v>123</v>
      </c>
      <c r="D2" s="205"/>
      <c r="E2" s="205"/>
      <c r="F2" s="205"/>
      <c r="G2" s="198" t="str">
        <f>Proyecto!K2</f>
        <v>Codigo: GC-F-015</v>
      </c>
      <c r="H2" s="199"/>
      <c r="J2" s="11"/>
      <c r="K2" s="11"/>
      <c r="L2" s="11"/>
      <c r="M2" s="15"/>
      <c r="W2" s="16"/>
    </row>
    <row r="3" spans="2:23" s="12" customFormat="1" ht="23.25" customHeight="1" thickBot="1" x14ac:dyDescent="0.25">
      <c r="B3" s="81"/>
      <c r="C3" s="204" t="s">
        <v>125</v>
      </c>
      <c r="D3" s="205"/>
      <c r="E3" s="205"/>
      <c r="F3" s="205"/>
      <c r="G3" s="200" t="str">
        <f>Proyecto!K3</f>
        <v>Fecha: 17 de septiembre de 2014</v>
      </c>
      <c r="H3" s="201"/>
      <c r="J3" s="11"/>
      <c r="K3" s="11"/>
      <c r="L3" s="11"/>
      <c r="M3" s="15"/>
      <c r="W3" s="16"/>
    </row>
    <row r="4" spans="2:23" s="12" customFormat="1" ht="24" customHeight="1" thickBot="1" x14ac:dyDescent="0.25">
      <c r="B4" s="81"/>
      <c r="C4" s="204" t="s">
        <v>126</v>
      </c>
      <c r="D4" s="205"/>
      <c r="E4" s="205"/>
      <c r="F4" s="205"/>
      <c r="G4" s="202" t="str">
        <f>Proyecto!K4</f>
        <v>Version 001</v>
      </c>
      <c r="H4" s="203"/>
      <c r="J4" s="11"/>
      <c r="M4" s="15"/>
      <c r="W4" s="16"/>
    </row>
    <row r="5" spans="2:23" s="12" customFormat="1" ht="22.5" customHeight="1" thickBot="1" x14ac:dyDescent="0.25">
      <c r="B5" s="83"/>
      <c r="C5" s="204" t="s">
        <v>128</v>
      </c>
      <c r="D5" s="205"/>
      <c r="E5" s="205"/>
      <c r="F5" s="205"/>
      <c r="G5" s="200" t="s">
        <v>129</v>
      </c>
      <c r="H5" s="201"/>
      <c r="J5" s="11"/>
      <c r="M5" s="11"/>
      <c r="W5" s="16"/>
    </row>
    <row r="6" spans="2:23" ht="5.25" customHeight="1" x14ac:dyDescent="0.2">
      <c r="B6" s="5"/>
      <c r="C6" s="5"/>
      <c r="D6" s="5"/>
      <c r="E6" s="5"/>
      <c r="F6" s="5"/>
      <c r="G6" s="5"/>
      <c r="H6" s="5"/>
    </row>
    <row r="7" spans="2:23" ht="29.25" customHeight="1" x14ac:dyDescent="0.2">
      <c r="B7" s="44" t="s">
        <v>0</v>
      </c>
      <c r="C7" s="180" t="str">
        <f>Proyecto!$E$7</f>
        <v xml:space="preserve">Implementar y sostener la Gestión de la Seguridad de la Información </v>
      </c>
      <c r="D7" s="180"/>
      <c r="E7" s="180"/>
      <c r="F7" s="180"/>
      <c r="G7" s="180"/>
      <c r="H7" s="180"/>
      <c r="W7" s="1"/>
    </row>
    <row r="9" spans="2:23" ht="15" customHeight="1" x14ac:dyDescent="0.2">
      <c r="B9" s="185" t="s">
        <v>9</v>
      </c>
      <c r="C9" s="185"/>
      <c r="D9" s="185"/>
      <c r="E9" s="185"/>
      <c r="F9" s="185"/>
      <c r="G9" s="185"/>
      <c r="H9" s="185"/>
    </row>
    <row r="10" spans="2:23" customFormat="1" ht="15" customHeight="1" x14ac:dyDescent="0.2"/>
    <row r="11" spans="2:23" ht="33.75" customHeight="1" x14ac:dyDescent="0.2">
      <c r="B11" s="184" t="s">
        <v>89</v>
      </c>
      <c r="C11" s="184"/>
      <c r="D11" s="35" t="s">
        <v>28</v>
      </c>
      <c r="E11" s="35" t="s">
        <v>10</v>
      </c>
      <c r="F11" s="45" t="s">
        <v>12</v>
      </c>
      <c r="G11" s="35" t="s">
        <v>13</v>
      </c>
      <c r="H11" s="35" t="s">
        <v>122</v>
      </c>
    </row>
    <row r="12" spans="2:23" ht="47.25" customHeight="1" x14ac:dyDescent="0.2">
      <c r="B12" s="164" t="s">
        <v>168</v>
      </c>
      <c r="C12" s="164"/>
      <c r="D12" s="32" t="s">
        <v>169</v>
      </c>
      <c r="E12" s="31" t="s">
        <v>61</v>
      </c>
      <c r="F12" s="31" t="s">
        <v>170</v>
      </c>
      <c r="G12" s="43"/>
      <c r="H12" s="31" t="s">
        <v>171</v>
      </c>
    </row>
    <row r="13" spans="2:23" ht="41.25" customHeight="1" x14ac:dyDescent="0.2">
      <c r="B13" s="164" t="s">
        <v>172</v>
      </c>
      <c r="C13" s="164"/>
      <c r="D13" s="32" t="s">
        <v>173</v>
      </c>
      <c r="E13" s="100" t="s">
        <v>61</v>
      </c>
      <c r="F13" s="31" t="s">
        <v>174</v>
      </c>
      <c r="G13" s="43"/>
      <c r="H13" s="100" t="s">
        <v>171</v>
      </c>
    </row>
    <row r="14" spans="2:23" ht="39.75" customHeight="1" x14ac:dyDescent="0.2">
      <c r="B14" s="164" t="s">
        <v>175</v>
      </c>
      <c r="C14" s="164"/>
      <c r="D14" s="32" t="s">
        <v>176</v>
      </c>
      <c r="E14" s="100" t="s">
        <v>61</v>
      </c>
      <c r="F14" s="31" t="s">
        <v>177</v>
      </c>
      <c r="G14" s="43"/>
      <c r="H14" s="100" t="s">
        <v>171</v>
      </c>
    </row>
    <row r="15" spans="2:23" ht="24" x14ac:dyDescent="0.2">
      <c r="B15" s="164" t="s">
        <v>178</v>
      </c>
      <c r="C15" s="164"/>
      <c r="D15" s="32" t="s">
        <v>179</v>
      </c>
      <c r="E15" s="100" t="s">
        <v>61</v>
      </c>
      <c r="F15" s="31" t="s">
        <v>187</v>
      </c>
      <c r="G15" s="43"/>
      <c r="H15" s="100" t="s">
        <v>171</v>
      </c>
    </row>
    <row r="16" spans="2:23" ht="24" x14ac:dyDescent="0.2">
      <c r="B16" s="164" t="s">
        <v>180</v>
      </c>
      <c r="C16" s="164"/>
      <c r="D16" s="32" t="s">
        <v>183</v>
      </c>
      <c r="E16" s="100" t="s">
        <v>61</v>
      </c>
      <c r="F16" s="31" t="s">
        <v>188</v>
      </c>
      <c r="G16" s="43"/>
      <c r="H16" s="100" t="s">
        <v>171</v>
      </c>
    </row>
    <row r="17" spans="2:8" ht="25.5" customHeight="1" x14ac:dyDescent="0.2">
      <c r="B17" s="164" t="s">
        <v>181</v>
      </c>
      <c r="C17" s="164"/>
      <c r="D17" s="32" t="s">
        <v>184</v>
      </c>
      <c r="E17" s="100" t="s">
        <v>61</v>
      </c>
      <c r="F17" s="31" t="s">
        <v>189</v>
      </c>
      <c r="G17" s="43"/>
      <c r="H17" s="100" t="s">
        <v>171</v>
      </c>
    </row>
    <row r="18" spans="2:8" ht="24" customHeight="1" x14ac:dyDescent="0.2">
      <c r="B18" s="164" t="s">
        <v>182</v>
      </c>
      <c r="C18" s="164"/>
      <c r="D18" s="32" t="s">
        <v>185</v>
      </c>
      <c r="E18" s="100" t="s">
        <v>61</v>
      </c>
      <c r="F18" s="100" t="s">
        <v>188</v>
      </c>
      <c r="G18" s="43"/>
      <c r="H18" s="100" t="s">
        <v>171</v>
      </c>
    </row>
    <row r="19" spans="2:8" ht="24.75" customHeight="1" x14ac:dyDescent="0.2">
      <c r="B19" s="164" t="s">
        <v>181</v>
      </c>
      <c r="C19" s="164"/>
      <c r="D19" s="32" t="s">
        <v>186</v>
      </c>
      <c r="E19" s="100" t="s">
        <v>61</v>
      </c>
      <c r="F19" s="100" t="s">
        <v>189</v>
      </c>
      <c r="G19" s="43"/>
      <c r="H19" s="100" t="s">
        <v>171</v>
      </c>
    </row>
    <row r="20" spans="2:8" ht="18" customHeight="1" x14ac:dyDescent="0.2">
      <c r="B20" s="164"/>
      <c r="C20" s="164"/>
      <c r="D20" s="32"/>
      <c r="E20" s="32"/>
      <c r="F20" s="31"/>
      <c r="G20" s="43"/>
      <c r="H20" s="32"/>
    </row>
    <row r="21" spans="2:8" ht="18" customHeight="1" x14ac:dyDescent="0.2">
      <c r="B21" s="164"/>
      <c r="C21" s="164"/>
      <c r="D21" s="32"/>
      <c r="E21" s="32"/>
      <c r="F21" s="31"/>
      <c r="G21" s="43"/>
      <c r="H21" s="32"/>
    </row>
    <row r="22" spans="2:8" ht="18" customHeight="1" x14ac:dyDescent="0.2">
      <c r="B22" s="164"/>
      <c r="C22" s="164"/>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8:C18"/>
    <mergeCell ref="B13:C13"/>
    <mergeCell ref="B14:C14"/>
    <mergeCell ref="B15:C15"/>
    <mergeCell ref="B17:C17"/>
  </mergeCells>
  <conditionalFormatting sqref="E12 E20:E22">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E13:E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6:E19">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NV5X2DCNMZXR-567313764-27</_dlc_DocId>
    <_dlc_DocIdUrl xmlns="0948c079-19c9-4a36-bb7d-d65ca794eba7">
      <Url>https://www.supersociedades.gov.co/superintendencia/oficina-asesora-de-planeacion/planesdeaccion/_layouts/15/DocIdRedir.aspx?ID=NV5X2DCNMZXR-567313764-27</Url>
      <Description>NV5X2DCNMZXR-567313764-27</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CFD3E983-28D8-4D90-B1FE-61EEB0EC6532}">
  <ds:schemaRefs>
    <ds:schemaRef ds:uri="http://schemas.microsoft.com/office/2006/metadata/customXsn"/>
  </ds:schemaRefs>
</ds:datastoreItem>
</file>

<file path=customXml/itemProps3.xml><?xml version="1.0" encoding="utf-8"?>
<ds:datastoreItem xmlns:ds="http://schemas.openxmlformats.org/officeDocument/2006/customXml" ds:itemID="{B9A7F6A5-14CB-4F76-9142-AACC31C224ED}"/>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6331F6A6-AB44-4E66-99E4-1DE94F51A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025E0D02-100D-4732-BA89-24E3191C73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Francy Bibiana Coy Paez</cp:lastModifiedBy>
  <cp:lastPrinted>2014-09-04T14:54:30Z</cp:lastPrinted>
  <dcterms:created xsi:type="dcterms:W3CDTF">2009-01-14T13:57:13Z</dcterms:created>
  <dcterms:modified xsi:type="dcterms:W3CDTF">2017-01-23T21:51:40Z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lqminfo">
    <vt:i4>2</vt:i4>
  </property>
  <property fmtid="{D5CDD505-2E9C-101B-9397-08002B2CF9AE}" pid="4" name="lqmsess">
    <vt:lpwstr>799d5339-a49e-424b-bb08-52f28bdb1d49</vt:lpwstr>
  </property>
  <property fmtid="{D5CDD505-2E9C-101B-9397-08002B2CF9AE}" pid="5" name="_dlc_DocIdItemGuid">
    <vt:lpwstr>57b208d1-e935-47ae-b2d8-84dc5668295f</vt:lpwstr>
  </property>
</Properties>
</file>