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0" windowWidth="19440" windowHeight="12432" tabRatio="803" firstSheet="2"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Interesados!$B$2:$H$19</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Requerimientos!$B$2:$H$14</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0" i="11" l="1"/>
  <c r="I17" i="11" l="1"/>
  <c r="I18" i="11" l="1"/>
  <c r="I11" i="11" l="1"/>
  <c r="I12" i="11"/>
  <c r="I13" i="11"/>
  <c r="I14" i="11"/>
  <c r="I15" i="11"/>
  <c r="I16" i="11"/>
  <c r="I19"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22" authorId="0">
      <text>
        <r>
          <rPr>
            <b/>
            <sz val="9"/>
            <color indexed="81"/>
            <rFont val="Tahoma"/>
            <family val="2"/>
          </rPr>
          <t>DESCRIPCIÓN:</t>
        </r>
        <r>
          <rPr>
            <sz val="9"/>
            <color indexed="81"/>
            <rFont val="Tahoma"/>
            <family val="2"/>
          </rPr>
          <t xml:space="preserve">
Hacer una descripción de lo que se quiere medir</t>
        </r>
      </text>
    </comment>
    <comment ref="B23"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23" authorId="1">
      <text>
        <r>
          <rPr>
            <b/>
            <sz val="9"/>
            <color indexed="81"/>
            <rFont val="Tahoma"/>
            <family val="2"/>
          </rPr>
          <t>UNIDAD DE MEDIDA:</t>
        </r>
        <r>
          <rPr>
            <sz val="9"/>
            <color indexed="81"/>
            <rFont val="Tahoma"/>
            <family val="2"/>
          </rPr>
          <t xml:space="preserve">
Indica la escala o métrica a usar (%, procesos, unidades, documentos)</t>
        </r>
      </text>
    </comment>
    <comment ref="F23" authorId="1">
      <text>
        <r>
          <rPr>
            <b/>
            <sz val="9"/>
            <color indexed="81"/>
            <rFont val="Tahoma"/>
            <family val="2"/>
          </rPr>
          <t>META:</t>
        </r>
        <r>
          <rPr>
            <sz val="9"/>
            <color indexed="81"/>
            <rFont val="Tahoma"/>
            <family val="2"/>
          </rPr>
          <t xml:space="preserve">
Valor que se quiere alcanzar (100%, 3 procesos, 5 unidades, 3 documentos)</t>
        </r>
      </text>
    </comment>
    <comment ref="G23" authorId="0">
      <text>
        <r>
          <rPr>
            <b/>
            <sz val="9"/>
            <color indexed="81"/>
            <rFont val="Tahoma"/>
            <family val="2"/>
          </rPr>
          <t>FRECUENCIA DE MEDIDA:</t>
        </r>
        <r>
          <rPr>
            <sz val="9"/>
            <color indexed="81"/>
            <rFont val="Tahoma"/>
            <family val="2"/>
          </rPr>
          <t xml:space="preserve">
Indicar cada cuanto tiempo hay que tomar la medición</t>
        </r>
      </text>
    </comment>
    <comment ref="H23" authorId="0">
      <text>
        <r>
          <rPr>
            <b/>
            <sz val="9"/>
            <color indexed="81"/>
            <rFont val="Tahoma"/>
            <family val="2"/>
          </rPr>
          <t>TENDENCIA:</t>
        </r>
        <r>
          <rPr>
            <sz val="9"/>
            <color indexed="81"/>
            <rFont val="Tahoma"/>
            <family val="2"/>
          </rPr>
          <t xml:space="preserve">
Indicar si la medición acumulada del indicador debe ascender o descender</t>
        </r>
      </text>
    </comment>
    <comment ref="I23"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2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<sst xmlns="http://schemas.openxmlformats.org/spreadsheetml/2006/main" count="411" uniqueCount="228">
  <si>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</si>
  <si>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</si>
  <si>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</si>
  <si>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</si>
  <si>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</si>
  <si>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</si>
  <si>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</si>
  <si>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</si>
  <si>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</si>
  <si>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</si>
  <si>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</si>
  <si>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</si>
  <si>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</si>
  <si>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</si>
  <si>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</si>
  <si>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</si>
  <si>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</si>
  <si>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</si>
  <si>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</si>
  <si>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</si>
  <si>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</si>
  <si>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</si>
  <si>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</si>
  <si>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</si>
  <si>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</si>
  <si>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</si>
  <si>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</si>
  <si>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</si>
  <si>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</si>
  <si>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</si>
  <si>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</si>
  <si>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</si>
  <si>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</si>
  <si>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</si>
  <si>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</si>
  <si>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</si>
  <si>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</si>
  <si>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</si>
  <si>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</si>
  <si>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</si>
  <si>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</si>
  <si>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</si>
  <si>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</si>
  <si>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</si>
  <si>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</si>
  <si>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</si>
  <si>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</si>
  <si>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</si>
  <si>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</si>
  <si>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</si>
  <si>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</si>
  <si>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</si>
  <si>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</si>
  <si>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</si>
  <si>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</si>
  <si>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</si>
  <si>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</si>
  <si>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</si>
  <si>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</si>
  <si>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</si>
  <si>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</si>
  <si>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</si>
  <si>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</si>
  <si>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</si>
  <si>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</si>
  <si>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</si>
  <si>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</si>
  <si>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</si>
  <si>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</si>
  <si>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</si>
  <si>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</si>
  <si>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</si>
  <si>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</si>
  <si>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</si>
  <si>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</si>
  <si>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</si>
  <si>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</si>
  <si>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</si>
  <si>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</si>
  <si>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</si>
  <si>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</si>
  <si>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</si>
  <si>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</si>
  <si>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</si>
  <si>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</si>
  <si>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</si>
  <si>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</si>
  <si>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</si>
  <si>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</si>
  <si>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</si>
  <si>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</si>
  <si>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</si>
  <si>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</si>
  <si>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</si>
  <si>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</si>
  <si>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</si>
  <si>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</si>
  <si>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</si>
  <si>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</si>
  <si>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</si>
  <si>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</si>
  <si>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</si>
  <si>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</si>
  <si>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</si>
  <si>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</si>
  <si>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</si>
  <si>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</si>
  <si>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</si>
  <si>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</si>
  <si>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</si>
  <si>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</si>
  <si>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</si>
  <si>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</si>
  <si>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</si>
  <si>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</si>
  <si>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</si>
  <si>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</si>
  <si>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</si>
  <si>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</si>
  <si>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</si>
  <si>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</si>
  <si>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</si>
  <si>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</si>
  <si>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</si>
  <si>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</si>
  <si>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</si>
  <si>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</si>
  <si>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</si>
  <si>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</si>
  <si>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</si>
  <si>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</si>
  <si>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</si>
  <si>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</si>
  <si>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</si>
  <si>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</si>
  <si>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</si>
  <si>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</si>
  <si>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</si>
  <si>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</si>
  <si>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Conocer el contexto organizacional
Enrutar el proyecto hacia la estrategia corporativa
Apoyar al gerente y al equipo
Autorizar el cierre del proyecto</t>
  </si>
  <si>
    <t>Conocimiento en proyectos
Gestionar recursos
Liderazgo
Seguimiento al avance del proceso
Conocimiento de contratación</t>
  </si>
  <si>
    <t>Seguimiento a cronograma
Conocimiento de los objetivos del proyecto
Revisión de actividades
Documentación del proceso
Revisión de manuales técnicos y funciones.</t>
  </si>
  <si>
    <t>Hoslander Sáenz</t>
  </si>
  <si>
    <t>Héctor Guerrero</t>
  </si>
  <si>
    <t>Coordinador de Sistemas y Arquitectura de Tecnología</t>
  </si>
  <si>
    <t>2201000-3029</t>
  </si>
  <si>
    <t>HectorG@SUPERSOCIEDADES.GOV.CO</t>
  </si>
  <si>
    <t>Gerente proyecto</t>
  </si>
  <si>
    <t>Radicación de informe de Supervisión y factura</t>
  </si>
  <si>
    <t>Radicación de informe de proveedor y factura</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</si>
  <si>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</si>
  <si>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Informe de supervisión y cumplido</t>
  </si>
  <si>
    <t>Informe de proveedor y factura</t>
  </si>
  <si>
    <t>Concepto del Supervisor</t>
  </si>
  <si>
    <t>PESO DE 
LA ACTIVIDAD</t>
  </si>
  <si>
    <t>Francisco Argüello</t>
  </si>
  <si>
    <t>Funcionario Grupo IDAA</t>
  </si>
  <si>
    <t>2201000-3007</t>
  </si>
  <si>
    <t>FranciscoAZ@SUPERSOCIEDADES.GOV.CO</t>
  </si>
  <si>
    <t>Jefe de Planeación</t>
  </si>
  <si>
    <t>2201000-2079</t>
  </si>
  <si>
    <t>HoslanderS@SUPERSOCIEDADES.GOV.CO</t>
  </si>
  <si>
    <t>Desarrollo del cierre del contrato.</t>
  </si>
  <si>
    <t>Acta de Cierre</t>
  </si>
  <si>
    <t>Proveedor/ Coordinación de Innovación, Desarrollo y Arquitectura de aplicaciones.</t>
  </si>
  <si>
    <t>Unidades</t>
  </si>
  <si>
    <t>Cierre del proyecto</t>
  </si>
  <si>
    <t>Acta de liquidación de proyecto</t>
  </si>
  <si>
    <t xml:space="preserve">Documentación de contratación </t>
  </si>
  <si>
    <t>ECO</t>
  </si>
  <si>
    <t>Elementos de integración entre la capa de aplicaciones y datos de la Arquitectura Empresarial</t>
  </si>
  <si>
    <t>Establecer los elementos de la arquitectura empresarial de la entidad que permitan la integración entre la arquitectura de datos y la arquitectura de aplicaciones existente, mediante la implementación de herramientas middle-ware</t>
  </si>
  <si>
    <t>Establecimiento de la arquitectura de integración entre datos y aplicaciones</t>
  </si>
  <si>
    <t>Documento de la arquitectura de integración para datos y aplicaciones</t>
  </si>
  <si>
    <t>Documento</t>
  </si>
  <si>
    <t>Documento de arquitectura de aplicación</t>
  </si>
  <si>
    <t>Implementación de la herramienta de middleware</t>
  </si>
  <si>
    <t>Herramienta Middleware operativa y en funcionamiento</t>
  </si>
  <si>
    <t>Desarrollo del piloto de integración entre datos y aplicaciones</t>
  </si>
  <si>
    <t>Aplicaciones piloto de integración con la herramienta de Middleware</t>
  </si>
  <si>
    <t>Documento de Arquitectura de aplicaciones</t>
  </si>
  <si>
    <t>Documento de Arquitectura de datos</t>
  </si>
  <si>
    <t>Documento de Arquitectura de tecnología</t>
  </si>
  <si>
    <t>Servidores de Base de datos SQL y Servidores Windows para la instalación de la herramienta de middleware</t>
  </si>
  <si>
    <t>Documento de arquitectura de integración</t>
  </si>
  <si>
    <t>Instalación y configuración de la herramienta de middleware</t>
  </si>
  <si>
    <t>Este proyecto no contempla realizar la integración del 100% de las aplicaciones de la entidad a la herramienta middleware.</t>
  </si>
  <si>
    <t>Como restricciones se tienen las siguientes:
* Acceso a los servidores de bases de datos y windows
* Implementación de los servicios para dos (2) aplicaciones de la entidad</t>
  </si>
  <si>
    <t>Como supuestos se tienen los siguientes:
1. Se cuenta con la información actualizada de las arquitecturas de la entidad
2. Se cuenta con la infraestructura para el montaje de la herramienta</t>
  </si>
  <si>
    <t>Como parte de los entregables se encuentran los siguientes:
1. Documentación técnica del estado actual de integración de aplicaciones y datos
2. Documento técnico de aspectos a revisar de la arquitectura de datos y aplicaciones
3. Herramienta middleware implementada
4. Resultados de la prueba piloto de dos (2) aplicaciones de la entidad.</t>
  </si>
  <si>
    <t>No contar con los documentos de arquitectura de aplicaciones y arquitectura de datos correspondientes</t>
  </si>
  <si>
    <t>Actualización de los contenidos como parte del proyecto.</t>
  </si>
  <si>
    <t>Afectación del desempeño de las aplicaciones como resultado de la implementación de la herramienta de middleware</t>
  </si>
  <si>
    <t>Revisión de la arquitectura de integración y pruebas correspondientes</t>
  </si>
  <si>
    <t>Diagnóstico de las arquitecuras existentes</t>
  </si>
  <si>
    <t>Revisión de la arquitectura de datos</t>
  </si>
  <si>
    <t>Revisión de la arquitectura de aplicaciones</t>
  </si>
  <si>
    <t>Diagnóstico del estado actual</t>
  </si>
  <si>
    <t>Documento de diagnóstico</t>
  </si>
  <si>
    <t>Documento de la arquitectura de integración</t>
  </si>
  <si>
    <t>Implementación de la herramienta de Middleware</t>
  </si>
  <si>
    <t>Pruebas de aplicaciones</t>
  </si>
  <si>
    <t>Proveedor/Coordinación de Innovación/Coordinador de Datos</t>
  </si>
  <si>
    <t>Documento consolidado de diagnóstico</t>
  </si>
  <si>
    <t>Herramienta implementada</t>
  </si>
  <si>
    <t>Pruebas desarrolladas sobre aplicaciones</t>
  </si>
  <si>
    <t>Agilizar los procesos, mediante el uso de las tecnologías de la información necesarias para facilitar la gestión de la entidad</t>
  </si>
  <si>
    <t>Revisión de la arquitectura de datos y la arquitectura de aplicaciones existente y los elementos de integración</t>
  </si>
  <si>
    <t>Director de Informatica y Desarrollo</t>
  </si>
  <si>
    <t>Herramienta Middleware</t>
  </si>
  <si>
    <t>Jorge Bernardo gomez</t>
  </si>
  <si>
    <t>Julio Roberto Romero</t>
  </si>
  <si>
    <t>Amanda Fernandez</t>
  </si>
  <si>
    <t>Carlos Enrique Polania</t>
  </si>
  <si>
    <t>Asesor del Despacho para TI</t>
  </si>
  <si>
    <t>CarlosPF@SUPERSOCIEDADES.GOV.CO</t>
  </si>
  <si>
    <t>Ligia Rodriguez Hernandez</t>
  </si>
  <si>
    <t>Secretaria General</t>
  </si>
  <si>
    <t>ligiarh@supersociedades.gov.co</t>
  </si>
  <si>
    <t>Ejecucion del proyecto</t>
  </si>
  <si>
    <t>presentacion</t>
  </si>
  <si>
    <t>N/A</t>
  </si>
  <si>
    <t>Como criterios de aceptación se tienen los siguientes:
1. Concepto y aprobación técnica  por parte de los gerentes del proyecto, y aprobación por parte de los líderes funcionales.
2. Capacitación y transferencia tecnológica efectiva para el personal de la entidad
3. Documentación técnica y funcional de los desarrollos implementados como parte del proyecto.
4. Entrega de los informes correspondientes por parte del proveedor y su aprobación por parte de los gerentes de proyecto</t>
  </si>
  <si>
    <t>Se requiere realizar tanto la fase de diagnósitco de las arquitecturas de aplicaciones y de datos existentes, la implementación de la herramienta de middleware, y las pruebas piloto de integración con dos aplicaciones de la entidad.
1. Documentación técnica del estado actual de integración de aplicaciones y datos
2. Documento técnico de aspectos a revisar de la arquitectura de datos y aplicaciones
3. Herramienta middleware implementada
4. Resultados de la prueba piloto de dos (2) aplicaciones de la entidad.</t>
  </si>
  <si>
    <t>Coordinación de Innovación / Coordinador de Datos</t>
  </si>
  <si>
    <t>Proveedor/ Coordinación de Innovación /Coordinador de Datos</t>
  </si>
  <si>
    <t>Adoptar herramientas y buenas practicas que permitan la alineación de las tecnologia de la información con los procesos y necesidades de la Entidad</t>
  </si>
  <si>
    <t xml:space="preserve">
El proyecto fue replanteado según las necesidades de la entidad según alcance del 30/03/2016
Se construye la ficha técnica del proyecto.
Se realiza el estudio de mercado correspondiente, identificando que el valor promedio de las cotizaciones por valor aproximado de novecientos noventa millones (990 millones) que excede el presupuesto asignado.
Se debe establecer un nuevo alcance para este proyecto. 
Evidencias: Ficha técnica realizada y cotizaciones presentadas.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</si>
</sst>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_);_(&quot;$&quot;* \(#,##0\);_(&quot;$&quot;* &quot;-&quot;_);_(@_)"/>
    <numFmt numFmtId="165" formatCode="dd/mm/yyyy;@"/>
    <numFmt numFmtId="166" formatCode="[$$-240A]#,##0"/>
    <numFmt numFmtId="167" formatCode="dd\-mm\-yy"/>
  </numFmts>
  <fonts count="25"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name val="Arial"/>
      <family val="2"/>
    </font>
    <font>
      <sz val="9"/>
      <color rgb="FFFF0000"/>
      <name val="Arial"/>
      <family val="2"/>
    </font>
    <font>
      <sz val="10"/>
      <color rgb="FFFF0000"/>
      <name val="Arial"/>
      <family val="2"/>
    </font>
    <font>
      <b/>
      <sz val="10"/>
      <color indexed="9"/>
      <name val="Arial"/>
      <family val="2"/>
    </font>
    <font>
      <b/>
      <sz val="10"/>
      <color rgb="FF000000"/>
      <name val="Arial"/>
      <family val="2"/>
    </font>
    <font>
      <sz val="10"/>
      <color rgb="FF000000"/>
      <name val="Arial"/>
      <family val="2"/>
    </font>
    <font>
      <sz val="10"/>
      <name val="Arial"/>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xf numFmtId="164" fontId="24" fillId="0" borderId="0" applyFont="0" applyFill="0" applyBorder="0" applyAlignment="0" applyProtection="0"/>
  </cellStyleXfs>
  <cellXfs count="28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6"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5"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2" xfId="0" applyFont="1" applyBorder="1"/>
    <xf numFmtId="14" fontId="2" fillId="0" borderId="2" xfId="0" applyNumberFormat="1" applyFont="1" applyBorder="1"/>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2" fontId="19" fillId="0" borderId="2" xfId="0" applyNumberFormat="1" applyFont="1" applyBorder="1" applyAlignment="1">
      <alignment horizontal="center" vertical="center" wrapText="1"/>
    </xf>
    <xf numFmtId="0" fontId="20" fillId="4" borderId="2" xfId="0" applyFont="1" applyFill="1" applyBorder="1"/>
    <xf numFmtId="0" fontId="16" fillId="7" borderId="7" xfId="0" applyFont="1" applyFill="1" applyBorder="1" applyAlignment="1" applyProtection="1">
      <alignment horizontal="center" vertical="center" wrapText="1"/>
    </xf>
    <xf numFmtId="9" fontId="16" fillId="7" borderId="7" xfId="0" applyNumberFormat="1" applyFont="1" applyFill="1" applyBorder="1" applyAlignment="1" applyProtection="1">
      <alignment horizontal="center" vertical="center" wrapText="1"/>
    </xf>
    <xf numFmtId="167" fontId="16" fillId="7" borderId="7" xfId="0" applyNumberFormat="1"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4" borderId="2" xfId="0" applyFill="1" applyBorder="1" applyAlignment="1">
      <alignment horizontal="left"/>
    </xf>
    <xf numFmtId="0" fontId="16" fillId="7" borderId="7" xfId="0" applyFont="1" applyFill="1" applyBorder="1" applyAlignment="1" applyProtection="1">
      <alignment vertical="center" wrapText="1"/>
    </xf>
    <xf numFmtId="0" fontId="4" fillId="4" borderId="2"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4" borderId="0" xfId="0" applyFont="1" applyFill="1" applyBorder="1" applyAlignment="1">
      <alignment vertical="center" wrapText="1"/>
    </xf>
    <xf numFmtId="0" fontId="2" fillId="0" borderId="0" xfId="0" applyFont="1" applyBorder="1" applyAlignment="1">
      <alignment horizontal="center" vertical="center" wrapText="1"/>
    </xf>
    <xf numFmtId="0" fontId="13" fillId="0" borderId="0" xfId="2" applyFont="1" applyFill="1" applyBorder="1" applyAlignment="1" applyProtection="1">
      <alignment horizontal="center" vertical="center"/>
    </xf>
    <xf numFmtId="0" fontId="13" fillId="0" borderId="0" xfId="2" applyFont="1" applyFill="1" applyBorder="1" applyAlignment="1" applyProtection="1">
      <alignment vertical="center"/>
    </xf>
    <xf numFmtId="0" fontId="22" fillId="9" borderId="2" xfId="0" applyFont="1" applyFill="1" applyBorder="1" applyAlignment="1">
      <alignment vertical="center" wrapText="1"/>
    </xf>
    <xf numFmtId="0" fontId="2" fillId="0" borderId="2" xfId="0" applyFont="1" applyBorder="1" applyAlignment="1">
      <alignment vertical="center" wrapText="1"/>
    </xf>
    <xf numFmtId="9" fontId="2" fillId="0" borderId="2" xfId="5" applyFont="1" applyBorder="1" applyAlignment="1">
      <alignment horizontal="center" vertical="center" wrapText="1"/>
    </xf>
    <xf numFmtId="14" fontId="22" fillId="9" borderId="2" xfId="0" applyNumberFormat="1" applyFont="1" applyFill="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wrapText="1"/>
    </xf>
    <xf numFmtId="9" fontId="13" fillId="0" borderId="2" xfId="5" applyFont="1" applyBorder="1" applyAlignment="1">
      <alignment horizontal="center" vertical="center" wrapText="1"/>
    </xf>
    <xf numFmtId="14" fontId="23" fillId="9" borderId="2" xfId="0" applyNumberFormat="1" applyFont="1" applyFill="1" applyBorder="1" applyAlignment="1">
      <alignment vertical="center" wrapText="1"/>
    </xf>
    <xf numFmtId="9" fontId="2" fillId="0" borderId="2" xfId="0" applyNumberFormat="1" applyFont="1" applyBorder="1" applyAlignment="1">
      <alignment horizontal="center" vertical="center" wrapText="1"/>
    </xf>
    <xf numFmtId="9" fontId="2" fillId="0" borderId="0" xfId="0" applyNumberFormat="1" applyFont="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3" fillId="9" borderId="2" xfId="0" applyFont="1" applyFill="1" applyBorder="1" applyAlignment="1">
      <alignment horizontal="left" vertical="center" wrapText="1" indent="1"/>
    </xf>
    <xf numFmtId="0" fontId="21" fillId="0" borderId="2" xfId="0" applyFont="1" applyFill="1" applyBorder="1" applyAlignment="1" applyProtection="1">
      <alignment horizontal="center" vertical="center" wrapText="1"/>
    </xf>
    <xf numFmtId="167" fontId="21" fillId="0" borderId="2" xfId="0" applyNumberFormat="1" applyFont="1" applyFill="1" applyBorder="1" applyAlignment="1" applyProtection="1">
      <alignment horizontal="center" vertical="center" wrapText="1"/>
    </xf>
    <xf numFmtId="1" fontId="4" fillId="4" borderId="2" xfId="0" applyNumberFormat="1" applyFont="1" applyFill="1" applyBorder="1" applyAlignment="1">
      <alignment horizontal="center" vertical="center" wrapText="1"/>
    </xf>
    <xf numFmtId="0" fontId="4" fillId="4" borderId="2" xfId="6" applyNumberFormat="1" applyFont="1" applyFill="1" applyBorder="1" applyAlignment="1">
      <alignment horizontal="center" vertical="center" wrapText="1"/>
    </xf>
    <xf numFmtId="0" fontId="2" fillId="4" borderId="2" xfId="0" applyFont="1" applyFill="1" applyBorder="1" applyAlignment="1">
      <alignment horizontal="center" wrapText="1"/>
    </xf>
    <xf numFmtId="0" fontId="11" fillId="0" borderId="2" xfId="4" applyBorder="1" applyAlignment="1">
      <alignment horizontal="center" vertical="center" wrapText="1"/>
    </xf>
    <xf numFmtId="0" fontId="13" fillId="0" borderId="2" xfId="0" applyFont="1" applyFill="1" applyBorder="1" applyAlignment="1" applyProtection="1">
      <alignment horizontal="center" vertical="center" wrapText="1"/>
    </xf>
    <xf numFmtId="1" fontId="2" fillId="0" borderId="2" xfId="0" applyNumberFormat="1" applyFont="1" applyBorder="1" applyAlignment="1">
      <alignment horizontal="center" vertical="center"/>
    </xf>
    <xf numFmtId="9" fontId="2" fillId="0" borderId="2" xfId="0" applyNumberFormat="1" applyFont="1" applyFill="1" applyBorder="1" applyAlignment="1" applyProtection="1">
      <alignment horizontal="left" vertical="center" wrapText="1"/>
    </xf>
    <xf numFmtId="0" fontId="5" fillId="3" borderId="2" xfId="0" applyFont="1" applyFill="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5" fillId="3" borderId="2" xfId="0" applyFont="1" applyFill="1" applyBorder="1" applyAlignment="1">
      <alignment horizontal="left" vertical="center"/>
    </xf>
    <xf numFmtId="0" fontId="2" fillId="0" borderId="2" xfId="0" applyFont="1" applyBorder="1" applyAlignment="1">
      <alignment horizontal="left" vertical="center"/>
    </xf>
    <xf numFmtId="0" fontId="13" fillId="4" borderId="30" xfId="2" applyFont="1" applyFill="1" applyBorder="1" applyAlignment="1" applyProtection="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3" fillId="4" borderId="4" xfId="2" applyFont="1" applyFill="1" applyBorder="1" applyAlignment="1" applyProtection="1">
      <alignment horizontal="center" vertical="center"/>
    </xf>
    <xf numFmtId="0" fontId="13" fillId="4" borderId="36" xfId="2" applyFont="1" applyFill="1" applyBorder="1" applyAlignment="1" applyProtection="1">
      <alignment horizontal="center" vertical="center"/>
    </xf>
    <xf numFmtId="0" fontId="2" fillId="4" borderId="1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cellXfs>
  <cellStyles count="7">
    <cellStyle name="Hipervínculo" xfId="4" builtinId="8"/>
    <cellStyle name="Moneda [0]" xfId="6" builtinId="7"/>
    <cellStyle name="Neutral" xfId="1" builtinId="28" customBuiltin="1"/>
    <cellStyle name="Normal" xfId="0" builtinId="0"/>
    <cellStyle name="Normal 2" xfId="2"/>
    <cellStyle name="Porcentaje" xfId="5" builtinId="5"/>
    <cellStyle name="Total" xfId="3"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1215682</xdr:colOff>
      <xdr:row>1</xdr:row>
      <xdr:rowOff>28576</xdr:rowOff>
    </xdr:from>
    <xdr:to>
      <xdr:col>1</xdr:col>
      <xdr:colOff>1791820</xdr:colOff>
      <xdr:row>4</xdr:row>
      <xdr:rowOff>133351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607" y="200026"/>
          <a:ext cx="576138" cy="5905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81643</xdr:rowOff>
    </xdr:from>
    <xdr:to>
      <xdr:col>5</xdr:col>
      <xdr:colOff>718777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cion_TI/Planeacion_2016/GC-F-015%20Seguridad_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HoslanderS@SUPERSOCIEDADES.GOV.CO" TargetMode="External"/><Relationship Id="rId7" Type="http://schemas.openxmlformats.org/officeDocument/2006/relationships/drawing" Target="../drawings/drawing7.xml"/><Relationship Id="rId2" Type="http://schemas.openxmlformats.org/officeDocument/2006/relationships/hyperlink" Target="mailto:HectorG@SUPERSOCIEDADES.GOV.CO" TargetMode="External"/><Relationship Id="rId1" Type="http://schemas.openxmlformats.org/officeDocument/2006/relationships/hyperlink" Target="mailto:FranciscoAZ@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ligiarh@supersociedades.gov.co" TargetMode="External"/><Relationship Id="rId4" Type="http://schemas.openxmlformats.org/officeDocument/2006/relationships/hyperlink" Target="mailto:CarlosPF@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4"/>
      <c r="B2" s="163"/>
      <c r="C2" s="164"/>
      <c r="D2" s="165" t="s">
        <v>123</v>
      </c>
      <c r="E2" s="166"/>
      <c r="F2" s="166"/>
      <c r="G2" s="166"/>
      <c r="H2" s="166"/>
      <c r="I2" s="166"/>
      <c r="J2" s="167"/>
      <c r="K2" s="153" t="s">
        <v>124</v>
      </c>
      <c r="L2" s="154"/>
      <c r="S2" s="16"/>
    </row>
    <row r="3" spans="1:19" s="13" customFormat="1" ht="23.25" customHeight="1" x14ac:dyDescent="0.2">
      <c r="A3" s="54"/>
      <c r="B3" s="159"/>
      <c r="C3" s="160"/>
      <c r="D3" s="168" t="s">
        <v>125</v>
      </c>
      <c r="E3" s="169"/>
      <c r="F3" s="169"/>
      <c r="G3" s="169"/>
      <c r="H3" s="169"/>
      <c r="I3" s="169"/>
      <c r="J3" s="170"/>
      <c r="K3" s="155" t="s">
        <v>130</v>
      </c>
      <c r="L3" s="156"/>
      <c r="S3" s="16"/>
    </row>
    <row r="4" spans="1:19" s="13" customFormat="1" ht="24" customHeight="1" x14ac:dyDescent="0.2">
      <c r="A4" s="54"/>
      <c r="B4" s="159"/>
      <c r="C4" s="160"/>
      <c r="D4" s="168" t="s">
        <v>126</v>
      </c>
      <c r="E4" s="169"/>
      <c r="F4" s="169"/>
      <c r="G4" s="169"/>
      <c r="H4" s="169"/>
      <c r="I4" s="169"/>
      <c r="J4" s="170"/>
      <c r="K4" s="155" t="s">
        <v>127</v>
      </c>
      <c r="L4" s="156"/>
      <c r="S4" s="16"/>
    </row>
    <row r="5" spans="1:19" s="13" customFormat="1" ht="22.5" customHeight="1" thickBot="1" x14ac:dyDescent="0.25">
      <c r="A5" s="54"/>
      <c r="B5" s="161"/>
      <c r="C5" s="162"/>
      <c r="D5" s="171" t="s">
        <v>128</v>
      </c>
      <c r="E5" s="172"/>
      <c r="F5" s="172"/>
      <c r="G5" s="172"/>
      <c r="H5" s="172"/>
      <c r="I5" s="172"/>
      <c r="J5" s="173"/>
      <c r="K5" s="157" t="s">
        <v>129</v>
      </c>
      <c r="L5" s="158"/>
      <c r="S5" s="16"/>
    </row>
    <row r="6" spans="1:19" ht="5.25" customHeight="1" x14ac:dyDescent="0.2">
      <c r="C6" s="14"/>
      <c r="D6" s="14"/>
      <c r="E6" s="14"/>
      <c r="F6" s="14"/>
      <c r="G6" s="14"/>
      <c r="H6" s="14"/>
      <c r="I6" s="14"/>
    </row>
    <row r="7" spans="1:19" ht="29.25" customHeight="1" x14ac:dyDescent="0.25">
      <c r="C7" s="150" t="s">
        <v>0</v>
      </c>
      <c r="D7" s="150"/>
      <c r="E7" s="151" t="s">
        <v>170</v>
      </c>
      <c r="F7" s="152"/>
      <c r="G7" s="152"/>
      <c r="H7" s="152"/>
      <c r="I7" s="152"/>
      <c r="J7" s="152"/>
      <c r="K7" s="152"/>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5"/>
      <c r="C10" s="56"/>
      <c r="D10" s="56"/>
      <c r="E10" s="56"/>
      <c r="F10" s="56"/>
      <c r="G10" s="56"/>
      <c r="H10" s="56"/>
      <c r="I10" s="56"/>
      <c r="J10" s="56"/>
      <c r="K10" s="56"/>
      <c r="L10" s="57"/>
    </row>
    <row r="11" spans="1:19" ht="39.9" customHeight="1" thickBot="1" x14ac:dyDescent="0.25">
      <c r="B11" s="58"/>
      <c r="C11" s="19" t="s">
        <v>35</v>
      </c>
      <c r="D11" s="59"/>
      <c r="E11" s="19" t="s">
        <v>36</v>
      </c>
      <c r="F11" s="59"/>
      <c r="G11" s="19" t="s">
        <v>49</v>
      </c>
      <c r="H11" s="59"/>
      <c r="I11" s="19" t="s">
        <v>72</v>
      </c>
      <c r="J11" s="59"/>
      <c r="K11" s="19" t="s">
        <v>50</v>
      </c>
      <c r="L11" s="60"/>
    </row>
    <row r="12" spans="1:19" ht="15" customHeight="1" thickBot="1" x14ac:dyDescent="0.25">
      <c r="B12" s="58"/>
      <c r="C12" s="59"/>
      <c r="D12" s="59"/>
      <c r="E12" s="59"/>
      <c r="F12" s="59"/>
      <c r="G12" s="59"/>
      <c r="H12" s="59"/>
      <c r="I12" s="59"/>
      <c r="J12" s="59"/>
      <c r="K12" s="59"/>
      <c r="L12" s="60"/>
    </row>
    <row r="13" spans="1:19" ht="39.9" customHeight="1" thickBot="1" x14ac:dyDescent="0.25">
      <c r="B13" s="58"/>
      <c r="C13" s="19" t="s">
        <v>37</v>
      </c>
      <c r="D13" s="59"/>
      <c r="E13" s="19" t="s">
        <v>38</v>
      </c>
      <c r="F13" s="59"/>
      <c r="G13" s="19" t="s">
        <v>39</v>
      </c>
      <c r="H13" s="59"/>
      <c r="I13" s="19" t="s">
        <v>51</v>
      </c>
      <c r="J13" s="59"/>
      <c r="K13" s="19" t="s">
        <v>40</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41</v>
      </c>
      <c r="H15" s="59"/>
      <c r="I15" s="59"/>
      <c r="J15" s="59"/>
      <c r="K15" s="59"/>
      <c r="L15" s="60"/>
    </row>
    <row r="16" spans="1:19" ht="12"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29"/>
      <c r="C2" s="230"/>
      <c r="D2" s="248" t="s">
        <v>123</v>
      </c>
      <c r="E2" s="249"/>
      <c r="F2" s="249"/>
      <c r="G2" s="249"/>
      <c r="H2" s="249"/>
      <c r="I2" s="249"/>
      <c r="J2" s="250"/>
      <c r="K2" s="92"/>
      <c r="L2" s="90"/>
      <c r="M2" s="243" t="str">
        <f>Proyecto!K2</f>
        <v>Codigo: GC-F-015</v>
      </c>
      <c r="N2" s="243"/>
      <c r="O2" s="243"/>
      <c r="P2" s="244"/>
      <c r="R2" s="11"/>
      <c r="S2" s="11"/>
      <c r="T2" s="11"/>
      <c r="U2" s="15"/>
      <c r="AE2" s="16"/>
    </row>
    <row r="3" spans="2:31" s="12" customFormat="1" ht="23.25" customHeight="1" x14ac:dyDescent="0.2">
      <c r="B3" s="231"/>
      <c r="C3" s="232"/>
      <c r="D3" s="251" t="s">
        <v>125</v>
      </c>
      <c r="E3" s="252"/>
      <c r="F3" s="252"/>
      <c r="G3" s="252"/>
      <c r="H3" s="252"/>
      <c r="I3" s="252"/>
      <c r="J3" s="253"/>
      <c r="K3" s="29"/>
      <c r="L3" s="64"/>
      <c r="M3" s="175" t="str">
        <f>Proyecto!K3</f>
        <v>Fecha: 17 de septiembre de 2014</v>
      </c>
      <c r="N3" s="175"/>
      <c r="O3" s="175"/>
      <c r="P3" s="245"/>
      <c r="R3" s="11"/>
      <c r="S3" s="11"/>
      <c r="T3" s="11"/>
      <c r="U3" s="15"/>
      <c r="AE3" s="16"/>
    </row>
    <row r="4" spans="2:31" s="12" customFormat="1" ht="24" customHeight="1" x14ac:dyDescent="0.2">
      <c r="B4" s="231"/>
      <c r="C4" s="232"/>
      <c r="D4" s="251" t="s">
        <v>126</v>
      </c>
      <c r="E4" s="252"/>
      <c r="F4" s="252"/>
      <c r="G4" s="252"/>
      <c r="H4" s="252"/>
      <c r="I4" s="252"/>
      <c r="J4" s="253"/>
      <c r="K4" s="29"/>
      <c r="L4" s="64"/>
      <c r="M4" s="175" t="str">
        <f>Proyecto!K4</f>
        <v>Version 001</v>
      </c>
      <c r="N4" s="175"/>
      <c r="O4" s="175"/>
      <c r="P4" s="245"/>
      <c r="R4" s="11"/>
      <c r="U4" s="15"/>
      <c r="AE4" s="16"/>
    </row>
    <row r="5" spans="2:31" s="12" customFormat="1" ht="22.5" customHeight="1" thickBot="1" x14ac:dyDescent="0.25">
      <c r="B5" s="233"/>
      <c r="C5" s="234"/>
      <c r="D5" s="254" t="s">
        <v>128</v>
      </c>
      <c r="E5" s="255"/>
      <c r="F5" s="255"/>
      <c r="G5" s="255"/>
      <c r="H5" s="255"/>
      <c r="I5" s="255"/>
      <c r="J5" s="256"/>
      <c r="K5" s="93"/>
      <c r="L5" s="91"/>
      <c r="M5" s="246" t="s">
        <v>129</v>
      </c>
      <c r="N5" s="246"/>
      <c r="O5" s="246"/>
      <c r="P5" s="24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50" t="s">
        <v>0</v>
      </c>
      <c r="C7" s="150"/>
      <c r="D7" s="191" t="str">
        <f>Proyecto!$E$7</f>
        <v>Elementos de integración entre la capa de aplicaciones y datos de la Arquitectura Empresarial</v>
      </c>
      <c r="E7" s="191"/>
      <c r="F7" s="191"/>
      <c r="G7" s="191"/>
      <c r="H7" s="191"/>
      <c r="I7" s="191"/>
      <c r="J7" s="191"/>
      <c r="K7" s="191"/>
      <c r="L7" s="191"/>
      <c r="M7" s="191"/>
      <c r="N7" s="191"/>
      <c r="O7" s="191"/>
      <c r="P7" s="191"/>
      <c r="AE7" s="1"/>
    </row>
    <row r="8" spans="2:31" ht="6.75" customHeight="1" x14ac:dyDescent="0.25">
      <c r="B8" s="8"/>
      <c r="C8" s="8"/>
      <c r="D8" s="9"/>
      <c r="E8" s="9"/>
      <c r="F8" s="9"/>
      <c r="G8" s="9"/>
      <c r="H8" s="9"/>
      <c r="I8" s="9"/>
      <c r="J8" s="9"/>
      <c r="K8" s="9"/>
      <c r="L8" s="9"/>
      <c r="M8" s="9"/>
      <c r="N8" s="9"/>
      <c r="O8" s="9"/>
      <c r="P8" s="9"/>
      <c r="AE8" s="1"/>
    </row>
    <row r="10" spans="2:31" ht="88.5" customHeight="1" x14ac:dyDescent="0.25">
      <c r="B10" s="150" t="s">
        <v>29</v>
      </c>
      <c r="C10" s="150"/>
      <c r="D10" s="187" t="s">
        <v>223</v>
      </c>
      <c r="E10" s="191"/>
      <c r="F10" s="191"/>
      <c r="G10" s="191"/>
      <c r="H10" s="191"/>
      <c r="I10" s="191"/>
      <c r="J10" s="191"/>
      <c r="K10" s="191"/>
      <c r="L10" s="191"/>
      <c r="M10" s="191"/>
      <c r="N10" s="191"/>
      <c r="O10" s="191"/>
      <c r="P10" s="191"/>
      <c r="AE10" s="1"/>
    </row>
    <row r="12" spans="2:31" ht="32.25" customHeight="1" x14ac:dyDescent="0.2">
      <c r="B12" s="150" t="s">
        <v>30</v>
      </c>
      <c r="C12" s="150"/>
      <c r="D12" s="187" t="s">
        <v>186</v>
      </c>
      <c r="E12" s="187"/>
      <c r="F12" s="187"/>
      <c r="G12" s="187"/>
      <c r="H12" s="187"/>
      <c r="I12" s="187"/>
      <c r="J12" s="187"/>
      <c r="K12" s="187"/>
      <c r="L12" s="187"/>
      <c r="M12" s="187"/>
      <c r="N12" s="187"/>
      <c r="O12" s="187"/>
      <c r="P12" s="187"/>
    </row>
    <row r="13" spans="2:31" ht="6.75" customHeight="1" x14ac:dyDescent="0.25">
      <c r="B13" s="8"/>
      <c r="C13" s="8"/>
      <c r="D13" s="9"/>
      <c r="E13" s="9"/>
      <c r="F13" s="9"/>
      <c r="G13" s="9"/>
      <c r="H13" s="9"/>
      <c r="I13" s="9"/>
      <c r="J13" s="9"/>
      <c r="K13" s="9"/>
      <c r="L13" s="9"/>
      <c r="M13" s="9"/>
      <c r="N13" s="9"/>
      <c r="O13" s="9"/>
      <c r="P13" s="9"/>
      <c r="AE13" s="1"/>
    </row>
    <row r="14" spans="2:31" ht="36" customHeight="1" x14ac:dyDescent="0.2">
      <c r="B14" s="150" t="s">
        <v>31</v>
      </c>
      <c r="C14" s="150"/>
      <c r="D14" s="187" t="s">
        <v>187</v>
      </c>
      <c r="E14" s="187"/>
      <c r="F14" s="187"/>
      <c r="G14" s="187"/>
      <c r="H14" s="187"/>
      <c r="I14" s="187"/>
      <c r="J14" s="187"/>
      <c r="K14" s="187"/>
      <c r="L14" s="187"/>
      <c r="M14" s="187"/>
      <c r="N14" s="187"/>
      <c r="O14" s="187"/>
      <c r="P14" s="187"/>
    </row>
    <row r="15" spans="2:31" ht="6.75" customHeight="1" x14ac:dyDescent="0.25">
      <c r="B15" s="8"/>
      <c r="C15" s="8"/>
      <c r="D15" s="9"/>
      <c r="E15" s="9"/>
      <c r="F15" s="9"/>
      <c r="G15" s="9"/>
      <c r="H15" s="9"/>
      <c r="I15" s="9"/>
      <c r="J15" s="9"/>
      <c r="K15" s="9"/>
      <c r="L15" s="9"/>
      <c r="M15" s="9"/>
      <c r="N15" s="9"/>
      <c r="O15" s="9"/>
      <c r="P15" s="9"/>
      <c r="AE15" s="1"/>
    </row>
    <row r="16" spans="2:31" ht="63" customHeight="1" x14ac:dyDescent="0.2">
      <c r="B16" s="150" t="s">
        <v>32</v>
      </c>
      <c r="C16" s="150"/>
      <c r="D16" s="187" t="s">
        <v>188</v>
      </c>
      <c r="E16" s="187"/>
      <c r="F16" s="187"/>
      <c r="G16" s="187"/>
      <c r="H16" s="187"/>
      <c r="I16" s="187"/>
      <c r="J16" s="187"/>
      <c r="K16" s="187"/>
      <c r="L16" s="187"/>
      <c r="M16" s="187"/>
      <c r="N16" s="187"/>
      <c r="O16" s="187"/>
      <c r="P16" s="187"/>
    </row>
    <row r="17" spans="2:31" ht="6.75" customHeight="1" x14ac:dyDescent="0.25">
      <c r="B17" s="8"/>
      <c r="C17" s="8"/>
      <c r="D17" s="9"/>
      <c r="E17" s="9"/>
      <c r="F17" s="9"/>
      <c r="G17" s="9"/>
      <c r="H17" s="9"/>
      <c r="I17" s="9"/>
      <c r="J17" s="9"/>
      <c r="K17" s="9"/>
      <c r="L17" s="9"/>
      <c r="M17" s="9"/>
      <c r="N17" s="9"/>
      <c r="O17" s="9"/>
      <c r="P17" s="9"/>
      <c r="AE17" s="1"/>
    </row>
    <row r="18" spans="2:31" ht="66" customHeight="1" x14ac:dyDescent="0.2">
      <c r="B18" s="150" t="s">
        <v>33</v>
      </c>
      <c r="C18" s="150"/>
      <c r="D18" s="187" t="s">
        <v>189</v>
      </c>
      <c r="E18" s="187"/>
      <c r="F18" s="187"/>
      <c r="G18" s="187"/>
      <c r="H18" s="187"/>
      <c r="I18" s="187"/>
      <c r="J18" s="187"/>
      <c r="K18" s="187"/>
      <c r="L18" s="187"/>
      <c r="M18" s="187"/>
      <c r="N18" s="187"/>
      <c r="O18" s="187"/>
      <c r="P18" s="187"/>
    </row>
    <row r="19" spans="2:31" ht="6.75" customHeight="1" x14ac:dyDescent="0.25">
      <c r="B19" s="8"/>
      <c r="C19" s="8"/>
      <c r="D19" s="9"/>
      <c r="E19" s="9"/>
      <c r="F19" s="9"/>
      <c r="G19" s="9"/>
      <c r="H19" s="9"/>
      <c r="I19" s="9"/>
      <c r="J19" s="9"/>
      <c r="K19" s="9"/>
      <c r="L19" s="9"/>
      <c r="M19" s="9"/>
      <c r="N19" s="9"/>
      <c r="O19" s="9"/>
      <c r="P19" s="9"/>
      <c r="AE19" s="1"/>
    </row>
    <row r="20" spans="2:31" ht="72.75" customHeight="1" x14ac:dyDescent="0.2">
      <c r="B20" s="150" t="s">
        <v>34</v>
      </c>
      <c r="C20" s="150"/>
      <c r="D20" s="187" t="s">
        <v>222</v>
      </c>
      <c r="E20" s="187"/>
      <c r="F20" s="187"/>
      <c r="G20" s="187"/>
      <c r="H20" s="187"/>
      <c r="I20" s="187"/>
      <c r="J20" s="187"/>
      <c r="K20" s="187"/>
      <c r="L20" s="187"/>
      <c r="M20" s="187"/>
      <c r="N20" s="187"/>
      <c r="O20" s="187"/>
      <c r="P20" s="187"/>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0"/>
  <sheetViews>
    <sheetView showGridLines="0" tabSelected="1" topLeftCell="D14" zoomScaleNormal="100" workbookViewId="0">
      <selection activeCell="J24" sqref="J24"/>
    </sheetView>
  </sheetViews>
  <sheetFormatPr baseColWidth="10" defaultColWidth="11.44140625" defaultRowHeight="13.2" x14ac:dyDescent="0.25"/>
  <cols>
    <col min="1" max="1" width="2.44140625" style="118" customWidth="1"/>
    <col min="2" max="2" width="49.6640625" style="118" customWidth="1"/>
    <col min="3" max="3" width="26" style="119" customWidth="1"/>
    <col min="4" max="4" width="18.33203125" style="118" customWidth="1"/>
    <col min="5" max="5" width="12.33203125" style="118" bestFit="1" customWidth="1"/>
    <col min="6" max="6" width="30.88671875" style="118" bestFit="1" customWidth="1"/>
    <col min="7" max="8" width="15.44140625" style="118" bestFit="1" customWidth="1"/>
    <col min="9" max="9" width="14.6640625" style="118" bestFit="1" customWidth="1"/>
    <col min="10" max="10" width="23" style="118" customWidth="1"/>
    <col min="11" max="11" width="14.88671875" style="118" customWidth="1"/>
    <col min="12" max="12" width="20.6640625" style="118" customWidth="1"/>
    <col min="13" max="13" width="9.109375" style="27" customWidth="1"/>
    <col min="14" max="234" width="9.109375" style="118" customWidth="1"/>
    <col min="235" max="16384" width="11.44140625" style="118"/>
  </cols>
  <sheetData>
    <row r="1" spans="2:14" ht="13.8" thickBot="1" x14ac:dyDescent="0.3"/>
    <row r="2" spans="2:14" s="121" customFormat="1" x14ac:dyDescent="0.25">
      <c r="B2" s="260"/>
      <c r="C2" s="259" t="s">
        <v>123</v>
      </c>
      <c r="D2" s="259"/>
      <c r="E2" s="259"/>
      <c r="F2" s="259"/>
      <c r="G2" s="259"/>
      <c r="H2" s="259"/>
      <c r="I2" s="259"/>
      <c r="J2" s="259"/>
      <c r="K2" s="265" t="str">
        <f>Proyecto!K2</f>
        <v>Codigo: GC-F-015</v>
      </c>
      <c r="L2" s="266"/>
      <c r="M2" s="120"/>
      <c r="N2" s="120"/>
    </row>
    <row r="3" spans="2:14" s="121" customFormat="1" x14ac:dyDescent="0.25">
      <c r="B3" s="261"/>
      <c r="C3" s="263" t="s">
        <v>125</v>
      </c>
      <c r="D3" s="263"/>
      <c r="E3" s="263"/>
      <c r="F3" s="263"/>
      <c r="G3" s="263"/>
      <c r="H3" s="263"/>
      <c r="I3" s="263"/>
      <c r="J3" s="263"/>
      <c r="K3" s="267" t="str">
        <f>Proyecto!K3</f>
        <v>Fecha: 17 de septiembre de 2014</v>
      </c>
      <c r="L3" s="268"/>
      <c r="M3" s="120"/>
      <c r="N3" s="120"/>
    </row>
    <row r="4" spans="2:14" s="121" customFormat="1" x14ac:dyDescent="0.25">
      <c r="B4" s="261"/>
      <c r="C4" s="263" t="s">
        <v>126</v>
      </c>
      <c r="D4" s="263"/>
      <c r="E4" s="263"/>
      <c r="F4" s="263"/>
      <c r="G4" s="263"/>
      <c r="H4" s="263"/>
      <c r="I4" s="263"/>
      <c r="J4" s="263"/>
      <c r="K4" s="267" t="str">
        <f>Proyecto!K4</f>
        <v>Version 001</v>
      </c>
      <c r="L4" s="268"/>
      <c r="M4" s="120"/>
      <c r="N4" s="120"/>
    </row>
    <row r="5" spans="2:14" s="121" customFormat="1" ht="13.8" thickBot="1" x14ac:dyDescent="0.3">
      <c r="B5" s="262"/>
      <c r="C5" s="264" t="s">
        <v>128</v>
      </c>
      <c r="D5" s="264"/>
      <c r="E5" s="264"/>
      <c r="F5" s="264"/>
      <c r="G5" s="264"/>
      <c r="H5" s="264"/>
      <c r="I5" s="264"/>
      <c r="J5" s="264"/>
      <c r="K5" s="269" t="s">
        <v>129</v>
      </c>
      <c r="L5" s="270"/>
      <c r="M5" s="120"/>
      <c r="N5" s="120"/>
    </row>
    <row r="6" spans="2:14" x14ac:dyDescent="0.25">
      <c r="B6" s="122"/>
      <c r="C6" s="123"/>
      <c r="D6" s="122"/>
      <c r="E6" s="122"/>
    </row>
    <row r="7" spans="2:14" x14ac:dyDescent="0.25">
      <c r="B7" s="257" t="s">
        <v>0</v>
      </c>
      <c r="C7" s="257"/>
      <c r="D7" s="258" t="str">
        <f>Proyecto!$E$7</f>
        <v>Elementos de integración entre la capa de aplicaciones y datos de la Arquitectura Empresarial</v>
      </c>
      <c r="E7" s="258"/>
      <c r="F7" s="258"/>
      <c r="G7" s="258"/>
      <c r="H7" s="258"/>
      <c r="I7" s="258"/>
      <c r="J7" s="258"/>
      <c r="K7" s="258"/>
      <c r="L7" s="258"/>
      <c r="M7" s="118"/>
    </row>
    <row r="9" spans="2:14" s="1" customFormat="1" ht="36" x14ac:dyDescent="0.2">
      <c r="B9" s="106" t="s">
        <v>79</v>
      </c>
      <c r="C9" s="116" t="s">
        <v>80</v>
      </c>
      <c r="D9" s="106" t="s">
        <v>81</v>
      </c>
      <c r="E9" s="107" t="s">
        <v>154</v>
      </c>
      <c r="F9" s="106" t="s">
        <v>82</v>
      </c>
      <c r="G9" s="108" t="s">
        <v>91</v>
      </c>
      <c r="H9" s="108" t="s">
        <v>92</v>
      </c>
      <c r="I9" s="108" t="s">
        <v>93</v>
      </c>
      <c r="J9" s="107" t="s">
        <v>83</v>
      </c>
      <c r="K9" s="109" t="s">
        <v>84</v>
      </c>
      <c r="L9" s="109" t="s">
        <v>85</v>
      </c>
      <c r="M9" s="2"/>
    </row>
    <row r="10" spans="2:14" ht="331.5" customHeight="1" x14ac:dyDescent="0.25">
      <c r="B10" s="124" t="s">
        <v>168</v>
      </c>
      <c r="C10" s="125" t="s">
        <v>169</v>
      </c>
      <c r="D10" s="147">
        <v>1</v>
      </c>
      <c r="E10" s="126">
        <v>0.05</v>
      </c>
      <c r="F10" s="129" t="s">
        <v>224</v>
      </c>
      <c r="G10" s="127">
        <v>42140</v>
      </c>
      <c r="H10" s="127">
        <v>42568</v>
      </c>
      <c r="I10" s="142"/>
      <c r="J10" s="149" t="s">
        <v>227</v>
      </c>
      <c r="K10" s="141"/>
      <c r="L10" s="141"/>
    </row>
    <row r="11" spans="2:14" ht="26.4" x14ac:dyDescent="0.25">
      <c r="B11" s="124" t="s">
        <v>194</v>
      </c>
      <c r="C11" s="125" t="s">
        <v>203</v>
      </c>
      <c r="D11" s="128">
        <v>4</v>
      </c>
      <c r="E11" s="126">
        <v>0.2</v>
      </c>
      <c r="F11" s="129" t="s">
        <v>225</v>
      </c>
      <c r="G11" s="127">
        <v>42569</v>
      </c>
      <c r="H11" s="127">
        <v>42643</v>
      </c>
      <c r="I11" s="148">
        <f t="shared" ref="I11:I19" si="0">(H11-G11)/7</f>
        <v>10.571428571428571</v>
      </c>
      <c r="J11" s="94"/>
      <c r="K11" s="95"/>
      <c r="L11" s="94"/>
    </row>
    <row r="12" spans="2:14" x14ac:dyDescent="0.25">
      <c r="B12" s="140" t="s">
        <v>195</v>
      </c>
      <c r="C12" s="125"/>
      <c r="D12" s="128">
        <v>1</v>
      </c>
      <c r="E12" s="130"/>
      <c r="F12" s="128"/>
      <c r="G12" s="131">
        <v>42569</v>
      </c>
      <c r="H12" s="131">
        <v>42587</v>
      </c>
      <c r="I12" s="148">
        <f t="shared" si="0"/>
        <v>2.5714285714285716</v>
      </c>
      <c r="J12" s="94"/>
      <c r="K12" s="95"/>
      <c r="L12" s="94"/>
    </row>
    <row r="13" spans="2:14" x14ac:dyDescent="0.25">
      <c r="B13" s="140" t="s">
        <v>196</v>
      </c>
      <c r="C13" s="125"/>
      <c r="D13" s="128">
        <v>1</v>
      </c>
      <c r="E13" s="130"/>
      <c r="F13" s="129"/>
      <c r="G13" s="131">
        <v>42590</v>
      </c>
      <c r="H13" s="131">
        <v>42608</v>
      </c>
      <c r="I13" s="148">
        <f t="shared" si="0"/>
        <v>2.5714285714285716</v>
      </c>
      <c r="J13" s="94"/>
      <c r="K13" s="95"/>
      <c r="L13" s="94"/>
    </row>
    <row r="14" spans="2:14" x14ac:dyDescent="0.25">
      <c r="B14" s="140" t="s">
        <v>197</v>
      </c>
      <c r="C14" s="125"/>
      <c r="D14" s="128">
        <v>1</v>
      </c>
      <c r="E14" s="130"/>
      <c r="F14" s="129"/>
      <c r="G14" s="131">
        <v>42611</v>
      </c>
      <c r="H14" s="131">
        <v>42622</v>
      </c>
      <c r="I14" s="148">
        <f t="shared" si="0"/>
        <v>1.5714285714285714</v>
      </c>
      <c r="J14" s="94"/>
      <c r="K14" s="95"/>
      <c r="L14" s="94"/>
    </row>
    <row r="15" spans="2:14" x14ac:dyDescent="0.25">
      <c r="B15" s="140" t="s">
        <v>198</v>
      </c>
      <c r="C15" s="125"/>
      <c r="D15" s="128">
        <v>1</v>
      </c>
      <c r="E15" s="126"/>
      <c r="F15" s="129"/>
      <c r="G15" s="131">
        <v>42625</v>
      </c>
      <c r="H15" s="131">
        <v>42643</v>
      </c>
      <c r="I15" s="148">
        <f t="shared" si="0"/>
        <v>2.5714285714285716</v>
      </c>
      <c r="J15" s="94"/>
      <c r="K15" s="95"/>
      <c r="L15" s="94"/>
    </row>
    <row r="16" spans="2:14" ht="26.4" x14ac:dyDescent="0.25">
      <c r="B16" s="124" t="s">
        <v>199</v>
      </c>
      <c r="C16" s="125" t="s">
        <v>184</v>
      </c>
      <c r="D16" s="128">
        <v>1</v>
      </c>
      <c r="E16" s="132">
        <v>0.2</v>
      </c>
      <c r="F16" s="129" t="s">
        <v>202</v>
      </c>
      <c r="G16" s="127">
        <v>42625</v>
      </c>
      <c r="H16" s="127">
        <v>42643</v>
      </c>
      <c r="I16" s="148">
        <f t="shared" si="0"/>
        <v>2.5714285714285716</v>
      </c>
      <c r="J16" s="94"/>
      <c r="K16" s="95"/>
      <c r="L16" s="94"/>
    </row>
    <row r="17" spans="2:12" x14ac:dyDescent="0.25">
      <c r="B17" s="124" t="s">
        <v>200</v>
      </c>
      <c r="C17" s="125" t="s">
        <v>204</v>
      </c>
      <c r="D17" s="128">
        <v>1</v>
      </c>
      <c r="E17" s="132">
        <v>0.45</v>
      </c>
      <c r="F17" s="129"/>
      <c r="G17" s="127">
        <v>42646</v>
      </c>
      <c r="H17" s="127">
        <v>42685</v>
      </c>
      <c r="I17" s="148">
        <f t="shared" si="0"/>
        <v>5.5714285714285712</v>
      </c>
      <c r="J17" s="94"/>
      <c r="K17" s="95"/>
      <c r="L17" s="94"/>
    </row>
    <row r="18" spans="2:12" ht="26.4" x14ac:dyDescent="0.25">
      <c r="B18" s="124" t="s">
        <v>201</v>
      </c>
      <c r="C18" s="125" t="s">
        <v>205</v>
      </c>
      <c r="D18" s="128">
        <v>1</v>
      </c>
      <c r="E18" s="132">
        <v>0.05</v>
      </c>
      <c r="F18" s="129" t="s">
        <v>202</v>
      </c>
      <c r="G18" s="131">
        <v>42688</v>
      </c>
      <c r="H18" s="131">
        <v>42706</v>
      </c>
      <c r="I18" s="148">
        <f t="shared" si="0"/>
        <v>2.5714285714285716</v>
      </c>
      <c r="J18" s="94"/>
      <c r="K18" s="95"/>
      <c r="L18" s="94"/>
    </row>
    <row r="19" spans="2:12" ht="26.4" x14ac:dyDescent="0.25">
      <c r="B19" s="124" t="s">
        <v>166</v>
      </c>
      <c r="C19" s="125" t="s">
        <v>167</v>
      </c>
      <c r="D19" s="128">
        <v>1</v>
      </c>
      <c r="E19" s="132">
        <v>0.05</v>
      </c>
      <c r="F19" s="129" t="s">
        <v>202</v>
      </c>
      <c r="G19" s="131">
        <v>42709</v>
      </c>
      <c r="H19" s="131">
        <v>42720</v>
      </c>
      <c r="I19" s="148">
        <f t="shared" si="0"/>
        <v>1.5714285714285714</v>
      </c>
      <c r="J19" s="94"/>
      <c r="K19" s="95"/>
      <c r="L19" s="94"/>
    </row>
    <row r="20" spans="2:12" x14ac:dyDescent="0.25">
      <c r="E20" s="133"/>
      <c r="L20" s="128">
        <f>L10+L11+L12+L13+L14+L15+L16+L17+L18+L19</f>
        <v>0</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0:K6544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zoomScale="90" zoomScaleNormal="90" workbookViewId="0"/>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74"/>
      <c r="C2" s="275"/>
      <c r="D2" s="271" t="s">
        <v>123</v>
      </c>
      <c r="E2" s="249"/>
      <c r="F2" s="249"/>
      <c r="G2" s="249"/>
      <c r="H2" s="249"/>
      <c r="I2" s="249"/>
      <c r="J2" s="249"/>
      <c r="K2" s="88"/>
      <c r="L2" s="88"/>
      <c r="M2" s="280" t="str">
        <f>Proyecto!K2</f>
        <v>Codigo: GC-F-015</v>
      </c>
      <c r="N2" s="243"/>
      <c r="O2" s="243"/>
      <c r="P2" s="244"/>
      <c r="R2" s="11"/>
      <c r="S2" s="11"/>
      <c r="T2" s="11" t="s">
        <v>135</v>
      </c>
      <c r="U2" s="15"/>
      <c r="AE2" s="16"/>
    </row>
    <row r="3" spans="2:31" s="12" customFormat="1" ht="23.25" customHeight="1" x14ac:dyDescent="0.2">
      <c r="B3" s="276"/>
      <c r="C3" s="277"/>
      <c r="D3" s="272" t="s">
        <v>125</v>
      </c>
      <c r="E3" s="252"/>
      <c r="F3" s="252"/>
      <c r="G3" s="252"/>
      <c r="H3" s="252"/>
      <c r="I3" s="252"/>
      <c r="J3" s="252"/>
      <c r="K3" s="87"/>
      <c r="L3" s="87"/>
      <c r="M3" s="281" t="str">
        <f>Proyecto!K3</f>
        <v>Fecha: 17 de septiembre de 2014</v>
      </c>
      <c r="N3" s="175"/>
      <c r="O3" s="175"/>
      <c r="P3" s="245"/>
      <c r="R3" s="11"/>
      <c r="S3" s="11"/>
      <c r="T3" s="11" t="s">
        <v>136</v>
      </c>
      <c r="U3" s="15"/>
      <c r="AE3" s="16"/>
    </row>
    <row r="4" spans="2:31" s="12" customFormat="1" ht="24" customHeight="1" x14ac:dyDescent="0.2">
      <c r="B4" s="276"/>
      <c r="C4" s="277"/>
      <c r="D4" s="272" t="s">
        <v>126</v>
      </c>
      <c r="E4" s="252"/>
      <c r="F4" s="252"/>
      <c r="G4" s="252"/>
      <c r="H4" s="252"/>
      <c r="I4" s="252"/>
      <c r="J4" s="252"/>
      <c r="K4" s="87"/>
      <c r="L4" s="87"/>
      <c r="M4" s="281" t="str">
        <f>Proyecto!K4</f>
        <v>Version 001</v>
      </c>
      <c r="N4" s="175"/>
      <c r="O4" s="175"/>
      <c r="P4" s="245"/>
      <c r="R4" s="11"/>
      <c r="T4" s="11" t="s">
        <v>137</v>
      </c>
      <c r="U4" s="15"/>
      <c r="AE4" s="16"/>
    </row>
    <row r="5" spans="2:31" s="12" customFormat="1" ht="22.5" customHeight="1" thickBot="1" x14ac:dyDescent="0.25">
      <c r="B5" s="278"/>
      <c r="C5" s="279"/>
      <c r="D5" s="273" t="s">
        <v>128</v>
      </c>
      <c r="E5" s="255"/>
      <c r="F5" s="255"/>
      <c r="G5" s="255"/>
      <c r="H5" s="255"/>
      <c r="I5" s="255"/>
      <c r="J5" s="255"/>
      <c r="K5" s="89"/>
      <c r="L5" s="89"/>
      <c r="M5" s="282" t="s">
        <v>129</v>
      </c>
      <c r="N5" s="246"/>
      <c r="O5" s="246"/>
      <c r="P5" s="247"/>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5">
      <c r="B7" s="150" t="s">
        <v>0</v>
      </c>
      <c r="C7" s="150"/>
      <c r="D7" s="191" t="str">
        <f>Proyecto!$E$7</f>
        <v>Elementos de integración entre la capa de aplicaciones y datos de la Arquitectura Empresarial</v>
      </c>
      <c r="E7" s="191"/>
      <c r="F7" s="191"/>
      <c r="G7" s="191"/>
      <c r="H7" s="191"/>
      <c r="I7" s="191"/>
      <c r="J7" s="191"/>
      <c r="K7" s="191"/>
      <c r="L7" s="191"/>
      <c r="M7" s="191"/>
      <c r="N7" s="191"/>
      <c r="O7" s="191"/>
      <c r="P7" s="191"/>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96" t="s">
        <v>22</v>
      </c>
      <c r="C10" s="196"/>
      <c r="D10" s="196"/>
      <c r="E10" s="196"/>
      <c r="F10" s="196"/>
      <c r="G10" s="196"/>
      <c r="H10" s="196"/>
      <c r="I10" s="196"/>
      <c r="J10" s="196"/>
      <c r="K10" s="196"/>
      <c r="L10" s="196"/>
      <c r="M10" s="196"/>
      <c r="N10" s="196"/>
      <c r="O10" s="196"/>
      <c r="P10" s="196"/>
    </row>
    <row r="11" spans="2:31" ht="21.9" customHeight="1" x14ac:dyDescent="0.2">
      <c r="B11" s="195" t="s">
        <v>131</v>
      </c>
      <c r="C11" s="195"/>
      <c r="D11" s="195"/>
      <c r="E11" s="195"/>
      <c r="F11" s="96" t="s">
        <v>132</v>
      </c>
      <c r="G11" s="195" t="s">
        <v>133</v>
      </c>
      <c r="H11" s="195"/>
      <c r="I11" s="195"/>
      <c r="J11" s="195"/>
      <c r="K11" s="101"/>
      <c r="L11" s="101"/>
      <c r="M11" s="195" t="s">
        <v>134</v>
      </c>
      <c r="N11" s="195"/>
      <c r="O11" s="195"/>
      <c r="P11" s="195"/>
    </row>
    <row r="12" spans="2:31" ht="46.5" customHeight="1" x14ac:dyDescent="0.2">
      <c r="B12" s="187" t="s">
        <v>190</v>
      </c>
      <c r="C12" s="187"/>
      <c r="D12" s="187"/>
      <c r="E12" s="187"/>
      <c r="F12" s="97" t="s">
        <v>136</v>
      </c>
      <c r="G12" s="203" t="s">
        <v>191</v>
      </c>
      <c r="H12" s="203"/>
      <c r="I12" s="203"/>
      <c r="J12" s="203"/>
      <c r="K12" s="22"/>
      <c r="L12" s="22"/>
      <c r="M12" s="203" t="s">
        <v>164</v>
      </c>
      <c r="N12" s="203"/>
      <c r="O12" s="203"/>
      <c r="P12" s="203"/>
    </row>
    <row r="13" spans="2:31" ht="43.5" customHeight="1" x14ac:dyDescent="0.2">
      <c r="B13" s="187" t="s">
        <v>192</v>
      </c>
      <c r="C13" s="187"/>
      <c r="D13" s="187"/>
      <c r="E13" s="187"/>
      <c r="F13" s="97" t="s">
        <v>136</v>
      </c>
      <c r="G13" s="203" t="s">
        <v>193</v>
      </c>
      <c r="H13" s="203"/>
      <c r="I13" s="203"/>
      <c r="J13" s="203"/>
      <c r="K13" s="22"/>
      <c r="L13" s="22"/>
      <c r="M13" s="203" t="s">
        <v>164</v>
      </c>
      <c r="N13" s="203"/>
      <c r="O13" s="203"/>
      <c r="P13" s="203"/>
    </row>
    <row r="14" spans="2:31" ht="21.9" customHeight="1" x14ac:dyDescent="0.2">
      <c r="B14" s="203"/>
      <c r="C14" s="203"/>
      <c r="D14" s="203"/>
      <c r="E14" s="203"/>
      <c r="F14" s="97"/>
      <c r="G14" s="203"/>
      <c r="H14" s="203"/>
      <c r="I14" s="203"/>
      <c r="J14" s="203"/>
      <c r="K14" s="22"/>
      <c r="L14" s="22"/>
      <c r="M14" s="203"/>
      <c r="N14" s="203"/>
      <c r="O14" s="203"/>
      <c r="P14" s="203"/>
    </row>
    <row r="16" spans="2:31" ht="21.9" customHeight="1" x14ac:dyDescent="0.2">
      <c r="B16" s="196" t="s">
        <v>23</v>
      </c>
      <c r="C16" s="196"/>
      <c r="D16" s="196"/>
      <c r="E16" s="196"/>
      <c r="F16" s="196"/>
      <c r="G16" s="196"/>
      <c r="H16" s="196"/>
      <c r="I16" s="196"/>
      <c r="J16" s="196"/>
      <c r="K16" s="196"/>
      <c r="L16" s="196"/>
      <c r="M16" s="196"/>
      <c r="N16" s="196"/>
      <c r="O16" s="196"/>
      <c r="P16" s="196"/>
    </row>
    <row r="17" spans="2:16" ht="21.9" customHeight="1" x14ac:dyDescent="0.2">
      <c r="B17" s="187" t="s">
        <v>24</v>
      </c>
      <c r="C17" s="187"/>
      <c r="D17" s="187"/>
      <c r="E17" s="187"/>
      <c r="F17" s="187"/>
      <c r="G17" s="187"/>
      <c r="H17" s="187"/>
      <c r="I17" s="187"/>
      <c r="J17" s="187"/>
      <c r="K17" s="187"/>
      <c r="L17" s="187"/>
      <c r="M17" s="187"/>
      <c r="N17" s="187"/>
      <c r="O17" s="187"/>
      <c r="P17" s="187"/>
    </row>
  </sheetData>
  <mergeCells count="26">
    <mergeCell ref="B13:E13"/>
    <mergeCell ref="G13:J13"/>
    <mergeCell ref="M13:P13"/>
    <mergeCell ref="B16:P16"/>
    <mergeCell ref="B17:P17"/>
    <mergeCell ref="B14:E14"/>
    <mergeCell ref="G14:J14"/>
    <mergeCell ref="M14:P14"/>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F14">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5:P15 G15:M15 G18:M65504 G9:M9 Q9:U65504 W9:AC65504">
      <formula1>1</formula1>
      <formula2>5</formula2>
    </dataValidation>
    <dataValidation type="list" allowBlank="1" showInputMessage="1" showErrorMessage="1" sqref="F12:F14">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106</v>
      </c>
      <c r="C4" s="28" t="s">
        <v>57</v>
      </c>
      <c r="E4" s="28" t="s">
        <v>58</v>
      </c>
      <c r="G4" s="28" t="s">
        <v>59</v>
      </c>
      <c r="I4" s="28" t="s">
        <v>66</v>
      </c>
      <c r="K4" s="28" t="s">
        <v>67</v>
      </c>
      <c r="M4" s="28"/>
      <c r="O4" s="28" t="s">
        <v>98</v>
      </c>
      <c r="Q4" s="28" t="s">
        <v>109</v>
      </c>
    </row>
    <row r="5" spans="1:17" x14ac:dyDescent="0.25">
      <c r="A5" t="s">
        <v>107</v>
      </c>
      <c r="C5" s="27" t="s">
        <v>52</v>
      </c>
      <c r="E5" s="27" t="s">
        <v>53</v>
      </c>
      <c r="G5" s="27" t="s">
        <v>60</v>
      </c>
      <c r="I5" s="27" t="s">
        <v>95</v>
      </c>
      <c r="K5" s="27" t="s">
        <v>68</v>
      </c>
      <c r="M5" t="s">
        <v>86</v>
      </c>
      <c r="O5" s="27" t="s">
        <v>99</v>
      </c>
      <c r="Q5" t="s">
        <v>112</v>
      </c>
    </row>
    <row r="6" spans="1:17" x14ac:dyDescent="0.25">
      <c r="A6" t="s">
        <v>108</v>
      </c>
      <c r="C6" s="27" t="s">
        <v>55</v>
      </c>
      <c r="E6" s="27" t="s">
        <v>56</v>
      </c>
      <c r="G6" s="27" t="s">
        <v>61</v>
      </c>
      <c r="I6" s="27" t="s">
        <v>96</v>
      </c>
      <c r="K6" s="27" t="s">
        <v>69</v>
      </c>
      <c r="M6" t="s">
        <v>94</v>
      </c>
      <c r="O6" s="27" t="s">
        <v>100</v>
      </c>
      <c r="Q6" t="s">
        <v>113</v>
      </c>
    </row>
    <row r="7" spans="1:17" x14ac:dyDescent="0.25">
      <c r="C7" s="27" t="s">
        <v>54</v>
      </c>
      <c r="G7" s="27" t="s">
        <v>62</v>
      </c>
      <c r="K7" s="30" t="s">
        <v>70</v>
      </c>
      <c r="O7" s="30" t="s">
        <v>101</v>
      </c>
      <c r="Q7" t="s">
        <v>114</v>
      </c>
    </row>
    <row r="8" spans="1:17" x14ac:dyDescent="0.25">
      <c r="O8" s="30" t="s">
        <v>102</v>
      </c>
      <c r="Q8" t="s">
        <v>115</v>
      </c>
    </row>
    <row r="9" spans="1:17" x14ac:dyDescent="0.25">
      <c r="O9" s="30" t="s">
        <v>103</v>
      </c>
      <c r="Q9" t="s">
        <v>116</v>
      </c>
    </row>
    <row r="10" spans="1:17" x14ac:dyDescent="0.25">
      <c r="O10" s="30" t="s">
        <v>104</v>
      </c>
      <c r="Q10" t="s">
        <v>117</v>
      </c>
    </row>
    <row r="11" spans="1:17" x14ac:dyDescent="0.25">
      <c r="O11" s="30" t="s">
        <v>78</v>
      </c>
      <c r="Q11" t="s">
        <v>118</v>
      </c>
    </row>
    <row r="12" spans="1:17" x14ac:dyDescent="0.25">
      <c r="Q12" t="s">
        <v>119</v>
      </c>
    </row>
    <row r="14" spans="1:17" x14ac:dyDescent="0.25">
      <c r="Q14" s="28" t="s">
        <v>120</v>
      </c>
    </row>
    <row r="15" spans="1:17" x14ac:dyDescent="0.25">
      <c r="Q15" t="s">
        <v>112</v>
      </c>
    </row>
    <row r="16" spans="1:17" x14ac:dyDescent="0.25">
      <c r="Q16" t="s">
        <v>113</v>
      </c>
    </row>
    <row r="17" spans="17:17" x14ac:dyDescent="0.25">
      <c r="Q17" t="s">
        <v>114</v>
      </c>
    </row>
    <row r="18" spans="17:17" x14ac:dyDescent="0.25">
      <c r="Q18" t="s">
        <v>115</v>
      </c>
    </row>
    <row r="19" spans="17:17" x14ac:dyDescent="0.25">
      <c r="Q19" t="s">
        <v>116</v>
      </c>
    </row>
    <row r="20" spans="17:17" x14ac:dyDescent="0.25">
      <c r="Q20" t="s">
        <v>117</v>
      </c>
    </row>
    <row r="21" spans="17:17" x14ac:dyDescent="0.25">
      <c r="Q21" t="s">
        <v>118</v>
      </c>
    </row>
    <row r="22" spans="17:17" x14ac:dyDescent="0.25">
      <c r="Q22" t="s">
        <v>119</v>
      </c>
    </row>
    <row r="23" spans="17:17" x14ac:dyDescent="0.25">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G28" sqref="G28"/>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63"/>
      <c r="C2" s="164"/>
      <c r="D2" s="165" t="s">
        <v>123</v>
      </c>
      <c r="E2" s="166"/>
      <c r="F2" s="166"/>
      <c r="G2" s="166"/>
      <c r="H2" s="166"/>
      <c r="I2" s="166"/>
      <c r="J2" s="167"/>
      <c r="K2" s="153" t="s">
        <v>124</v>
      </c>
      <c r="L2" s="192"/>
      <c r="M2" s="153" t="str">
        <f>Proyecto!K2</f>
        <v>Codigo: GC-F-015</v>
      </c>
      <c r="N2" s="183"/>
      <c r="O2" s="183"/>
      <c r="P2" s="154"/>
      <c r="R2" s="11"/>
      <c r="S2" s="11"/>
      <c r="T2" s="11"/>
      <c r="U2" s="15"/>
      <c r="AE2" s="16"/>
    </row>
    <row r="3" spans="2:31" s="12" customFormat="1" ht="23.25" customHeight="1" x14ac:dyDescent="0.2">
      <c r="B3" s="159"/>
      <c r="C3" s="160"/>
      <c r="D3" s="168" t="s">
        <v>125</v>
      </c>
      <c r="E3" s="169"/>
      <c r="F3" s="169"/>
      <c r="G3" s="169"/>
      <c r="H3" s="169"/>
      <c r="I3" s="169"/>
      <c r="J3" s="170"/>
      <c r="K3" s="155" t="s">
        <v>130</v>
      </c>
      <c r="L3" s="193"/>
      <c r="M3" s="184" t="str">
        <f>Proyecto!K3</f>
        <v>Fecha: 17 de septiembre de 2014</v>
      </c>
      <c r="N3" s="185"/>
      <c r="O3" s="185"/>
      <c r="P3" s="186"/>
      <c r="R3" s="11"/>
      <c r="S3" s="11"/>
      <c r="T3" s="11"/>
      <c r="U3" s="15"/>
      <c r="AE3" s="16"/>
    </row>
    <row r="4" spans="2:31" s="12" customFormat="1" ht="24" customHeight="1" x14ac:dyDescent="0.2">
      <c r="B4" s="159"/>
      <c r="C4" s="160"/>
      <c r="D4" s="168" t="s">
        <v>126</v>
      </c>
      <c r="E4" s="169"/>
      <c r="F4" s="169"/>
      <c r="G4" s="169"/>
      <c r="H4" s="169"/>
      <c r="I4" s="169"/>
      <c r="J4" s="170"/>
      <c r="K4" s="155" t="s">
        <v>127</v>
      </c>
      <c r="L4" s="193"/>
      <c r="M4" s="155" t="str">
        <f>Proyecto!K4</f>
        <v>Version 001</v>
      </c>
      <c r="N4" s="187"/>
      <c r="O4" s="187"/>
      <c r="P4" s="156"/>
      <c r="R4" s="11"/>
      <c r="U4" s="15"/>
      <c r="AE4" s="16"/>
    </row>
    <row r="5" spans="2:31" s="12" customFormat="1" ht="22.5" customHeight="1" thickBot="1" x14ac:dyDescent="0.25">
      <c r="B5" s="161"/>
      <c r="C5" s="162"/>
      <c r="D5" s="171" t="s">
        <v>128</v>
      </c>
      <c r="E5" s="172"/>
      <c r="F5" s="172"/>
      <c r="G5" s="172"/>
      <c r="H5" s="172"/>
      <c r="I5" s="172"/>
      <c r="J5" s="173"/>
      <c r="K5" s="157" t="s">
        <v>129</v>
      </c>
      <c r="L5" s="174"/>
      <c r="M5" s="188" t="s">
        <v>129</v>
      </c>
      <c r="N5" s="189"/>
      <c r="O5" s="189"/>
      <c r="P5" s="190"/>
      <c r="R5" s="11"/>
      <c r="U5" s="11"/>
      <c r="AE5" s="16"/>
    </row>
    <row r="6" spans="2:31" ht="5.25" customHeight="1" x14ac:dyDescent="0.2">
      <c r="B6" s="5"/>
      <c r="C6" s="5"/>
      <c r="D6" s="5"/>
      <c r="E6" s="5"/>
      <c r="F6" s="5"/>
      <c r="G6" s="5"/>
      <c r="H6" s="5"/>
      <c r="I6" s="5"/>
      <c r="J6" s="5"/>
      <c r="K6" s="5"/>
      <c r="L6" s="5"/>
      <c r="M6" s="5"/>
      <c r="N6" s="5"/>
      <c r="O6" s="5"/>
      <c r="P6" s="5"/>
    </row>
    <row r="7" spans="2:31" ht="27.75" customHeight="1" x14ac:dyDescent="0.25">
      <c r="B7" s="150" t="s">
        <v>0</v>
      </c>
      <c r="C7" s="150"/>
      <c r="D7" s="191" t="str">
        <f>Proyecto!$E$7</f>
        <v>Elementos de integración entre la capa de aplicaciones y datos de la Arquitectura Empresarial</v>
      </c>
      <c r="E7" s="191"/>
      <c r="F7" s="191"/>
      <c r="G7" s="191"/>
      <c r="H7" s="191"/>
      <c r="I7" s="191"/>
      <c r="J7" s="191"/>
      <c r="K7" s="191"/>
      <c r="L7" s="191"/>
      <c r="M7" s="191"/>
      <c r="N7" s="191"/>
      <c r="O7" s="191"/>
      <c r="P7" s="191"/>
      <c r="AE7" s="1"/>
    </row>
    <row r="8" spans="2:31" ht="6.75" customHeight="1" x14ac:dyDescent="0.25">
      <c r="B8" s="8"/>
      <c r="C8" s="8"/>
      <c r="D8" s="9"/>
      <c r="E8" s="9"/>
      <c r="F8" s="9"/>
      <c r="G8" s="9"/>
      <c r="H8" s="9"/>
      <c r="I8" s="9"/>
      <c r="J8" s="9"/>
      <c r="K8" s="9"/>
      <c r="L8" s="9"/>
      <c r="M8" s="9"/>
      <c r="N8" s="9"/>
      <c r="O8" s="9"/>
      <c r="P8" s="9"/>
      <c r="AE8" s="1"/>
    </row>
    <row r="9" spans="2:31" ht="28.5" customHeight="1" x14ac:dyDescent="0.25">
      <c r="B9" s="179" t="s">
        <v>25</v>
      </c>
      <c r="C9" s="180"/>
      <c r="D9" s="176" t="s">
        <v>206</v>
      </c>
      <c r="E9" s="177"/>
      <c r="F9" s="177"/>
      <c r="G9" s="177"/>
      <c r="H9" s="177"/>
      <c r="I9" s="177"/>
      <c r="J9" s="177"/>
      <c r="K9" s="177"/>
      <c r="L9" s="177"/>
      <c r="M9" s="177"/>
      <c r="N9" s="177"/>
      <c r="O9" s="177"/>
      <c r="P9" s="178"/>
      <c r="AE9" s="1"/>
    </row>
    <row r="10" spans="2:31" customFormat="1" ht="7.5" customHeight="1" x14ac:dyDescent="0.25"/>
    <row r="11" spans="2:31" ht="39.75" customHeight="1" x14ac:dyDescent="0.25">
      <c r="B11" s="179" t="s">
        <v>26</v>
      </c>
      <c r="C11" s="180"/>
      <c r="D11" s="175" t="s">
        <v>226</v>
      </c>
      <c r="E11" s="175"/>
      <c r="F11" s="175"/>
      <c r="G11" s="175"/>
      <c r="H11" s="175"/>
      <c r="I11" s="175"/>
      <c r="J11" s="175"/>
      <c r="K11" s="175"/>
      <c r="L11" s="175"/>
      <c r="M11" s="175"/>
      <c r="N11" s="175"/>
      <c r="O11" s="175"/>
      <c r="P11" s="175"/>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81" t="s">
        <v>105</v>
      </c>
      <c r="C13" s="181"/>
      <c r="D13" s="46" t="s">
        <v>1</v>
      </c>
      <c r="E13" s="175" t="s">
        <v>171</v>
      </c>
      <c r="F13" s="175"/>
      <c r="G13" s="175"/>
      <c r="H13" s="175"/>
      <c r="I13" s="175"/>
      <c r="J13" s="175"/>
      <c r="K13" s="175"/>
      <c r="L13" s="175"/>
      <c r="M13" s="175"/>
      <c r="N13" s="175"/>
      <c r="O13" s="175"/>
      <c r="P13" s="175"/>
      <c r="AE13" s="1"/>
    </row>
    <row r="14" spans="2:31" s="49" customFormat="1" ht="21" customHeight="1" x14ac:dyDescent="0.25">
      <c r="B14" s="182"/>
      <c r="C14" s="182"/>
      <c r="D14" s="47" t="s">
        <v>107</v>
      </c>
      <c r="E14" s="175"/>
      <c r="F14" s="175"/>
      <c r="G14" s="175"/>
      <c r="H14" s="175"/>
      <c r="I14" s="175"/>
      <c r="J14" s="175"/>
      <c r="K14" s="175"/>
      <c r="L14" s="175"/>
      <c r="M14" s="175"/>
      <c r="N14" s="175"/>
      <c r="O14" s="175"/>
      <c r="P14" s="175"/>
      <c r="R14" s="11"/>
      <c r="U14" s="11"/>
    </row>
    <row r="15" spans="2:31" s="49" customFormat="1" ht="5.25" customHeight="1" x14ac:dyDescent="0.25">
      <c r="B15" s="10"/>
      <c r="C15" s="10"/>
      <c r="D15" s="48"/>
      <c r="E15" s="48"/>
      <c r="F15" s="48"/>
      <c r="G15" s="48"/>
      <c r="H15" s="48"/>
      <c r="I15" s="48"/>
      <c r="J15" s="48"/>
      <c r="K15" s="48"/>
      <c r="L15" s="48"/>
      <c r="M15" s="48"/>
      <c r="N15" s="48"/>
      <c r="O15" s="48"/>
      <c r="P15" s="48"/>
      <c r="R15" s="11"/>
      <c r="U15" s="11"/>
    </row>
    <row r="16" spans="2:31" ht="22.5" customHeight="1" x14ac:dyDescent="0.25">
      <c r="B16" s="181" t="s">
        <v>105</v>
      </c>
      <c r="C16" s="181"/>
      <c r="D16" s="50" t="s">
        <v>1</v>
      </c>
      <c r="E16" s="175" t="s">
        <v>207</v>
      </c>
      <c r="F16" s="175"/>
      <c r="G16" s="175"/>
      <c r="H16" s="175"/>
      <c r="I16" s="175"/>
      <c r="J16" s="175"/>
      <c r="K16" s="175"/>
      <c r="L16" s="175"/>
      <c r="M16" s="175"/>
      <c r="N16" s="175"/>
      <c r="O16" s="175"/>
      <c r="P16" s="175"/>
      <c r="AE16" s="1"/>
    </row>
    <row r="17" spans="2:31" s="53" customFormat="1" ht="21" customHeight="1" x14ac:dyDescent="0.25">
      <c r="B17" s="182"/>
      <c r="C17" s="182"/>
      <c r="D17" s="51" t="s">
        <v>108</v>
      </c>
      <c r="E17" s="175"/>
      <c r="F17" s="175"/>
      <c r="G17" s="175"/>
      <c r="H17" s="175"/>
      <c r="I17" s="175"/>
      <c r="J17" s="175"/>
      <c r="K17" s="175"/>
      <c r="L17" s="175"/>
      <c r="M17" s="175"/>
      <c r="N17" s="175"/>
      <c r="O17" s="175"/>
      <c r="P17" s="175"/>
      <c r="R17" s="11"/>
      <c r="U17" s="11"/>
    </row>
    <row r="18" spans="2:31" s="53" customFormat="1" ht="5.25" customHeight="1" x14ac:dyDescent="0.25">
      <c r="B18" s="10"/>
      <c r="C18" s="10"/>
      <c r="D18" s="52"/>
      <c r="E18" s="52"/>
      <c r="F18" s="52"/>
      <c r="G18" s="52"/>
      <c r="H18" s="52"/>
      <c r="I18" s="52"/>
      <c r="J18" s="52"/>
      <c r="K18" s="52"/>
      <c r="L18" s="52"/>
      <c r="M18" s="52"/>
      <c r="N18" s="52"/>
      <c r="O18" s="52"/>
      <c r="P18" s="52"/>
      <c r="R18" s="11"/>
      <c r="U18" s="11"/>
    </row>
    <row r="19" spans="2:31" ht="22.5" customHeight="1" x14ac:dyDescent="0.25">
      <c r="B19" s="181" t="s">
        <v>105</v>
      </c>
      <c r="C19" s="181"/>
      <c r="D19" s="50" t="s">
        <v>1</v>
      </c>
      <c r="E19" s="175" t="s">
        <v>172</v>
      </c>
      <c r="F19" s="175"/>
      <c r="G19" s="175"/>
      <c r="H19" s="175"/>
      <c r="I19" s="175"/>
      <c r="J19" s="175"/>
      <c r="K19" s="175"/>
      <c r="L19" s="175"/>
      <c r="M19" s="175"/>
      <c r="N19" s="175"/>
      <c r="O19" s="175"/>
      <c r="P19" s="175"/>
      <c r="AE19" s="1"/>
    </row>
    <row r="20" spans="2:31" s="53" customFormat="1" ht="21" customHeight="1" x14ac:dyDescent="0.25">
      <c r="B20" s="182"/>
      <c r="C20" s="182"/>
      <c r="D20" s="51" t="s">
        <v>108</v>
      </c>
      <c r="E20" s="175"/>
      <c r="F20" s="175"/>
      <c r="G20" s="175"/>
      <c r="H20" s="175"/>
      <c r="I20" s="175"/>
      <c r="J20" s="175"/>
      <c r="K20" s="175"/>
      <c r="L20" s="175"/>
      <c r="M20" s="175"/>
      <c r="N20" s="175"/>
      <c r="O20" s="175"/>
      <c r="P20" s="175"/>
      <c r="R20" s="11"/>
      <c r="U20" s="11"/>
    </row>
  </sheetData>
  <mergeCells count="28">
    <mergeCell ref="E19:P20"/>
    <mergeCell ref="E13:P14"/>
    <mergeCell ref="B16:C17"/>
    <mergeCell ref="E16:P17"/>
    <mergeCell ref="B13:C14"/>
    <mergeCell ref="B2:C2"/>
    <mergeCell ref="B3:C3"/>
    <mergeCell ref="B4:C4"/>
    <mergeCell ref="B19:C20"/>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G21:M65471 O21:U65471 W21:AC6547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25"/>
  <sheetViews>
    <sheetView showGridLines="0" zoomScale="90" zoomScaleNormal="90" workbookViewId="0"/>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63"/>
      <c r="C2" s="164"/>
      <c r="D2" s="197" t="s">
        <v>123</v>
      </c>
      <c r="E2" s="198"/>
      <c r="F2" s="198"/>
      <c r="G2" s="198"/>
      <c r="H2" s="199"/>
      <c r="I2" s="67" t="str">
        <f>Proyecto!K2</f>
        <v>Codigo: GC-F-015</v>
      </c>
      <c r="J2" s="25"/>
      <c r="K2" s="25"/>
      <c r="L2" s="25"/>
      <c r="M2" s="65"/>
      <c r="N2" s="65"/>
      <c r="T2" s="16"/>
    </row>
    <row r="3" spans="2:24" s="21" customFormat="1" ht="23.25" customHeight="1" thickBot="1" x14ac:dyDescent="0.25">
      <c r="B3" s="159"/>
      <c r="C3" s="160"/>
      <c r="D3" s="197" t="s">
        <v>125</v>
      </c>
      <c r="E3" s="198"/>
      <c r="F3" s="198"/>
      <c r="G3" s="198"/>
      <c r="H3" s="199"/>
      <c r="I3" s="68" t="str">
        <f>Proyecto!K3</f>
        <v>Fecha: 17 de septiembre de 2014</v>
      </c>
      <c r="J3" s="25"/>
      <c r="K3" s="25"/>
      <c r="L3" s="25"/>
      <c r="M3" s="65"/>
      <c r="N3" s="65"/>
      <c r="T3" s="16"/>
    </row>
    <row r="4" spans="2:24" s="21" customFormat="1" ht="24" customHeight="1" thickBot="1" x14ac:dyDescent="0.25">
      <c r="B4" s="159"/>
      <c r="C4" s="160"/>
      <c r="D4" s="197" t="s">
        <v>126</v>
      </c>
      <c r="E4" s="198"/>
      <c r="F4" s="198"/>
      <c r="G4" s="198"/>
      <c r="H4" s="199"/>
      <c r="I4" s="68" t="str">
        <f>Proyecto!K4</f>
        <v>Version 001</v>
      </c>
      <c r="J4" s="25"/>
      <c r="K4" s="25"/>
      <c r="L4" s="25"/>
      <c r="M4" s="65"/>
      <c r="N4" s="65"/>
      <c r="T4" s="16"/>
    </row>
    <row r="5" spans="2:24" s="21" customFormat="1" ht="22.5" customHeight="1" thickBot="1" x14ac:dyDescent="0.25">
      <c r="B5" s="161"/>
      <c r="C5" s="162"/>
      <c r="D5" s="200" t="s">
        <v>128</v>
      </c>
      <c r="E5" s="201"/>
      <c r="F5" s="201"/>
      <c r="G5" s="201"/>
      <c r="H5" s="202"/>
      <c r="I5" s="69" t="s">
        <v>129</v>
      </c>
      <c r="J5" s="25"/>
      <c r="K5" s="25"/>
      <c r="L5" s="25"/>
      <c r="M5" s="65"/>
      <c r="N5" s="65"/>
      <c r="T5" s="16"/>
    </row>
    <row r="6" spans="2:24" ht="5.25" customHeight="1" x14ac:dyDescent="0.2">
      <c r="B6" s="20"/>
      <c r="C6" s="20"/>
      <c r="D6" s="20"/>
      <c r="E6" s="20"/>
      <c r="F6" s="20"/>
      <c r="G6" s="45"/>
      <c r="H6" s="20"/>
      <c r="I6" s="20"/>
    </row>
    <row r="7" spans="2:24" ht="12" x14ac:dyDescent="0.25">
      <c r="B7" s="150" t="s">
        <v>0</v>
      </c>
      <c r="C7" s="150"/>
      <c r="D7" s="191" t="str">
        <f>Proyecto!$E$7</f>
        <v>Elementos de integración entre la capa de aplicaciones y datos de la Arquitectura Empresarial</v>
      </c>
      <c r="E7" s="191"/>
      <c r="F7" s="191"/>
      <c r="G7" s="191"/>
      <c r="H7" s="191"/>
      <c r="I7" s="191"/>
      <c r="X7" s="1"/>
    </row>
    <row r="8" spans="2:24" s="21" customFormat="1" ht="10.5" customHeight="1" x14ac:dyDescent="0.25">
      <c r="B8" s="10"/>
      <c r="C8" s="10"/>
      <c r="D8" s="6"/>
      <c r="E8" s="6"/>
      <c r="F8" s="6"/>
      <c r="G8" s="6"/>
      <c r="H8" s="6"/>
      <c r="I8" s="6"/>
      <c r="N8" s="25"/>
    </row>
    <row r="9" spans="2:24" ht="18.75" customHeight="1" x14ac:dyDescent="0.25">
      <c r="B9" s="196" t="s">
        <v>111</v>
      </c>
      <c r="C9" s="196"/>
      <c r="D9" s="196"/>
      <c r="E9" s="196"/>
      <c r="F9" s="196"/>
      <c r="G9" s="196"/>
      <c r="H9" s="196"/>
      <c r="I9" s="196"/>
      <c r="X9" s="1"/>
    </row>
    <row r="10" spans="2:24" ht="40.5" customHeight="1" x14ac:dyDescent="0.25">
      <c r="B10" s="195" t="s">
        <v>27</v>
      </c>
      <c r="C10" s="195"/>
      <c r="D10" s="175" t="s">
        <v>173</v>
      </c>
      <c r="E10" s="175"/>
      <c r="F10" s="175"/>
      <c r="G10" s="175"/>
      <c r="H10" s="175"/>
      <c r="I10" s="175"/>
      <c r="X10" s="1"/>
    </row>
    <row r="11" spans="2:24" ht="22.5" customHeight="1" x14ac:dyDescent="0.25">
      <c r="B11" s="195" t="s">
        <v>1</v>
      </c>
      <c r="C11" s="195"/>
      <c r="D11" s="195" t="s">
        <v>2</v>
      </c>
      <c r="E11" s="195"/>
      <c r="F11" s="35" t="s">
        <v>3</v>
      </c>
      <c r="G11" s="46" t="s">
        <v>109</v>
      </c>
      <c r="H11" s="46" t="s">
        <v>4</v>
      </c>
      <c r="I11" s="46" t="s">
        <v>110</v>
      </c>
      <c r="X11" s="1"/>
    </row>
    <row r="12" spans="2:24" ht="24.75" customHeight="1" x14ac:dyDescent="0.25">
      <c r="B12" s="194" t="s">
        <v>54</v>
      </c>
      <c r="C12" s="194"/>
      <c r="D12" s="194" t="s">
        <v>174</v>
      </c>
      <c r="E12" s="194"/>
      <c r="F12" s="143">
        <v>1</v>
      </c>
      <c r="G12" s="47" t="s">
        <v>119</v>
      </c>
      <c r="H12" s="47" t="s">
        <v>53</v>
      </c>
      <c r="I12" s="47" t="s">
        <v>175</v>
      </c>
      <c r="X12" s="1"/>
    </row>
    <row r="13" spans="2:24" ht="19.5" customHeight="1" x14ac:dyDescent="0.25">
      <c r="B13" s="195" t="s">
        <v>5</v>
      </c>
      <c r="C13" s="195"/>
      <c r="D13" s="194" t="s">
        <v>208</v>
      </c>
      <c r="E13" s="194"/>
      <c r="F13" s="194"/>
      <c r="G13" s="194"/>
      <c r="H13" s="194"/>
      <c r="I13" s="194"/>
      <c r="X13" s="1"/>
    </row>
    <row r="15" spans="2:24" ht="12" x14ac:dyDescent="0.2">
      <c r="B15" s="196" t="s">
        <v>111</v>
      </c>
      <c r="C15" s="196"/>
      <c r="D15" s="196"/>
      <c r="E15" s="196"/>
      <c r="F15" s="196"/>
      <c r="G15" s="196"/>
      <c r="H15" s="196"/>
      <c r="I15" s="196"/>
    </row>
    <row r="16" spans="2:24" ht="33.75" customHeight="1" x14ac:dyDescent="0.2">
      <c r="B16" s="195" t="s">
        <v>27</v>
      </c>
      <c r="C16" s="195"/>
      <c r="D16" s="175" t="s">
        <v>176</v>
      </c>
      <c r="E16" s="175"/>
      <c r="F16" s="175"/>
      <c r="G16" s="175"/>
      <c r="H16" s="175"/>
      <c r="I16" s="175"/>
    </row>
    <row r="17" spans="2:9" ht="12" x14ac:dyDescent="0.2">
      <c r="B17" s="195" t="s">
        <v>1</v>
      </c>
      <c r="C17" s="195"/>
      <c r="D17" s="195" t="s">
        <v>2</v>
      </c>
      <c r="E17" s="195"/>
      <c r="F17" s="99" t="s">
        <v>3</v>
      </c>
      <c r="G17" s="99" t="s">
        <v>109</v>
      </c>
      <c r="H17" s="99" t="s">
        <v>4</v>
      </c>
      <c r="I17" s="99" t="s">
        <v>110</v>
      </c>
    </row>
    <row r="18" spans="2:9" ht="22.8" x14ac:dyDescent="0.2">
      <c r="B18" s="194" t="s">
        <v>54</v>
      </c>
      <c r="C18" s="194"/>
      <c r="D18" s="194" t="s">
        <v>209</v>
      </c>
      <c r="E18" s="194"/>
      <c r="F18" s="143">
        <v>1</v>
      </c>
      <c r="G18" s="111" t="s">
        <v>119</v>
      </c>
      <c r="H18" s="111" t="s">
        <v>53</v>
      </c>
      <c r="I18" s="111" t="s">
        <v>177</v>
      </c>
    </row>
    <row r="19" spans="2:9" ht="19.5" customHeight="1" x14ac:dyDescent="0.2">
      <c r="B19" s="195" t="s">
        <v>5</v>
      </c>
      <c r="C19" s="195"/>
      <c r="D19" s="194" t="s">
        <v>208</v>
      </c>
      <c r="E19" s="194"/>
      <c r="F19" s="194"/>
      <c r="G19" s="194"/>
      <c r="H19" s="194"/>
      <c r="I19" s="194"/>
    </row>
    <row r="21" spans="2:9" ht="12" x14ac:dyDescent="0.2">
      <c r="B21" s="196" t="s">
        <v>111</v>
      </c>
      <c r="C21" s="196"/>
      <c r="D21" s="196"/>
      <c r="E21" s="196"/>
      <c r="F21" s="196"/>
      <c r="G21" s="196"/>
      <c r="H21" s="196"/>
      <c r="I21" s="196"/>
    </row>
    <row r="22" spans="2:9" ht="19.5" customHeight="1" x14ac:dyDescent="0.2">
      <c r="B22" s="195" t="s">
        <v>27</v>
      </c>
      <c r="C22" s="195"/>
      <c r="D22" s="175" t="s">
        <v>178</v>
      </c>
      <c r="E22" s="175"/>
      <c r="F22" s="175"/>
      <c r="G22" s="175"/>
      <c r="H22" s="175"/>
      <c r="I22" s="175"/>
    </row>
    <row r="23" spans="2:9" ht="12" x14ac:dyDescent="0.2">
      <c r="B23" s="195" t="s">
        <v>1</v>
      </c>
      <c r="C23" s="195"/>
      <c r="D23" s="195" t="s">
        <v>2</v>
      </c>
      <c r="E23" s="195"/>
      <c r="F23" s="136" t="s">
        <v>3</v>
      </c>
      <c r="G23" s="136" t="s">
        <v>109</v>
      </c>
      <c r="H23" s="136" t="s">
        <v>4</v>
      </c>
      <c r="I23" s="136" t="s">
        <v>110</v>
      </c>
    </row>
    <row r="24" spans="2:9" ht="22.8" x14ac:dyDescent="0.2">
      <c r="B24" s="194" t="s">
        <v>54</v>
      </c>
      <c r="C24" s="194"/>
      <c r="D24" s="194" t="s">
        <v>165</v>
      </c>
      <c r="E24" s="194"/>
      <c r="F24" s="144">
        <v>2</v>
      </c>
      <c r="G24" s="135" t="s">
        <v>119</v>
      </c>
      <c r="H24" s="135" t="s">
        <v>53</v>
      </c>
      <c r="I24" s="135" t="s">
        <v>179</v>
      </c>
    </row>
    <row r="25" spans="2:9" ht="18.75" customHeight="1" x14ac:dyDescent="0.2">
      <c r="B25" s="195" t="s">
        <v>5</v>
      </c>
      <c r="C25" s="195"/>
      <c r="D25" s="194" t="s">
        <v>208</v>
      </c>
      <c r="E25" s="194"/>
      <c r="F25" s="194"/>
      <c r="G25" s="194"/>
      <c r="H25" s="194"/>
      <c r="I25" s="194"/>
    </row>
  </sheetData>
  <mergeCells count="37">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8:C18"/>
    <mergeCell ref="D18:E18"/>
    <mergeCell ref="B19:C19"/>
    <mergeCell ref="D19:I19"/>
    <mergeCell ref="B15:I15"/>
    <mergeCell ref="B16:C16"/>
    <mergeCell ref="D16:I16"/>
    <mergeCell ref="B17:C17"/>
    <mergeCell ref="D17:E17"/>
    <mergeCell ref="B24:C24"/>
    <mergeCell ref="D24:E24"/>
    <mergeCell ref="B25:C25"/>
    <mergeCell ref="D25:I25"/>
    <mergeCell ref="B21:I21"/>
    <mergeCell ref="B22:C22"/>
    <mergeCell ref="D22:I22"/>
    <mergeCell ref="B23:C23"/>
    <mergeCell ref="D23:E23"/>
  </mergeCells>
  <dataValidations count="1">
    <dataValidation type="whole" allowBlank="1" showInputMessage="1" showErrorMessage="1" sqref="P14:V65493 J14:N65493 H14 H20 H26: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 H24</xm:sqref>
        </x14:dataValidation>
        <x14:dataValidation type="list" allowBlank="1" showInputMessage="1" showErrorMessage="1">
          <x14:formula1>
            <xm:f>'No tocar'!$C$5:$C$7</xm:f>
          </x14:formula1>
          <xm:sqref>B12:C12 B18:C18 B24:C24</xm:sqref>
        </x14:dataValidation>
        <x14:dataValidation type="list" allowBlank="1" showInputMessage="1" showErrorMessage="1">
          <x14:formula1>
            <xm:f>'No tocar'!$Q$5:$Q$12</xm:f>
          </x14:formula1>
          <xm:sqref>G12 G18 G24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0"/>
      <c r="C2" s="200" t="s">
        <v>123</v>
      </c>
      <c r="D2" s="201"/>
      <c r="E2" s="201"/>
      <c r="F2" s="202"/>
      <c r="G2" s="67" t="str">
        <f>Proyecto!K2</f>
        <v>Codigo: GC-F-015</v>
      </c>
      <c r="H2" s="11"/>
      <c r="I2" s="11"/>
      <c r="J2" s="15"/>
      <c r="T2" s="16"/>
    </row>
    <row r="3" spans="2:22" s="12" customFormat="1" ht="23.25" customHeight="1" thickBot="1" x14ac:dyDescent="0.25">
      <c r="B3" s="71"/>
      <c r="C3" s="200" t="s">
        <v>125</v>
      </c>
      <c r="D3" s="201"/>
      <c r="E3" s="201"/>
      <c r="F3" s="202"/>
      <c r="G3" s="68" t="str">
        <f>Proyecto!K3</f>
        <v>Fecha: 17 de septiembre de 2014</v>
      </c>
      <c r="H3" s="11"/>
      <c r="I3" s="11"/>
      <c r="J3" s="15"/>
      <c r="T3" s="16"/>
    </row>
    <row r="4" spans="2:22" s="12" customFormat="1" ht="24" customHeight="1" thickBot="1" x14ac:dyDescent="0.25">
      <c r="B4" s="71"/>
      <c r="C4" s="200" t="s">
        <v>126</v>
      </c>
      <c r="D4" s="201"/>
      <c r="E4" s="201"/>
      <c r="F4" s="202"/>
      <c r="G4" s="68" t="str">
        <f>Proyecto!K4</f>
        <v>Version 001</v>
      </c>
      <c r="J4" s="15"/>
      <c r="T4" s="16"/>
    </row>
    <row r="5" spans="2:22" s="12" customFormat="1" ht="22.5" customHeight="1" thickBot="1" x14ac:dyDescent="0.25">
      <c r="B5" s="72"/>
      <c r="C5" s="200" t="s">
        <v>128</v>
      </c>
      <c r="D5" s="201"/>
      <c r="E5" s="201"/>
      <c r="F5" s="202"/>
      <c r="G5" s="69" t="s">
        <v>129</v>
      </c>
      <c r="J5" s="11"/>
      <c r="T5" s="16"/>
    </row>
    <row r="6" spans="2:22" ht="5.25" customHeight="1" x14ac:dyDescent="0.2">
      <c r="B6" s="5"/>
      <c r="C6" s="20"/>
      <c r="D6" s="5"/>
      <c r="E6" s="5"/>
      <c r="F6" s="5"/>
      <c r="G6" s="5"/>
    </row>
    <row r="7" spans="2:22" ht="29.25" customHeight="1" x14ac:dyDescent="0.25">
      <c r="B7" s="40" t="s">
        <v>0</v>
      </c>
      <c r="C7" s="191" t="str">
        <f>Proyecto!$E$7</f>
        <v>Elementos de integración entre la capa de aplicaciones y datos de la Arquitectura Empresarial</v>
      </c>
      <c r="D7" s="191"/>
      <c r="E7" s="191"/>
      <c r="F7" s="191"/>
      <c r="G7" s="191"/>
      <c r="V7" s="1"/>
    </row>
    <row r="9" spans="2:22" ht="18" customHeight="1" x14ac:dyDescent="0.2">
      <c r="B9" s="196" t="s">
        <v>43</v>
      </c>
      <c r="C9" s="196"/>
      <c r="D9" s="196"/>
      <c r="E9" s="196"/>
      <c r="F9" s="196"/>
      <c r="G9" s="196"/>
    </row>
    <row r="10" spans="2:22" customFormat="1" ht="15" customHeight="1" x14ac:dyDescent="0.25"/>
    <row r="11" spans="2:22" ht="20.25" customHeight="1" x14ac:dyDescent="0.2">
      <c r="B11" s="35" t="s">
        <v>75</v>
      </c>
      <c r="C11" s="35" t="s">
        <v>6</v>
      </c>
      <c r="D11" s="35" t="s">
        <v>14</v>
      </c>
      <c r="E11" s="35" t="s">
        <v>42</v>
      </c>
      <c r="F11" s="196" t="s">
        <v>15</v>
      </c>
      <c r="G11" s="196"/>
    </row>
    <row r="12" spans="2:22" ht="57" x14ac:dyDescent="0.2">
      <c r="B12" s="34" t="s">
        <v>60</v>
      </c>
      <c r="C12" s="34" t="s">
        <v>210</v>
      </c>
      <c r="D12" s="33" t="s">
        <v>63</v>
      </c>
      <c r="E12" s="22" t="s">
        <v>95</v>
      </c>
      <c r="F12" s="187" t="s">
        <v>139</v>
      </c>
      <c r="G12" s="187"/>
    </row>
    <row r="13" spans="2:22" ht="125.4" x14ac:dyDescent="0.2">
      <c r="B13" s="34" t="s">
        <v>61</v>
      </c>
      <c r="C13" s="114" t="s">
        <v>211</v>
      </c>
      <c r="D13" s="33" t="s">
        <v>64</v>
      </c>
      <c r="E13" s="22" t="s">
        <v>95</v>
      </c>
      <c r="F13" s="187" t="s">
        <v>140</v>
      </c>
      <c r="G13" s="187"/>
    </row>
    <row r="14" spans="2:22" ht="68.400000000000006" x14ac:dyDescent="0.2">
      <c r="B14" s="34" t="s">
        <v>62</v>
      </c>
      <c r="C14" s="34" t="s">
        <v>212</v>
      </c>
      <c r="D14" s="33" t="s">
        <v>65</v>
      </c>
      <c r="E14" s="22" t="s">
        <v>95</v>
      </c>
      <c r="F14" s="187" t="s">
        <v>141</v>
      </c>
      <c r="G14" s="187"/>
    </row>
    <row r="15" spans="2:22" ht="18" hidden="1" customHeight="1" x14ac:dyDescent="0.2">
      <c r="B15" s="34"/>
      <c r="C15" s="34"/>
      <c r="D15" s="34"/>
      <c r="E15" s="22"/>
      <c r="F15" s="203"/>
      <c r="G15" s="203"/>
    </row>
    <row r="16" spans="2:22" ht="18" hidden="1" customHeight="1" x14ac:dyDescent="0.2">
      <c r="B16" s="34"/>
      <c r="C16" s="34"/>
      <c r="D16" s="34"/>
      <c r="E16" s="22"/>
      <c r="F16" s="203"/>
      <c r="G16" s="203"/>
    </row>
    <row r="17" spans="2:7" ht="18" hidden="1" customHeight="1" x14ac:dyDescent="0.2">
      <c r="B17" s="34"/>
      <c r="C17" s="34"/>
      <c r="D17" s="34"/>
      <c r="E17" s="22"/>
      <c r="F17" s="203"/>
      <c r="G17" s="203"/>
    </row>
    <row r="18" spans="2:7" ht="18" hidden="1" customHeight="1" x14ac:dyDescent="0.2">
      <c r="B18" s="34"/>
      <c r="C18" s="34"/>
      <c r="D18" s="34"/>
      <c r="E18" s="22"/>
      <c r="F18" s="203"/>
      <c r="G18" s="203"/>
    </row>
    <row r="19" spans="2:7" ht="18" hidden="1" customHeight="1" x14ac:dyDescent="0.2">
      <c r="B19" s="34"/>
      <c r="C19" s="34"/>
      <c r="D19" s="34"/>
      <c r="E19" s="22"/>
      <c r="F19" s="203"/>
      <c r="G19" s="203"/>
    </row>
    <row r="20" spans="2:7" ht="18" hidden="1" customHeight="1" x14ac:dyDescent="0.2">
      <c r="B20" s="34"/>
      <c r="C20" s="34"/>
      <c r="D20" s="34"/>
      <c r="E20" s="22"/>
      <c r="F20" s="203"/>
      <c r="G20" s="203"/>
    </row>
    <row r="21" spans="2:7" ht="18" customHeight="1" x14ac:dyDescent="0.2">
      <c r="B21" s="34"/>
      <c r="C21" s="34"/>
      <c r="D21" s="34"/>
      <c r="E21" s="22"/>
      <c r="F21" s="203"/>
      <c r="G21" s="203"/>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heetViews>
  <sheetFormatPr baseColWidth="10" defaultColWidth="11.44140625" defaultRowHeight="13.2" x14ac:dyDescent="0.25"/>
  <cols>
    <col min="1" max="1" width="3.109375" style="73" customWidth="1"/>
    <col min="2" max="2" width="30.33203125" style="73" customWidth="1"/>
    <col min="3" max="3" width="25" style="73" customWidth="1"/>
    <col min="4" max="4" width="11.44140625" style="73"/>
    <col min="5" max="5" width="33" style="73" customWidth="1"/>
    <col min="6" max="6" width="20.6640625" style="73" customWidth="1"/>
    <col min="7" max="7" width="25.5546875" style="73" customWidth="1"/>
    <col min="8" max="8" width="15" style="73" customWidth="1"/>
    <col min="9" max="16384" width="11.44140625" style="73"/>
  </cols>
  <sheetData>
    <row r="1" spans="2:8" ht="13.8" thickBot="1" x14ac:dyDescent="0.3"/>
    <row r="2" spans="2:8" ht="18" customHeight="1" thickBot="1" x14ac:dyDescent="0.3">
      <c r="B2" s="78"/>
      <c r="C2" s="215" t="s">
        <v>123</v>
      </c>
      <c r="D2" s="216"/>
      <c r="E2" s="216"/>
      <c r="F2" s="216"/>
      <c r="G2" s="209" t="str">
        <f>Proyecto!K2</f>
        <v>Codigo: GC-F-015</v>
      </c>
      <c r="H2" s="210"/>
    </row>
    <row r="3" spans="2:8" ht="19.5" customHeight="1" thickBot="1" x14ac:dyDescent="0.3">
      <c r="B3" s="80"/>
      <c r="C3" s="215" t="s">
        <v>125</v>
      </c>
      <c r="D3" s="216"/>
      <c r="E3" s="216"/>
      <c r="F3" s="216"/>
      <c r="G3" s="211" t="str">
        <f>Proyecto!K3</f>
        <v>Fecha: 17 de septiembre de 2014</v>
      </c>
      <c r="H3" s="212"/>
    </row>
    <row r="4" spans="2:8" ht="19.5" customHeight="1" thickBot="1" x14ac:dyDescent="0.3">
      <c r="B4" s="80"/>
      <c r="C4" s="215" t="s">
        <v>126</v>
      </c>
      <c r="D4" s="216"/>
      <c r="E4" s="216"/>
      <c r="F4" s="216"/>
      <c r="G4" s="213" t="str">
        <f>Proyecto!K4</f>
        <v>Version 001</v>
      </c>
      <c r="H4" s="214"/>
    </row>
    <row r="5" spans="2:8" ht="21.75" customHeight="1" thickBot="1" x14ac:dyDescent="0.3">
      <c r="B5" s="82"/>
      <c r="C5" s="215" t="s">
        <v>128</v>
      </c>
      <c r="D5" s="216"/>
      <c r="E5" s="216"/>
      <c r="F5" s="216"/>
      <c r="G5" s="211" t="s">
        <v>129</v>
      </c>
      <c r="H5" s="212"/>
    </row>
    <row r="6" spans="2:8" ht="21" customHeight="1" x14ac:dyDescent="0.25"/>
    <row r="7" spans="2:8" ht="22.5" customHeight="1" x14ac:dyDescent="0.25">
      <c r="B7" s="204" t="s">
        <v>77</v>
      </c>
      <c r="C7" s="205"/>
      <c r="D7" s="205"/>
      <c r="E7" s="205"/>
      <c r="F7" s="205"/>
      <c r="G7" s="205"/>
      <c r="H7" s="205"/>
    </row>
    <row r="8" spans="2:8" ht="72" customHeight="1" x14ac:dyDescent="0.25">
      <c r="B8" s="175" t="s">
        <v>150</v>
      </c>
      <c r="C8" s="206"/>
      <c r="D8" s="206"/>
      <c r="E8" s="206"/>
      <c r="F8" s="206"/>
      <c r="G8" s="206"/>
      <c r="H8" s="206"/>
    </row>
    <row r="9" spans="2:8" x14ac:dyDescent="0.25">
      <c r="B9" s="74"/>
    </row>
    <row r="11" spans="2:8" ht="22.5" customHeight="1" x14ac:dyDescent="0.25">
      <c r="B11" s="207" t="s">
        <v>74</v>
      </c>
      <c r="C11" s="208"/>
      <c r="E11" s="204" t="s">
        <v>76</v>
      </c>
      <c r="F11" s="205"/>
      <c r="G11" s="205"/>
      <c r="H11" s="205"/>
    </row>
    <row r="13" spans="2:8" ht="20.25" customHeight="1" x14ac:dyDescent="0.25">
      <c r="B13" s="41" t="s">
        <v>6</v>
      </c>
      <c r="C13" s="41" t="s">
        <v>75</v>
      </c>
      <c r="D13" s="75"/>
      <c r="E13" s="41" t="s">
        <v>6</v>
      </c>
      <c r="F13" s="41" t="s">
        <v>75</v>
      </c>
      <c r="G13" s="41" t="s">
        <v>73</v>
      </c>
      <c r="H13" s="41" t="s">
        <v>90</v>
      </c>
    </row>
    <row r="14" spans="2:8" ht="21.9" customHeight="1" x14ac:dyDescent="0.25">
      <c r="B14" s="139" t="s">
        <v>210</v>
      </c>
      <c r="C14" s="139" t="s">
        <v>60</v>
      </c>
      <c r="E14" s="105"/>
      <c r="F14" s="76"/>
      <c r="G14" s="76"/>
      <c r="H14" s="76"/>
    </row>
    <row r="15" spans="2:8" ht="21.9" customHeight="1" x14ac:dyDescent="0.25">
      <c r="B15" s="139" t="s">
        <v>211</v>
      </c>
      <c r="C15" s="139" t="s">
        <v>61</v>
      </c>
      <c r="E15" s="76"/>
      <c r="F15" s="76"/>
      <c r="G15" s="76"/>
      <c r="H15" s="76"/>
    </row>
    <row r="16" spans="2:8" ht="21.9" customHeight="1" x14ac:dyDescent="0.25">
      <c r="B16" s="139" t="s">
        <v>212</v>
      </c>
      <c r="C16" s="145" t="s">
        <v>62</v>
      </c>
      <c r="E16" s="76"/>
      <c r="F16" s="76"/>
      <c r="G16" s="76"/>
      <c r="H16" s="76"/>
    </row>
    <row r="17" spans="2:8" ht="21.9" customHeight="1" x14ac:dyDescent="0.25">
      <c r="B17" s="102"/>
      <c r="C17" s="102"/>
      <c r="E17" s="76"/>
      <c r="F17" s="76"/>
      <c r="G17" s="76"/>
      <c r="H17" s="76"/>
    </row>
    <row r="18" spans="2:8" ht="21.9" customHeight="1" x14ac:dyDescent="0.25">
      <c r="B18" s="103"/>
      <c r="C18" s="110"/>
      <c r="E18" s="76"/>
      <c r="F18" s="76"/>
      <c r="G18" s="76"/>
      <c r="H18" s="76"/>
    </row>
    <row r="19" spans="2:8" ht="21.9" customHeight="1" x14ac:dyDescent="0.25">
      <c r="B19" s="76"/>
      <c r="C19" s="115"/>
      <c r="E19" s="76"/>
      <c r="F19" s="76"/>
      <c r="G19" s="76"/>
      <c r="H19" s="76"/>
    </row>
    <row r="20" spans="2:8" ht="21.9" customHeight="1" x14ac:dyDescent="0.25">
      <c r="B20" s="76"/>
      <c r="C20" s="115"/>
      <c r="D20" s="77"/>
      <c r="E20" s="76"/>
      <c r="F20" s="76"/>
      <c r="G20" s="76"/>
      <c r="H20" s="76"/>
    </row>
    <row r="21" spans="2:8" ht="21.9" customHeight="1" x14ac:dyDescent="0.25">
      <c r="B21" s="76"/>
      <c r="C21" s="76"/>
      <c r="E21" s="76"/>
      <c r="F21" s="76"/>
      <c r="G21" s="76"/>
      <c r="H21" s="76"/>
    </row>
    <row r="22" spans="2:8" ht="21.9" customHeight="1" x14ac:dyDescent="0.25">
      <c r="B22" s="76"/>
      <c r="C22" s="76"/>
      <c r="E22" s="76"/>
      <c r="F22" s="76"/>
      <c r="G22" s="76"/>
      <c r="H22"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8"/>
      <c r="C2" s="215" t="s">
        <v>123</v>
      </c>
      <c r="D2" s="216"/>
      <c r="E2" s="216"/>
      <c r="F2" s="216"/>
      <c r="G2" s="209" t="str">
        <f>Proyecto!K2</f>
        <v>Codigo: GC-F-015</v>
      </c>
      <c r="H2" s="217"/>
      <c r="I2" s="217"/>
      <c r="J2" s="217"/>
      <c r="K2" s="217"/>
      <c r="L2" s="210"/>
      <c r="U2" s="16"/>
    </row>
    <row r="3" spans="1:21" s="18" customFormat="1" ht="23.25" customHeight="1" thickBot="1" x14ac:dyDescent="0.25">
      <c r="B3" s="80"/>
      <c r="C3" s="215" t="s">
        <v>125</v>
      </c>
      <c r="D3" s="216"/>
      <c r="E3" s="216"/>
      <c r="F3" s="216"/>
      <c r="G3" s="211" t="str">
        <f>Proyecto!K3</f>
        <v>Fecha: 17 de septiembre de 2014</v>
      </c>
      <c r="H3" s="218"/>
      <c r="I3" s="218"/>
      <c r="J3" s="218"/>
      <c r="K3" s="218"/>
      <c r="L3" s="212"/>
      <c r="U3" s="16"/>
    </row>
    <row r="4" spans="1:21" s="18" customFormat="1" ht="24" customHeight="1" thickBot="1" x14ac:dyDescent="0.25">
      <c r="B4" s="80"/>
      <c r="C4" s="215" t="s">
        <v>126</v>
      </c>
      <c r="D4" s="216"/>
      <c r="E4" s="216"/>
      <c r="F4" s="216"/>
      <c r="G4" s="213" t="str">
        <f>Proyecto!K4</f>
        <v>Version 001</v>
      </c>
      <c r="H4" s="219"/>
      <c r="I4" s="219"/>
      <c r="J4" s="219"/>
      <c r="K4" s="219"/>
      <c r="L4" s="214"/>
      <c r="U4" s="16"/>
    </row>
    <row r="5" spans="1:21" s="18" customFormat="1" ht="22.5" customHeight="1" thickBot="1" x14ac:dyDescent="0.25">
      <c r="B5" s="82"/>
      <c r="C5" s="215" t="s">
        <v>128</v>
      </c>
      <c r="D5" s="216"/>
      <c r="E5" s="216"/>
      <c r="F5" s="216"/>
      <c r="G5" s="211" t="s">
        <v>129</v>
      </c>
      <c r="H5" s="218"/>
      <c r="I5" s="218"/>
      <c r="J5" s="218"/>
      <c r="K5" s="218"/>
      <c r="L5" s="212"/>
      <c r="U5" s="16"/>
    </row>
    <row r="6" spans="1:21" ht="5.25" customHeight="1" x14ac:dyDescent="0.2">
      <c r="A6" s="7" t="str">
        <f>Proyecto!$E$7</f>
        <v>Elementos de integración entre la capa de aplicaciones y datos de la Arquitectura Empresarial</v>
      </c>
      <c r="B6" s="17"/>
      <c r="C6" s="17"/>
      <c r="D6" s="17"/>
      <c r="E6" s="17"/>
      <c r="F6" s="17"/>
    </row>
    <row r="7" spans="1:21" ht="29.25" customHeight="1" x14ac:dyDescent="0.25">
      <c r="B7" s="40" t="s">
        <v>0</v>
      </c>
      <c r="C7" s="191" t="str">
        <f>Proyecto!$E$7</f>
        <v>Elementos de integración entre la capa de aplicaciones y datos de la Arquitectura Empresarial</v>
      </c>
      <c r="D7" s="191"/>
      <c r="E7" s="191"/>
      <c r="F7" s="191"/>
      <c r="U7" s="1"/>
    </row>
    <row r="8" spans="1:21" x14ac:dyDescent="0.2">
      <c r="B8" s="18"/>
    </row>
    <row r="10" spans="1:21" ht="18" customHeight="1" x14ac:dyDescent="0.2">
      <c r="B10" s="40" t="s">
        <v>87</v>
      </c>
      <c r="C10" s="24" t="s">
        <v>94</v>
      </c>
    </row>
    <row r="11" spans="1:21" ht="6" customHeight="1" x14ac:dyDescent="0.2"/>
    <row r="12" spans="1:21" ht="18" customHeight="1" x14ac:dyDescent="0.2">
      <c r="B12" s="40" t="s">
        <v>47</v>
      </c>
      <c r="C12" s="104"/>
    </row>
    <row r="13" spans="1:21" ht="6" customHeight="1" x14ac:dyDescent="0.2"/>
    <row r="14" spans="1:21" ht="18" customHeight="1" x14ac:dyDescent="0.2">
      <c r="B14" s="40" t="s">
        <v>48</v>
      </c>
      <c r="C14" s="104"/>
    </row>
    <row r="15" spans="1:21" ht="6" customHeight="1" x14ac:dyDescent="0.2"/>
    <row r="16" spans="1:21" ht="18" customHeight="1" x14ac:dyDescent="0.2">
      <c r="B16" s="40" t="s">
        <v>44</v>
      </c>
      <c r="C16" s="23">
        <v>250000000</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9"/>
  <sheetViews>
    <sheetView showGridLines="0" zoomScale="90" zoomScaleNormal="90" workbookViewId="0"/>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41.5546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29"/>
      <c r="C2" s="230"/>
      <c r="D2" s="220" t="s">
        <v>123</v>
      </c>
      <c r="E2" s="221"/>
      <c r="F2" s="221"/>
      <c r="G2" s="222"/>
      <c r="H2" s="79" t="str">
        <f>Proyecto!K2</f>
        <v>Codigo: GC-F-015</v>
      </c>
      <c r="P2" s="16"/>
    </row>
    <row r="3" spans="2:16" s="12" customFormat="1" ht="23.25" customHeight="1" thickBot="1" x14ac:dyDescent="0.25">
      <c r="B3" s="231"/>
      <c r="C3" s="232"/>
      <c r="D3" s="223" t="s">
        <v>125</v>
      </c>
      <c r="E3" s="224"/>
      <c r="F3" s="224"/>
      <c r="G3" s="225"/>
      <c r="H3" s="83" t="str">
        <f>Proyecto!K3</f>
        <v>Fecha: 17 de septiembre de 2014</v>
      </c>
      <c r="P3" s="16"/>
    </row>
    <row r="4" spans="2:16" s="12" customFormat="1" ht="24" customHeight="1" thickBot="1" x14ac:dyDescent="0.25">
      <c r="B4" s="231"/>
      <c r="C4" s="232"/>
      <c r="D4" s="226" t="s">
        <v>126</v>
      </c>
      <c r="E4" s="227"/>
      <c r="F4" s="227"/>
      <c r="G4" s="228"/>
      <c r="H4" s="81" t="str">
        <f>Proyecto!K4</f>
        <v>Version 001</v>
      </c>
      <c r="P4" s="16"/>
    </row>
    <row r="5" spans="2:16" s="12" customFormat="1" ht="22.5" customHeight="1" thickBot="1" x14ac:dyDescent="0.25">
      <c r="B5" s="233"/>
      <c r="C5" s="234"/>
      <c r="D5" s="223" t="s">
        <v>128</v>
      </c>
      <c r="E5" s="224"/>
      <c r="F5" s="224"/>
      <c r="G5" s="225"/>
      <c r="H5" s="83" t="s">
        <v>129</v>
      </c>
      <c r="P5" s="16"/>
    </row>
    <row r="6" spans="2:16" ht="5.25" customHeight="1" x14ac:dyDescent="0.2">
      <c r="B6" s="5"/>
      <c r="C6" s="5"/>
      <c r="D6" s="5"/>
      <c r="E6" s="5"/>
      <c r="F6" s="20"/>
      <c r="G6" s="5"/>
      <c r="H6" s="5"/>
    </row>
    <row r="7" spans="2:16" ht="29.25" customHeight="1" x14ac:dyDescent="0.25">
      <c r="B7" s="150" t="s">
        <v>0</v>
      </c>
      <c r="C7" s="150"/>
      <c r="D7" s="191" t="str">
        <f>Proyecto!$E$7</f>
        <v>Elementos de integración entre la capa de aplicaciones y datos de la Arquitectura Empresarial</v>
      </c>
      <c r="E7" s="191"/>
      <c r="F7" s="191"/>
      <c r="G7" s="191"/>
      <c r="H7" s="191"/>
      <c r="P7" s="1"/>
    </row>
    <row r="8" spans="2:16" customFormat="1" ht="19.5" customHeight="1" x14ac:dyDescent="0.25"/>
    <row r="9" spans="2:16" ht="30" customHeight="1" x14ac:dyDescent="0.2">
      <c r="B9" s="235" t="s">
        <v>37</v>
      </c>
      <c r="C9" s="236"/>
      <c r="D9" s="236"/>
      <c r="E9" s="236"/>
      <c r="F9" s="236"/>
      <c r="G9" s="236"/>
      <c r="H9" s="236"/>
    </row>
    <row r="10" spans="2:16" ht="9.75" customHeight="1" x14ac:dyDescent="0.25">
      <c r="B10" s="232"/>
      <c r="C10" s="232"/>
      <c r="D10" s="232"/>
      <c r="E10" s="232"/>
      <c r="F10" s="232"/>
      <c r="G10" s="232"/>
      <c r="H10" s="232"/>
      <c r="P10" s="1"/>
    </row>
    <row r="11" spans="2:16" ht="25.5" customHeight="1" x14ac:dyDescent="0.25">
      <c r="B11" s="195" t="s">
        <v>6</v>
      </c>
      <c r="C11" s="195"/>
      <c r="D11" s="35" t="s">
        <v>7</v>
      </c>
      <c r="E11" s="37" t="s">
        <v>71</v>
      </c>
      <c r="F11" s="35" t="s">
        <v>11</v>
      </c>
      <c r="G11" s="35" t="s">
        <v>97</v>
      </c>
      <c r="H11" s="35" t="s">
        <v>8</v>
      </c>
      <c r="P11" s="1"/>
    </row>
    <row r="12" spans="2:16" ht="21.9" customHeight="1" x14ac:dyDescent="0.25">
      <c r="B12" s="175" t="s">
        <v>143</v>
      </c>
      <c r="C12" s="175"/>
      <c r="D12" s="113" t="s">
        <v>144</v>
      </c>
      <c r="E12" s="38" t="s">
        <v>145</v>
      </c>
      <c r="F12" s="38" t="s">
        <v>146</v>
      </c>
      <c r="G12" s="113" t="s">
        <v>95</v>
      </c>
      <c r="H12" s="113" t="s">
        <v>68</v>
      </c>
      <c r="P12" s="1"/>
    </row>
    <row r="13" spans="2:16" ht="21.9" customHeight="1" x14ac:dyDescent="0.2">
      <c r="B13" s="175" t="s">
        <v>142</v>
      </c>
      <c r="C13" s="175"/>
      <c r="D13" s="113" t="s">
        <v>159</v>
      </c>
      <c r="E13" s="38" t="s">
        <v>160</v>
      </c>
      <c r="F13" s="38" t="s">
        <v>161</v>
      </c>
      <c r="G13" s="113" t="s">
        <v>95</v>
      </c>
      <c r="H13" s="113" t="s">
        <v>68</v>
      </c>
      <c r="O13" s="2"/>
      <c r="P13" s="1"/>
    </row>
    <row r="14" spans="2:16" ht="21.9" customHeight="1" x14ac:dyDescent="0.2">
      <c r="B14" s="237" t="s">
        <v>155</v>
      </c>
      <c r="C14" s="238"/>
      <c r="D14" s="113" t="s">
        <v>156</v>
      </c>
      <c r="E14" s="38" t="s">
        <v>157</v>
      </c>
      <c r="F14" s="38" t="s">
        <v>158</v>
      </c>
      <c r="G14" s="113" t="s">
        <v>95</v>
      </c>
      <c r="H14" s="113" t="s">
        <v>68</v>
      </c>
      <c r="O14" s="2"/>
      <c r="P14" s="1"/>
    </row>
    <row r="15" spans="2:16" ht="21.9" customHeight="1" x14ac:dyDescent="0.25">
      <c r="B15" s="175" t="s">
        <v>213</v>
      </c>
      <c r="C15" s="175"/>
      <c r="D15" s="34" t="s">
        <v>214</v>
      </c>
      <c r="E15" s="38">
        <v>2201000</v>
      </c>
      <c r="F15" s="146" t="s">
        <v>215</v>
      </c>
      <c r="G15" s="138" t="s">
        <v>95</v>
      </c>
      <c r="H15" s="138" t="s">
        <v>68</v>
      </c>
      <c r="P15" s="1"/>
    </row>
    <row r="16" spans="2:16" ht="21.9" customHeight="1" x14ac:dyDescent="0.2">
      <c r="B16" s="175" t="s">
        <v>216</v>
      </c>
      <c r="C16" s="175"/>
      <c r="D16" s="32" t="s">
        <v>217</v>
      </c>
      <c r="E16" s="38">
        <v>2201000</v>
      </c>
      <c r="F16" s="38" t="s">
        <v>218</v>
      </c>
      <c r="G16" s="138" t="s">
        <v>95</v>
      </c>
      <c r="H16" s="138" t="s">
        <v>68</v>
      </c>
      <c r="O16" s="2"/>
      <c r="P16" s="1"/>
    </row>
    <row r="17" spans="2:16" ht="21.9" customHeight="1" x14ac:dyDescent="0.25">
      <c r="B17" s="175"/>
      <c r="C17" s="175"/>
      <c r="D17" s="32"/>
      <c r="E17" s="32"/>
      <c r="F17" s="32"/>
      <c r="G17" s="32"/>
      <c r="H17" s="32"/>
      <c r="P17" s="1"/>
    </row>
    <row r="18" spans="2:16" ht="21.9" customHeight="1" x14ac:dyDescent="0.2">
      <c r="B18" s="175"/>
      <c r="C18" s="175"/>
      <c r="D18" s="32"/>
      <c r="E18" s="32"/>
      <c r="F18" s="32"/>
      <c r="G18" s="32"/>
      <c r="H18" s="32"/>
      <c r="O18" s="2"/>
      <c r="P18" s="1"/>
    </row>
    <row r="19" spans="2:16" ht="21.9" customHeight="1" x14ac:dyDescent="0.2">
      <c r="B19" s="175"/>
      <c r="C19" s="175"/>
      <c r="D19" s="32"/>
      <c r="E19" s="32"/>
      <c r="F19" s="32"/>
      <c r="G19" s="32"/>
      <c r="H19" s="32"/>
      <c r="O19" s="2"/>
      <c r="P19" s="1"/>
    </row>
  </sheetData>
  <mergeCells count="18">
    <mergeCell ref="B7:C7"/>
    <mergeCell ref="D7:H7"/>
    <mergeCell ref="B9:H9"/>
    <mergeCell ref="B18:C18"/>
    <mergeCell ref="B19:C19"/>
    <mergeCell ref="B17:C17"/>
    <mergeCell ref="B14:C14"/>
    <mergeCell ref="B16:C16"/>
    <mergeCell ref="B15:C15"/>
    <mergeCell ref="B11:C11"/>
    <mergeCell ref="B10:H10"/>
    <mergeCell ref="B13:C13"/>
    <mergeCell ref="B12:C12"/>
    <mergeCell ref="D2:G2"/>
    <mergeCell ref="D3:G3"/>
    <mergeCell ref="D4:G4"/>
    <mergeCell ref="D5:G5"/>
    <mergeCell ref="B2:C5"/>
  </mergeCells>
  <conditionalFormatting sqref="D16:D19 D11 D14">
    <cfRule type="cellIs" dxfId="21" priority="19" stopIfTrue="1" operator="equal">
      <formula>"Alto"</formula>
    </cfRule>
    <cfRule type="cellIs" dxfId="20" priority="20" stopIfTrue="1" operator="equal">
      <formula>"Medio"</formula>
    </cfRule>
    <cfRule type="cellIs" dxfId="19" priority="21" stopIfTrue="1" operator="equal">
      <formula>"Bajo"</formula>
    </cfRule>
  </conditionalFormatting>
  <conditionalFormatting sqref="D12">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conditionalFormatting sqref="D13">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dataValidations count="1">
    <dataValidation type="whole" allowBlank="1" showInputMessage="1" showErrorMessage="1" sqref="E19:F19 F20:N65497 I9:N9">
      <formula1>1</formula1>
      <formula2>5</formula2>
    </dataValidation>
  </dataValidations>
  <hyperlinks>
    <hyperlink ref="F14" r:id="rId1"/>
    <hyperlink ref="F12" r:id="rId2"/>
    <hyperlink ref="F13" r:id="rId3"/>
    <hyperlink ref="F15" r:id="rId4"/>
    <hyperlink ref="F16" r:id="rId5"/>
  </hyperlinks>
  <pageMargins left="0.39370078740157483" right="0.39370078740157483" top="0.74803149606299213" bottom="0.74803149606299213" header="0.31496062992125984" footer="0.31496062992125984"/>
  <pageSetup scale="70" fitToHeight="0" orientation="landscape" r:id="rId6"/>
  <drawing r:id="rId7"/>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tocar'!$K$5:$K$7</xm:f>
          </x14:formula1>
          <xm:sqref>H14:H19</xm:sqref>
        </x14:dataValidation>
        <x14:dataValidation type="list" allowBlank="1" showInputMessage="1" showErrorMessage="1">
          <x14:formula1>
            <xm:f>'No tocar'!$I$5:$I$6</xm:f>
          </x14:formula1>
          <xm:sqref>G14:G19</xm:sqref>
        </x14:dataValidation>
        <x14:dataValidation type="list" allowBlank="1" showInputMessage="1" showErrorMessage="1">
          <x14:formula1>
            <xm:f>'[1]No tocar'!#REF!</xm:f>
          </x14:formula1>
          <xm:sqref>G12:H13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8"/>
      <c r="C2" s="215" t="s">
        <v>123</v>
      </c>
      <c r="D2" s="216"/>
      <c r="E2" s="216"/>
      <c r="F2" s="216"/>
      <c r="G2" s="85" t="str">
        <f>Proyecto!K2</f>
        <v>Codigo: GC-F-015</v>
      </c>
      <c r="H2" s="84"/>
      <c r="P2" s="16"/>
    </row>
    <row r="3" spans="2:16" s="12" customFormat="1" ht="23.25" customHeight="1" thickBot="1" x14ac:dyDescent="0.25">
      <c r="B3" s="80"/>
      <c r="C3" s="215" t="s">
        <v>125</v>
      </c>
      <c r="D3" s="216"/>
      <c r="E3" s="216"/>
      <c r="F3" s="216"/>
      <c r="G3" s="83" t="str">
        <f>Proyecto!K3</f>
        <v>Fecha: 17 de septiembre de 2014</v>
      </c>
      <c r="H3" s="84"/>
      <c r="P3" s="16"/>
    </row>
    <row r="4" spans="2:16" s="12" customFormat="1" ht="24" customHeight="1" thickBot="1" x14ac:dyDescent="0.25">
      <c r="B4" s="80"/>
      <c r="C4" s="215" t="s">
        <v>126</v>
      </c>
      <c r="D4" s="216"/>
      <c r="E4" s="216"/>
      <c r="F4" s="216"/>
      <c r="G4" s="83" t="str">
        <f>Proyecto!K4</f>
        <v>Version 001</v>
      </c>
      <c r="H4" s="84"/>
      <c r="P4" s="16"/>
    </row>
    <row r="5" spans="2:16" s="12" customFormat="1" ht="22.5" customHeight="1" thickBot="1" x14ac:dyDescent="0.25">
      <c r="B5" s="82"/>
      <c r="C5" s="215" t="s">
        <v>128</v>
      </c>
      <c r="D5" s="216"/>
      <c r="E5" s="216"/>
      <c r="F5" s="216"/>
      <c r="G5" s="86" t="s">
        <v>129</v>
      </c>
      <c r="H5" s="84"/>
      <c r="P5" s="16"/>
    </row>
    <row r="6" spans="2:16" ht="5.25" customHeight="1" x14ac:dyDescent="0.2">
      <c r="B6" s="5"/>
      <c r="C6" s="5"/>
      <c r="D6" s="20"/>
      <c r="E6" s="5"/>
      <c r="F6" s="5"/>
    </row>
    <row r="7" spans="2:16" ht="29.25" customHeight="1" x14ac:dyDescent="0.25">
      <c r="B7" s="40" t="s">
        <v>0</v>
      </c>
      <c r="C7" s="242" t="str">
        <f>Proyecto!$E$7</f>
        <v>Elementos de integración entre la capa de aplicaciones y datos de la Arquitectura Empresarial</v>
      </c>
      <c r="D7" s="242"/>
      <c r="E7" s="242"/>
      <c r="F7" s="242"/>
      <c r="G7" s="29"/>
      <c r="P7" s="1"/>
    </row>
    <row r="8" spans="2:16" ht="6.75" customHeight="1" x14ac:dyDescent="0.25">
      <c r="B8" s="8"/>
      <c r="C8" s="9"/>
      <c r="D8" s="9"/>
      <c r="E8" s="9"/>
      <c r="F8" s="9"/>
      <c r="P8" s="1"/>
    </row>
    <row r="9" spans="2:16" x14ac:dyDescent="0.2">
      <c r="B9" s="160"/>
      <c r="C9" s="160"/>
    </row>
    <row r="10" spans="2:16" ht="20.25" customHeight="1" x14ac:dyDescent="0.2">
      <c r="B10" s="239" t="s">
        <v>16</v>
      </c>
      <c r="C10" s="240"/>
      <c r="D10" s="240"/>
      <c r="E10" s="240"/>
      <c r="F10" s="240"/>
      <c r="G10" s="241"/>
    </row>
    <row r="11" spans="2:16" customFormat="1" ht="15" customHeight="1" x14ac:dyDescent="0.25"/>
    <row r="12" spans="2:16" ht="24.75" customHeight="1" x14ac:dyDescent="0.2">
      <c r="B12" s="36" t="s">
        <v>88</v>
      </c>
      <c r="C12" s="39" t="s">
        <v>17</v>
      </c>
      <c r="D12" s="39" t="s">
        <v>18</v>
      </c>
      <c r="E12" s="39" t="s">
        <v>19</v>
      </c>
      <c r="F12" s="39" t="s">
        <v>20</v>
      </c>
      <c r="G12" s="39" t="s">
        <v>21</v>
      </c>
    </row>
    <row r="13" spans="2:16" ht="21.9" customHeight="1" x14ac:dyDescent="0.2">
      <c r="B13" s="34" t="s">
        <v>143</v>
      </c>
      <c r="C13" s="33" t="s">
        <v>99</v>
      </c>
      <c r="D13" s="33" t="s">
        <v>148</v>
      </c>
      <c r="E13" s="33" t="s">
        <v>121</v>
      </c>
      <c r="F13" s="66" t="s">
        <v>147</v>
      </c>
      <c r="G13" s="33" t="s">
        <v>151</v>
      </c>
    </row>
    <row r="14" spans="2:16" ht="21.9" customHeight="1" x14ac:dyDescent="0.2">
      <c r="B14" s="34" t="s">
        <v>142</v>
      </c>
      <c r="C14" s="137" t="s">
        <v>99</v>
      </c>
      <c r="D14" s="33" t="s">
        <v>149</v>
      </c>
      <c r="E14" s="33" t="s">
        <v>121</v>
      </c>
      <c r="F14" s="139" t="s">
        <v>147</v>
      </c>
      <c r="G14" s="33" t="s">
        <v>152</v>
      </c>
    </row>
    <row r="15" spans="2:16" ht="21.9" customHeight="1" x14ac:dyDescent="0.2">
      <c r="B15" s="34" t="s">
        <v>155</v>
      </c>
      <c r="C15" s="137" t="s">
        <v>99</v>
      </c>
      <c r="D15" s="33" t="s">
        <v>162</v>
      </c>
      <c r="E15" s="33" t="s">
        <v>121</v>
      </c>
      <c r="F15" s="139" t="s">
        <v>147</v>
      </c>
      <c r="G15" s="33" t="s">
        <v>163</v>
      </c>
    </row>
    <row r="16" spans="2:16" ht="21.9" customHeight="1" x14ac:dyDescent="0.2">
      <c r="B16" s="100" t="s">
        <v>213</v>
      </c>
      <c r="C16" s="33" t="s">
        <v>102</v>
      </c>
      <c r="D16" s="33" t="s">
        <v>219</v>
      </c>
      <c r="E16" s="33" t="s">
        <v>115</v>
      </c>
      <c r="F16" s="139" t="s">
        <v>147</v>
      </c>
      <c r="G16" s="33" t="s">
        <v>220</v>
      </c>
    </row>
    <row r="17" spans="2:7" ht="21.9" customHeight="1" x14ac:dyDescent="0.2">
      <c r="B17" s="34" t="s">
        <v>216</v>
      </c>
      <c r="C17" s="33" t="s">
        <v>102</v>
      </c>
      <c r="D17" s="137" t="s">
        <v>219</v>
      </c>
      <c r="E17" s="33" t="s">
        <v>115</v>
      </c>
      <c r="F17" s="139" t="s">
        <v>147</v>
      </c>
      <c r="G17" s="137" t="s">
        <v>220</v>
      </c>
    </row>
    <row r="18" spans="2:7" ht="21.9" customHeight="1" x14ac:dyDescent="0.2">
      <c r="B18" s="34"/>
      <c r="C18" s="33"/>
      <c r="D18" s="34"/>
      <c r="E18" s="34"/>
      <c r="F18" s="66"/>
      <c r="G18" s="34"/>
    </row>
    <row r="19" spans="2:7" ht="21.9" customHeight="1" x14ac:dyDescent="0.2">
      <c r="B19" s="34"/>
      <c r="C19" s="33"/>
      <c r="D19" s="34"/>
      <c r="E19" s="34"/>
      <c r="F19" s="66"/>
      <c r="G19" s="34"/>
    </row>
    <row r="21" spans="2:7" ht="13.2" x14ac:dyDescent="0.25">
      <c r="C21" s="27"/>
    </row>
    <row r="22" spans="2:7" ht="13.2" x14ac:dyDescent="0.25">
      <c r="C22" s="27"/>
    </row>
    <row r="23" spans="2:7" ht="13.2" x14ac:dyDescent="0.25">
      <c r="C23" s="30"/>
    </row>
    <row r="24" spans="2:7" ht="13.2" x14ac:dyDescent="0.25">
      <c r="C24" s="30"/>
    </row>
    <row r="25" spans="2:7" ht="13.2" x14ac:dyDescent="0.25">
      <c r="C25" s="30"/>
    </row>
    <row r="26" spans="2:7" ht="13.2" x14ac:dyDescent="0.25">
      <c r="C26" s="30"/>
    </row>
    <row r="27" spans="2:7" ht="13.2" x14ac:dyDescent="0.25">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5"/>
  <sheetViews>
    <sheetView showGridLines="0" zoomScale="90" zoomScaleNormal="90" workbookViewId="0"/>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8"/>
      <c r="C2" s="215" t="s">
        <v>123</v>
      </c>
      <c r="D2" s="216"/>
      <c r="E2" s="216"/>
      <c r="F2" s="216"/>
      <c r="G2" s="209" t="str">
        <f>Proyecto!K2</f>
        <v>Codigo: GC-F-015</v>
      </c>
      <c r="H2" s="210"/>
      <c r="J2" s="11"/>
      <c r="K2" s="11"/>
      <c r="L2" s="11"/>
      <c r="M2" s="15"/>
      <c r="W2" s="16"/>
    </row>
    <row r="3" spans="2:23" s="12" customFormat="1" ht="23.25" customHeight="1" thickBot="1" x14ac:dyDescent="0.25">
      <c r="B3" s="80"/>
      <c r="C3" s="215" t="s">
        <v>125</v>
      </c>
      <c r="D3" s="216"/>
      <c r="E3" s="216"/>
      <c r="F3" s="216"/>
      <c r="G3" s="211" t="str">
        <f>Proyecto!K3</f>
        <v>Fecha: 17 de septiembre de 2014</v>
      </c>
      <c r="H3" s="212"/>
      <c r="J3" s="11"/>
      <c r="K3" s="11"/>
      <c r="L3" s="11"/>
      <c r="M3" s="15"/>
      <c r="W3" s="16"/>
    </row>
    <row r="4" spans="2:23" s="12" customFormat="1" ht="24" customHeight="1" thickBot="1" x14ac:dyDescent="0.25">
      <c r="B4" s="80"/>
      <c r="C4" s="215" t="s">
        <v>126</v>
      </c>
      <c r="D4" s="216"/>
      <c r="E4" s="216"/>
      <c r="F4" s="216"/>
      <c r="G4" s="213" t="str">
        <f>Proyecto!K4</f>
        <v>Version 001</v>
      </c>
      <c r="H4" s="214"/>
      <c r="J4" s="11"/>
      <c r="M4" s="15"/>
      <c r="W4" s="16"/>
    </row>
    <row r="5" spans="2:23" s="12" customFormat="1" ht="22.5" customHeight="1" thickBot="1" x14ac:dyDescent="0.25">
      <c r="B5" s="82"/>
      <c r="C5" s="215" t="s">
        <v>128</v>
      </c>
      <c r="D5" s="216"/>
      <c r="E5" s="216"/>
      <c r="F5" s="216"/>
      <c r="G5" s="211" t="s">
        <v>129</v>
      </c>
      <c r="H5" s="212"/>
      <c r="J5" s="11"/>
      <c r="M5" s="11"/>
      <c r="W5" s="16"/>
    </row>
    <row r="6" spans="2:23" ht="5.25" customHeight="1" x14ac:dyDescent="0.2">
      <c r="B6" s="5"/>
      <c r="C6" s="5"/>
      <c r="D6" s="5"/>
      <c r="E6" s="5"/>
      <c r="F6" s="5"/>
      <c r="G6" s="5"/>
      <c r="H6" s="5"/>
    </row>
    <row r="7" spans="2:23" ht="29.25" customHeight="1" x14ac:dyDescent="0.25">
      <c r="B7" s="43" t="s">
        <v>0</v>
      </c>
      <c r="C7" s="191" t="str">
        <f>Proyecto!$E$7</f>
        <v>Elementos de integración entre la capa de aplicaciones y datos de la Arquitectura Empresarial</v>
      </c>
      <c r="D7" s="191"/>
      <c r="E7" s="191"/>
      <c r="F7" s="191"/>
      <c r="G7" s="191"/>
      <c r="H7" s="191"/>
      <c r="W7" s="1"/>
    </row>
    <row r="9" spans="2:23" ht="15" customHeight="1" x14ac:dyDescent="0.2">
      <c r="B9" s="196" t="s">
        <v>9</v>
      </c>
      <c r="C9" s="196"/>
      <c r="D9" s="196"/>
      <c r="E9" s="196"/>
      <c r="F9" s="196"/>
      <c r="G9" s="196"/>
      <c r="H9" s="196"/>
    </row>
    <row r="10" spans="2:23" customFormat="1" ht="15" customHeight="1" x14ac:dyDescent="0.25"/>
    <row r="11" spans="2:23" ht="33.75" customHeight="1" x14ac:dyDescent="0.2">
      <c r="B11" s="195" t="s">
        <v>89</v>
      </c>
      <c r="C11" s="195"/>
      <c r="D11" s="35" t="s">
        <v>28</v>
      </c>
      <c r="E11" s="35" t="s">
        <v>10</v>
      </c>
      <c r="F11" s="44" t="s">
        <v>12</v>
      </c>
      <c r="G11" s="35" t="s">
        <v>13</v>
      </c>
      <c r="H11" s="35" t="s">
        <v>122</v>
      </c>
    </row>
    <row r="12" spans="2:23" ht="22.8" x14ac:dyDescent="0.2">
      <c r="B12" s="194" t="s">
        <v>180</v>
      </c>
      <c r="C12" s="194"/>
      <c r="D12" s="113" t="s">
        <v>221</v>
      </c>
      <c r="E12" s="112" t="s">
        <v>61</v>
      </c>
      <c r="F12" s="112" t="s">
        <v>184</v>
      </c>
      <c r="G12" s="42"/>
      <c r="H12" s="31" t="s">
        <v>153</v>
      </c>
    </row>
    <row r="13" spans="2:23" ht="22.8" x14ac:dyDescent="0.2">
      <c r="B13" s="194" t="s">
        <v>181</v>
      </c>
      <c r="C13" s="194"/>
      <c r="D13" s="138" t="s">
        <v>221</v>
      </c>
      <c r="E13" s="112" t="s">
        <v>61</v>
      </c>
      <c r="F13" s="134" t="s">
        <v>184</v>
      </c>
      <c r="G13" s="42"/>
      <c r="H13" s="98" t="s">
        <v>153</v>
      </c>
    </row>
    <row r="14" spans="2:23" ht="28.5" customHeight="1" x14ac:dyDescent="0.2">
      <c r="B14" s="194" t="s">
        <v>182</v>
      </c>
      <c r="C14" s="194"/>
      <c r="D14" s="138" t="s">
        <v>221</v>
      </c>
      <c r="E14" s="117" t="s">
        <v>61</v>
      </c>
      <c r="F14" s="134" t="s">
        <v>184</v>
      </c>
      <c r="G14" s="42"/>
      <c r="H14" s="117" t="s">
        <v>153</v>
      </c>
    </row>
    <row r="15" spans="2:23" ht="22.8" x14ac:dyDescent="0.2">
      <c r="B15" s="194" t="s">
        <v>183</v>
      </c>
      <c r="C15" s="194"/>
      <c r="D15" s="138" t="s">
        <v>221</v>
      </c>
      <c r="E15" s="117" t="s">
        <v>61</v>
      </c>
      <c r="F15" s="117" t="s">
        <v>185</v>
      </c>
      <c r="G15" s="42"/>
      <c r="H15" s="117" t="s">
        <v>153</v>
      </c>
    </row>
  </sheetData>
  <mergeCells count="15">
    <mergeCell ref="C7:H7"/>
    <mergeCell ref="C2:F2"/>
    <mergeCell ref="G2:H2"/>
    <mergeCell ref="C3:F3"/>
    <mergeCell ref="G3:H3"/>
    <mergeCell ref="C4:F4"/>
    <mergeCell ref="G4:H4"/>
    <mergeCell ref="C5:F5"/>
    <mergeCell ref="G5:H5"/>
    <mergeCell ref="B15:C15"/>
    <mergeCell ref="B12:C12"/>
    <mergeCell ref="B13:C13"/>
    <mergeCell ref="B14:C14"/>
    <mergeCell ref="B9:H9"/>
    <mergeCell ref="B11:C11"/>
  </mergeCells>
  <conditionalFormatting sqref="E12">
    <cfRule type="cellIs" dxfId="12" priority="16" stopIfTrue="1" operator="equal">
      <formula>"Alto"</formula>
    </cfRule>
    <cfRule type="cellIs" dxfId="11" priority="17" stopIfTrue="1" operator="equal">
      <formula>"Medio"</formula>
    </cfRule>
    <cfRule type="cellIs" dxfId="10" priority="18" stopIfTrue="1" operator="equal">
      <formula>"Bajo"</formula>
    </cfRule>
  </conditionalFormatting>
  <conditionalFormatting sqref="E13:E14">
    <cfRule type="cellIs" dxfId="9" priority="10" stopIfTrue="1" operator="equal">
      <formula>"Alto"</formula>
    </cfRule>
    <cfRule type="cellIs" dxfId="8" priority="11" stopIfTrue="1" operator="equal">
      <formula>"Medio"</formula>
    </cfRule>
    <cfRule type="cellIs" dxfId="7" priority="12" stopIfTrue="1" operator="equal">
      <formula>"Bajo"</formula>
    </cfRule>
  </conditionalFormatting>
  <conditionalFormatting sqref="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6: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ff8e3638-9d45-4162-afb4-6d390653d547" xsi:nil="true"/>
    <Fase xmlns="ff8e3638-9d45-4162-afb4-6d390653d547">a. Ficha Téncnica</Fase>
  </documentManagement>
</p: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NV5X2DCNMZXR-567313764-28</_dlc_DocId>
    <_dlc_DocIdUrl xmlns="0948c079-19c9-4a36-bb7d-d65ca794eba7">
      <Url>https://www.supersociedades.gov.co/superintendencia/oficina-asesora-de-planeacion/planesdeaccion/_layouts/15/DocIdRedir.aspx?ID=NV5X2DCNMZXR-567313764-28</Url>
      <Description>NV5X2DCNMZXR-567313764-28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9E884CC2-73EF-431D-B2C1-9F50AF1B98D3}"/>
</file>

<file path=customXml/itemProps5.xml><?xml version="1.0" encoding="utf-8"?>
<ds:datastoreItem xmlns:ds="http://schemas.openxmlformats.org/officeDocument/2006/customXml" ds:itemID="{3CA38E8F-E35D-4353-9173-BE4A6994BA87}"/>
</file>

<file path=customXml/itemProps6.xml><?xml version="1.0" encoding="utf-8"?>
<ds:datastoreItem xmlns:ds="http://schemas.openxmlformats.org/officeDocument/2006/customXml" ds:itemID="{7F798C2F-A769-47A6-980B-8D2D10339F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2016-10-04T15:00:54Z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f7481af9-fd08-4e81-94a2-c9d7c0ea8cba</vt:lpwstr>
  </property>
</Properties>
</file>