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drawings/drawing3.xml" ContentType="application/vnd.openxmlformats-officedocument.drawing+xml"/>
  <Override PartName="/xl/worksheets/sheet13.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4.xml" ContentType="application/vnd.openxmlformats-officedocument.drawing+xml"/>
  <Override PartName="/xl/drawings/drawing2.xml" ContentType="application/vnd.openxmlformats-officedocument.drawing+xml"/>
  <Override PartName="/xl/drawings/drawing1.xml" ContentType="application/vnd.openxmlformats-officedocument.drawing+xml"/>
  <Override PartName="/xl/worksheets/sheet9.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drawings/drawing6.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3.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comments5.xml" ContentType="application/vnd.openxmlformats-officedocument.spreadsheetml.comment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xl/comments2.xml" ContentType="application/vnd.openxmlformats-officedocument.spreadsheetml.comment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 2016/Portafolio de proyectos/1. Proyectos estrategicos/1. Despacho Superintendente/Despacho Superintendente/"/>
    </mc:Choice>
  </mc:AlternateContent>
  <bookViews>
    <workbookView xWindow="0" yWindow="360" windowWidth="15360" windowHeight="714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Alcance!$B$2:$P$7</definedName>
    <definedName name="_xlnm.Print_Area" localSheetId="10">'EDT- Actividades'!$B$2:$E$7</definedName>
    <definedName name="_xlnm.Print_Area" localSheetId="2">Indicadores!$B$2:$I$12</definedName>
    <definedName name="_xlnm.Print_Area" localSheetId="6">Interesados!$B$2:$H$15</definedName>
    <definedName name="_xlnm.Print_Area" localSheetId="1">'Justificación - Objetivo'!$B$2:$P$13</definedName>
    <definedName name="_xlnm.Print_Area" localSheetId="7">'Plan de comunicaciones'!$B$2:$H$17</definedName>
    <definedName name="_xlnm.Print_Area" localSheetId="0">Proyecto!$C$2:$I$8</definedName>
    <definedName name="_xlnm.Print_Area" localSheetId="5">'Recursos Financieros'!$B$2:$F$8</definedName>
    <definedName name="_xlnm.Print_Area" localSheetId="3">'Recursos Humanos'!$B$2:$G$17</definedName>
    <definedName name="_xlnm.Print_Area" localSheetId="8">Requerimientos!$B$2:$H$14</definedName>
    <definedName name="_xlnm.Print_Area" localSheetId="11">'Riesgos-Cronograma'!$B$2:$P$18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E18" i="11" l="1"/>
  <c r="L18" i="11"/>
  <c r="I16" i="11"/>
  <c r="I13" i="11"/>
  <c r="I14" i="11"/>
  <c r="I15" i="11"/>
  <c r="I17" i="11"/>
  <c r="I10" i="11"/>
  <c r="I11" i="11"/>
  <c r="I12" i="11"/>
  <c r="D7" i="2"/>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<sst xmlns="http://schemas.openxmlformats.org/spreadsheetml/2006/main" count="413" uniqueCount="219">
  <si>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</si>
  <si>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</si>
  <si>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</si>
  <si>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</si>
  <si>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</si>
  <si>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</si>
  <si>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</si>
  <si>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</si>
  <si>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</si>
  <si>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</si>
  <si>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</si>
  <si>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</si>
  <si>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</si>
  <si>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</si>
  <si>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</si>
  <si>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</si>
  <si>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</si>
  <si>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</si>
  <si>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</si>
  <si>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</si>
  <si>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</si>
  <si>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</si>
  <si>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</si>
  <si>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</si>
  <si>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</si>
  <si>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</si>
  <si>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</si>
  <si>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</si>
  <si>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</si>
  <si>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</si>
  <si>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</si>
  <si>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</si>
  <si>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</si>
  <si>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</si>
  <si>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</si>
  <si>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</si>
  <si>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</si>
  <si>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</si>
  <si>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</si>
  <si>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</si>
  <si>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</si>
  <si>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</si>
  <si>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</si>
  <si>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</si>
  <si>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</si>
  <si>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</si>
  <si>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</si>
  <si>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</si>
  <si>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</si>
  <si>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</si>
  <si>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</si>
  <si>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</si>
  <si>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</si>
  <si>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</si>
  <si>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</si>
  <si>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</si>
  <si>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</si>
  <si>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</si>
  <si>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</si>
  <si>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</si>
  <si>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</si>
  <si>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</si>
  <si>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</si>
  <si>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</si>
  <si>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</si>
  <si>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</si>
  <si>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</si>
  <si>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</si>
  <si>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</si>
  <si>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</si>
  <si>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</si>
  <si>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</si>
  <si>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</si>
  <si>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</si>
  <si>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</si>
  <si>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</si>
  <si>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</si>
  <si>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</si>
  <si>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</si>
  <si>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</si>
  <si>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</si>
  <si>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</si>
  <si>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</si>
  <si>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</si>
  <si>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</si>
  <si>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</si>
  <si>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</si>
  <si>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</si>
  <si>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</si>
  <si>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</si>
  <si>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</si>
  <si>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</si>
  <si>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</si>
  <si>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</si>
  <si>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</si>
  <si>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</si>
  <si>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</si>
  <si>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</si>
  <si>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</si>
  <si>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</si>
  <si>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</si>
  <si>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</si>
  <si>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</si>
  <si>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</si>
  <si>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</si>
  <si>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</si>
  <si>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</si>
  <si>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</si>
  <si>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</si>
  <si>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</si>
  <si>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</si>
  <si>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</si>
  <si>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</si>
  <si>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</si>
  <si>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</si>
  <si>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</si>
  <si>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</si>
  <si>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</si>
  <si>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</si>
  <si>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</si>
  <si>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</si>
  <si>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</si>
  <si>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</si>
  <si>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</si>
  <si>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</si>
  <si>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</si>
  <si>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</si>
  <si>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</si>
  <si>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</si>
  <si>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</si>
  <si>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</si>
  <si>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</si>
  <si>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</si>
  <si>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</si>
  <si>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</si>
  <si>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</si>
  <si>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</si>
  <si>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</si>
  <si>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</si>
  <si>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</si>
  <si>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Gerente del proyecto</t>
  </si>
  <si>
    <t>Superintendente de Sociedades</t>
  </si>
  <si>
    <t>N/A</t>
  </si>
  <si>
    <t>Líder Funcional</t>
  </si>
  <si>
    <t>Líder Técnico</t>
  </si>
  <si>
    <t xml:space="preserve">Toda comunicación con los interesados se canalizara a través del gerente del proyecto y las instrucciones al líder funcional, las dara directamente el gerente del proyecto    </t>
  </si>
  <si>
    <t>freyes@supersociedades.gov.co</t>
  </si>
  <si>
    <t>Asesor</t>
  </si>
  <si>
    <t>dsilva@supersociedes.gov.co</t>
  </si>
  <si>
    <t>carlospf@supersociedades.gov.co</t>
  </si>
  <si>
    <t>Director de Tecnología</t>
  </si>
  <si>
    <t>jorgeg@supersociedades.gov.co</t>
  </si>
  <si>
    <t>Falta de recursos economicos para el desarrollo del proyecto</t>
  </si>
  <si>
    <t>Estudios de mercado concretos que permitan la ejecucion total del proyecto</t>
  </si>
  <si>
    <t>Falta de personal especializado para el manejo de las investigaciones administrativas en las nuevas herramientas</t>
  </si>
  <si>
    <t>Capacitar el personal requerido para el uso de las herramientas que adquiera la entidad para investigaciones administrativas</t>
  </si>
  <si>
    <t>Puesta en marcha del Decreto 2130 de 2015</t>
  </si>
  <si>
    <t>Garantizar que los liquidadores, promotores y agentes interventores que sean admitidos a la lista de auxiliares de la justicia de esta superintendencia cumplan con los más estrictos estándares y que sus actuaciones se ajusten a lo dispuesto en la ley y el reglamento.</t>
  </si>
  <si>
    <t>Promover las mejores prácticas en el proceso de selección de los auxiliares.</t>
  </si>
  <si>
    <t>Preparar las normas necesarias para la puesta en marcha del Decreto 2130 de 2015.</t>
  </si>
  <si>
    <t>Mejorar los procesos tecnológicos para la selección y designación de liquidadores, promotores y agentes interventores.</t>
  </si>
  <si>
    <t>Expedición de actos administrativos</t>
  </si>
  <si>
    <t>Número de actos administrativos</t>
  </si>
  <si>
    <t>Número de actos administrativos expedidos/Número de actos administrativos</t>
  </si>
  <si>
    <t>Francisco Reyes Villamizar</t>
  </si>
  <si>
    <t>Carlos Polanía</t>
  </si>
  <si>
    <t>Conocimiento tecnico sobre las herramientas y aplicativos de la entidad</t>
  </si>
  <si>
    <t>Conocimiento sobre auxiliares de la justicia</t>
  </si>
  <si>
    <t>Trabajo en equipo</t>
  </si>
  <si>
    <t>Liderazgo</t>
  </si>
  <si>
    <t>Jorge Bernardo Gómez</t>
  </si>
  <si>
    <t>Carlos Polania</t>
  </si>
  <si>
    <t>Jorge Bernardo Gomez</t>
  </si>
  <si>
    <t>Dar a conocer el estado de avance del proyecto</t>
  </si>
  <si>
    <t>Gerente del Proyecto</t>
  </si>
  <si>
    <t>Presentacion</t>
  </si>
  <si>
    <t>Correo electronico</t>
  </si>
  <si>
    <t>Contribuir a la preservación del orden público económico</t>
  </si>
  <si>
    <t>Luis Carlos Ortiz</t>
  </si>
  <si>
    <t>Técnico Grupo de Especialistas</t>
  </si>
  <si>
    <t>luisob@supersociedades.gov.co</t>
  </si>
  <si>
    <t>Dalia Inés Olarte</t>
  </si>
  <si>
    <t>Coordinadora Grupo Notificaciones Administrativas</t>
  </si>
  <si>
    <t>daliao@supersociedades.gov.co</t>
  </si>
  <si>
    <t>Expedición del Decreto 2130 de 2015</t>
  </si>
  <si>
    <t>Presidencia de la República</t>
  </si>
  <si>
    <t>Puesta en marcha del Decreto 2130 de 2015.</t>
  </si>
  <si>
    <t>Expedición del acto administrativo que contiene la nueva lista de auxiliares de la justicia de la Superintendencia de Sociedades</t>
  </si>
  <si>
    <t>Poner en práctica las disposiciones previstas en el Decreto 2130 de 2015, para lo cual debemos:
a. Preparar las normas y documentos internos.
b. Agilizar los procedimientos que sean necesarios mediante el uso de las tecnologías de la información.
c. Difundir las normas y los procedimientos mediante los cuales se desarrolla:
d. Regular el proceso de inscripción, selección y designación de auxiliares.
e. El régimen de conflictos de interés.
f. Ajustar y mantener la herramienta informática de conformidad con el Decreto 2130 de 2015.</t>
  </si>
  <si>
    <t>Garantizar que las actuaciones de los auxiliares de la justicia se conduzcan dentro de los más altos niveles de diligencia, sujetos a principios y valores judicialmente exigibles. Así mismo, disponer de un sistema de información mecanizado para la selección de auxiliares de la justicia.</t>
  </si>
  <si>
    <t>Convenios Universitarios</t>
  </si>
  <si>
    <t>Exámen Insolvencia</t>
  </si>
  <si>
    <t>Actividades de promoción</t>
  </si>
  <si>
    <t>Resoluciones</t>
  </si>
  <si>
    <t>Guías Externas</t>
  </si>
  <si>
    <t>Sitio Web</t>
  </si>
  <si>
    <t>Herramienta mecanizada de selección de auxiliares de la justicia</t>
  </si>
  <si>
    <t>Publicaciones</t>
  </si>
  <si>
    <t>7 Resoluciones</t>
  </si>
  <si>
    <t>6 convenios</t>
  </si>
  <si>
    <t>1 exámen</t>
  </si>
  <si>
    <t>1 sitio web para auxiliares de la justicia</t>
  </si>
  <si>
    <t>1 herramienta de selección ajustada a los términos del Decreto 2130 de 2015.</t>
  </si>
  <si>
    <t>1 libro</t>
  </si>
  <si>
    <t>Carlos Polanía, Luis Carlos Ortiz</t>
  </si>
  <si>
    <t>Implementación de reformas legislativas</t>
  </si>
  <si>
    <t>Jorge Enrique Gomez</t>
  </si>
  <si>
    <t>Resoluciones.
Guías externas e internas.
Convenios con universidades.
Examen de admisión.
Adecuación de software e-learning. 
Sitio web.
Compendio normativo.
Eventos y seminarios. 
Aplicativo ajustado al contenido del Decreto 2130 de 2015 para la fecha en que se realice la primer convocatoria.</t>
  </si>
  <si>
    <t>Jorge Enrique Gomez, Carlos Polanía, Luis Carlos Ortiz</t>
  </si>
  <si>
    <t xml:space="preserve">En el sitio web de auxiliares podrán encontrar la totalidad de las Resoluciones publicadas.
http://www.supersociedades.gov.co/despacho-superintendente/AuxiliaresdelaJusticia/Paginas/default.aspx
1.     Manual de Ética
2.     Compromiso de Confidencialidad
3.     Términos y Condiciones
4.     Sectores
5.     Criterios de Valoración
6.     Infraestructura técnica y administrativa
7.     Convocatoria de Auxiliares
</t>
  </si>
  <si>
    <t xml:space="preserve">Se han firmado 7 convenios a la fecha:
-       Universidad de la Sabana.
-       Universidad Icesi.
-       Universidad Industrial de Santander.
-       Universidad de los Andes.
-       Universidad del Rosario.
-       Universidad de Medellín.
-       Universidad Sergio Arboleda.
La información de los Convenios la pueden encontrar en el siguiente link:
http://www.supersociedades.gov.co/despacho-superintendente/AuxiliaresdelaJusticia/Paginas/Listado-de-Universidades.aspx 
</t>
  </si>
  <si>
    <t>Se encuentra publicado en el portal Web de la entidad, el sitio de Auxiliares de la Justicia.
http://www.supersociedades.gov.co/despacho-superintendente/AuxiliaresdelaJusticia/Paginas/default.aspx</t>
  </si>
  <si>
    <t>Se construyó el formulario electrónico de hoja de vida para la convocatoria del 30 de junio de 2016 de acuerdo con el Decreto 2130 de 2015 y las resoluciónes reglamentarias. Se elaboró una guía para el diligenciamiento del formulario electrónico.
Se encuentra publicado en el portal web de la Entidad.</t>
  </si>
  <si>
    <t xml:space="preserve"> El diseño ya se encuentra elaborado por la imprenta. Se aprobó por parte del Superintendente de Sociedades el diseño y  esta en elaboración del índice temático.
Adjunto el libro terminado en PDF.</t>
  </si>
  <si>
    <r>
      <t xml:space="preserve">Se están trabajando las preguntas del examen. Se han presentado versiones preliminares del examen. </t>
    </r>
    <r>
      <rPr>
        <b/>
        <sz val="10"/>
        <rFont val="Arial"/>
        <family val="2"/>
      </rPr>
      <t>No se carga evidencia, ya que el examen es confidencial.
El examen se realizó el 2 de diciembre de 2016 a nivel nacional.</t>
    </r>
  </si>
  <si>
    <t>Se realizó un evento</t>
  </si>
  <si>
    <t>1 eventos</t>
  </si>
  <si>
    <t>3 Guías</t>
  </si>
  <si>
    <t xml:space="preserve">3 de las 4 Guías ya están listas – Adjunto:
1.     Guía del liquidador.
2.     Guía del Promotor.
3.     Guía del Representante legal con funciones de promotor.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</si>
</sst>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0"/>
      <color theme="0"/>
      <name val="Arial"/>
      <family val="2"/>
    </font>
    <font>
      <sz val="11"/>
      <color rgb="FF000000"/>
      <name val="Calibri"/>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6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justify"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0" fillId="4" borderId="2" xfId="0" applyFill="1" applyBorder="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 xfId="0" applyFont="1" applyFill="1" applyBorder="1" applyAlignment="1">
      <alignment horizontal="left" vertical="center"/>
    </xf>
    <xf numFmtId="0" fontId="2" fillId="4" borderId="2" xfId="0" quotePrefix="1" applyFont="1" applyFill="1" applyBorder="1" applyAlignment="1">
      <alignment horizontal="center" vertical="center" wrapText="1"/>
    </xf>
    <xf numFmtId="0" fontId="11" fillId="4" borderId="2" xfId="4"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11" fillId="0" borderId="2" xfId="4" applyFont="1" applyBorder="1" applyAlignment="1">
      <alignment horizontal="center" vertical="center" wrapText="1"/>
    </xf>
    <xf numFmtId="0" fontId="2" fillId="0" borderId="2" xfId="0" applyFont="1" applyBorder="1" applyAlignment="1">
      <alignment vertical="center" wrapText="1"/>
    </xf>
    <xf numFmtId="9" fontId="4" fillId="0" borderId="2" xfId="5" applyFont="1" applyBorder="1" applyAlignment="1">
      <alignment horizontal="center" vertical="center" wrapText="1"/>
    </xf>
    <xf numFmtId="14" fontId="0" fillId="0" borderId="2" xfId="0" applyNumberFormat="1" applyBorder="1" applyAlignment="1">
      <alignment horizontal="center" vertical="center" wrapText="1"/>
    </xf>
    <xf numFmtId="14" fontId="2" fillId="0" borderId="2" xfId="0" applyNumberFormat="1" applyFont="1" applyBorder="1" applyAlignment="1">
      <alignment horizontal="center" vertical="center"/>
    </xf>
    <xf numFmtId="14" fontId="2" fillId="0" borderId="2" xfId="0" applyNumberFormat="1" applyFont="1" applyBorder="1" applyAlignment="1">
      <alignment horizontal="center" vertical="center" wrapText="1"/>
    </xf>
    <xf numFmtId="0" fontId="0" fillId="0" borderId="2" xfId="0" applyBorder="1" applyAlignment="1">
      <alignment vertical="center"/>
    </xf>
    <xf numFmtId="14" fontId="0" fillId="0" borderId="2" xfId="0" applyNumberFormat="1" applyBorder="1" applyAlignment="1">
      <alignment vertical="center"/>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17" fillId="0" borderId="0" xfId="0" applyFont="1"/>
    <xf numFmtId="0" fontId="8" fillId="0" borderId="0" xfId="0" applyFont="1" applyBorder="1" applyAlignment="1">
      <alignment vertical="center" wrapText="1"/>
    </xf>
    <xf numFmtId="0" fontId="2"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11" fillId="4" borderId="2" xfId="4" applyFill="1" applyBorder="1" applyAlignment="1">
      <alignment horizontal="center" vertical="center" wrapText="1"/>
    </xf>
    <xf numFmtId="0" fontId="18" fillId="9" borderId="2" xfId="0" applyFont="1" applyFill="1" applyBorder="1" applyAlignment="1">
      <alignment vertical="center" wrapText="1"/>
    </xf>
    <xf numFmtId="0" fontId="0" fillId="0" borderId="2" xfId="0" applyBorder="1" applyAlignment="1">
      <alignment vertical="center" wrapText="1"/>
    </xf>
    <xf numFmtId="0" fontId="0" fillId="0" borderId="2" xfId="0" applyBorder="1" applyAlignment="1">
      <alignment vertical="top" wrapText="1"/>
    </xf>
    <xf numFmtId="0" fontId="0" fillId="0" borderId="2" xfId="0" applyFill="1" applyBorder="1" applyAlignment="1">
      <alignment vertical="center" wrapText="1"/>
    </xf>
    <xf numFmtId="9" fontId="0" fillId="0" borderId="2" xfId="5" applyFont="1" applyBorder="1" applyAlignment="1">
      <alignment horizontal="center" vertical="center"/>
    </xf>
    <xf numFmtId="9" fontId="4" fillId="0" borderId="2" xfId="0" applyNumberFormat="1" applyFont="1" applyBorder="1" applyAlignment="1">
      <alignment horizontal="center" vertical="center" wrapText="1"/>
    </xf>
    <xf numFmtId="0" fontId="2" fillId="0" borderId="2" xfId="0" applyFont="1" applyFill="1" applyBorder="1" applyAlignment="1">
      <alignment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5" xfId="0" applyFill="1" applyBorder="1" applyAlignment="1">
      <alignment vertical="center" wrapText="1"/>
    </xf>
    <xf numFmtId="0" fontId="0" fillId="4" borderId="4" xfId="0" applyFill="1" applyBorder="1" applyAlignment="1">
      <alignment vertical="center" wrapText="1"/>
    </xf>
    <xf numFmtId="0" fontId="0" fillId="4" borderId="3" xfId="0" applyFill="1" applyBorder="1" applyAlignment="1">
      <alignment vertical="center" wrapText="1"/>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6">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6.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390525</xdr:colOff>
      <xdr:row>1</xdr:row>
      <xdr:rowOff>57150</xdr:rowOff>
    </xdr:from>
    <xdr:to>
      <xdr:col>1</xdr:col>
      <xdr:colOff>1477495</xdr:colOff>
      <xdr:row>4</xdr:row>
      <xdr:rowOff>237861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19</xdr:row>
      <xdr:rowOff>2</xdr:rowOff>
    </xdr:from>
    <xdr:to>
      <xdr:col>6</xdr:col>
      <xdr:colOff>402789</xdr:colOff>
      <xdr:row>26</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834571</xdr:colOff>
      <xdr:row>23</xdr:row>
      <xdr:rowOff>102810</xdr:rowOff>
    </xdr:from>
    <xdr:to>
      <xdr:col>5</xdr:col>
      <xdr:colOff>655277</xdr:colOff>
      <xdr:row>31</xdr:row>
      <xdr:rowOff>82000</xdr:rowOff>
    </xdr:to>
    <xdr:sp macro="" textlink="">
      <xdr:nvSpPr>
        <xdr:cNvPr id="3" name="Flecha izquierda 2">
          <a:hlinkClick xmlns:r="http://schemas.openxmlformats.org/officeDocument/2006/relationships" r:id="rId1"/>
        </xdr:cNvPr>
        <xdr:cNvSpPr/>
      </xdr:nvSpPr>
      <xdr:spPr>
        <a:xfrm>
          <a:off x="5776988" y="7056060"/>
          <a:ext cx="963706" cy="116452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1270000</xdr:colOff>
      <xdr:row>18</xdr:row>
      <xdr:rowOff>1</xdr:rowOff>
    </xdr:from>
    <xdr:to>
      <xdr:col>3</xdr:col>
      <xdr:colOff>2233706</xdr:colOff>
      <xdr:row>27</xdr:row>
      <xdr:rowOff>10585</xdr:rowOff>
    </xdr:to>
    <xdr:sp macro="" textlink="">
      <xdr:nvSpPr>
        <xdr:cNvPr id="3" name="Flecha izquierda 2">
          <a:hlinkClick xmlns:r="http://schemas.openxmlformats.org/officeDocument/2006/relationships" r:id="rId1"/>
        </xdr:cNvPr>
        <xdr:cNvSpPr/>
      </xdr:nvSpPr>
      <xdr:spPr>
        <a:xfrm>
          <a:off x="5767917" y="8011584"/>
          <a:ext cx="963706" cy="13440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ancj/AppData/Local/Microsoft/Windows/Temporary%20Internet%20Files/Content.Outlook/55UGQHPN/Ley%20Antisoborno%20-%20Planeacion%20de%20proyec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luisob@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dsilva@supersociedes.gov.co" TargetMode="External"/><Relationship Id="rId1" Type="http://schemas.openxmlformats.org/officeDocument/2006/relationships/hyperlink" Target="mailto:freyes@supersociedades.gov.co" TargetMode="External"/><Relationship Id="rId6" Type="http://schemas.openxmlformats.org/officeDocument/2006/relationships/hyperlink" Target="mailto:daliao@supersociedades.gov.co" TargetMode="External"/><Relationship Id="rId5" Type="http://schemas.openxmlformats.org/officeDocument/2006/relationships/hyperlink" Target="mailto:jorgeg@supersociedades.gov.co" TargetMode="External"/><Relationship Id="rId10" Type="http://schemas.openxmlformats.org/officeDocument/2006/relationships/comments" Target="../comments6.xml"/><Relationship Id="rId4" Type="http://schemas.openxmlformats.org/officeDocument/2006/relationships/hyperlink" Target="mailto:carlospf@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RowHeight="12" x14ac:dyDescent="0.2"/>
  <cols>
    <col min="1" max="1" width="4.425781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21.75" customHeight="1" thickBot="1" x14ac:dyDescent="0.25"/>
    <row r="2" spans="1:19" s="13" customFormat="1" ht="26.25" customHeight="1" x14ac:dyDescent="0.2">
      <c r="A2" s="55"/>
      <c r="B2" s="152"/>
      <c r="C2" s="153"/>
      <c r="D2" s="154" t="s">
        <v>124</v>
      </c>
      <c r="E2" s="155"/>
      <c r="F2" s="155"/>
      <c r="G2" s="155"/>
      <c r="H2" s="155"/>
      <c r="I2" s="155"/>
      <c r="J2" s="156"/>
      <c r="K2" s="142" t="s">
        <v>125</v>
      </c>
      <c r="L2" s="143"/>
      <c r="S2" s="16"/>
    </row>
    <row r="3" spans="1:19" s="13" customFormat="1" ht="23.25" customHeight="1" x14ac:dyDescent="0.2">
      <c r="A3" s="55"/>
      <c r="B3" s="148"/>
      <c r="C3" s="149"/>
      <c r="D3" s="157" t="s">
        <v>126</v>
      </c>
      <c r="E3" s="158"/>
      <c r="F3" s="158"/>
      <c r="G3" s="158"/>
      <c r="H3" s="158"/>
      <c r="I3" s="158"/>
      <c r="J3" s="159"/>
      <c r="K3" s="144" t="s">
        <v>131</v>
      </c>
      <c r="L3" s="145"/>
      <c r="S3" s="16"/>
    </row>
    <row r="4" spans="1:19" s="13" customFormat="1" ht="24" customHeight="1" x14ac:dyDescent="0.2">
      <c r="A4" s="55"/>
      <c r="B4" s="148"/>
      <c r="C4" s="149"/>
      <c r="D4" s="157" t="s">
        <v>127</v>
      </c>
      <c r="E4" s="158"/>
      <c r="F4" s="158"/>
      <c r="G4" s="158"/>
      <c r="H4" s="158"/>
      <c r="I4" s="158"/>
      <c r="J4" s="159"/>
      <c r="K4" s="144" t="s">
        <v>128</v>
      </c>
      <c r="L4" s="145"/>
      <c r="S4" s="16"/>
    </row>
    <row r="5" spans="1:19" s="13" customFormat="1" ht="22.5" customHeight="1" thickBot="1" x14ac:dyDescent="0.25">
      <c r="A5" s="55"/>
      <c r="B5" s="150"/>
      <c r="C5" s="151"/>
      <c r="D5" s="160" t="s">
        <v>129</v>
      </c>
      <c r="E5" s="161"/>
      <c r="F5" s="161"/>
      <c r="G5" s="161"/>
      <c r="H5" s="161"/>
      <c r="I5" s="161"/>
      <c r="J5" s="162"/>
      <c r="K5" s="146" t="s">
        <v>130</v>
      </c>
      <c r="L5" s="147"/>
      <c r="S5" s="16"/>
    </row>
    <row r="6" spans="1:19" ht="5.25" customHeight="1" x14ac:dyDescent="0.2">
      <c r="C6" s="14"/>
      <c r="D6" s="14"/>
      <c r="E6" s="14"/>
      <c r="F6" s="14"/>
      <c r="G6" s="14"/>
      <c r="H6" s="14"/>
      <c r="I6" s="14"/>
    </row>
    <row r="7" spans="1:19" ht="29.25" customHeight="1" x14ac:dyDescent="0.2">
      <c r="C7" s="140" t="s">
        <v>0</v>
      </c>
      <c r="D7" s="140"/>
      <c r="E7" s="141" t="s">
        <v>156</v>
      </c>
      <c r="F7" s="141"/>
      <c r="G7" s="141"/>
      <c r="H7" s="141"/>
      <c r="I7" s="141"/>
      <c r="J7" s="141"/>
      <c r="K7" s="141"/>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6"/>
      <c r="C10" s="57"/>
      <c r="D10" s="57"/>
      <c r="E10" s="57"/>
      <c r="F10" s="57"/>
      <c r="G10" s="57"/>
      <c r="H10" s="57"/>
      <c r="I10" s="57"/>
      <c r="J10" s="57"/>
      <c r="K10" s="57"/>
      <c r="L10" s="58"/>
    </row>
    <row r="11" spans="1:19" ht="39.950000000000003" customHeight="1" thickBot="1" x14ac:dyDescent="0.25">
      <c r="B11" s="59"/>
      <c r="C11" s="19" t="s">
        <v>35</v>
      </c>
      <c r="D11" s="60"/>
      <c r="E11" s="19" t="s">
        <v>36</v>
      </c>
      <c r="F11" s="60"/>
      <c r="G11" s="19" t="s">
        <v>49</v>
      </c>
      <c r="H11" s="60"/>
      <c r="I11" s="19" t="s">
        <v>72</v>
      </c>
      <c r="J11" s="60"/>
      <c r="K11" s="19" t="s">
        <v>50</v>
      </c>
      <c r="L11" s="61"/>
    </row>
    <row r="12" spans="1:19" ht="15" customHeight="1" thickBot="1" x14ac:dyDescent="0.25">
      <c r="B12" s="59"/>
      <c r="C12" s="60"/>
      <c r="D12" s="60"/>
      <c r="E12" s="60"/>
      <c r="F12" s="60"/>
      <c r="G12" s="60"/>
      <c r="H12" s="60"/>
      <c r="I12" s="60"/>
      <c r="J12" s="60"/>
      <c r="K12" s="60"/>
      <c r="L12" s="61"/>
    </row>
    <row r="13" spans="1:19" ht="39.950000000000003" customHeight="1" thickBot="1" x14ac:dyDescent="0.25">
      <c r="B13" s="59"/>
      <c r="C13" s="19" t="s">
        <v>37</v>
      </c>
      <c r="D13" s="60"/>
      <c r="E13" s="19" t="s">
        <v>38</v>
      </c>
      <c r="F13" s="60"/>
      <c r="G13" s="19" t="s">
        <v>39</v>
      </c>
      <c r="H13" s="60"/>
      <c r="I13" s="19" t="s">
        <v>51</v>
      </c>
      <c r="J13" s="60"/>
      <c r="K13" s="19" t="s">
        <v>40</v>
      </c>
      <c r="L13" s="61"/>
    </row>
    <row r="14" spans="1:19" ht="15" customHeight="1" thickBot="1" x14ac:dyDescent="0.25">
      <c r="B14" s="59"/>
      <c r="C14" s="60"/>
      <c r="D14" s="60"/>
      <c r="E14" s="60"/>
      <c r="F14" s="60"/>
      <c r="G14" s="60"/>
      <c r="H14" s="60"/>
      <c r="I14" s="60"/>
      <c r="J14" s="60"/>
      <c r="K14" s="60"/>
      <c r="L14" s="61"/>
    </row>
    <row r="15" spans="1:19" ht="37.5" customHeight="1" thickBot="1" x14ac:dyDescent="0.25">
      <c r="B15" s="59"/>
      <c r="C15" s="60"/>
      <c r="D15" s="60"/>
      <c r="E15" s="60"/>
      <c r="F15" s="60"/>
      <c r="G15" s="19" t="s">
        <v>41</v>
      </c>
      <c r="H15" s="60"/>
      <c r="I15" s="60"/>
      <c r="J15" s="60"/>
      <c r="K15" s="60"/>
      <c r="L15" s="61"/>
    </row>
    <row r="16" spans="1:19" ht="12.75" thickBot="1" x14ac:dyDescent="0.25">
      <c r="B16" s="62"/>
      <c r="C16" s="63"/>
      <c r="D16" s="63"/>
      <c r="E16" s="63"/>
      <c r="F16" s="63"/>
      <c r="G16" s="63"/>
      <c r="H16" s="63"/>
      <c r="I16" s="63"/>
      <c r="J16" s="63"/>
      <c r="K16" s="63"/>
      <c r="L16" s="6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25"/>
      <c r="C2" s="226"/>
      <c r="D2" s="241" t="s">
        <v>124</v>
      </c>
      <c r="E2" s="242"/>
      <c r="F2" s="242"/>
      <c r="G2" s="242"/>
      <c r="H2" s="242"/>
      <c r="I2" s="242"/>
      <c r="J2" s="243"/>
      <c r="K2" s="91"/>
      <c r="L2" s="89"/>
      <c r="M2" s="236" t="str">
        <f>Proyecto!K2</f>
        <v>Codigo: GC-F-015</v>
      </c>
      <c r="N2" s="236"/>
      <c r="O2" s="236"/>
      <c r="P2" s="237"/>
      <c r="R2" s="11"/>
      <c r="S2" s="11"/>
      <c r="T2" s="11"/>
      <c r="U2" s="15"/>
      <c r="AE2" s="16"/>
    </row>
    <row r="3" spans="2:31" s="12" customFormat="1" ht="23.25" customHeight="1" x14ac:dyDescent="0.2">
      <c r="B3" s="227"/>
      <c r="C3" s="213"/>
      <c r="D3" s="244" t="s">
        <v>126</v>
      </c>
      <c r="E3" s="245"/>
      <c r="F3" s="245"/>
      <c r="G3" s="245"/>
      <c r="H3" s="245"/>
      <c r="I3" s="245"/>
      <c r="J3" s="246"/>
      <c r="K3" s="29"/>
      <c r="L3" s="65"/>
      <c r="M3" s="164" t="str">
        <f>Proyecto!K3</f>
        <v>Fecha: 17 de septiembre de 2014</v>
      </c>
      <c r="N3" s="164"/>
      <c r="O3" s="164"/>
      <c r="P3" s="238"/>
      <c r="R3" s="11"/>
      <c r="S3" s="11"/>
      <c r="T3" s="11"/>
      <c r="U3" s="15"/>
      <c r="AE3" s="16"/>
    </row>
    <row r="4" spans="2:31" s="12" customFormat="1" ht="24" customHeight="1" x14ac:dyDescent="0.2">
      <c r="B4" s="227"/>
      <c r="C4" s="213"/>
      <c r="D4" s="244" t="s">
        <v>127</v>
      </c>
      <c r="E4" s="245"/>
      <c r="F4" s="245"/>
      <c r="G4" s="245"/>
      <c r="H4" s="245"/>
      <c r="I4" s="245"/>
      <c r="J4" s="246"/>
      <c r="K4" s="29"/>
      <c r="L4" s="65"/>
      <c r="M4" s="164" t="str">
        <f>Proyecto!K4</f>
        <v>Version 001</v>
      </c>
      <c r="N4" s="164"/>
      <c r="O4" s="164"/>
      <c r="P4" s="238"/>
      <c r="R4" s="11"/>
      <c r="U4" s="15"/>
      <c r="AE4" s="16"/>
    </row>
    <row r="5" spans="2:31" s="12" customFormat="1" ht="22.5" customHeight="1" thickBot="1" x14ac:dyDescent="0.25">
      <c r="B5" s="228"/>
      <c r="C5" s="229"/>
      <c r="D5" s="247" t="s">
        <v>129</v>
      </c>
      <c r="E5" s="248"/>
      <c r="F5" s="248"/>
      <c r="G5" s="248"/>
      <c r="H5" s="248"/>
      <c r="I5" s="248"/>
      <c r="J5" s="249"/>
      <c r="K5" s="92"/>
      <c r="L5" s="90"/>
      <c r="M5" s="239" t="s">
        <v>130</v>
      </c>
      <c r="N5" s="239"/>
      <c r="O5" s="239"/>
      <c r="P5" s="24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0" t="s">
        <v>0</v>
      </c>
      <c r="C7" s="140"/>
      <c r="D7" s="141" t="str">
        <f>Proyecto!$E$7</f>
        <v>Puesta en marcha del Decreto 2130 de 2015</v>
      </c>
      <c r="E7" s="141"/>
      <c r="F7" s="141"/>
      <c r="G7" s="141"/>
      <c r="H7" s="141"/>
      <c r="I7" s="141"/>
      <c r="J7" s="141"/>
      <c r="K7" s="141"/>
      <c r="L7" s="141"/>
      <c r="M7" s="141"/>
      <c r="N7" s="141"/>
      <c r="O7" s="141"/>
      <c r="P7" s="141"/>
      <c r="AE7" s="1"/>
    </row>
    <row r="9" spans="2:31" ht="99.75" customHeight="1" x14ac:dyDescent="0.2">
      <c r="B9" s="140" t="s">
        <v>29</v>
      </c>
      <c r="C9" s="140"/>
      <c r="D9" s="181" t="s">
        <v>188</v>
      </c>
      <c r="E9" s="234"/>
      <c r="F9" s="234"/>
      <c r="G9" s="234"/>
      <c r="H9" s="234"/>
      <c r="I9" s="234"/>
      <c r="J9" s="234"/>
      <c r="K9" s="234"/>
      <c r="L9" s="234"/>
      <c r="M9" s="234"/>
      <c r="N9" s="234"/>
      <c r="O9" s="234"/>
      <c r="P9" s="235"/>
      <c r="AE9" s="1"/>
    </row>
    <row r="11" spans="2:31" ht="30" customHeight="1" x14ac:dyDescent="0.2">
      <c r="B11" s="140" t="s">
        <v>30</v>
      </c>
      <c r="C11" s="140"/>
      <c r="D11" s="176" t="s">
        <v>142</v>
      </c>
      <c r="E11" s="176"/>
      <c r="F11" s="176"/>
      <c r="G11" s="176"/>
      <c r="H11" s="176"/>
      <c r="I11" s="176"/>
      <c r="J11" s="176"/>
      <c r="K11" s="176"/>
      <c r="L11" s="176"/>
      <c r="M11" s="176"/>
      <c r="N11" s="176"/>
      <c r="O11" s="176"/>
      <c r="P11" s="176"/>
    </row>
    <row r="12" spans="2:31" ht="6.75" customHeight="1" x14ac:dyDescent="0.2">
      <c r="B12" s="8"/>
      <c r="C12" s="8"/>
      <c r="D12" s="9"/>
      <c r="E12" s="9"/>
      <c r="F12" s="9"/>
      <c r="G12" s="9"/>
      <c r="H12" s="9"/>
      <c r="I12" s="9"/>
      <c r="J12" s="9"/>
      <c r="K12" s="9"/>
      <c r="L12" s="9"/>
      <c r="M12" s="9"/>
      <c r="N12" s="9"/>
      <c r="O12" s="9"/>
      <c r="P12" s="9"/>
      <c r="AE12" s="1"/>
    </row>
    <row r="13" spans="2:31" ht="40.5" customHeight="1" x14ac:dyDescent="0.2">
      <c r="B13" s="140" t="s">
        <v>31</v>
      </c>
      <c r="C13" s="140"/>
      <c r="D13" s="176" t="s">
        <v>142</v>
      </c>
      <c r="E13" s="176"/>
      <c r="F13" s="176"/>
      <c r="G13" s="176"/>
      <c r="H13" s="176"/>
      <c r="I13" s="176"/>
      <c r="J13" s="176"/>
      <c r="K13" s="176"/>
      <c r="L13" s="176"/>
      <c r="M13" s="176"/>
      <c r="N13" s="176"/>
      <c r="O13" s="176"/>
      <c r="P13" s="176"/>
    </row>
    <row r="14" spans="2:31" ht="6.75" customHeight="1" x14ac:dyDescent="0.2">
      <c r="B14" s="8"/>
      <c r="C14" s="8"/>
      <c r="D14" s="9"/>
      <c r="E14" s="9"/>
      <c r="F14" s="9"/>
      <c r="G14" s="9"/>
      <c r="H14" s="9"/>
      <c r="I14" s="9"/>
      <c r="J14" s="9"/>
      <c r="K14" s="9"/>
      <c r="L14" s="9"/>
      <c r="M14" s="9"/>
      <c r="N14" s="9"/>
      <c r="O14" s="9"/>
      <c r="P14" s="9"/>
      <c r="AE14" s="1"/>
    </row>
    <row r="15" spans="2:31" ht="47.25" customHeight="1" x14ac:dyDescent="0.2">
      <c r="B15" s="140" t="s">
        <v>32</v>
      </c>
      <c r="C15" s="140"/>
      <c r="D15" s="176" t="s">
        <v>189</v>
      </c>
      <c r="E15" s="176"/>
      <c r="F15" s="176"/>
      <c r="G15" s="176"/>
      <c r="H15" s="176"/>
      <c r="I15" s="176"/>
      <c r="J15" s="176"/>
      <c r="K15" s="176"/>
      <c r="L15" s="176"/>
      <c r="M15" s="176"/>
      <c r="N15" s="176"/>
      <c r="O15" s="176"/>
      <c r="P15" s="176"/>
    </row>
    <row r="16" spans="2:31" ht="6.75" customHeight="1" x14ac:dyDescent="0.2">
      <c r="B16" s="8"/>
      <c r="C16" s="8"/>
      <c r="D16" s="9"/>
      <c r="E16" s="9"/>
      <c r="F16" s="9"/>
      <c r="G16" s="9"/>
      <c r="H16" s="9"/>
      <c r="I16" s="9"/>
      <c r="J16" s="9"/>
      <c r="K16" s="9"/>
      <c r="L16" s="9"/>
      <c r="M16" s="9"/>
      <c r="N16" s="9"/>
      <c r="O16" s="9"/>
      <c r="P16" s="9"/>
      <c r="AE16" s="1"/>
    </row>
    <row r="17" spans="2:31" ht="125.25" customHeight="1" x14ac:dyDescent="0.2">
      <c r="B17" s="140" t="s">
        <v>33</v>
      </c>
      <c r="C17" s="140"/>
      <c r="D17" s="176" t="s">
        <v>207</v>
      </c>
      <c r="E17" s="176"/>
      <c r="F17" s="176"/>
      <c r="G17" s="176"/>
      <c r="H17" s="176"/>
      <c r="I17" s="176"/>
      <c r="J17" s="176"/>
      <c r="K17" s="176"/>
      <c r="L17" s="176"/>
      <c r="M17" s="176"/>
      <c r="N17" s="176"/>
      <c r="O17" s="176"/>
      <c r="P17" s="176"/>
    </row>
    <row r="18" spans="2:31" ht="6.75" customHeight="1" x14ac:dyDescent="0.2">
      <c r="B18" s="8"/>
      <c r="C18" s="8"/>
      <c r="D18" s="9"/>
      <c r="E18" s="9"/>
      <c r="F18" s="9"/>
      <c r="G18" s="9"/>
      <c r="H18" s="9"/>
      <c r="I18" s="9"/>
      <c r="J18" s="9"/>
      <c r="K18" s="9"/>
      <c r="L18" s="9"/>
      <c r="M18" s="9"/>
      <c r="N18" s="9"/>
      <c r="O18" s="9"/>
      <c r="P18" s="9"/>
      <c r="AE18" s="1"/>
    </row>
    <row r="19" spans="2:31" ht="46.5" customHeight="1" x14ac:dyDescent="0.2">
      <c r="B19" s="140" t="s">
        <v>34</v>
      </c>
      <c r="C19" s="140"/>
      <c r="D19" s="176" t="s">
        <v>187</v>
      </c>
      <c r="E19" s="176"/>
      <c r="F19" s="176"/>
      <c r="G19" s="176"/>
      <c r="H19" s="176"/>
      <c r="I19" s="176"/>
      <c r="J19" s="176"/>
      <c r="K19" s="176"/>
      <c r="L19" s="176"/>
      <c r="M19" s="176"/>
      <c r="N19" s="176"/>
      <c r="O19" s="176"/>
      <c r="P19" s="176"/>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19:P19"/>
    <mergeCell ref="B9:C9"/>
    <mergeCell ref="D9:P9"/>
    <mergeCell ref="B11:C11"/>
    <mergeCell ref="B13:C13"/>
    <mergeCell ref="B15:C15"/>
    <mergeCell ref="B17:C17"/>
    <mergeCell ref="B19:C19"/>
    <mergeCell ref="D17:P17"/>
    <mergeCell ref="D11:P11"/>
    <mergeCell ref="D13:P13"/>
    <mergeCell ref="D15:P15"/>
  </mergeCells>
  <dataValidations count="1">
    <dataValidation type="whole" allowBlank="1" showInputMessage="1" showErrorMessage="1" sqref="O13:U13 O8:U8 G8:M8 W8:AC8 O15:U15 Q10:U11 W17:AC17 W13:AC13 W19:AC65491 W15:AC15 W10:AC11 G19:M65491 O19:U65491 O17:U17 O10:P10 G10:M10 G13:M13 G15:M15 G17:M17">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8"/>
  <sheetViews>
    <sheetView showGridLines="0" tabSelected="1" topLeftCell="B10" zoomScale="70" zoomScaleNormal="70" workbookViewId="0">
      <selection activeCell="H11" sqref="H11"/>
    </sheetView>
  </sheetViews>
  <sheetFormatPr baseColWidth="10" defaultRowHeight="12" x14ac:dyDescent="0.2"/>
  <cols>
    <col min="1" max="1" width="2.42578125" style="1" customWidth="1"/>
    <col min="2" max="2" width="28.140625" style="1" customWidth="1"/>
    <col min="3" max="3" width="23.140625" style="1" customWidth="1"/>
    <col min="4" max="4" width="9.42578125" style="1" customWidth="1"/>
    <col min="5" max="5" width="11" style="1" customWidth="1"/>
    <col min="6" max="6" width="30.85546875" style="1" bestFit="1" customWidth="1"/>
    <col min="7" max="7" width="14.7109375" style="1" customWidth="1"/>
    <col min="8" max="8" width="15.7109375" style="1" customWidth="1"/>
    <col min="9" max="9" width="13.28515625" style="1" customWidth="1"/>
    <col min="10" max="10" width="51.1406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51"/>
      <c r="C2" s="250" t="s">
        <v>124</v>
      </c>
      <c r="D2" s="250"/>
      <c r="E2" s="250"/>
      <c r="F2" s="250"/>
      <c r="G2" s="250"/>
      <c r="H2" s="250"/>
      <c r="I2" s="250"/>
      <c r="J2" s="250"/>
      <c r="K2" s="256" t="str">
        <f>Proyecto!K2</f>
        <v>Codigo: GC-F-015</v>
      </c>
      <c r="L2" s="237"/>
      <c r="M2" s="83"/>
      <c r="N2" s="83"/>
    </row>
    <row r="3" spans="2:14" s="18" customFormat="1" ht="23.25" customHeight="1" x14ac:dyDescent="0.2">
      <c r="B3" s="252"/>
      <c r="C3" s="254" t="s">
        <v>126</v>
      </c>
      <c r="D3" s="254"/>
      <c r="E3" s="254"/>
      <c r="F3" s="254"/>
      <c r="G3" s="254"/>
      <c r="H3" s="254"/>
      <c r="I3" s="254"/>
      <c r="J3" s="254"/>
      <c r="K3" s="257" t="str">
        <f>Proyecto!K3</f>
        <v>Fecha: 17 de septiembre de 2014</v>
      </c>
      <c r="L3" s="238"/>
      <c r="M3" s="83"/>
      <c r="N3" s="83"/>
    </row>
    <row r="4" spans="2:14" s="18" customFormat="1" ht="24" customHeight="1" x14ac:dyDescent="0.2">
      <c r="B4" s="252"/>
      <c r="C4" s="254" t="s">
        <v>127</v>
      </c>
      <c r="D4" s="254"/>
      <c r="E4" s="254"/>
      <c r="F4" s="254"/>
      <c r="G4" s="254"/>
      <c r="H4" s="254"/>
      <c r="I4" s="254"/>
      <c r="J4" s="254"/>
      <c r="K4" s="257" t="str">
        <f>Proyecto!K4</f>
        <v>Version 001</v>
      </c>
      <c r="L4" s="238"/>
      <c r="M4" s="83"/>
      <c r="N4" s="83"/>
    </row>
    <row r="5" spans="2:14" s="18" customFormat="1" ht="22.5" customHeight="1" thickBot="1" x14ac:dyDescent="0.25">
      <c r="B5" s="253"/>
      <c r="C5" s="255" t="s">
        <v>129</v>
      </c>
      <c r="D5" s="255"/>
      <c r="E5" s="255"/>
      <c r="F5" s="255"/>
      <c r="G5" s="255"/>
      <c r="H5" s="255"/>
      <c r="I5" s="255"/>
      <c r="J5" s="255"/>
      <c r="K5" s="258" t="s">
        <v>130</v>
      </c>
      <c r="L5" s="240"/>
      <c r="M5" s="83"/>
      <c r="N5" s="83"/>
    </row>
    <row r="6" spans="2:14" ht="5.25" customHeight="1" x14ac:dyDescent="0.2">
      <c r="B6" s="17"/>
      <c r="C6" s="17"/>
      <c r="D6" s="17"/>
      <c r="E6" s="17"/>
    </row>
    <row r="7" spans="2:14" ht="29.25" customHeight="1" x14ac:dyDescent="0.2">
      <c r="B7" s="140" t="s">
        <v>0</v>
      </c>
      <c r="C7" s="140"/>
      <c r="D7" s="141" t="str">
        <f>Proyecto!$E$7</f>
        <v>Puesta en marcha del Decreto 2130 de 2015</v>
      </c>
      <c r="E7" s="141"/>
      <c r="F7" s="141"/>
      <c r="G7" s="141"/>
      <c r="H7" s="141"/>
      <c r="I7" s="141"/>
      <c r="J7" s="141"/>
      <c r="K7" s="141"/>
      <c r="L7" s="141"/>
      <c r="M7" s="1"/>
    </row>
    <row r="9" spans="2:14" ht="51.75" customHeight="1" x14ac:dyDescent="0.2">
      <c r="B9" s="41" t="s">
        <v>79</v>
      </c>
      <c r="C9" s="41" t="s">
        <v>80</v>
      </c>
      <c r="D9" s="41" t="s">
        <v>81</v>
      </c>
      <c r="E9" s="42" t="s">
        <v>82</v>
      </c>
      <c r="F9" s="41" t="s">
        <v>83</v>
      </c>
      <c r="G9" s="43" t="s">
        <v>92</v>
      </c>
      <c r="H9" s="43" t="s">
        <v>93</v>
      </c>
      <c r="I9" s="43" t="s">
        <v>94</v>
      </c>
      <c r="J9" s="42" t="s">
        <v>84</v>
      </c>
      <c r="K9" s="44" t="s">
        <v>85</v>
      </c>
      <c r="L9" s="44" t="s">
        <v>86</v>
      </c>
    </row>
    <row r="10" spans="2:14" ht="170.25" customHeight="1" x14ac:dyDescent="0.2">
      <c r="B10" s="133" t="s">
        <v>193</v>
      </c>
      <c r="C10" s="130" t="s">
        <v>198</v>
      </c>
      <c r="D10" s="131">
        <v>7</v>
      </c>
      <c r="E10" s="119">
        <v>0.2</v>
      </c>
      <c r="F10" s="116" t="s">
        <v>206</v>
      </c>
      <c r="G10" s="121">
        <v>42373</v>
      </c>
      <c r="H10" s="121">
        <v>42755</v>
      </c>
      <c r="I10" s="95">
        <f t="shared" ref="I10:I12" si="0">(H10-G10)/7</f>
        <v>54.571428571428569</v>
      </c>
      <c r="J10" s="135" t="s">
        <v>209</v>
      </c>
      <c r="K10" s="124">
        <v>42551</v>
      </c>
      <c r="L10" s="137">
        <v>0.2</v>
      </c>
    </row>
    <row r="11" spans="2:14" ht="117" customHeight="1" x14ac:dyDescent="0.2">
      <c r="B11" s="133" t="s">
        <v>194</v>
      </c>
      <c r="C11" s="130" t="s">
        <v>217</v>
      </c>
      <c r="D11" s="131">
        <v>4</v>
      </c>
      <c r="E11" s="119">
        <v>0.1</v>
      </c>
      <c r="F11" s="116" t="s">
        <v>206</v>
      </c>
      <c r="G11" s="94">
        <v>42401</v>
      </c>
      <c r="H11" s="120">
        <v>42704</v>
      </c>
      <c r="I11" s="95">
        <f t="shared" si="0"/>
        <v>43.285714285714285</v>
      </c>
      <c r="J11" s="134" t="s">
        <v>218</v>
      </c>
      <c r="K11" s="124">
        <v>42704</v>
      </c>
      <c r="L11" s="137">
        <v>0.1</v>
      </c>
    </row>
    <row r="12" spans="2:14" ht="210" customHeight="1" x14ac:dyDescent="0.2">
      <c r="B12" s="133" t="s">
        <v>190</v>
      </c>
      <c r="C12" s="130" t="s">
        <v>199</v>
      </c>
      <c r="D12" s="131">
        <v>6</v>
      </c>
      <c r="E12" s="119">
        <v>0.15</v>
      </c>
      <c r="F12" s="116" t="s">
        <v>206</v>
      </c>
      <c r="G12" s="94">
        <v>42373</v>
      </c>
      <c r="H12" s="120">
        <v>42475</v>
      </c>
      <c r="I12" s="95">
        <f t="shared" si="0"/>
        <v>14.571428571428571</v>
      </c>
      <c r="J12" s="135" t="s">
        <v>210</v>
      </c>
      <c r="K12" s="124">
        <v>42551</v>
      </c>
      <c r="L12" s="137">
        <v>0.15</v>
      </c>
    </row>
    <row r="13" spans="2:14" ht="92.25" customHeight="1" x14ac:dyDescent="0.2">
      <c r="B13" s="133" t="s">
        <v>191</v>
      </c>
      <c r="C13" s="130" t="s">
        <v>200</v>
      </c>
      <c r="D13" s="131">
        <v>1</v>
      </c>
      <c r="E13" s="119">
        <v>0.15</v>
      </c>
      <c r="F13" s="116" t="s">
        <v>208</v>
      </c>
      <c r="G13" s="94">
        <v>42373</v>
      </c>
      <c r="H13" s="120">
        <v>42704</v>
      </c>
      <c r="I13" s="95">
        <f t="shared" ref="I13:I17" si="1">(H13-G13)/7</f>
        <v>47.285714285714285</v>
      </c>
      <c r="J13" s="139" t="s">
        <v>214</v>
      </c>
      <c r="K13" s="124">
        <v>42706</v>
      </c>
      <c r="L13" s="137">
        <v>0.15</v>
      </c>
    </row>
    <row r="14" spans="2:14" ht="57" customHeight="1" x14ac:dyDescent="0.2">
      <c r="B14" s="133" t="s">
        <v>192</v>
      </c>
      <c r="C14" s="130" t="s">
        <v>216</v>
      </c>
      <c r="D14" s="131">
        <v>2</v>
      </c>
      <c r="E14" s="119">
        <v>0.1</v>
      </c>
      <c r="F14" s="116" t="s">
        <v>206</v>
      </c>
      <c r="G14" s="94">
        <v>42429</v>
      </c>
      <c r="H14" s="120">
        <v>42704</v>
      </c>
      <c r="I14" s="95">
        <f t="shared" si="1"/>
        <v>39.285714285714285</v>
      </c>
      <c r="J14" s="123" t="s">
        <v>215</v>
      </c>
      <c r="K14" s="124">
        <v>42661</v>
      </c>
      <c r="L14" s="137">
        <v>0.1</v>
      </c>
    </row>
    <row r="15" spans="2:14" ht="87.75" customHeight="1" x14ac:dyDescent="0.2">
      <c r="B15" s="93" t="s">
        <v>195</v>
      </c>
      <c r="C15" s="130" t="s">
        <v>201</v>
      </c>
      <c r="D15" s="131">
        <v>1</v>
      </c>
      <c r="E15" s="119">
        <v>0.05</v>
      </c>
      <c r="F15" s="116" t="s">
        <v>208</v>
      </c>
      <c r="G15" s="94">
        <v>42373</v>
      </c>
      <c r="H15" s="122">
        <v>42450</v>
      </c>
      <c r="I15" s="95">
        <f t="shared" si="1"/>
        <v>11</v>
      </c>
      <c r="J15" s="134" t="s">
        <v>211</v>
      </c>
      <c r="K15" s="124">
        <v>42551</v>
      </c>
      <c r="L15" s="137">
        <v>0.05</v>
      </c>
    </row>
    <row r="16" spans="2:14" ht="99.75" customHeight="1" x14ac:dyDescent="0.2">
      <c r="B16" s="93" t="s">
        <v>196</v>
      </c>
      <c r="C16" s="130" t="s">
        <v>202</v>
      </c>
      <c r="D16" s="131">
        <v>1</v>
      </c>
      <c r="E16" s="119">
        <v>0.2</v>
      </c>
      <c r="F16" s="116" t="s">
        <v>204</v>
      </c>
      <c r="G16" s="94">
        <v>42373</v>
      </c>
      <c r="H16" s="122">
        <v>42551</v>
      </c>
      <c r="I16" s="95">
        <f t="shared" si="1"/>
        <v>25.428571428571427</v>
      </c>
      <c r="J16" s="136" t="s">
        <v>212</v>
      </c>
      <c r="K16" s="124">
        <v>42551</v>
      </c>
      <c r="L16" s="137">
        <v>0.2</v>
      </c>
    </row>
    <row r="17" spans="2:12" ht="75" customHeight="1" x14ac:dyDescent="0.2">
      <c r="B17" s="130" t="s">
        <v>197</v>
      </c>
      <c r="C17" s="130" t="s">
        <v>203</v>
      </c>
      <c r="D17" s="131">
        <v>1</v>
      </c>
      <c r="E17" s="119">
        <v>0.05</v>
      </c>
      <c r="F17" s="116" t="s">
        <v>206</v>
      </c>
      <c r="G17" s="94">
        <v>42415</v>
      </c>
      <c r="H17" s="120">
        <v>42643</v>
      </c>
      <c r="I17" s="95">
        <f t="shared" si="1"/>
        <v>32.571428571428569</v>
      </c>
      <c r="J17" s="134" t="s">
        <v>213</v>
      </c>
      <c r="K17" s="124">
        <v>42661</v>
      </c>
      <c r="L17" s="137">
        <v>0.05</v>
      </c>
    </row>
    <row r="18" spans="2:12" x14ac:dyDescent="0.2">
      <c r="E18" s="138">
        <f>SUM(E10:E17)</f>
        <v>1.0000000000000002</v>
      </c>
      <c r="L18" s="138">
        <f>SUM(L10:L17)</f>
        <v>1.0000000000000002</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8:K65447">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62"/>
      <c r="C2" s="263"/>
      <c r="D2" s="259" t="s">
        <v>124</v>
      </c>
      <c r="E2" s="242"/>
      <c r="F2" s="242"/>
      <c r="G2" s="242"/>
      <c r="H2" s="242"/>
      <c r="I2" s="242"/>
      <c r="J2" s="242"/>
      <c r="K2" s="87"/>
      <c r="L2" s="87"/>
      <c r="M2" s="256" t="str">
        <f>Proyecto!K2</f>
        <v>Codigo: GC-F-015</v>
      </c>
      <c r="N2" s="236"/>
      <c r="O2" s="236"/>
      <c r="P2" s="237"/>
      <c r="R2" s="11"/>
      <c r="S2" s="11"/>
      <c r="T2" s="11" t="s">
        <v>136</v>
      </c>
      <c r="U2" s="15"/>
      <c r="AE2" s="16"/>
    </row>
    <row r="3" spans="2:31" s="12" customFormat="1" ht="23.25" customHeight="1" x14ac:dyDescent="0.2">
      <c r="B3" s="264"/>
      <c r="C3" s="265"/>
      <c r="D3" s="260" t="s">
        <v>126</v>
      </c>
      <c r="E3" s="245"/>
      <c r="F3" s="245"/>
      <c r="G3" s="245"/>
      <c r="H3" s="245"/>
      <c r="I3" s="245"/>
      <c r="J3" s="245"/>
      <c r="K3" s="86"/>
      <c r="L3" s="86"/>
      <c r="M3" s="257" t="str">
        <f>Proyecto!K3</f>
        <v>Fecha: 17 de septiembre de 2014</v>
      </c>
      <c r="N3" s="164"/>
      <c r="O3" s="164"/>
      <c r="P3" s="238"/>
      <c r="R3" s="11"/>
      <c r="S3" s="11"/>
      <c r="T3" s="11" t="s">
        <v>137</v>
      </c>
      <c r="U3" s="15"/>
      <c r="AE3" s="16"/>
    </row>
    <row r="4" spans="2:31" s="12" customFormat="1" ht="24" customHeight="1" x14ac:dyDescent="0.2">
      <c r="B4" s="264"/>
      <c r="C4" s="265"/>
      <c r="D4" s="260" t="s">
        <v>127</v>
      </c>
      <c r="E4" s="245"/>
      <c r="F4" s="245"/>
      <c r="G4" s="245"/>
      <c r="H4" s="245"/>
      <c r="I4" s="245"/>
      <c r="J4" s="245"/>
      <c r="K4" s="86"/>
      <c r="L4" s="86"/>
      <c r="M4" s="257" t="str">
        <f>Proyecto!K4</f>
        <v>Version 001</v>
      </c>
      <c r="N4" s="164"/>
      <c r="O4" s="164"/>
      <c r="P4" s="238"/>
      <c r="R4" s="11"/>
      <c r="T4" s="11" t="s">
        <v>138</v>
      </c>
      <c r="U4" s="15"/>
      <c r="AE4" s="16"/>
    </row>
    <row r="5" spans="2:31" s="12" customFormat="1" ht="22.5" customHeight="1" thickBot="1" x14ac:dyDescent="0.25">
      <c r="B5" s="266"/>
      <c r="C5" s="267"/>
      <c r="D5" s="261" t="s">
        <v>129</v>
      </c>
      <c r="E5" s="248"/>
      <c r="F5" s="248"/>
      <c r="G5" s="248"/>
      <c r="H5" s="248"/>
      <c r="I5" s="248"/>
      <c r="J5" s="248"/>
      <c r="K5" s="88"/>
      <c r="L5" s="88"/>
      <c r="M5" s="258" t="s">
        <v>130</v>
      </c>
      <c r="N5" s="239"/>
      <c r="O5" s="239"/>
      <c r="P5" s="240"/>
      <c r="R5" s="11"/>
      <c r="T5" s="11" t="s">
        <v>139</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40" t="s">
        <v>0</v>
      </c>
      <c r="C7" s="140"/>
      <c r="D7" s="141" t="str">
        <f>Proyecto!$E$7</f>
        <v>Puesta en marcha del Decreto 2130 de 2015</v>
      </c>
      <c r="E7" s="141"/>
      <c r="F7" s="141"/>
      <c r="G7" s="141"/>
      <c r="H7" s="141"/>
      <c r="I7" s="141"/>
      <c r="J7" s="141"/>
      <c r="K7" s="141"/>
      <c r="L7" s="141"/>
      <c r="M7" s="141"/>
      <c r="N7" s="141"/>
      <c r="O7" s="141"/>
      <c r="P7" s="141"/>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4" t="s">
        <v>22</v>
      </c>
      <c r="C10" s="184"/>
      <c r="D10" s="184"/>
      <c r="E10" s="184"/>
      <c r="F10" s="184"/>
      <c r="G10" s="184"/>
      <c r="H10" s="184"/>
      <c r="I10" s="184"/>
      <c r="J10" s="184"/>
      <c r="K10" s="184"/>
      <c r="L10" s="184"/>
      <c r="M10" s="184"/>
      <c r="N10" s="184"/>
      <c r="O10" s="184"/>
      <c r="P10" s="184"/>
    </row>
    <row r="11" spans="2:31" ht="21.95" customHeight="1" x14ac:dyDescent="0.2">
      <c r="B11" s="182" t="s">
        <v>132</v>
      </c>
      <c r="C11" s="182"/>
      <c r="D11" s="182"/>
      <c r="E11" s="182"/>
      <c r="F11" s="96" t="s">
        <v>133</v>
      </c>
      <c r="G11" s="182" t="s">
        <v>134</v>
      </c>
      <c r="H11" s="182"/>
      <c r="I11" s="182"/>
      <c r="J11" s="182"/>
      <c r="K11" s="98"/>
      <c r="L11" s="98"/>
      <c r="M11" s="182" t="s">
        <v>135</v>
      </c>
      <c r="N11" s="182"/>
      <c r="O11" s="182"/>
      <c r="P11" s="182"/>
    </row>
    <row r="12" spans="2:31" ht="25.5" customHeight="1" x14ac:dyDescent="0.2">
      <c r="B12" s="191" t="s">
        <v>152</v>
      </c>
      <c r="C12" s="191"/>
      <c r="D12" s="191"/>
      <c r="E12" s="191"/>
      <c r="F12" s="97" t="s">
        <v>137</v>
      </c>
      <c r="G12" s="191" t="s">
        <v>153</v>
      </c>
      <c r="H12" s="191"/>
      <c r="I12" s="191"/>
      <c r="J12" s="191"/>
      <c r="K12" s="22"/>
      <c r="L12" s="22"/>
      <c r="M12" s="191" t="s">
        <v>140</v>
      </c>
      <c r="N12" s="191"/>
      <c r="O12" s="191"/>
      <c r="P12" s="191"/>
    </row>
    <row r="13" spans="2:31" ht="30" customHeight="1" x14ac:dyDescent="0.2">
      <c r="B13" s="191" t="s">
        <v>154</v>
      </c>
      <c r="C13" s="191"/>
      <c r="D13" s="191"/>
      <c r="E13" s="191"/>
      <c r="F13" s="97" t="s">
        <v>137</v>
      </c>
      <c r="G13" s="191" t="s">
        <v>155</v>
      </c>
      <c r="H13" s="191"/>
      <c r="I13" s="191"/>
      <c r="J13" s="191"/>
      <c r="K13" s="22"/>
      <c r="L13" s="22"/>
      <c r="M13" s="191" t="s">
        <v>140</v>
      </c>
      <c r="N13" s="191"/>
      <c r="O13" s="191"/>
      <c r="P13" s="191"/>
    </row>
    <row r="14" spans="2:31" ht="21.95" customHeight="1" x14ac:dyDescent="0.2">
      <c r="B14" s="191"/>
      <c r="C14" s="191"/>
      <c r="D14" s="191"/>
      <c r="E14" s="191"/>
      <c r="F14" s="97"/>
      <c r="G14" s="191"/>
      <c r="H14" s="191"/>
      <c r="I14" s="191"/>
      <c r="J14" s="191"/>
      <c r="K14" s="22"/>
      <c r="L14" s="22"/>
      <c r="M14" s="191"/>
      <c r="N14" s="191"/>
      <c r="O14" s="191"/>
      <c r="P14" s="191"/>
    </row>
    <row r="16" spans="2:31" ht="21.95" customHeight="1" x14ac:dyDescent="0.2">
      <c r="B16" s="184" t="s">
        <v>23</v>
      </c>
      <c r="C16" s="184"/>
      <c r="D16" s="184"/>
      <c r="E16" s="184"/>
      <c r="F16" s="184"/>
      <c r="G16" s="184"/>
      <c r="H16" s="184"/>
      <c r="I16" s="184"/>
      <c r="J16" s="184"/>
      <c r="K16" s="184"/>
      <c r="L16" s="184"/>
      <c r="M16" s="184"/>
      <c r="N16" s="184"/>
      <c r="O16" s="184"/>
      <c r="P16" s="184"/>
    </row>
    <row r="17" spans="2:16" ht="21.95" customHeight="1" x14ac:dyDescent="0.2">
      <c r="B17" s="176" t="s">
        <v>24</v>
      </c>
      <c r="C17" s="176"/>
      <c r="D17" s="176"/>
      <c r="E17" s="176"/>
      <c r="F17" s="176"/>
      <c r="G17" s="176"/>
      <c r="H17" s="176"/>
      <c r="I17" s="176"/>
      <c r="J17" s="176"/>
      <c r="K17" s="176"/>
      <c r="L17" s="176"/>
      <c r="M17" s="176"/>
      <c r="N17" s="176"/>
      <c r="O17" s="176"/>
      <c r="P17" s="176"/>
    </row>
  </sheetData>
  <mergeCells count="26">
    <mergeCell ref="B16:P16"/>
    <mergeCell ref="B17:P17"/>
    <mergeCell ref="B7:C7"/>
    <mergeCell ref="D7:P7"/>
    <mergeCell ref="B11:E11"/>
    <mergeCell ref="G11:J11"/>
    <mergeCell ref="M11:P11"/>
    <mergeCell ref="B12:E12"/>
    <mergeCell ref="G12:J12"/>
    <mergeCell ref="M12:P12"/>
    <mergeCell ref="B13:E13"/>
    <mergeCell ref="G13:J13"/>
    <mergeCell ref="M13:P13"/>
    <mergeCell ref="B14:E14"/>
    <mergeCell ref="G14:J14"/>
    <mergeCell ref="M14:P14"/>
    <mergeCell ref="D2:J2"/>
    <mergeCell ref="D3:J3"/>
    <mergeCell ref="D4:J4"/>
    <mergeCell ref="D5:J5"/>
    <mergeCell ref="B10:P10"/>
    <mergeCell ref="B2:C5"/>
    <mergeCell ref="M2:P2"/>
    <mergeCell ref="M3:P3"/>
    <mergeCell ref="M4:P4"/>
    <mergeCell ref="M5:P5"/>
  </mergeCells>
  <conditionalFormatting sqref="F12:F14">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8:P65504 O9:P9 O15:P15 G15:M15 G18:M65504 G9:M9 W9:AC65504 Q9:U65504">
      <formula1>1</formula1>
      <formula2>5</formula2>
    </dataValidation>
    <dataValidation type="list" allowBlank="1" showInputMessage="1" showErrorMessage="1" sqref="F12:F14">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52"/>
      <c r="C2" s="153"/>
      <c r="D2" s="154" t="s">
        <v>124</v>
      </c>
      <c r="E2" s="155"/>
      <c r="F2" s="155"/>
      <c r="G2" s="155"/>
      <c r="H2" s="155"/>
      <c r="I2" s="155"/>
      <c r="J2" s="156"/>
      <c r="K2" s="142" t="s">
        <v>125</v>
      </c>
      <c r="L2" s="180"/>
      <c r="M2" s="142" t="str">
        <f>Proyecto!K2</f>
        <v>Codigo: GC-F-015</v>
      </c>
      <c r="N2" s="172"/>
      <c r="O2" s="172"/>
      <c r="P2" s="143"/>
      <c r="R2" s="11"/>
      <c r="S2" s="11"/>
      <c r="T2" s="11"/>
      <c r="U2" s="15"/>
      <c r="AE2" s="16"/>
    </row>
    <row r="3" spans="2:31" s="12" customFormat="1" ht="23.25" customHeight="1" x14ac:dyDescent="0.2">
      <c r="B3" s="148"/>
      <c r="C3" s="149"/>
      <c r="D3" s="157" t="s">
        <v>126</v>
      </c>
      <c r="E3" s="158"/>
      <c r="F3" s="158"/>
      <c r="G3" s="158"/>
      <c r="H3" s="158"/>
      <c r="I3" s="158"/>
      <c r="J3" s="159"/>
      <c r="K3" s="144" t="s">
        <v>131</v>
      </c>
      <c r="L3" s="181"/>
      <c r="M3" s="173" t="str">
        <f>Proyecto!K3</f>
        <v>Fecha: 17 de septiembre de 2014</v>
      </c>
      <c r="N3" s="174"/>
      <c r="O3" s="174"/>
      <c r="P3" s="175"/>
      <c r="R3" s="11"/>
      <c r="S3" s="11"/>
      <c r="T3" s="11"/>
      <c r="U3" s="15"/>
      <c r="AE3" s="16"/>
    </row>
    <row r="4" spans="2:31" s="12" customFormat="1" ht="24" customHeight="1" x14ac:dyDescent="0.2">
      <c r="B4" s="148"/>
      <c r="C4" s="149"/>
      <c r="D4" s="157" t="s">
        <v>127</v>
      </c>
      <c r="E4" s="158"/>
      <c r="F4" s="158"/>
      <c r="G4" s="158"/>
      <c r="H4" s="158"/>
      <c r="I4" s="158"/>
      <c r="J4" s="159"/>
      <c r="K4" s="144" t="s">
        <v>128</v>
      </c>
      <c r="L4" s="181"/>
      <c r="M4" s="144" t="str">
        <f>Proyecto!K4</f>
        <v>Version 001</v>
      </c>
      <c r="N4" s="176"/>
      <c r="O4" s="176"/>
      <c r="P4" s="145"/>
      <c r="R4" s="11"/>
      <c r="U4" s="15"/>
      <c r="AE4" s="16"/>
    </row>
    <row r="5" spans="2:31" s="12" customFormat="1" ht="22.5" customHeight="1" thickBot="1" x14ac:dyDescent="0.25">
      <c r="B5" s="150"/>
      <c r="C5" s="151"/>
      <c r="D5" s="160" t="s">
        <v>129</v>
      </c>
      <c r="E5" s="161"/>
      <c r="F5" s="161"/>
      <c r="G5" s="161"/>
      <c r="H5" s="161"/>
      <c r="I5" s="161"/>
      <c r="J5" s="162"/>
      <c r="K5" s="146" t="s">
        <v>130</v>
      </c>
      <c r="L5" s="163"/>
      <c r="M5" s="177" t="s">
        <v>130</v>
      </c>
      <c r="N5" s="178"/>
      <c r="O5" s="178"/>
      <c r="P5" s="17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40" t="s">
        <v>0</v>
      </c>
      <c r="C7" s="140"/>
      <c r="D7" s="141" t="str">
        <f>Proyecto!$E$7</f>
        <v>Puesta en marcha del Decreto 2130 de 2015</v>
      </c>
      <c r="E7" s="141"/>
      <c r="F7" s="141"/>
      <c r="G7" s="141"/>
      <c r="H7" s="141"/>
      <c r="I7" s="141"/>
      <c r="J7" s="141"/>
      <c r="K7" s="141"/>
      <c r="L7" s="141"/>
      <c r="M7" s="141"/>
      <c r="N7" s="141"/>
      <c r="O7" s="141"/>
      <c r="P7" s="141"/>
      <c r="AE7" s="1"/>
    </row>
    <row r="8" spans="2:31" ht="6.75" customHeight="1" x14ac:dyDescent="0.2">
      <c r="B8" s="8"/>
      <c r="C8" s="8"/>
      <c r="D8" s="9"/>
      <c r="E8" s="9"/>
      <c r="F8" s="9"/>
      <c r="G8" s="9"/>
      <c r="H8" s="9"/>
      <c r="I8" s="9"/>
      <c r="J8" s="9"/>
      <c r="K8" s="9"/>
      <c r="L8" s="9"/>
      <c r="M8" s="9"/>
      <c r="N8" s="9"/>
      <c r="O8" s="9"/>
      <c r="P8" s="9"/>
      <c r="AE8" s="1"/>
    </row>
    <row r="9" spans="2:31" ht="33" customHeight="1" x14ac:dyDescent="0.2">
      <c r="B9" s="168" t="s">
        <v>25</v>
      </c>
      <c r="C9" s="169"/>
      <c r="D9" s="165" t="s">
        <v>177</v>
      </c>
      <c r="E9" s="166"/>
      <c r="F9" s="166"/>
      <c r="G9" s="166"/>
      <c r="H9" s="166"/>
      <c r="I9" s="166"/>
      <c r="J9" s="166"/>
      <c r="K9" s="166"/>
      <c r="L9" s="166"/>
      <c r="M9" s="166"/>
      <c r="N9" s="166"/>
      <c r="O9" s="166"/>
      <c r="P9" s="167"/>
      <c r="AE9" s="1"/>
    </row>
    <row r="10" spans="2:31" customFormat="1" ht="7.5" customHeight="1" x14ac:dyDescent="0.2"/>
    <row r="11" spans="2:31" ht="35.25" customHeight="1" x14ac:dyDescent="0.2">
      <c r="B11" s="168" t="s">
        <v>26</v>
      </c>
      <c r="C11" s="169"/>
      <c r="D11" s="164" t="s">
        <v>205</v>
      </c>
      <c r="E11" s="164"/>
      <c r="F11" s="164"/>
      <c r="G11" s="164"/>
      <c r="H11" s="164"/>
      <c r="I11" s="164"/>
      <c r="J11" s="164"/>
      <c r="K11" s="164"/>
      <c r="L11" s="164"/>
      <c r="M11" s="164"/>
      <c r="N11" s="164"/>
      <c r="O11" s="164"/>
      <c r="P11" s="16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70" t="s">
        <v>106</v>
      </c>
      <c r="C13" s="170"/>
      <c r="D13" s="47" t="s">
        <v>1</v>
      </c>
      <c r="E13" s="164" t="s">
        <v>157</v>
      </c>
      <c r="F13" s="164"/>
      <c r="G13" s="164"/>
      <c r="H13" s="164"/>
      <c r="I13" s="164"/>
      <c r="J13" s="164"/>
      <c r="K13" s="164"/>
      <c r="L13" s="164"/>
      <c r="M13" s="164"/>
      <c r="N13" s="164"/>
      <c r="O13" s="164"/>
      <c r="P13" s="164"/>
      <c r="AE13" s="1"/>
    </row>
    <row r="14" spans="2:31" s="50" customFormat="1" ht="21" customHeight="1" x14ac:dyDescent="0.2">
      <c r="B14" s="171"/>
      <c r="C14" s="171"/>
      <c r="D14" s="48" t="s">
        <v>108</v>
      </c>
      <c r="E14" s="164"/>
      <c r="F14" s="164"/>
      <c r="G14" s="164"/>
      <c r="H14" s="164"/>
      <c r="I14" s="164"/>
      <c r="J14" s="164"/>
      <c r="K14" s="164"/>
      <c r="L14" s="164"/>
      <c r="M14" s="164"/>
      <c r="N14" s="164"/>
      <c r="O14" s="164"/>
      <c r="P14" s="164"/>
      <c r="R14" s="11"/>
      <c r="U14" s="11"/>
    </row>
    <row r="15" spans="2:31" s="50" customFormat="1" ht="5.25" customHeight="1" x14ac:dyDescent="0.2">
      <c r="B15" s="10"/>
      <c r="C15" s="10"/>
      <c r="D15" s="49"/>
      <c r="E15" s="110"/>
      <c r="F15" s="110"/>
      <c r="G15" s="110"/>
      <c r="H15" s="110"/>
      <c r="I15" s="110"/>
      <c r="J15" s="110"/>
      <c r="K15" s="110"/>
      <c r="L15" s="110"/>
      <c r="M15" s="110"/>
      <c r="N15" s="110"/>
      <c r="O15" s="110"/>
      <c r="P15" s="110"/>
      <c r="R15" s="11"/>
      <c r="U15" s="11"/>
    </row>
    <row r="16" spans="2:31" ht="22.5" customHeight="1" x14ac:dyDescent="0.2">
      <c r="B16" s="170" t="s">
        <v>106</v>
      </c>
      <c r="C16" s="170"/>
      <c r="D16" s="51" t="s">
        <v>1</v>
      </c>
      <c r="E16" s="164" t="s">
        <v>158</v>
      </c>
      <c r="F16" s="164"/>
      <c r="G16" s="164"/>
      <c r="H16" s="164"/>
      <c r="I16" s="164"/>
      <c r="J16" s="164"/>
      <c r="K16" s="164"/>
      <c r="L16" s="164"/>
      <c r="M16" s="164"/>
      <c r="N16" s="164"/>
      <c r="O16" s="164"/>
      <c r="P16" s="164"/>
      <c r="AE16" s="1"/>
    </row>
    <row r="17" spans="2:31" s="54" customFormat="1" ht="21" customHeight="1" x14ac:dyDescent="0.2">
      <c r="B17" s="171"/>
      <c r="C17" s="171"/>
      <c r="D17" s="52" t="s">
        <v>109</v>
      </c>
      <c r="E17" s="164"/>
      <c r="F17" s="164"/>
      <c r="G17" s="164"/>
      <c r="H17" s="164"/>
      <c r="I17" s="164"/>
      <c r="J17" s="164"/>
      <c r="K17" s="164"/>
      <c r="L17" s="164"/>
      <c r="M17" s="164"/>
      <c r="N17" s="164"/>
      <c r="O17" s="164"/>
      <c r="P17" s="164"/>
      <c r="R17" s="11"/>
      <c r="U17" s="11"/>
    </row>
    <row r="18" spans="2:31" s="54" customFormat="1" ht="5.25" customHeight="1" x14ac:dyDescent="0.2">
      <c r="B18" s="10"/>
      <c r="C18" s="10"/>
      <c r="D18" s="53"/>
      <c r="E18" s="110"/>
      <c r="F18" s="110"/>
      <c r="G18" s="110"/>
      <c r="H18" s="110"/>
      <c r="I18" s="110"/>
      <c r="J18" s="110"/>
      <c r="K18" s="110"/>
      <c r="L18" s="110"/>
      <c r="M18" s="110"/>
      <c r="N18" s="110"/>
      <c r="O18" s="110"/>
      <c r="P18" s="110"/>
      <c r="R18" s="11"/>
      <c r="U18" s="11"/>
    </row>
    <row r="19" spans="2:31" ht="22.5" customHeight="1" x14ac:dyDescent="0.2">
      <c r="B19" s="170" t="s">
        <v>106</v>
      </c>
      <c r="C19" s="170"/>
      <c r="D19" s="51" t="s">
        <v>1</v>
      </c>
      <c r="E19" s="164" t="s">
        <v>159</v>
      </c>
      <c r="F19" s="164"/>
      <c r="G19" s="164"/>
      <c r="H19" s="164"/>
      <c r="I19" s="164"/>
      <c r="J19" s="164"/>
      <c r="K19" s="164"/>
      <c r="L19" s="164"/>
      <c r="M19" s="164"/>
      <c r="N19" s="164"/>
      <c r="O19" s="164"/>
      <c r="P19" s="164"/>
      <c r="AE19" s="1"/>
    </row>
    <row r="20" spans="2:31" s="54" customFormat="1" ht="21" customHeight="1" x14ac:dyDescent="0.2">
      <c r="B20" s="171"/>
      <c r="C20" s="171"/>
      <c r="D20" s="52" t="s">
        <v>109</v>
      </c>
      <c r="E20" s="164"/>
      <c r="F20" s="164"/>
      <c r="G20" s="164"/>
      <c r="H20" s="164"/>
      <c r="I20" s="164"/>
      <c r="J20" s="164"/>
      <c r="K20" s="164"/>
      <c r="L20" s="164"/>
      <c r="M20" s="164"/>
      <c r="N20" s="164"/>
      <c r="O20" s="164"/>
      <c r="P20" s="164"/>
      <c r="R20" s="11"/>
      <c r="U20" s="11"/>
    </row>
    <row r="21" spans="2:31" s="54" customFormat="1" ht="5.25" customHeight="1" x14ac:dyDescent="0.2">
      <c r="B21" s="10"/>
      <c r="C21" s="10"/>
      <c r="D21" s="53"/>
      <c r="E21" s="110"/>
      <c r="F21" s="110"/>
      <c r="G21" s="110"/>
      <c r="H21" s="110"/>
      <c r="I21" s="110"/>
      <c r="J21" s="110"/>
      <c r="K21" s="110"/>
      <c r="L21" s="110"/>
      <c r="M21" s="110"/>
      <c r="N21" s="110"/>
      <c r="O21" s="110"/>
      <c r="P21" s="110"/>
      <c r="R21" s="11"/>
      <c r="U21" s="11"/>
    </row>
    <row r="22" spans="2:31" ht="22.5" customHeight="1" x14ac:dyDescent="0.2">
      <c r="B22" s="170" t="s">
        <v>106</v>
      </c>
      <c r="C22" s="170"/>
      <c r="D22" s="51" t="s">
        <v>1</v>
      </c>
      <c r="E22" s="164" t="s">
        <v>160</v>
      </c>
      <c r="F22" s="164"/>
      <c r="G22" s="164"/>
      <c r="H22" s="164"/>
      <c r="I22" s="164"/>
      <c r="J22" s="164"/>
      <c r="K22" s="164"/>
      <c r="L22" s="164"/>
      <c r="M22" s="164"/>
      <c r="N22" s="164"/>
      <c r="O22" s="164"/>
      <c r="P22" s="164"/>
      <c r="AE22" s="1"/>
    </row>
    <row r="23" spans="2:31" s="54" customFormat="1" ht="21" customHeight="1" x14ac:dyDescent="0.2">
      <c r="B23" s="171"/>
      <c r="C23" s="171"/>
      <c r="D23" s="52" t="s">
        <v>109</v>
      </c>
      <c r="E23" s="164"/>
      <c r="F23" s="164"/>
      <c r="G23" s="164"/>
      <c r="H23" s="164"/>
      <c r="I23" s="164"/>
      <c r="J23" s="164"/>
      <c r="K23" s="164"/>
      <c r="L23" s="164"/>
      <c r="M23" s="164"/>
      <c r="N23" s="164"/>
      <c r="O23" s="164"/>
      <c r="P23" s="164"/>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52"/>
      <c r="C2" s="153"/>
      <c r="D2" s="185" t="s">
        <v>124</v>
      </c>
      <c r="E2" s="186"/>
      <c r="F2" s="186"/>
      <c r="G2" s="186"/>
      <c r="H2" s="187"/>
      <c r="I2" s="67" t="str">
        <f>Proyecto!K2</f>
        <v>Codigo: GC-F-015</v>
      </c>
      <c r="J2" s="25"/>
      <c r="K2" s="25"/>
      <c r="L2" s="25"/>
      <c r="M2" s="66"/>
      <c r="N2" s="66"/>
      <c r="T2" s="16"/>
    </row>
    <row r="3" spans="2:24" s="21" customFormat="1" ht="23.25" customHeight="1" thickBot="1" x14ac:dyDescent="0.25">
      <c r="B3" s="148"/>
      <c r="C3" s="149"/>
      <c r="D3" s="185" t="s">
        <v>126</v>
      </c>
      <c r="E3" s="186"/>
      <c r="F3" s="186"/>
      <c r="G3" s="186"/>
      <c r="H3" s="187"/>
      <c r="I3" s="68" t="str">
        <f>Proyecto!K3</f>
        <v>Fecha: 17 de septiembre de 2014</v>
      </c>
      <c r="J3" s="25"/>
      <c r="K3" s="25"/>
      <c r="L3" s="25"/>
      <c r="M3" s="66"/>
      <c r="N3" s="66"/>
      <c r="T3" s="16"/>
    </row>
    <row r="4" spans="2:24" s="21" customFormat="1" ht="24" customHeight="1" thickBot="1" x14ac:dyDescent="0.25">
      <c r="B4" s="148"/>
      <c r="C4" s="149"/>
      <c r="D4" s="185" t="s">
        <v>127</v>
      </c>
      <c r="E4" s="186"/>
      <c r="F4" s="186"/>
      <c r="G4" s="186"/>
      <c r="H4" s="187"/>
      <c r="I4" s="68" t="str">
        <f>Proyecto!K4</f>
        <v>Version 001</v>
      </c>
      <c r="J4" s="25"/>
      <c r="K4" s="25"/>
      <c r="L4" s="25"/>
      <c r="M4" s="66"/>
      <c r="N4" s="66"/>
      <c r="T4" s="16"/>
    </row>
    <row r="5" spans="2:24" s="21" customFormat="1" ht="22.5" customHeight="1" thickBot="1" x14ac:dyDescent="0.25">
      <c r="B5" s="150"/>
      <c r="C5" s="151"/>
      <c r="D5" s="188" t="s">
        <v>129</v>
      </c>
      <c r="E5" s="189"/>
      <c r="F5" s="189"/>
      <c r="G5" s="189"/>
      <c r="H5" s="190"/>
      <c r="I5" s="69" t="s">
        <v>130</v>
      </c>
      <c r="J5" s="25"/>
      <c r="K5" s="25"/>
      <c r="L5" s="25"/>
      <c r="M5" s="66"/>
      <c r="N5" s="66"/>
      <c r="T5" s="16"/>
    </row>
    <row r="6" spans="2:24" ht="5.25" customHeight="1" x14ac:dyDescent="0.2">
      <c r="B6" s="20"/>
      <c r="C6" s="20"/>
      <c r="D6" s="20"/>
      <c r="E6" s="20"/>
      <c r="F6" s="20"/>
      <c r="G6" s="46"/>
      <c r="H6" s="20"/>
      <c r="I6" s="20"/>
    </row>
    <row r="7" spans="2:24" ht="29.25" customHeight="1" x14ac:dyDescent="0.2">
      <c r="B7" s="140" t="s">
        <v>0</v>
      </c>
      <c r="C7" s="140"/>
      <c r="D7" s="141" t="str">
        <f>Proyecto!$E$7</f>
        <v>Puesta en marcha del Decreto 2130 de 2015</v>
      </c>
      <c r="E7" s="141"/>
      <c r="F7" s="141"/>
      <c r="G7" s="141"/>
      <c r="H7" s="141"/>
      <c r="I7" s="141"/>
      <c r="X7" s="1"/>
    </row>
    <row r="8" spans="2:24" s="21" customFormat="1" ht="10.5" customHeight="1" x14ac:dyDescent="0.2">
      <c r="B8" s="10"/>
      <c r="C8" s="10"/>
      <c r="D8" s="6"/>
      <c r="E8" s="6"/>
      <c r="F8" s="6"/>
      <c r="G8" s="6"/>
      <c r="H8" s="6"/>
      <c r="I8" s="6"/>
      <c r="N8" s="25"/>
    </row>
    <row r="9" spans="2:24" ht="18.75" customHeight="1" x14ac:dyDescent="0.2">
      <c r="B9" s="184" t="s">
        <v>112</v>
      </c>
      <c r="C9" s="184"/>
      <c r="D9" s="184"/>
      <c r="E9" s="184"/>
      <c r="F9" s="184"/>
      <c r="G9" s="184"/>
      <c r="H9" s="184"/>
      <c r="I9" s="184"/>
      <c r="X9" s="1"/>
    </row>
    <row r="10" spans="2:24" ht="28.5" customHeight="1" x14ac:dyDescent="0.2">
      <c r="B10" s="182" t="s">
        <v>27</v>
      </c>
      <c r="C10" s="182"/>
      <c r="D10" s="183" t="s">
        <v>161</v>
      </c>
      <c r="E10" s="183"/>
      <c r="F10" s="183"/>
      <c r="G10" s="183"/>
      <c r="H10" s="183"/>
      <c r="I10" s="183"/>
      <c r="X10" s="1"/>
    </row>
    <row r="11" spans="2:24" ht="22.5" customHeight="1" x14ac:dyDescent="0.2">
      <c r="B11" s="182" t="s">
        <v>1</v>
      </c>
      <c r="C11" s="182"/>
      <c r="D11" s="182" t="s">
        <v>2</v>
      </c>
      <c r="E11" s="182"/>
      <c r="F11" s="108" t="s">
        <v>3</v>
      </c>
      <c r="G11" s="108" t="s">
        <v>110</v>
      </c>
      <c r="H11" s="108" t="s">
        <v>4</v>
      </c>
      <c r="I11" s="108" t="s">
        <v>111</v>
      </c>
      <c r="X11" s="1"/>
    </row>
    <row r="12" spans="2:24" ht="27.75" customHeight="1" x14ac:dyDescent="0.2">
      <c r="B12" s="183" t="s">
        <v>52</v>
      </c>
      <c r="C12" s="183"/>
      <c r="D12" s="183" t="s">
        <v>162</v>
      </c>
      <c r="E12" s="183"/>
      <c r="F12" s="109">
        <v>7</v>
      </c>
      <c r="G12" s="109" t="s">
        <v>120</v>
      </c>
      <c r="H12" s="109" t="s">
        <v>53</v>
      </c>
      <c r="I12" s="109" t="s">
        <v>163</v>
      </c>
      <c r="X12" s="1"/>
    </row>
    <row r="13" spans="2:24" ht="26.25" customHeight="1" x14ac:dyDescent="0.2">
      <c r="B13" s="182" t="s">
        <v>5</v>
      </c>
      <c r="C13" s="182"/>
      <c r="D13" s="183" t="s">
        <v>206</v>
      </c>
      <c r="E13" s="183"/>
      <c r="F13" s="183"/>
      <c r="G13" s="183"/>
      <c r="H13" s="183"/>
      <c r="I13" s="183"/>
    </row>
  </sheetData>
  <mergeCells count="19">
    <mergeCell ref="D2:H2"/>
    <mergeCell ref="D3:H3"/>
    <mergeCell ref="D4:H4"/>
    <mergeCell ref="D5:H5"/>
    <mergeCell ref="B2:C2"/>
    <mergeCell ref="B4:C4"/>
    <mergeCell ref="B5:C5"/>
    <mergeCell ref="B3:C3"/>
    <mergeCell ref="B13:C13"/>
    <mergeCell ref="D13:I13"/>
    <mergeCell ref="B7:C7"/>
    <mergeCell ref="D7:I7"/>
    <mergeCell ref="B12:C12"/>
    <mergeCell ref="D12:E12"/>
    <mergeCell ref="B9:I9"/>
    <mergeCell ref="B11:C11"/>
    <mergeCell ref="D11:E11"/>
    <mergeCell ref="B10:C10"/>
    <mergeCell ref="D10:I10"/>
  </mergeCells>
  <dataValidations count="1">
    <dataValidation type="whole" allowBlank="1" showInputMessage="1" showErrorMessage="1" sqref="H14:H65491 J13:N65491 P13:V6549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'[1]No tocar'!#REF!</xm:f>
          </x14:formula1>
          <xm:sqref>G12</xm:sqref>
        </x14:dataValidation>
        <x14:dataValidation type="list" allowBlank="1" showInputMessage="1" showErrorMessage="1">
          <x14:formula1>
            <xm:f>'[1]No tocar'!#REF!</xm:f>
          </x14:formula1>
          <xm:sqref>B12:C12</xm:sqref>
        </x14:dataValidation>
        <x14:dataValidation type="list" allowBlank="1" showInputMessage="1" showErrorMessage="1">
          <x14:formula1>
            <xm:f>'[1]No tocar'!#REF!</xm:f>
          </x14:formula1>
          <xm:sqref>H12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7"/>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0"/>
      <c r="C2" s="188" t="s">
        <v>124</v>
      </c>
      <c r="D2" s="189"/>
      <c r="E2" s="189"/>
      <c r="F2" s="190"/>
      <c r="G2" s="67" t="str">
        <f>Proyecto!K2</f>
        <v>Codigo: GC-F-015</v>
      </c>
      <c r="H2" s="11"/>
      <c r="I2" s="11"/>
      <c r="J2" s="15"/>
      <c r="T2" s="16"/>
    </row>
    <row r="3" spans="2:22" s="12" customFormat="1" ht="23.25" customHeight="1" thickBot="1" x14ac:dyDescent="0.25">
      <c r="B3" s="71"/>
      <c r="C3" s="188" t="s">
        <v>126</v>
      </c>
      <c r="D3" s="189"/>
      <c r="E3" s="189"/>
      <c r="F3" s="190"/>
      <c r="G3" s="68" t="str">
        <f>Proyecto!K3</f>
        <v>Fecha: 17 de septiembre de 2014</v>
      </c>
      <c r="H3" s="11"/>
      <c r="I3" s="11"/>
      <c r="J3" s="15"/>
      <c r="T3" s="16"/>
    </row>
    <row r="4" spans="2:22" s="12" customFormat="1" ht="24" customHeight="1" thickBot="1" x14ac:dyDescent="0.25">
      <c r="B4" s="71"/>
      <c r="C4" s="188" t="s">
        <v>127</v>
      </c>
      <c r="D4" s="189"/>
      <c r="E4" s="189"/>
      <c r="F4" s="190"/>
      <c r="G4" s="68" t="str">
        <f>Proyecto!K4</f>
        <v>Version 001</v>
      </c>
      <c r="J4" s="15"/>
      <c r="T4" s="16"/>
    </row>
    <row r="5" spans="2:22" s="12" customFormat="1" ht="22.5" customHeight="1" thickBot="1" x14ac:dyDescent="0.25">
      <c r="B5" s="72"/>
      <c r="C5" s="188" t="s">
        <v>129</v>
      </c>
      <c r="D5" s="189"/>
      <c r="E5" s="189"/>
      <c r="F5" s="190"/>
      <c r="G5" s="69" t="s">
        <v>130</v>
      </c>
      <c r="J5" s="11"/>
      <c r="T5" s="16"/>
    </row>
    <row r="6" spans="2:22" ht="5.25" customHeight="1" x14ac:dyDescent="0.2">
      <c r="B6" s="5"/>
      <c r="C6" s="20"/>
      <c r="D6" s="5"/>
      <c r="E6" s="5"/>
      <c r="F6" s="5"/>
      <c r="G6" s="5"/>
    </row>
    <row r="7" spans="2:22" ht="29.25" customHeight="1" x14ac:dyDescent="0.2">
      <c r="B7" s="37" t="s">
        <v>0</v>
      </c>
      <c r="C7" s="141" t="str">
        <f>Proyecto!$E$7</f>
        <v>Puesta en marcha del Decreto 2130 de 2015</v>
      </c>
      <c r="D7" s="141"/>
      <c r="E7" s="141"/>
      <c r="F7" s="141"/>
      <c r="G7" s="141"/>
      <c r="V7" s="1"/>
    </row>
    <row r="9" spans="2:22" ht="18" customHeight="1" x14ac:dyDescent="0.2">
      <c r="B9" s="184" t="s">
        <v>43</v>
      </c>
      <c r="C9" s="184"/>
      <c r="D9" s="184"/>
      <c r="E9" s="184"/>
      <c r="F9" s="184"/>
      <c r="G9" s="184"/>
    </row>
    <row r="10" spans="2:22" customFormat="1" ht="15" customHeight="1" x14ac:dyDescent="0.2"/>
    <row r="11" spans="2:22" ht="20.25" customHeight="1" x14ac:dyDescent="0.2">
      <c r="B11" s="33" t="s">
        <v>75</v>
      </c>
      <c r="C11" s="33" t="s">
        <v>6</v>
      </c>
      <c r="D11" s="33" t="s">
        <v>14</v>
      </c>
      <c r="E11" s="33" t="s">
        <v>42</v>
      </c>
      <c r="F11" s="184" t="s">
        <v>15</v>
      </c>
      <c r="G11" s="184"/>
    </row>
    <row r="12" spans="2:22" ht="84" x14ac:dyDescent="0.2">
      <c r="B12" s="32" t="s">
        <v>60</v>
      </c>
      <c r="C12" s="107" t="s">
        <v>164</v>
      </c>
      <c r="D12" s="31" t="s">
        <v>63</v>
      </c>
      <c r="E12" s="22" t="s">
        <v>96</v>
      </c>
      <c r="F12" s="191" t="s">
        <v>169</v>
      </c>
      <c r="G12" s="191"/>
    </row>
    <row r="13" spans="2:22" ht="144" x14ac:dyDescent="0.2">
      <c r="B13" s="32" t="s">
        <v>61</v>
      </c>
      <c r="C13" s="107" t="s">
        <v>206</v>
      </c>
      <c r="D13" s="31" t="s">
        <v>64</v>
      </c>
      <c r="E13" s="22" t="s">
        <v>96</v>
      </c>
      <c r="F13" s="191" t="s">
        <v>168</v>
      </c>
      <c r="G13" s="191"/>
    </row>
    <row r="14" spans="2:22" ht="84" x14ac:dyDescent="0.2">
      <c r="B14" s="32" t="s">
        <v>62</v>
      </c>
      <c r="C14" s="107" t="s">
        <v>178</v>
      </c>
      <c r="D14" s="31" t="s">
        <v>65</v>
      </c>
      <c r="E14" s="22" t="s">
        <v>96</v>
      </c>
      <c r="F14" s="191" t="s">
        <v>167</v>
      </c>
      <c r="G14" s="191"/>
    </row>
    <row r="15" spans="2:22" ht="84" x14ac:dyDescent="0.2">
      <c r="B15" s="126" t="s">
        <v>62</v>
      </c>
      <c r="C15" s="126" t="s">
        <v>170</v>
      </c>
      <c r="D15" s="125" t="s">
        <v>65</v>
      </c>
      <c r="E15" s="22" t="s">
        <v>96</v>
      </c>
      <c r="F15" s="191" t="s">
        <v>166</v>
      </c>
      <c r="G15" s="191"/>
    </row>
    <row r="16" spans="2:22" ht="87.75" customHeight="1" x14ac:dyDescent="0.2">
      <c r="B16" s="32" t="s">
        <v>62</v>
      </c>
      <c r="C16" s="107" t="s">
        <v>165</v>
      </c>
      <c r="D16" s="105" t="s">
        <v>65</v>
      </c>
      <c r="E16" s="22" t="s">
        <v>96</v>
      </c>
      <c r="F16" s="191" t="s">
        <v>166</v>
      </c>
      <c r="G16" s="191"/>
    </row>
    <row r="17" spans="2:2" x14ac:dyDescent="0.2">
      <c r="B17" s="18"/>
    </row>
  </sheetData>
  <mergeCells count="12">
    <mergeCell ref="F12:G12"/>
    <mergeCell ref="F13:G13"/>
    <mergeCell ref="F14:G14"/>
    <mergeCell ref="F16:G16"/>
    <mergeCell ref="C2:F2"/>
    <mergeCell ref="C3:F3"/>
    <mergeCell ref="C4:F4"/>
    <mergeCell ref="C5:F5"/>
    <mergeCell ref="F11:G11"/>
    <mergeCell ref="C7:G7"/>
    <mergeCell ref="B9:G9"/>
    <mergeCell ref="F15:G15"/>
  </mergeCells>
  <dataValidations count="1">
    <dataValidation type="whole" allowBlank="1" showInputMessage="1" showErrorMessage="1" sqref="E8:G8 E18:L65487 E17:G17 H8:L17 N8:T65487">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B12:B16</xm:sqref>
        </x14:dataValidation>
        <x14:dataValidation type="list" allowBlank="1" showInputMessage="1" showErrorMessage="1">
          <x14:formula1>
            <xm:f>'No tocar'!$I$5:$I$6</xm:f>
          </x14:formula1>
          <xm:sqref>E12:E16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9"/>
  <sheetViews>
    <sheetView zoomScale="115" zoomScaleNormal="115" workbookViewId="0"/>
  </sheetViews>
  <sheetFormatPr baseColWidth="10" defaultRowHeight="12.75" x14ac:dyDescent="0.2"/>
  <cols>
    <col min="1" max="1" width="3" style="73" customWidth="1"/>
    <col min="2" max="2" width="30.28515625" style="73" customWidth="1"/>
    <col min="3" max="3" width="25" style="73" customWidth="1"/>
    <col min="4" max="4" width="11.42578125" style="73"/>
    <col min="5" max="5" width="33" style="73" customWidth="1"/>
    <col min="6" max="6" width="20.7109375" style="73" customWidth="1"/>
    <col min="7" max="7" width="25.5703125" style="73" customWidth="1"/>
    <col min="8" max="8" width="15" style="73" customWidth="1"/>
    <col min="9" max="16384" width="11.42578125" style="73"/>
  </cols>
  <sheetData>
    <row r="1" spans="2:8" ht="13.5" thickBot="1" x14ac:dyDescent="0.25"/>
    <row r="2" spans="2:8" ht="18" customHeight="1" thickBot="1" x14ac:dyDescent="0.25">
      <c r="B2" s="77"/>
      <c r="C2" s="205" t="s">
        <v>124</v>
      </c>
      <c r="D2" s="206"/>
      <c r="E2" s="206"/>
      <c r="F2" s="206"/>
      <c r="G2" s="199" t="str">
        <f>Proyecto!K2</f>
        <v>Codigo: GC-F-015</v>
      </c>
      <c r="H2" s="200"/>
    </row>
    <row r="3" spans="2:8" ht="19.5" customHeight="1" thickBot="1" x14ac:dyDescent="0.25">
      <c r="B3" s="79"/>
      <c r="C3" s="205" t="s">
        <v>126</v>
      </c>
      <c r="D3" s="206"/>
      <c r="E3" s="206"/>
      <c r="F3" s="206"/>
      <c r="G3" s="201" t="str">
        <f>Proyecto!K3</f>
        <v>Fecha: 17 de septiembre de 2014</v>
      </c>
      <c r="H3" s="202"/>
    </row>
    <row r="4" spans="2:8" ht="19.5" customHeight="1" thickBot="1" x14ac:dyDescent="0.25">
      <c r="B4" s="79"/>
      <c r="C4" s="205" t="s">
        <v>127</v>
      </c>
      <c r="D4" s="206"/>
      <c r="E4" s="206"/>
      <c r="F4" s="206"/>
      <c r="G4" s="203" t="str">
        <f>Proyecto!K4</f>
        <v>Version 001</v>
      </c>
      <c r="H4" s="204"/>
    </row>
    <row r="5" spans="2:8" ht="21.75" customHeight="1" thickBot="1" x14ac:dyDescent="0.25">
      <c r="B5" s="81"/>
      <c r="C5" s="205" t="s">
        <v>129</v>
      </c>
      <c r="D5" s="206"/>
      <c r="E5" s="206"/>
      <c r="F5" s="206"/>
      <c r="G5" s="201" t="s">
        <v>130</v>
      </c>
      <c r="H5" s="202"/>
    </row>
    <row r="6" spans="2:8" ht="21" customHeight="1" x14ac:dyDescent="0.2"/>
    <row r="7" spans="2:8" ht="22.5" customHeight="1" x14ac:dyDescent="0.2">
      <c r="B7" s="192" t="s">
        <v>77</v>
      </c>
      <c r="C7" s="193"/>
      <c r="D7" s="193"/>
      <c r="E7" s="193"/>
      <c r="F7" s="193"/>
      <c r="G7" s="193"/>
      <c r="H7" s="193"/>
    </row>
    <row r="8" spans="2:8" ht="45" customHeight="1" x14ac:dyDescent="0.2">
      <c r="B8" s="194" t="s">
        <v>145</v>
      </c>
      <c r="C8" s="195"/>
      <c r="D8" s="195"/>
      <c r="E8" s="195"/>
      <c r="F8" s="195"/>
      <c r="G8" s="195"/>
      <c r="H8" s="196"/>
    </row>
    <row r="9" spans="2:8" x14ac:dyDescent="0.2">
      <c r="B9" s="74"/>
    </row>
    <row r="11" spans="2:8" ht="22.5" customHeight="1" x14ac:dyDescent="0.2">
      <c r="B11" s="197" t="s">
        <v>74</v>
      </c>
      <c r="C11" s="198"/>
      <c r="E11" s="192" t="s">
        <v>76</v>
      </c>
      <c r="F11" s="193"/>
      <c r="G11" s="193"/>
      <c r="H11" s="193"/>
    </row>
    <row r="13" spans="2:8" ht="20.25" customHeight="1" x14ac:dyDescent="0.2">
      <c r="B13" s="38" t="s">
        <v>6</v>
      </c>
      <c r="C13" s="38" t="s">
        <v>75</v>
      </c>
      <c r="D13" s="75"/>
      <c r="E13" s="38" t="s">
        <v>6</v>
      </c>
      <c r="F13" s="38" t="s">
        <v>75</v>
      </c>
      <c r="G13" s="38" t="s">
        <v>73</v>
      </c>
      <c r="H13" s="38" t="s">
        <v>91</v>
      </c>
    </row>
    <row r="14" spans="2:8" ht="21.95" customHeight="1" x14ac:dyDescent="0.2">
      <c r="B14" s="126" t="s">
        <v>164</v>
      </c>
      <c r="C14" s="99" t="s">
        <v>60</v>
      </c>
      <c r="E14" s="102" t="s">
        <v>142</v>
      </c>
      <c r="F14" s="76"/>
      <c r="G14" s="76"/>
      <c r="H14" s="76"/>
    </row>
    <row r="15" spans="2:8" ht="21.95" customHeight="1" x14ac:dyDescent="0.2">
      <c r="B15" s="126" t="s">
        <v>206</v>
      </c>
      <c r="C15" s="102" t="s">
        <v>61</v>
      </c>
      <c r="E15" s="76"/>
      <c r="F15" s="76"/>
      <c r="G15" s="76"/>
      <c r="H15" s="76"/>
    </row>
    <row r="16" spans="2:8" ht="21.95" customHeight="1" x14ac:dyDescent="0.2">
      <c r="B16" s="126" t="s">
        <v>178</v>
      </c>
      <c r="C16" s="102" t="s">
        <v>143</v>
      </c>
      <c r="E16" s="76"/>
      <c r="F16" s="76"/>
      <c r="G16" s="76"/>
      <c r="H16" s="76"/>
    </row>
    <row r="17" spans="2:8" ht="21.95" customHeight="1" x14ac:dyDescent="0.2">
      <c r="B17" s="126" t="s">
        <v>170</v>
      </c>
      <c r="C17" s="102" t="s">
        <v>144</v>
      </c>
      <c r="E17" s="76"/>
      <c r="F17" s="76"/>
      <c r="G17" s="76"/>
      <c r="H17" s="76"/>
    </row>
    <row r="18" spans="2:8" ht="21.95" customHeight="1" x14ac:dyDescent="0.2">
      <c r="B18" s="126" t="s">
        <v>165</v>
      </c>
      <c r="C18" s="102" t="s">
        <v>144</v>
      </c>
      <c r="E18" s="76"/>
      <c r="F18" s="76"/>
      <c r="G18" s="76"/>
      <c r="H18" s="76"/>
    </row>
    <row r="19" spans="2:8" ht="21.95" customHeight="1" x14ac:dyDescent="0.2">
      <c r="B19" s="112"/>
      <c r="C19" s="102"/>
      <c r="E19" s="76"/>
      <c r="F19" s="76"/>
      <c r="G19" s="76"/>
      <c r="H19" s="76"/>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7"/>
      <c r="C2" s="205" t="s">
        <v>124</v>
      </c>
      <c r="D2" s="206"/>
      <c r="E2" s="206"/>
      <c r="F2" s="206"/>
      <c r="G2" s="199" t="str">
        <f>Proyecto!K2</f>
        <v>Codigo: GC-F-015</v>
      </c>
      <c r="H2" s="207"/>
      <c r="I2" s="207"/>
      <c r="J2" s="207"/>
      <c r="K2" s="207"/>
      <c r="L2" s="200"/>
      <c r="U2" s="16"/>
    </row>
    <row r="3" spans="1:21" s="18" customFormat="1" ht="23.25" customHeight="1" thickBot="1" x14ac:dyDescent="0.25">
      <c r="B3" s="79"/>
      <c r="C3" s="205" t="s">
        <v>126</v>
      </c>
      <c r="D3" s="206"/>
      <c r="E3" s="206"/>
      <c r="F3" s="206"/>
      <c r="G3" s="201" t="str">
        <f>Proyecto!K3</f>
        <v>Fecha: 17 de septiembre de 2014</v>
      </c>
      <c r="H3" s="208"/>
      <c r="I3" s="208"/>
      <c r="J3" s="208"/>
      <c r="K3" s="208"/>
      <c r="L3" s="202"/>
      <c r="U3" s="16"/>
    </row>
    <row r="4" spans="1:21" s="18" customFormat="1" ht="24" customHeight="1" thickBot="1" x14ac:dyDescent="0.25">
      <c r="B4" s="79"/>
      <c r="C4" s="205" t="s">
        <v>127</v>
      </c>
      <c r="D4" s="206"/>
      <c r="E4" s="206"/>
      <c r="F4" s="206"/>
      <c r="G4" s="203" t="str">
        <f>Proyecto!K4</f>
        <v>Version 001</v>
      </c>
      <c r="H4" s="209"/>
      <c r="I4" s="209"/>
      <c r="J4" s="209"/>
      <c r="K4" s="209"/>
      <c r="L4" s="204"/>
      <c r="U4" s="16"/>
    </row>
    <row r="5" spans="1:21" s="18" customFormat="1" ht="22.5" customHeight="1" thickBot="1" x14ac:dyDescent="0.25">
      <c r="B5" s="81"/>
      <c r="C5" s="205" t="s">
        <v>129</v>
      </c>
      <c r="D5" s="206"/>
      <c r="E5" s="206"/>
      <c r="F5" s="206"/>
      <c r="G5" s="201" t="s">
        <v>130</v>
      </c>
      <c r="H5" s="208"/>
      <c r="I5" s="208"/>
      <c r="J5" s="208"/>
      <c r="K5" s="208"/>
      <c r="L5" s="202"/>
      <c r="U5" s="16"/>
    </row>
    <row r="6" spans="1:21" ht="5.25" customHeight="1" x14ac:dyDescent="0.2">
      <c r="A6" s="7" t="str">
        <f>Proyecto!$E$7</f>
        <v>Puesta en marcha del Decreto 2130 de 2015</v>
      </c>
      <c r="B6" s="17"/>
      <c r="C6" s="17"/>
      <c r="D6" s="17"/>
      <c r="E6" s="17"/>
      <c r="F6" s="17"/>
    </row>
    <row r="7" spans="1:21" ht="29.25" customHeight="1" x14ac:dyDescent="0.2">
      <c r="B7" s="37" t="s">
        <v>0</v>
      </c>
      <c r="C7" s="141" t="str">
        <f>Proyecto!$E$7</f>
        <v>Puesta en marcha del Decreto 2130 de 2015</v>
      </c>
      <c r="D7" s="141"/>
      <c r="E7" s="141"/>
      <c r="F7" s="141"/>
      <c r="U7" s="1"/>
    </row>
    <row r="8" spans="1:21" x14ac:dyDescent="0.2">
      <c r="B8" s="18"/>
    </row>
    <row r="10" spans="1:21" ht="18" customHeight="1" x14ac:dyDescent="0.2">
      <c r="B10" s="37" t="s">
        <v>88</v>
      </c>
      <c r="C10" s="24" t="s">
        <v>95</v>
      </c>
    </row>
    <row r="11" spans="1:21" ht="6" customHeight="1" x14ac:dyDescent="0.2"/>
    <row r="12" spans="1:21" ht="18" customHeight="1" x14ac:dyDescent="0.2">
      <c r="B12" s="37" t="s">
        <v>47</v>
      </c>
      <c r="C12" s="24"/>
    </row>
    <row r="13" spans="1:21" ht="6" customHeight="1" x14ac:dyDescent="0.2"/>
    <row r="14" spans="1:21" ht="18" customHeight="1" x14ac:dyDescent="0.2">
      <c r="B14" s="37" t="s">
        <v>48</v>
      </c>
      <c r="C14" s="24"/>
    </row>
    <row r="15" spans="1:21" ht="6" customHeight="1" x14ac:dyDescent="0.2"/>
    <row r="16" spans="1:21" ht="18" customHeight="1" x14ac:dyDescent="0.2">
      <c r="B16" s="37" t="s">
        <v>44</v>
      </c>
      <c r="C16" s="23">
        <v>0</v>
      </c>
    </row>
    <row r="17" spans="2:3" ht="6" customHeight="1" x14ac:dyDescent="0.2"/>
    <row r="18" spans="2:3" ht="18" customHeight="1" x14ac:dyDescent="0.2">
      <c r="B18" s="37" t="s">
        <v>45</v>
      </c>
      <c r="C18" s="23">
        <v>0</v>
      </c>
    </row>
    <row r="19" spans="2:3" ht="6" customHeight="1" x14ac:dyDescent="0.2"/>
    <row r="20" spans="2:3" ht="18" customHeight="1" x14ac:dyDescent="0.2">
      <c r="B20" s="37"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P38"/>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4.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25"/>
      <c r="C2" s="226"/>
      <c r="D2" s="216" t="s">
        <v>124</v>
      </c>
      <c r="E2" s="217"/>
      <c r="F2" s="217"/>
      <c r="G2" s="218"/>
      <c r="H2" s="78" t="str">
        <f>Proyecto!K2</f>
        <v>Codigo: GC-F-015</v>
      </c>
      <c r="P2" s="16"/>
    </row>
    <row r="3" spans="2:16" s="12" customFormat="1" ht="23.25" customHeight="1" thickBot="1" x14ac:dyDescent="0.25">
      <c r="B3" s="227"/>
      <c r="C3" s="213"/>
      <c r="D3" s="219" t="s">
        <v>126</v>
      </c>
      <c r="E3" s="220"/>
      <c r="F3" s="220"/>
      <c r="G3" s="221"/>
      <c r="H3" s="82" t="str">
        <f>Proyecto!K3</f>
        <v>Fecha: 17 de septiembre de 2014</v>
      </c>
      <c r="P3" s="16"/>
    </row>
    <row r="4" spans="2:16" s="12" customFormat="1" ht="24" customHeight="1" thickBot="1" x14ac:dyDescent="0.25">
      <c r="B4" s="227"/>
      <c r="C4" s="213"/>
      <c r="D4" s="222" t="s">
        <v>127</v>
      </c>
      <c r="E4" s="223"/>
      <c r="F4" s="223"/>
      <c r="G4" s="224"/>
      <c r="H4" s="80" t="str">
        <f>Proyecto!K4</f>
        <v>Version 001</v>
      </c>
      <c r="P4" s="16"/>
    </row>
    <row r="5" spans="2:16" s="12" customFormat="1" ht="22.5" customHeight="1" thickBot="1" x14ac:dyDescent="0.25">
      <c r="B5" s="228"/>
      <c r="C5" s="229"/>
      <c r="D5" s="219" t="s">
        <v>129</v>
      </c>
      <c r="E5" s="220"/>
      <c r="F5" s="220"/>
      <c r="G5" s="221"/>
      <c r="H5" s="82" t="s">
        <v>130</v>
      </c>
      <c r="P5" s="16"/>
    </row>
    <row r="6" spans="2:16" ht="5.25" customHeight="1" x14ac:dyDescent="0.2">
      <c r="B6" s="5"/>
      <c r="C6" s="5"/>
      <c r="D6" s="5"/>
      <c r="E6" s="5"/>
      <c r="F6" s="20"/>
      <c r="G6" s="5"/>
      <c r="H6" s="5"/>
    </row>
    <row r="7" spans="2:16" ht="29.25" customHeight="1" x14ac:dyDescent="0.2">
      <c r="B7" s="140" t="s">
        <v>0</v>
      </c>
      <c r="C7" s="140"/>
      <c r="D7" s="141" t="str">
        <f>Proyecto!$E$7</f>
        <v>Puesta en marcha del Decreto 2130 de 2015</v>
      </c>
      <c r="E7" s="141"/>
      <c r="F7" s="141"/>
      <c r="G7" s="141"/>
      <c r="H7" s="141"/>
      <c r="P7" s="1"/>
    </row>
    <row r="8" spans="2:16" customFormat="1" ht="19.5" customHeight="1" x14ac:dyDescent="0.2"/>
    <row r="9" spans="2:16" ht="30" customHeight="1" x14ac:dyDescent="0.2">
      <c r="B9" s="210" t="s">
        <v>37</v>
      </c>
      <c r="C9" s="211"/>
      <c r="D9" s="211"/>
      <c r="E9" s="211"/>
      <c r="F9" s="211"/>
      <c r="G9" s="211"/>
      <c r="H9" s="211"/>
    </row>
    <row r="10" spans="2:16" ht="9.75" customHeight="1" x14ac:dyDescent="0.2">
      <c r="B10" s="213"/>
      <c r="C10" s="213"/>
      <c r="D10" s="213"/>
      <c r="E10" s="213"/>
      <c r="F10" s="213"/>
      <c r="G10" s="213"/>
      <c r="H10" s="213"/>
      <c r="P10" s="1"/>
    </row>
    <row r="11" spans="2:16" ht="25.5" customHeight="1" x14ac:dyDescent="0.2">
      <c r="B11" s="182" t="s">
        <v>6</v>
      </c>
      <c r="C11" s="182"/>
      <c r="D11" s="33" t="s">
        <v>7</v>
      </c>
      <c r="E11" s="35" t="s">
        <v>71</v>
      </c>
      <c r="F11" s="33" t="s">
        <v>11</v>
      </c>
      <c r="G11" s="33" t="s">
        <v>98</v>
      </c>
      <c r="H11" s="33" t="s">
        <v>8</v>
      </c>
      <c r="P11" s="1"/>
    </row>
    <row r="12" spans="2:16" s="115" customFormat="1" ht="25.5" customHeight="1" x14ac:dyDescent="0.2">
      <c r="B12" s="212" t="s">
        <v>164</v>
      </c>
      <c r="C12" s="212"/>
      <c r="D12" s="113" t="s">
        <v>141</v>
      </c>
      <c r="E12" s="114">
        <v>2201000</v>
      </c>
      <c r="F12" s="114" t="s">
        <v>146</v>
      </c>
      <c r="G12" s="111" t="s">
        <v>96</v>
      </c>
      <c r="H12" s="111" t="s">
        <v>68</v>
      </c>
    </row>
    <row r="13" spans="2:16" s="115" customFormat="1" ht="25.5" customHeight="1" x14ac:dyDescent="0.2">
      <c r="B13" s="212" t="s">
        <v>206</v>
      </c>
      <c r="C13" s="212"/>
      <c r="D13" s="102" t="s">
        <v>147</v>
      </c>
      <c r="E13" s="114">
        <v>2201000</v>
      </c>
      <c r="F13" s="114" t="s">
        <v>148</v>
      </c>
      <c r="G13" s="111" t="s">
        <v>96</v>
      </c>
      <c r="H13" s="111" t="s">
        <v>68</v>
      </c>
    </row>
    <row r="14" spans="2:16" s="115" customFormat="1" ht="28.5" customHeight="1" x14ac:dyDescent="0.2">
      <c r="B14" s="212" t="s">
        <v>178</v>
      </c>
      <c r="C14" s="212"/>
      <c r="D14" s="111" t="s">
        <v>179</v>
      </c>
      <c r="E14" s="114">
        <v>2201000</v>
      </c>
      <c r="F14" s="132" t="s">
        <v>180</v>
      </c>
      <c r="G14" s="111" t="s">
        <v>96</v>
      </c>
      <c r="H14" s="111" t="s">
        <v>68</v>
      </c>
      <c r="O14" s="27"/>
    </row>
    <row r="15" spans="2:16" s="115" customFormat="1" ht="21" customHeight="1" x14ac:dyDescent="0.2">
      <c r="B15" s="212" t="s">
        <v>171</v>
      </c>
      <c r="C15" s="212"/>
      <c r="D15" s="102" t="s">
        <v>147</v>
      </c>
      <c r="E15" s="114">
        <v>2201000</v>
      </c>
      <c r="F15" s="114" t="s">
        <v>149</v>
      </c>
      <c r="G15" s="111" t="s">
        <v>96</v>
      </c>
      <c r="H15" s="129" t="s">
        <v>68</v>
      </c>
    </row>
    <row r="16" spans="2:16" s="115" customFormat="1" ht="30.75" customHeight="1" x14ac:dyDescent="0.2">
      <c r="B16" s="214" t="s">
        <v>181</v>
      </c>
      <c r="C16" s="215"/>
      <c r="D16" s="129" t="s">
        <v>182</v>
      </c>
      <c r="E16" s="114">
        <v>2201000</v>
      </c>
      <c r="F16" s="132" t="s">
        <v>183</v>
      </c>
      <c r="G16" s="129" t="s">
        <v>96</v>
      </c>
      <c r="H16" s="129" t="s">
        <v>68</v>
      </c>
    </row>
    <row r="17" spans="2:16" s="115" customFormat="1" ht="27.75" customHeight="1" x14ac:dyDescent="0.2">
      <c r="B17" s="212" t="s">
        <v>172</v>
      </c>
      <c r="C17" s="212"/>
      <c r="D17" s="102" t="s">
        <v>150</v>
      </c>
      <c r="E17" s="114">
        <v>2201000</v>
      </c>
      <c r="F17" s="117" t="s">
        <v>151</v>
      </c>
      <c r="G17" s="111" t="s">
        <v>96</v>
      </c>
      <c r="H17" s="111" t="s">
        <v>68</v>
      </c>
      <c r="P17" s="27"/>
    </row>
    <row r="36" spans="1:1" x14ac:dyDescent="0.2">
      <c r="A36" s="7"/>
    </row>
    <row r="37" spans="1:1" ht="12.75" customHeight="1" x14ac:dyDescent="0.2">
      <c r="A37" s="7" t="s">
        <v>96</v>
      </c>
    </row>
    <row r="38" spans="1:1" ht="12" customHeight="1" x14ac:dyDescent="0.2">
      <c r="A38" s="7" t="s">
        <v>97</v>
      </c>
    </row>
  </sheetData>
  <mergeCells count="16">
    <mergeCell ref="B7:C7"/>
    <mergeCell ref="D7:H7"/>
    <mergeCell ref="D2:G2"/>
    <mergeCell ref="D3:G3"/>
    <mergeCell ref="D4:G4"/>
    <mergeCell ref="D5:G5"/>
    <mergeCell ref="B2:C5"/>
    <mergeCell ref="B9:H9"/>
    <mergeCell ref="B11:C11"/>
    <mergeCell ref="B12:C12"/>
    <mergeCell ref="B10:H10"/>
    <mergeCell ref="B17:C17"/>
    <mergeCell ref="B16:C16"/>
    <mergeCell ref="B15:C15"/>
    <mergeCell ref="B14:C14"/>
    <mergeCell ref="B13:C13"/>
  </mergeCells>
  <conditionalFormatting sqref="D11">
    <cfRule type="cellIs" dxfId="15" priority="25" stopIfTrue="1" operator="equal">
      <formula>"Alto"</formula>
    </cfRule>
    <cfRule type="cellIs" dxfId="14" priority="26" stopIfTrue="1" operator="equal">
      <formula>"Medio"</formula>
    </cfRule>
    <cfRule type="cellIs" dxfId="13" priority="27" stopIfTrue="1" operator="equal">
      <formula>"Bajo"</formula>
    </cfRule>
  </conditionalFormatting>
  <conditionalFormatting sqref="D12">
    <cfRule type="cellIs" dxfId="12" priority="1" stopIfTrue="1" operator="equal">
      <formula>"Alto"</formula>
    </cfRule>
    <cfRule type="cellIs" dxfId="11" priority="2" stopIfTrue="1" operator="equal">
      <formula>"Medio"</formula>
    </cfRule>
    <cfRule type="cellIs" dxfId="10" priority="3" stopIfTrue="1" operator="equal">
      <formula>"Bajo"</formula>
    </cfRule>
  </conditionalFormatting>
  <dataValidations count="2">
    <dataValidation type="whole" allowBlank="1" showInputMessage="1" showErrorMessage="1" sqref="I9:N9 F18:H65489 I17:N65489">
      <formula1>1</formula1>
      <formula2>5</formula2>
    </dataValidation>
    <dataValidation type="list" allowBlank="1" showInputMessage="1" showErrorMessage="1" sqref="G12:G17">
      <formula1>$A$36:$A$38</formula1>
    </dataValidation>
  </dataValidations>
  <hyperlinks>
    <hyperlink ref="F12" r:id="rId1"/>
    <hyperlink ref="F13" r:id="rId2"/>
    <hyperlink ref="F14" r:id="rId3"/>
    <hyperlink ref="F15" r:id="rId4"/>
    <hyperlink ref="F17" r:id="rId5"/>
    <hyperlink ref="F16" r:id="rId6"/>
  </hyperlinks>
  <pageMargins left="0.39370078740157483" right="0.39370078740157483" top="0.74803149606299213" bottom="0.74803149606299213" header="0.31496062992125984" footer="0.31496062992125984"/>
  <pageSetup scale="70" fitToHeight="0" orientation="landscape"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14:formula1>
            <xm:f>'[1]No tocar'!#REF!</xm:f>
          </x14:formula1>
          <xm:sqref>H12:H17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64"/>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4.28515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7"/>
      <c r="C2" s="205" t="s">
        <v>124</v>
      </c>
      <c r="D2" s="206"/>
      <c r="E2" s="206"/>
      <c r="F2" s="206"/>
      <c r="G2" s="84" t="str">
        <f>Proyecto!K2</f>
        <v>Codigo: GC-F-015</v>
      </c>
      <c r="H2" s="83"/>
      <c r="P2" s="16"/>
    </row>
    <row r="3" spans="2:16" s="12" customFormat="1" ht="23.25" customHeight="1" thickBot="1" x14ac:dyDescent="0.25">
      <c r="B3" s="79"/>
      <c r="C3" s="205" t="s">
        <v>126</v>
      </c>
      <c r="D3" s="206"/>
      <c r="E3" s="206"/>
      <c r="F3" s="206"/>
      <c r="G3" s="82" t="str">
        <f>Proyecto!K3</f>
        <v>Fecha: 17 de septiembre de 2014</v>
      </c>
      <c r="H3" s="83"/>
      <c r="P3" s="16"/>
    </row>
    <row r="4" spans="2:16" s="12" customFormat="1" ht="24" customHeight="1" thickBot="1" x14ac:dyDescent="0.25">
      <c r="B4" s="79"/>
      <c r="C4" s="205" t="s">
        <v>127</v>
      </c>
      <c r="D4" s="206"/>
      <c r="E4" s="206"/>
      <c r="F4" s="206"/>
      <c r="G4" s="82" t="str">
        <f>Proyecto!K4</f>
        <v>Version 001</v>
      </c>
      <c r="H4" s="83"/>
      <c r="P4" s="16"/>
    </row>
    <row r="5" spans="2:16" s="12" customFormat="1" ht="22.5" customHeight="1" thickBot="1" x14ac:dyDescent="0.25">
      <c r="B5" s="81"/>
      <c r="C5" s="205" t="s">
        <v>129</v>
      </c>
      <c r="D5" s="206"/>
      <c r="E5" s="206"/>
      <c r="F5" s="206"/>
      <c r="G5" s="85" t="s">
        <v>130</v>
      </c>
      <c r="H5" s="83"/>
      <c r="P5" s="16"/>
    </row>
    <row r="6" spans="2:16" ht="5.25" customHeight="1" x14ac:dyDescent="0.2">
      <c r="B6" s="5"/>
      <c r="C6" s="5"/>
      <c r="D6" s="20"/>
      <c r="E6" s="5"/>
      <c r="F6" s="5"/>
    </row>
    <row r="7" spans="2:16" ht="29.25" customHeight="1" x14ac:dyDescent="0.2">
      <c r="B7" s="37" t="s">
        <v>0</v>
      </c>
      <c r="C7" s="233" t="str">
        <f>Proyecto!$E$7</f>
        <v>Puesta en marcha del Decreto 2130 de 2015</v>
      </c>
      <c r="D7" s="233"/>
      <c r="E7" s="233"/>
      <c r="F7" s="233"/>
      <c r="G7" s="29"/>
      <c r="P7" s="1"/>
    </row>
    <row r="8" spans="2:16" ht="6.75" customHeight="1" x14ac:dyDescent="0.2">
      <c r="B8" s="8"/>
      <c r="C8" s="9"/>
      <c r="D8" s="9"/>
      <c r="E8" s="9"/>
      <c r="F8" s="9"/>
      <c r="P8" s="1"/>
    </row>
    <row r="9" spans="2:16" x14ac:dyDescent="0.2">
      <c r="B9" s="149"/>
      <c r="C9" s="149"/>
    </row>
    <row r="10" spans="2:16" ht="20.25" customHeight="1" x14ac:dyDescent="0.2">
      <c r="B10" s="230" t="s">
        <v>16</v>
      </c>
      <c r="C10" s="231"/>
      <c r="D10" s="231"/>
      <c r="E10" s="231"/>
      <c r="F10" s="231"/>
      <c r="G10" s="232"/>
    </row>
    <row r="11" spans="2:16" customFormat="1" ht="15" customHeight="1" x14ac:dyDescent="0.2"/>
    <row r="12" spans="2:16" ht="24.75" customHeight="1" x14ac:dyDescent="0.2">
      <c r="B12" s="34" t="s">
        <v>89</v>
      </c>
      <c r="C12" s="36" t="s">
        <v>17</v>
      </c>
      <c r="D12" s="36" t="s">
        <v>18</v>
      </c>
      <c r="E12" s="36" t="s">
        <v>19</v>
      </c>
      <c r="F12" s="36" t="s">
        <v>20</v>
      </c>
      <c r="G12" s="36" t="s">
        <v>21</v>
      </c>
    </row>
    <row r="13" spans="2:16" s="115" customFormat="1" ht="26.25" customHeight="1" x14ac:dyDescent="0.2">
      <c r="B13" s="111" t="s">
        <v>164</v>
      </c>
      <c r="C13" s="116" t="s">
        <v>103</v>
      </c>
      <c r="D13" s="118" t="s">
        <v>173</v>
      </c>
      <c r="E13" s="103" t="s">
        <v>115</v>
      </c>
      <c r="F13" s="116" t="s">
        <v>174</v>
      </c>
      <c r="G13" s="103" t="s">
        <v>175</v>
      </c>
      <c r="P13" s="27"/>
    </row>
    <row r="14" spans="2:16" s="115" customFormat="1" ht="26.25" customHeight="1" x14ac:dyDescent="0.2">
      <c r="B14" s="111" t="s">
        <v>178</v>
      </c>
      <c r="C14" s="116" t="s">
        <v>100</v>
      </c>
      <c r="D14" s="118" t="s">
        <v>173</v>
      </c>
      <c r="E14" s="103" t="s">
        <v>116</v>
      </c>
      <c r="F14" s="116" t="s">
        <v>174</v>
      </c>
      <c r="G14" s="103" t="s">
        <v>176</v>
      </c>
      <c r="P14" s="27"/>
    </row>
    <row r="15" spans="2:16" s="115" customFormat="1" ht="26.25" customHeight="1" x14ac:dyDescent="0.2">
      <c r="B15" s="102" t="s">
        <v>171</v>
      </c>
      <c r="C15" s="116" t="s">
        <v>100</v>
      </c>
      <c r="D15" s="118" t="s">
        <v>173</v>
      </c>
      <c r="E15" s="103" t="s">
        <v>116</v>
      </c>
      <c r="F15" s="116" t="s">
        <v>174</v>
      </c>
      <c r="G15" s="103" t="s">
        <v>176</v>
      </c>
      <c r="P15" s="27"/>
    </row>
    <row r="16" spans="2:16" s="115" customFormat="1" ht="26.25" customHeight="1" x14ac:dyDescent="0.2">
      <c r="B16" s="102" t="s">
        <v>181</v>
      </c>
      <c r="C16" s="116" t="s">
        <v>100</v>
      </c>
      <c r="D16" s="118" t="s">
        <v>173</v>
      </c>
      <c r="E16" s="103" t="s">
        <v>116</v>
      </c>
      <c r="F16" s="116" t="s">
        <v>174</v>
      </c>
      <c r="G16" s="103" t="s">
        <v>176</v>
      </c>
      <c r="P16" s="27"/>
    </row>
    <row r="17" spans="2:16" s="115" customFormat="1" ht="26.25" customHeight="1" x14ac:dyDescent="0.2">
      <c r="B17" s="102" t="s">
        <v>172</v>
      </c>
      <c r="C17" s="116" t="s">
        <v>100</v>
      </c>
      <c r="D17" s="118" t="s">
        <v>173</v>
      </c>
      <c r="E17" s="103" t="s">
        <v>116</v>
      </c>
      <c r="F17" s="116" t="s">
        <v>174</v>
      </c>
      <c r="G17" s="103" t="s">
        <v>176</v>
      </c>
      <c r="P17" s="27"/>
    </row>
    <row r="18" spans="2:16" ht="12.75" x14ac:dyDescent="0.2">
      <c r="C18" s="30"/>
    </row>
    <row r="39" spans="2:2" x14ac:dyDescent="0.2">
      <c r="B39" s="7"/>
    </row>
    <row r="40" spans="2:2" ht="12.75" x14ac:dyDescent="0.2">
      <c r="B40" s="127" t="s">
        <v>100</v>
      </c>
    </row>
    <row r="41" spans="2:2" ht="12.75" x14ac:dyDescent="0.2">
      <c r="B41" s="127" t="s">
        <v>101</v>
      </c>
    </row>
    <row r="42" spans="2:2" ht="12.75" x14ac:dyDescent="0.2">
      <c r="B42" s="127" t="s">
        <v>102</v>
      </c>
    </row>
    <row r="43" spans="2:2" ht="12.75" x14ac:dyDescent="0.2">
      <c r="B43" s="127" t="s">
        <v>103</v>
      </c>
    </row>
    <row r="44" spans="2:2" ht="12.75" x14ac:dyDescent="0.2">
      <c r="B44" s="127" t="s">
        <v>104</v>
      </c>
    </row>
    <row r="45" spans="2:2" ht="12.75" x14ac:dyDescent="0.2">
      <c r="B45" s="127" t="s">
        <v>105</v>
      </c>
    </row>
    <row r="46" spans="2:2" ht="12.75" x14ac:dyDescent="0.2">
      <c r="B46" s="127" t="s">
        <v>78</v>
      </c>
    </row>
    <row r="47" spans="2:2" x14ac:dyDescent="0.2">
      <c r="B47" s="7"/>
    </row>
    <row r="48" spans="2:2" x14ac:dyDescent="0.2">
      <c r="B48" s="7"/>
    </row>
    <row r="54" spans="5:5" x14ac:dyDescent="0.2">
      <c r="E54" s="7"/>
    </row>
    <row r="55" spans="5:5" x14ac:dyDescent="0.2">
      <c r="E55" s="128" t="s">
        <v>113</v>
      </c>
    </row>
    <row r="56" spans="5:5" x14ac:dyDescent="0.2">
      <c r="E56" s="128" t="s">
        <v>114</v>
      </c>
    </row>
    <row r="57" spans="5:5" x14ac:dyDescent="0.2">
      <c r="E57" s="128" t="s">
        <v>115</v>
      </c>
    </row>
    <row r="58" spans="5:5" x14ac:dyDescent="0.2">
      <c r="E58" s="128" t="s">
        <v>116</v>
      </c>
    </row>
    <row r="59" spans="5:5" x14ac:dyDescent="0.2">
      <c r="E59" s="128" t="s">
        <v>117</v>
      </c>
    </row>
    <row r="60" spans="5:5" x14ac:dyDescent="0.2">
      <c r="E60" s="128" t="s">
        <v>118</v>
      </c>
    </row>
    <row r="61" spans="5:5" x14ac:dyDescent="0.2">
      <c r="E61" s="128" t="s">
        <v>119</v>
      </c>
    </row>
    <row r="62" spans="5:5" x14ac:dyDescent="0.2">
      <c r="E62" s="128" t="s">
        <v>120</v>
      </c>
    </row>
    <row r="63" spans="5:5" x14ac:dyDescent="0.2">
      <c r="E63" s="128" t="s">
        <v>122</v>
      </c>
    </row>
    <row r="64" spans="5:5" x14ac:dyDescent="0.2">
      <c r="E64" s="7"/>
    </row>
  </sheetData>
  <mergeCells count="7">
    <mergeCell ref="B10:G10"/>
    <mergeCell ref="B9:C9"/>
    <mergeCell ref="C7:F7"/>
    <mergeCell ref="C2:F2"/>
    <mergeCell ref="C3:F3"/>
    <mergeCell ref="C4:F4"/>
    <mergeCell ref="C5:F5"/>
  </mergeCells>
  <dataValidations count="3">
    <dataValidation type="whole" allowBlank="1" showInputMessage="1" showErrorMessage="1" sqref="E9 G18:G65496 G9 G11 E18:E54 E64:E65496 H9:N65496">
      <formula1>1</formula1>
      <formula2>5</formula2>
    </dataValidation>
    <dataValidation type="list" allowBlank="1" showInputMessage="1" showErrorMessage="1" sqref="E13:E17">
      <formula1>$E$54:$E$63</formula1>
    </dataValidation>
    <dataValidation type="list" allowBlank="1" showInputMessage="1" showErrorMessage="1" sqref="C13:C17">
      <formula1>$B$39:$B$46</formula1>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3"/>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7"/>
      <c r="C2" s="205" t="s">
        <v>124</v>
      </c>
      <c r="D2" s="206"/>
      <c r="E2" s="206"/>
      <c r="F2" s="206"/>
      <c r="G2" s="199" t="str">
        <f>Proyecto!K2</f>
        <v>Codigo: GC-F-015</v>
      </c>
      <c r="H2" s="200"/>
      <c r="J2" s="11"/>
      <c r="K2" s="11"/>
      <c r="L2" s="11"/>
      <c r="M2" s="15"/>
      <c r="W2" s="16"/>
    </row>
    <row r="3" spans="2:23" s="12" customFormat="1" ht="23.25" customHeight="1" thickBot="1" x14ac:dyDescent="0.25">
      <c r="B3" s="79"/>
      <c r="C3" s="205" t="s">
        <v>126</v>
      </c>
      <c r="D3" s="206"/>
      <c r="E3" s="206"/>
      <c r="F3" s="206"/>
      <c r="G3" s="201" t="str">
        <f>Proyecto!K3</f>
        <v>Fecha: 17 de septiembre de 2014</v>
      </c>
      <c r="H3" s="202"/>
      <c r="J3" s="11"/>
      <c r="K3" s="11"/>
      <c r="L3" s="11"/>
      <c r="M3" s="15"/>
      <c r="W3" s="16"/>
    </row>
    <row r="4" spans="2:23" s="12" customFormat="1" ht="24" customHeight="1" thickBot="1" x14ac:dyDescent="0.25">
      <c r="B4" s="79"/>
      <c r="C4" s="205" t="s">
        <v>127</v>
      </c>
      <c r="D4" s="206"/>
      <c r="E4" s="206"/>
      <c r="F4" s="206"/>
      <c r="G4" s="203" t="str">
        <f>Proyecto!K4</f>
        <v>Version 001</v>
      </c>
      <c r="H4" s="204"/>
      <c r="J4" s="11"/>
      <c r="M4" s="15"/>
      <c r="W4" s="16"/>
    </row>
    <row r="5" spans="2:23" s="12" customFormat="1" ht="22.5" customHeight="1" thickBot="1" x14ac:dyDescent="0.25">
      <c r="B5" s="81"/>
      <c r="C5" s="205" t="s">
        <v>129</v>
      </c>
      <c r="D5" s="206"/>
      <c r="E5" s="206"/>
      <c r="F5" s="206"/>
      <c r="G5" s="201" t="s">
        <v>130</v>
      </c>
      <c r="H5" s="202"/>
      <c r="J5" s="11"/>
      <c r="M5" s="11"/>
      <c r="W5" s="16"/>
    </row>
    <row r="6" spans="2:23" ht="5.25" customHeight="1" x14ac:dyDescent="0.2">
      <c r="B6" s="5"/>
      <c r="C6" s="5"/>
      <c r="D6" s="5"/>
      <c r="E6" s="5"/>
      <c r="F6" s="5"/>
      <c r="G6" s="5"/>
      <c r="H6" s="5"/>
    </row>
    <row r="7" spans="2:23" ht="29.25" customHeight="1" x14ac:dyDescent="0.2">
      <c r="B7" s="40" t="s">
        <v>0</v>
      </c>
      <c r="C7" s="141" t="str">
        <f>Proyecto!$E$7</f>
        <v>Puesta en marcha del Decreto 2130 de 2015</v>
      </c>
      <c r="D7" s="141"/>
      <c r="E7" s="141"/>
      <c r="F7" s="141"/>
      <c r="G7" s="141"/>
      <c r="H7" s="141"/>
      <c r="W7" s="1"/>
    </row>
    <row r="9" spans="2:23" ht="15" customHeight="1" x14ac:dyDescent="0.2">
      <c r="B9" s="184" t="s">
        <v>9</v>
      </c>
      <c r="C9" s="184"/>
      <c r="D9" s="184"/>
      <c r="E9" s="184"/>
      <c r="F9" s="184"/>
      <c r="G9" s="184"/>
      <c r="H9" s="184"/>
    </row>
    <row r="10" spans="2:23" customFormat="1" ht="15" customHeight="1" x14ac:dyDescent="0.2"/>
    <row r="11" spans="2:23" ht="33.75" customHeight="1" x14ac:dyDescent="0.2">
      <c r="B11" s="182" t="s">
        <v>90</v>
      </c>
      <c r="C11" s="182"/>
      <c r="D11" s="33" t="s">
        <v>28</v>
      </c>
      <c r="E11" s="33" t="s">
        <v>10</v>
      </c>
      <c r="F11" s="45" t="s">
        <v>12</v>
      </c>
      <c r="G11" s="33" t="s">
        <v>13</v>
      </c>
      <c r="H11" s="33" t="s">
        <v>123</v>
      </c>
    </row>
    <row r="12" spans="2:23" ht="74.25" customHeight="1" x14ac:dyDescent="0.2">
      <c r="B12" s="164" t="s">
        <v>184</v>
      </c>
      <c r="C12" s="164"/>
      <c r="D12" s="106" t="s">
        <v>142</v>
      </c>
      <c r="E12" s="104" t="s">
        <v>185</v>
      </c>
      <c r="F12" s="104" t="s">
        <v>186</v>
      </c>
      <c r="G12" s="39">
        <v>42755</v>
      </c>
      <c r="H12" s="104" t="s">
        <v>187</v>
      </c>
    </row>
    <row r="13" spans="2:23" ht="18" customHeight="1" x14ac:dyDescent="0.2">
      <c r="B13" s="164"/>
      <c r="C13" s="164"/>
      <c r="D13" s="101"/>
      <c r="E13" s="100"/>
      <c r="F13" s="100"/>
      <c r="G13" s="39"/>
      <c r="H13" s="100"/>
    </row>
  </sheetData>
  <mergeCells count="13">
    <mergeCell ref="C5:F5"/>
    <mergeCell ref="G5:H5"/>
    <mergeCell ref="C2:F2"/>
    <mergeCell ref="G2:H2"/>
    <mergeCell ref="C3:F3"/>
    <mergeCell ref="G3:H3"/>
    <mergeCell ref="C4:F4"/>
    <mergeCell ref="G4:H4"/>
    <mergeCell ref="B12:C12"/>
    <mergeCell ref="B13:C13"/>
    <mergeCell ref="B9:H9"/>
    <mergeCell ref="B11:C11"/>
    <mergeCell ref="C7:H7"/>
  </mergeCells>
  <conditionalFormatting sqref="E13">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2">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I8:M65498 O8:U65498 F14:G65498">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Comentarios xmlns="ff8e3638-9d45-4162-afb4-6d390653d547" xsi:nil="true"/>
    <Fase xmlns="ff8e3638-9d45-4162-afb4-6d390653d547">a. Ficha Téncnica</Fase>
  </documentManagement>
</p:properti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0948c079-19c9-4a36-bb7d-d65ca794eba7">NV5X2DCNMZXR-567313764-57</_dlc_DocId>
    <_dlc_DocIdUrl xmlns="0948c079-19c9-4a36-bb7d-d65ca794eba7">
      <Url>https://www.supersociedades.gov.co/superintendencia/oficina-asesora-de-planeacion/planesdeaccion/_layouts/15/DocIdRedir.aspx?ID=NV5X2DCNMZXR-567313764-57</Url>
      <Description>NV5X2DCNMZXR-567313764-57</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7F6B11EA7A0F004ABCAD4D213D6886BC" ma:contentTypeVersion="1" ma:contentTypeDescription="Crear nuevo documento." ma:contentTypeScope="" ma:versionID="e565705d5b968d2d20e51428d7a89cf6">
  <xsd:schema xmlns:xsd="http://www.w3.org/2001/XMLSchema" xmlns:xs="http://www.w3.org/2001/XMLSchema" xmlns:p="http://schemas.microsoft.com/office/2006/metadata/properties" xmlns:ns1="http://schemas.microsoft.com/sharepoint/v3" xmlns:ns2="0948c079-19c9-4a36-bb7d-d65ca794eba7" targetNamespace="http://schemas.microsoft.com/office/2006/metadata/properties" ma:root="true" ma:fieldsID="a926084e0e5c1ec1ccaf619dbbfcc2b2" ns1:_="" ns2:_="">
    <xsd:import namespace="http://schemas.microsoft.com/sharepoint/v3"/>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f8e3638-9d45-4162-afb4-6d390653d547"/>
    <ds:schemaRef ds:uri="http://www.w3.org/XML/1998/namespace"/>
    <ds:schemaRef ds:uri="http://purl.org/dc/dcmitype/"/>
  </ds:schemaRefs>
</ds:datastoreItem>
</file>

<file path=customXml/itemProps2.xml><?xml version="1.0" encoding="utf-8"?>
<ds:datastoreItem xmlns:ds="http://schemas.openxmlformats.org/officeDocument/2006/customXml" ds:itemID="{76CD46FF-15CE-4B87-962F-49D7241576E1}"/>
</file>

<file path=customXml/itemProps3.xml><?xml version="1.0" encoding="utf-8"?>
<ds:datastoreItem xmlns:ds="http://schemas.openxmlformats.org/officeDocument/2006/customXml" ds:itemID="{1560308A-4653-4D2B-B2A3-96E21DA7A691}"/>
</file>

<file path=customXml/itemProps4.xml><?xml version="1.0" encoding="utf-8"?>
<ds:datastoreItem xmlns:ds="http://schemas.openxmlformats.org/officeDocument/2006/customXml" ds:itemID="{077E0511-20A9-4841-8C58-11419E7ED0CB}">
  <ds:schemaRefs>
    <ds:schemaRef ds:uri="http://schemas.microsoft.com/office/2006/metadata/customXsn"/>
  </ds:schemaRefs>
</ds:datastoreItem>
</file>

<file path=customXml/itemProps5.xml><?xml version="1.0" encoding="utf-8"?>
<ds:datastoreItem xmlns:ds="http://schemas.openxmlformats.org/officeDocument/2006/customXml" ds:itemID="{D9BECA2B-0F87-4941-9949-60A182529207}"/>
</file>

<file path=customXml/itemProps6.xml><?xml version="1.0" encoding="utf-8"?>
<ds:datastoreItem xmlns:ds="http://schemas.openxmlformats.org/officeDocument/2006/customXml" ds:itemID="{1F2B2E52-3766-4B3C-9BEB-46A6BFDAB8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Hoslander Adlai Saenz Barrera</cp:lastModifiedBy>
  <cp:lastPrinted>2014-09-04T14:54:30Z</cp:lastPrinted>
  <dcterms:created xsi:type="dcterms:W3CDTF">2009-01-14T13:57:13Z</dcterms:created>
  <dcterms:modified xsi:type="dcterms:W3CDTF">2017-01-25T23:05:43Z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0x0101007F6B11EA7A0F004ABCAD4D213D6886BC</vt:lpwstr>
  </property>
  <property fmtid="{D5CDD505-2E9C-101B-9397-08002B2CF9AE}" pid="3" name="_dlc_DocIdItemGuid">
    <vt:lpwstr>f421169b-b7b2-411c-b892-3e0ff3071d8b</vt:lpwstr>
  </property>
</Properties>
</file>