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omments10.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60" windowWidth="12000" windowHeight="571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Interesados!$B$2:$H$23</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0" i="11" l="1"/>
  <c r="E20" i="11"/>
  <c r="I11" i="11"/>
  <c r="I12" i="11"/>
  <c r="I13" i="11"/>
  <c r="I14" i="11"/>
  <c r="I15" i="11"/>
  <c r="I16" i="11"/>
  <c r="I17" i="11"/>
  <c r="I18" i="11"/>
  <c r="I19" i="11"/>
  <c r="I10" i="11" l="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Hoslander Adlai Saenz Barrera</author>
  </authors>
  <commentList>
    <comment ref="B27" authorId="0">
      <text>
        <r>
          <rPr>
            <b/>
            <sz val="9"/>
            <color indexed="81"/>
            <rFont val="Tahoma"/>
            <family val="2"/>
          </rPr>
          <t>Identificar los riesgos que impiden el logro de la estrategia</t>
        </r>
        <r>
          <rPr>
            <sz val="9"/>
            <color indexed="81"/>
            <rFont val="Tahoma"/>
            <family val="2"/>
          </rPr>
          <t xml:space="preserve">
</t>
        </r>
      </text>
    </comment>
    <comment ref="F27" authorId="0">
      <text>
        <r>
          <rPr>
            <b/>
            <sz val="9"/>
            <color indexed="81"/>
            <rFont val="Tahoma"/>
            <family val="2"/>
          </rPr>
          <t xml:space="preserve">Definir las actividades a realizar para mitigar los riesgos </t>
        </r>
        <r>
          <rPr>
            <sz val="9"/>
            <color indexed="81"/>
            <rFont val="Tahoma"/>
            <family val="2"/>
          </rPr>
          <t xml:space="preserve">
</t>
        </r>
      </text>
    </comment>
    <comment ref="H27" authorId="0">
      <text>
        <r>
          <rPr>
            <b/>
            <sz val="9"/>
            <color indexed="81"/>
            <rFont val="Tahoma"/>
            <family val="2"/>
          </rPr>
          <t>Nombre y cargo del funcionario encargado de ejecutar la actividad para mitigar los riesgos</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<sst xmlns="http://schemas.openxmlformats.org/spreadsheetml/2006/main" count="365" uniqueCount="231">
  <si>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</si>
  <si>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</si>
  <si>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</si>
  <si>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</si>
  <si>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</si>
  <si>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</si>
  <si>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</si>
  <si>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</si>
  <si>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</si>
  <si>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</si>
  <si>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</si>
  <si>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</si>
  <si>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</si>
  <si>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</si>
  <si>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</si>
  <si>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</si>
  <si>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</si>
  <si>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</si>
  <si>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</si>
  <si>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</si>
  <si>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</si>
  <si>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</si>
  <si>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</si>
  <si>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</si>
  <si>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</si>
  <si>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</si>
  <si>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</si>
  <si>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</si>
  <si>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</si>
  <si>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</si>
  <si>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</si>
  <si>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</si>
  <si>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</si>
  <si>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</si>
  <si>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</si>
  <si>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</si>
  <si>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</si>
  <si>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</si>
  <si>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</si>
  <si>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</si>
  <si>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</si>
  <si>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</si>
  <si>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</si>
  <si>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</si>
  <si>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</si>
  <si>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</si>
  <si>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</si>
  <si>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</si>
  <si>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</si>
  <si>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</si>
  <si>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</si>
  <si>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</si>
  <si>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</si>
  <si>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</si>
  <si>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</si>
  <si>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</si>
  <si>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</si>
  <si>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</si>
  <si>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</si>
  <si>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</si>
  <si>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</si>
  <si>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</si>
  <si>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</si>
  <si>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</si>
  <si>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</si>
  <si>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</si>
  <si>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</si>
  <si>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</si>
  <si>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</si>
  <si>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</si>
  <si>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</si>
  <si>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</si>
  <si>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</si>
  <si>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</si>
  <si>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</si>
  <si>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</si>
  <si>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</si>
  <si>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</si>
  <si>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</si>
  <si>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</si>
  <si>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</si>
  <si>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</si>
  <si>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</si>
  <si>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</si>
  <si>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</si>
  <si>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</si>
  <si>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</si>
  <si>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</si>
  <si>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</si>
  <si>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</si>
  <si>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</si>
  <si>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</si>
  <si>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</si>
  <si>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</si>
  <si>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</si>
  <si>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</si>
  <si>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</si>
  <si>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</si>
  <si>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</si>
  <si>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</si>
  <si>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</si>
  <si>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</si>
  <si>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</si>
  <si>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</si>
  <si>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</si>
  <si>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</si>
  <si>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</si>
  <si>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</si>
  <si>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</si>
  <si>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</si>
  <si>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</si>
  <si>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</si>
  <si>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</si>
  <si>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</si>
  <si>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</si>
  <si>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</si>
  <si>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</si>
  <si>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</si>
  <si>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</si>
  <si>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</si>
  <si>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</si>
  <si>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</si>
  <si>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</si>
  <si>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</si>
  <si>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</si>
  <si>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</si>
  <si>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</si>
  <si>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</si>
  <si>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</si>
  <si>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</si>
  <si>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</si>
  <si>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</si>
  <si>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</si>
  <si>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Contribuir a la preservación del orden público económico</t>
  </si>
  <si>
    <t>Resolver conflictos societarios a través de un procedimiento arbitral especializado.</t>
  </si>
  <si>
    <t>Promover entre los empresarios del país la normativa para que los trámites sean administrados a través del Centro</t>
  </si>
  <si>
    <t>Número de solicitudes de arbitraje especializado en materia societaria en el Centro</t>
  </si>
  <si>
    <t xml:space="preserve">Numero de solicitudes </t>
  </si>
  <si>
    <t xml:space="preserve">Número de solicitudes apartir de la entrada en vigencia del nuevo reglamento. </t>
  </si>
  <si>
    <t xml:space="preserve">Coordinador del Centro de Conciliacion y Arbitraje </t>
  </si>
  <si>
    <t>Superintendente: Francisco Reyes Villamizar</t>
  </si>
  <si>
    <t>Coordinador del Centro de Conciliación y Arbitraje: Carlos Alberto Orrego</t>
  </si>
  <si>
    <t>Profesional Especializado: Verónica Ortega</t>
  </si>
  <si>
    <t>Conocimiento en arbitraje, y en derecho comparado</t>
  </si>
  <si>
    <t>Francisco Reyes Villamizar</t>
  </si>
  <si>
    <t>José Miguel Mendoza</t>
  </si>
  <si>
    <t>Aprobador</t>
  </si>
  <si>
    <t>Carlos Alberto Orrego</t>
  </si>
  <si>
    <t>Coordinador</t>
  </si>
  <si>
    <t>Verónica Ortega</t>
  </si>
  <si>
    <t>Líder funcional</t>
  </si>
  <si>
    <t>Ministerio de Justicia y del Derecho</t>
  </si>
  <si>
    <t>mario.cordoba@minjusticia.gov.co</t>
  </si>
  <si>
    <t xml:space="preserve">Empresarios </t>
  </si>
  <si>
    <t xml:space="preserve">Abogados </t>
  </si>
  <si>
    <t xml:space="preserve">Externo </t>
  </si>
  <si>
    <t>Arbitros</t>
  </si>
  <si>
    <t xml:space="preserve">Ministerio de Justicia </t>
  </si>
  <si>
    <t xml:space="preserve">Dr. Francisco Reyes Villamizar </t>
  </si>
  <si>
    <t xml:space="preserve">lider funcional - Veronica Ortega </t>
  </si>
  <si>
    <t xml:space="preserve">Presentaciones en powerpoint </t>
  </si>
  <si>
    <t xml:space="preserve">Dr. Jose miguel Mendoza </t>
  </si>
  <si>
    <t xml:space="preserve">Dr. Carlos Alberto Orrego </t>
  </si>
  <si>
    <t xml:space="preserve">Aprobacion del reglamento </t>
  </si>
  <si>
    <t xml:space="preserve">Seguimiento al proceso </t>
  </si>
  <si>
    <t xml:space="preserve">Informe </t>
  </si>
  <si>
    <t xml:space="preserve">Que el Arbitraje especializado del centro se convierta en una herramienta para que el empresario pueda  resolver conflictos en materia Societaria.  </t>
  </si>
  <si>
    <t>No se pueden resolver conflictos que no sean de tipo societario</t>
  </si>
  <si>
    <t xml:space="preserve">Cuando no se incluya este reglamento en una clausula compromisorioa o en un compromiso.  </t>
  </si>
  <si>
    <t xml:space="preserve">Competencia del centro en una clusula compromisoria </t>
  </si>
  <si>
    <t xml:space="preserve">Reglamento aprobado por el Ministerio de Justicia </t>
  </si>
  <si>
    <t xml:space="preserve">Publicacion y lanzamiento del nuevo reglamento de Arbitraje. </t>
  </si>
  <si>
    <t>Anteproyecto reglamento de arbitraje</t>
  </si>
  <si>
    <t>Presentación del anteproyecto</t>
  </si>
  <si>
    <t>Diseño de modelos- formatos</t>
  </si>
  <si>
    <t>Comparativo con ley 1563 de 2012 y cgp</t>
  </si>
  <si>
    <t>Aprobaciones por parte de directivos de la entidad</t>
  </si>
  <si>
    <t>Aprobación por parte del ministerio de justicia</t>
  </si>
  <si>
    <t xml:space="preserve">Documento </t>
  </si>
  <si>
    <t xml:space="preserve">Presentacion powerpoint </t>
  </si>
  <si>
    <t xml:space="preserve">Clausula Compromisoria y compromiso </t>
  </si>
  <si>
    <t>Presentación con ajustes a cláusulas del reglamento</t>
  </si>
  <si>
    <t xml:space="preserve">Cuadro de Excel </t>
  </si>
  <si>
    <t>Oficio Firmado por el Superintendente</t>
  </si>
  <si>
    <t xml:space="preserve">Oficio de aprobacion </t>
  </si>
  <si>
    <t xml:space="preserve">Difusión del reglamento </t>
  </si>
  <si>
    <t xml:space="preserve">Evento Realizado </t>
  </si>
  <si>
    <t xml:space="preserve">Coordinador del Centro de Arbitraje Carlos Arlberto Orrego - Lider Funcional Veronica  Ortega </t>
  </si>
  <si>
    <t>Análisis de Riesgos</t>
  </si>
  <si>
    <t>Riesgo</t>
  </si>
  <si>
    <t>Evaluación</t>
  </si>
  <si>
    <t>Actividades de Control</t>
  </si>
  <si>
    <t>Responsable</t>
  </si>
  <si>
    <t xml:space="preserve">No aprobación del reglamento </t>
  </si>
  <si>
    <t xml:space="preserve">Medio </t>
  </si>
  <si>
    <t>Cumplimento de la norma general de la ley 1563 de 2012</t>
  </si>
  <si>
    <t xml:space="preserve"> Coordinador y Lider Funcional </t>
  </si>
  <si>
    <t xml:space="preserve">desconocmiento por parte de partes externas </t>
  </si>
  <si>
    <t xml:space="preserve">Difusión y publicación através de los diferentesmedios de comunicación </t>
  </si>
  <si>
    <t xml:space="preserve">Falta de formacion de los funcionarios en Arbitraje Especializado </t>
  </si>
  <si>
    <t xml:space="preserve">Bajo </t>
  </si>
  <si>
    <t xml:space="preserve">Capacitacion constante a los funcionarios </t>
  </si>
  <si>
    <t xml:space="preserve">Coordinador </t>
  </si>
  <si>
    <t xml:space="preserve">Revison, ajuste y aprobacion del reglamento; divulgación y promoción entre empresarios, abogados, árbitros, académicos del país. </t>
  </si>
  <si>
    <t xml:space="preserve">Interno </t>
  </si>
  <si>
    <t>Lider funcional - Veronica Ortega</t>
  </si>
  <si>
    <t xml:space="preserve">Delgado para los procedimientos Mercantiles - Jose Miguel Mendoza   </t>
  </si>
  <si>
    <t xml:space="preserve">Oficina Asesora de planeacion- Asesor Viviana Espejo </t>
  </si>
  <si>
    <t xml:space="preserve">Superintendente de Sociedades- Francisco Reyes Villamizar </t>
  </si>
  <si>
    <t xml:space="preserve">Coordinador Centro de conciliacion y Arbitraje - Carlos Orrego </t>
  </si>
  <si>
    <t xml:space="preserve">Coordinador Arquitectura del Negocio- Hoslander Saenz </t>
  </si>
  <si>
    <t xml:space="preserve"> Lider Funcional - Veronica  Ortega </t>
  </si>
  <si>
    <t xml:space="preserve">Capacitacion en arbitraje </t>
  </si>
  <si>
    <t xml:space="preserve">Lider funcional bien capacitado para la realizacion del proyecto </t>
  </si>
  <si>
    <t xml:space="preserve">Coordinador- Carlos A.  Orregao </t>
  </si>
  <si>
    <t>Documento: Anteproyecto Reglamento de arbitraje</t>
  </si>
  <si>
    <t>Power point: presentación anteproyecto de arbitraje</t>
  </si>
  <si>
    <t>Documento: modelo cláusula compromisoria y compromiso</t>
  </si>
  <si>
    <t>Documento: Reglamento Interno del Centro de Conciliación y Arbitraje</t>
  </si>
  <si>
    <t>Excel: Cuadro comparativo normativa vigente</t>
  </si>
  <si>
    <t xml:space="preserve">Oficio remisorio al Ministerio de Justicia </t>
  </si>
  <si>
    <t>Oficio Ministerio de Justicia-Aprobación</t>
  </si>
  <si>
    <t>www.webmaster@supersociedades.gov.co</t>
  </si>
  <si>
    <t>Parametrizacion de la herramienta  expediente digital WEB.</t>
  </si>
  <si>
    <t xml:space="preserve">Aplicativo parametrizado </t>
  </si>
  <si>
    <t>Total</t>
  </si>
  <si>
    <t xml:space="preserve">Presentacion  del reglamento de arbitraje especializado en conflicto societario  </t>
  </si>
  <si>
    <t>Proyecto de Reglamento de arbitraje especializado en conflictos societarios</t>
  </si>
  <si>
    <t>Evento realizado el 11 09/2015</t>
  </si>
  <si>
    <t xml:space="preserve">Visitas a firma de abogados y pagina WEB </t>
  </si>
  <si>
    <t>Reglamento publicado en la página web. Cronograma de visitas  elaborado e inicio de las mismas.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</si>
</sst>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color theme="0"/>
      <name val="Calibri"/>
      <family val="2"/>
      <scheme val="minor"/>
    </font>
    <font>
      <sz val="11"/>
      <color rgb="FF000000"/>
      <name val="Calibri"/>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07A922"/>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4" fontId="0" fillId="0" borderId="2" xfId="0" applyNumberFormat="1" applyBorder="1" applyAlignment="1">
      <alignment horizontal="center"/>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11" fillId="4" borderId="2" xfId="4"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19" fillId="0" borderId="2" xfId="0" applyFont="1" applyBorder="1" applyAlignment="1">
      <alignment vertical="center" wrapText="1"/>
    </xf>
    <xf numFmtId="0" fontId="4" fillId="0" borderId="2" xfId="0" applyFont="1" applyBorder="1" applyAlignment="1">
      <alignment horizontal="center" vertical="center" wrapText="1"/>
    </xf>
    <xf numFmtId="0" fontId="15" fillId="3" borderId="7" xfId="0"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wrapText="1"/>
    </xf>
    <xf numFmtId="9" fontId="4" fillId="0" borderId="2" xfId="5"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1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5" applyFont="1" applyFill="1" applyBorder="1" applyAlignment="1">
      <alignment horizontal="center" vertical="center" wrapText="1"/>
    </xf>
    <xf numFmtId="0" fontId="2" fillId="0" borderId="2" xfId="0" applyFont="1" applyFill="1" applyBorder="1" applyAlignment="1">
      <alignment horizontal="center" vertical="center" wrapText="1"/>
    </xf>
    <xf numFmtId="14" fontId="0" fillId="0" borderId="2" xfId="0" applyNumberFormat="1" applyFill="1" applyBorder="1" applyAlignment="1">
      <alignment horizontal="center" vertical="center"/>
    </xf>
    <xf numFmtId="1" fontId="0" fillId="0" borderId="2" xfId="0" applyNumberFormat="1" applyFill="1" applyBorder="1" applyAlignment="1">
      <alignment horizontal="center" vertical="center"/>
    </xf>
    <xf numFmtId="0" fontId="11" fillId="0" borderId="2" xfId="4" applyFill="1" applyBorder="1" applyAlignment="1">
      <alignment horizontal="center" wrapText="1"/>
    </xf>
    <xf numFmtId="14" fontId="0" fillId="0" borderId="2" xfId="0" applyNumberFormat="1" applyFill="1" applyBorder="1" applyAlignment="1">
      <alignment horizontal="center"/>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8" fillId="5" borderId="31" xfId="0" applyFont="1" applyFill="1" applyBorder="1" applyAlignment="1">
      <alignment horizontal="center" vertical="center"/>
    </xf>
    <xf numFmtId="0" fontId="18" fillId="5" borderId="40" xfId="0" applyFont="1" applyFill="1" applyBorder="1" applyAlignment="1">
      <alignment horizontal="center" vertical="center"/>
    </xf>
    <xf numFmtId="0" fontId="18" fillId="5" borderId="32" xfId="0" applyFont="1" applyFill="1" applyBorder="1" applyAlignment="1">
      <alignment horizontal="center" vertical="center"/>
    </xf>
    <xf numFmtId="0" fontId="2"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0" fillId="10" borderId="3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0" fillId="9" borderId="32"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24</xdr:row>
      <xdr:rowOff>81643</xdr:rowOff>
    </xdr:from>
    <xdr:to>
      <xdr:col>5</xdr:col>
      <xdr:colOff>718777</xdr:colOff>
      <xdr:row>32</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webmaster@supersociedades.gov.co/"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mario.cordoba@minjusticia.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5"/>
      <c r="B2" s="137"/>
      <c r="C2" s="138"/>
      <c r="D2" s="139" t="s">
        <v>125</v>
      </c>
      <c r="E2" s="140"/>
      <c r="F2" s="140"/>
      <c r="G2" s="140"/>
      <c r="H2" s="140"/>
      <c r="I2" s="140"/>
      <c r="J2" s="141"/>
      <c r="K2" s="127" t="s">
        <v>126</v>
      </c>
      <c r="L2" s="128"/>
      <c r="S2" s="16"/>
    </row>
    <row r="3" spans="1:19" s="13" customFormat="1" ht="23.25" customHeight="1" x14ac:dyDescent="0.2">
      <c r="A3" s="55"/>
      <c r="B3" s="133"/>
      <c r="C3" s="134"/>
      <c r="D3" s="142" t="s">
        <v>127</v>
      </c>
      <c r="E3" s="143"/>
      <c r="F3" s="143"/>
      <c r="G3" s="143"/>
      <c r="H3" s="143"/>
      <c r="I3" s="143"/>
      <c r="J3" s="144"/>
      <c r="K3" s="129" t="s">
        <v>132</v>
      </c>
      <c r="L3" s="130"/>
      <c r="S3" s="16"/>
    </row>
    <row r="4" spans="1:19" s="13" customFormat="1" ht="24" customHeight="1" x14ac:dyDescent="0.2">
      <c r="A4" s="55"/>
      <c r="B4" s="133"/>
      <c r="C4" s="134"/>
      <c r="D4" s="142" t="s">
        <v>128</v>
      </c>
      <c r="E4" s="143"/>
      <c r="F4" s="143"/>
      <c r="G4" s="143"/>
      <c r="H4" s="143"/>
      <c r="I4" s="143"/>
      <c r="J4" s="144"/>
      <c r="K4" s="129" t="s">
        <v>129</v>
      </c>
      <c r="L4" s="130"/>
      <c r="S4" s="16"/>
    </row>
    <row r="5" spans="1:19" s="13" customFormat="1" ht="22.5" customHeight="1" thickBot="1" x14ac:dyDescent="0.25">
      <c r="A5" s="55"/>
      <c r="B5" s="135"/>
      <c r="C5" s="136"/>
      <c r="D5" s="145" t="s">
        <v>130</v>
      </c>
      <c r="E5" s="146"/>
      <c r="F5" s="146"/>
      <c r="G5" s="146"/>
      <c r="H5" s="146"/>
      <c r="I5" s="146"/>
      <c r="J5" s="147"/>
      <c r="K5" s="131" t="s">
        <v>131</v>
      </c>
      <c r="L5" s="132"/>
      <c r="S5" s="16"/>
    </row>
    <row r="6" spans="1:19" ht="5.25" customHeight="1" x14ac:dyDescent="0.2">
      <c r="C6" s="14"/>
      <c r="D6" s="14"/>
      <c r="E6" s="14"/>
      <c r="F6" s="14"/>
      <c r="G6" s="14"/>
      <c r="H6" s="14"/>
      <c r="I6" s="14"/>
    </row>
    <row r="7" spans="1:19" ht="29.25" customHeight="1" x14ac:dyDescent="0.2">
      <c r="C7" s="125" t="s">
        <v>0</v>
      </c>
      <c r="D7" s="125"/>
      <c r="E7" s="126" t="s">
        <v>227</v>
      </c>
      <c r="F7" s="126"/>
      <c r="G7" s="126"/>
      <c r="H7" s="126"/>
      <c r="I7" s="126"/>
      <c r="J7" s="126"/>
      <c r="K7" s="12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36</v>
      </c>
      <c r="D11" s="60"/>
      <c r="E11" s="19" t="s">
        <v>37</v>
      </c>
      <c r="F11" s="60"/>
      <c r="G11" s="19" t="s">
        <v>50</v>
      </c>
      <c r="H11" s="60"/>
      <c r="I11" s="19" t="s">
        <v>73</v>
      </c>
      <c r="J11" s="60"/>
      <c r="K11" s="19" t="s">
        <v>51</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38</v>
      </c>
      <c r="D13" s="60"/>
      <c r="E13" s="19" t="s">
        <v>39</v>
      </c>
      <c r="F13" s="60"/>
      <c r="G13" s="19" t="s">
        <v>40</v>
      </c>
      <c r="H13" s="60"/>
      <c r="I13" s="19" t="s">
        <v>52</v>
      </c>
      <c r="J13" s="60"/>
      <c r="K13" s="19" t="s">
        <v>41</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42</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1"/>
      <c r="C2" s="212"/>
      <c r="D2" s="227" t="s">
        <v>125</v>
      </c>
      <c r="E2" s="228"/>
      <c r="F2" s="228"/>
      <c r="G2" s="228"/>
      <c r="H2" s="228"/>
      <c r="I2" s="228"/>
      <c r="J2" s="229"/>
      <c r="K2" s="95"/>
      <c r="L2" s="93"/>
      <c r="M2" s="222" t="str">
        <f>Proyecto!K2</f>
        <v>Codigo: GC-F-015</v>
      </c>
      <c r="N2" s="222"/>
      <c r="O2" s="222"/>
      <c r="P2" s="223"/>
      <c r="R2" s="11"/>
      <c r="S2" s="11"/>
      <c r="T2" s="11"/>
      <c r="U2" s="15"/>
      <c r="AE2" s="16"/>
    </row>
    <row r="3" spans="2:31" s="12" customFormat="1" ht="23.25" customHeight="1" x14ac:dyDescent="0.2">
      <c r="B3" s="213"/>
      <c r="C3" s="201"/>
      <c r="D3" s="230" t="s">
        <v>127</v>
      </c>
      <c r="E3" s="231"/>
      <c r="F3" s="231"/>
      <c r="G3" s="231"/>
      <c r="H3" s="231"/>
      <c r="I3" s="231"/>
      <c r="J3" s="232"/>
      <c r="K3" s="29"/>
      <c r="L3" s="65"/>
      <c r="M3" s="149" t="str">
        <f>Proyecto!K3</f>
        <v>Fecha: 17 de septiembre de 2014</v>
      </c>
      <c r="N3" s="149"/>
      <c r="O3" s="149"/>
      <c r="P3" s="224"/>
      <c r="R3" s="11"/>
      <c r="S3" s="11"/>
      <c r="T3" s="11"/>
      <c r="U3" s="15"/>
      <c r="AE3" s="16"/>
    </row>
    <row r="4" spans="2:31" s="12" customFormat="1" ht="24" customHeight="1" x14ac:dyDescent="0.2">
      <c r="B4" s="213"/>
      <c r="C4" s="201"/>
      <c r="D4" s="230" t="s">
        <v>128</v>
      </c>
      <c r="E4" s="231"/>
      <c r="F4" s="231"/>
      <c r="G4" s="231"/>
      <c r="H4" s="231"/>
      <c r="I4" s="231"/>
      <c r="J4" s="232"/>
      <c r="K4" s="29"/>
      <c r="L4" s="65"/>
      <c r="M4" s="149" t="str">
        <f>Proyecto!K4</f>
        <v>Version 001</v>
      </c>
      <c r="N4" s="149"/>
      <c r="O4" s="149"/>
      <c r="P4" s="224"/>
      <c r="R4" s="11"/>
      <c r="U4" s="15"/>
      <c r="AE4" s="16"/>
    </row>
    <row r="5" spans="2:31" s="12" customFormat="1" ht="22.5" customHeight="1" thickBot="1" x14ac:dyDescent="0.25">
      <c r="B5" s="214"/>
      <c r="C5" s="215"/>
      <c r="D5" s="233" t="s">
        <v>130</v>
      </c>
      <c r="E5" s="234"/>
      <c r="F5" s="234"/>
      <c r="G5" s="234"/>
      <c r="H5" s="234"/>
      <c r="I5" s="234"/>
      <c r="J5" s="235"/>
      <c r="K5" s="96"/>
      <c r="L5" s="94"/>
      <c r="M5" s="225"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tr">
        <f>Proyecto!$E$7</f>
        <v>Proyecto de Reglamento de arbitraje especializado en conflictos societarios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5" t="s">
        <v>30</v>
      </c>
      <c r="C10" s="125"/>
      <c r="D10" s="126" t="s">
        <v>166</v>
      </c>
      <c r="E10" s="126"/>
      <c r="F10" s="126"/>
      <c r="G10" s="126"/>
      <c r="H10" s="126"/>
      <c r="I10" s="126"/>
      <c r="J10" s="126"/>
      <c r="K10" s="126"/>
      <c r="L10" s="126"/>
      <c r="M10" s="126"/>
      <c r="N10" s="126"/>
      <c r="O10" s="126"/>
      <c r="P10" s="126"/>
      <c r="AE10" s="1"/>
    </row>
    <row r="12" spans="2:31" ht="30" customHeight="1" x14ac:dyDescent="0.2">
      <c r="B12" s="125" t="s">
        <v>31</v>
      </c>
      <c r="C12" s="125"/>
      <c r="D12" s="161" t="s">
        <v>167</v>
      </c>
      <c r="E12" s="161"/>
      <c r="F12" s="161"/>
      <c r="G12" s="161"/>
      <c r="H12" s="161"/>
      <c r="I12" s="161"/>
      <c r="J12" s="161"/>
      <c r="K12" s="161"/>
      <c r="L12" s="161"/>
      <c r="M12" s="161"/>
      <c r="N12" s="161"/>
      <c r="O12" s="161"/>
      <c r="P12" s="161"/>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5" t="s">
        <v>32</v>
      </c>
      <c r="C14" s="125"/>
      <c r="D14" s="161" t="s">
        <v>168</v>
      </c>
      <c r="E14" s="161"/>
      <c r="F14" s="161"/>
      <c r="G14" s="161"/>
      <c r="H14" s="161"/>
      <c r="I14" s="161"/>
      <c r="J14" s="161"/>
      <c r="K14" s="161"/>
      <c r="L14" s="161"/>
      <c r="M14" s="161"/>
      <c r="N14" s="161"/>
      <c r="O14" s="161"/>
      <c r="P14" s="161"/>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5" t="s">
        <v>33</v>
      </c>
      <c r="C16" s="125"/>
      <c r="D16" s="161" t="s">
        <v>169</v>
      </c>
      <c r="E16" s="161"/>
      <c r="F16" s="161"/>
      <c r="G16" s="161"/>
      <c r="H16" s="161"/>
      <c r="I16" s="161"/>
      <c r="J16" s="161"/>
      <c r="K16" s="161"/>
      <c r="L16" s="161"/>
      <c r="M16" s="161"/>
      <c r="N16" s="161"/>
      <c r="O16" s="161"/>
      <c r="P16" s="161"/>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5" t="s">
        <v>34</v>
      </c>
      <c r="C18" s="125"/>
      <c r="D18" s="161" t="s">
        <v>170</v>
      </c>
      <c r="E18" s="161"/>
      <c r="F18" s="161"/>
      <c r="G18" s="161"/>
      <c r="H18" s="161"/>
      <c r="I18" s="161"/>
      <c r="J18" s="161"/>
      <c r="K18" s="161"/>
      <c r="L18" s="161"/>
      <c r="M18" s="161"/>
      <c r="N18" s="161"/>
      <c r="O18" s="161"/>
      <c r="P18" s="161"/>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5" t="s">
        <v>35</v>
      </c>
      <c r="C20" s="125"/>
      <c r="D20" s="161" t="s">
        <v>171</v>
      </c>
      <c r="E20" s="161"/>
      <c r="F20" s="161"/>
      <c r="G20" s="161"/>
      <c r="H20" s="161"/>
      <c r="I20" s="161"/>
      <c r="J20" s="161"/>
      <c r="K20" s="161"/>
      <c r="L20" s="161"/>
      <c r="M20" s="161"/>
      <c r="N20" s="161"/>
      <c r="O20" s="161"/>
      <c r="P20" s="161"/>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topLeftCell="C11" zoomScale="89" zoomScaleNormal="89" workbookViewId="0">
      <selection activeCell="M19" sqref="M19"/>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7"/>
      <c r="C2" s="236" t="s">
        <v>125</v>
      </c>
      <c r="D2" s="236"/>
      <c r="E2" s="236"/>
      <c r="F2" s="236"/>
      <c r="G2" s="236"/>
      <c r="H2" s="236"/>
      <c r="I2" s="236"/>
      <c r="J2" s="236"/>
      <c r="K2" s="242" t="str">
        <f>Proyecto!K2</f>
        <v>Codigo: GC-F-015</v>
      </c>
      <c r="L2" s="223"/>
      <c r="M2" s="87"/>
      <c r="N2" s="87"/>
    </row>
    <row r="3" spans="2:14" s="18" customFormat="1" ht="23.25" customHeight="1" x14ac:dyDescent="0.2">
      <c r="B3" s="238"/>
      <c r="C3" s="240" t="s">
        <v>127</v>
      </c>
      <c r="D3" s="240"/>
      <c r="E3" s="240"/>
      <c r="F3" s="240"/>
      <c r="G3" s="240"/>
      <c r="H3" s="240"/>
      <c r="I3" s="240"/>
      <c r="J3" s="240"/>
      <c r="K3" s="243" t="str">
        <f>Proyecto!K3</f>
        <v>Fecha: 17 de septiembre de 2014</v>
      </c>
      <c r="L3" s="224"/>
      <c r="M3" s="87"/>
      <c r="N3" s="87"/>
    </row>
    <row r="4" spans="2:14" s="18" customFormat="1" ht="24" customHeight="1" x14ac:dyDescent="0.2">
      <c r="B4" s="238"/>
      <c r="C4" s="240" t="s">
        <v>128</v>
      </c>
      <c r="D4" s="240"/>
      <c r="E4" s="240"/>
      <c r="F4" s="240"/>
      <c r="G4" s="240"/>
      <c r="H4" s="240"/>
      <c r="I4" s="240"/>
      <c r="J4" s="240"/>
      <c r="K4" s="243" t="str">
        <f>Proyecto!K4</f>
        <v>Version 001</v>
      </c>
      <c r="L4" s="224"/>
      <c r="M4" s="87"/>
      <c r="N4" s="87"/>
    </row>
    <row r="5" spans="2:14" s="18" customFormat="1" ht="22.5" customHeight="1" thickBot="1" x14ac:dyDescent="0.25">
      <c r="B5" s="239"/>
      <c r="C5" s="241" t="s">
        <v>130</v>
      </c>
      <c r="D5" s="241"/>
      <c r="E5" s="241"/>
      <c r="F5" s="241"/>
      <c r="G5" s="241"/>
      <c r="H5" s="241"/>
      <c r="I5" s="241"/>
      <c r="J5" s="241"/>
      <c r="K5" s="244" t="s">
        <v>131</v>
      </c>
      <c r="L5" s="226"/>
      <c r="M5" s="87"/>
      <c r="N5" s="87"/>
    </row>
    <row r="6" spans="2:14" ht="5.25" customHeight="1" x14ac:dyDescent="0.2">
      <c r="B6" s="17"/>
      <c r="C6" s="17"/>
      <c r="D6" s="17"/>
      <c r="E6" s="17"/>
    </row>
    <row r="7" spans="2:14" ht="29.25" customHeight="1" x14ac:dyDescent="0.2">
      <c r="B7" s="125" t="s">
        <v>0</v>
      </c>
      <c r="C7" s="125"/>
      <c r="D7" s="126" t="str">
        <f>Proyecto!$E$7</f>
        <v>Proyecto de Reglamento de arbitraje especializado en conflictos societarios</v>
      </c>
      <c r="E7" s="126"/>
      <c r="F7" s="126"/>
      <c r="G7" s="126"/>
      <c r="H7" s="126"/>
      <c r="I7" s="126"/>
      <c r="J7" s="126"/>
      <c r="K7" s="126"/>
      <c r="L7" s="126"/>
      <c r="M7" s="1"/>
    </row>
    <row r="9" spans="2:14" ht="51.75" customHeight="1" x14ac:dyDescent="0.2">
      <c r="B9" s="106" t="s">
        <v>80</v>
      </c>
      <c r="C9" s="106" t="s">
        <v>81</v>
      </c>
      <c r="D9" s="106" t="s">
        <v>82</v>
      </c>
      <c r="E9" s="107" t="s">
        <v>83</v>
      </c>
      <c r="F9" s="106" t="s">
        <v>84</v>
      </c>
      <c r="G9" s="108" t="s">
        <v>93</v>
      </c>
      <c r="H9" s="108" t="s">
        <v>94</v>
      </c>
      <c r="I9" s="108" t="s">
        <v>95</v>
      </c>
      <c r="J9" s="107" t="s">
        <v>85</v>
      </c>
      <c r="K9" s="109" t="s">
        <v>86</v>
      </c>
      <c r="L9" s="109" t="s">
        <v>87</v>
      </c>
    </row>
    <row r="10" spans="2:14" ht="42" customHeight="1" x14ac:dyDescent="0.2">
      <c r="B10" s="110" t="s">
        <v>172</v>
      </c>
      <c r="C10" s="103" t="s">
        <v>178</v>
      </c>
      <c r="D10" s="103">
        <v>1</v>
      </c>
      <c r="E10" s="97">
        <v>0.1</v>
      </c>
      <c r="F10" s="98" t="s">
        <v>187</v>
      </c>
      <c r="G10" s="100">
        <v>42107</v>
      </c>
      <c r="H10" s="100">
        <v>42124</v>
      </c>
      <c r="I10" s="101">
        <f>(H10-G10)/7</f>
        <v>2.4285714285714284</v>
      </c>
      <c r="J10" s="114" t="s">
        <v>215</v>
      </c>
      <c r="K10" s="100">
        <v>42124</v>
      </c>
      <c r="L10" s="97">
        <v>0.1</v>
      </c>
    </row>
    <row r="11" spans="2:14" ht="27.75" customHeight="1" x14ac:dyDescent="0.2">
      <c r="B11" s="110" t="s">
        <v>173</v>
      </c>
      <c r="C11" s="103" t="s">
        <v>179</v>
      </c>
      <c r="D11" s="103">
        <v>1</v>
      </c>
      <c r="E11" s="97">
        <v>0.05</v>
      </c>
      <c r="F11" s="98" t="s">
        <v>187</v>
      </c>
      <c r="G11" s="100">
        <v>42124</v>
      </c>
      <c r="H11" s="100">
        <v>42124</v>
      </c>
      <c r="I11" s="101">
        <f t="shared" ref="I11:I19" si="0">(H11-G11)/7</f>
        <v>0</v>
      </c>
      <c r="J11" s="114" t="s">
        <v>216</v>
      </c>
      <c r="K11" s="100">
        <v>42124</v>
      </c>
      <c r="L11" s="97">
        <v>0.05</v>
      </c>
    </row>
    <row r="12" spans="2:14" ht="27.75" customHeight="1" x14ac:dyDescent="0.2">
      <c r="B12" s="110" t="s">
        <v>174</v>
      </c>
      <c r="C12" s="103" t="s">
        <v>180</v>
      </c>
      <c r="D12" s="103">
        <v>2</v>
      </c>
      <c r="E12" s="97">
        <v>0.05</v>
      </c>
      <c r="F12" s="98" t="s">
        <v>187</v>
      </c>
      <c r="G12" s="100">
        <v>42121</v>
      </c>
      <c r="H12" s="100">
        <v>42132</v>
      </c>
      <c r="I12" s="101">
        <f t="shared" si="0"/>
        <v>1.5714285714285714</v>
      </c>
      <c r="J12" s="114" t="s">
        <v>217</v>
      </c>
      <c r="K12" s="100">
        <v>42132</v>
      </c>
      <c r="L12" s="97">
        <v>0.05</v>
      </c>
    </row>
    <row r="13" spans="2:14" ht="37.5" customHeight="1" x14ac:dyDescent="0.2">
      <c r="B13" s="110" t="s">
        <v>181</v>
      </c>
      <c r="C13" s="103" t="s">
        <v>178</v>
      </c>
      <c r="D13" s="103">
        <v>1</v>
      </c>
      <c r="E13" s="97">
        <v>0.15</v>
      </c>
      <c r="F13" s="98" t="s">
        <v>187</v>
      </c>
      <c r="G13" s="100">
        <v>42124</v>
      </c>
      <c r="H13" s="100">
        <v>42137</v>
      </c>
      <c r="I13" s="101">
        <f t="shared" si="0"/>
        <v>1.8571428571428572</v>
      </c>
      <c r="J13" s="114" t="s">
        <v>218</v>
      </c>
      <c r="K13" s="100">
        <v>42137</v>
      </c>
      <c r="L13" s="97">
        <v>0.15</v>
      </c>
    </row>
    <row r="14" spans="2:14" ht="43.5" customHeight="1" x14ac:dyDescent="0.2">
      <c r="B14" s="110" t="s">
        <v>175</v>
      </c>
      <c r="C14" s="103" t="s">
        <v>182</v>
      </c>
      <c r="D14" s="103">
        <v>1</v>
      </c>
      <c r="E14" s="97">
        <v>0.05</v>
      </c>
      <c r="F14" s="98" t="s">
        <v>187</v>
      </c>
      <c r="G14" s="99">
        <v>42138</v>
      </c>
      <c r="H14" s="99">
        <v>42139</v>
      </c>
      <c r="I14" s="101">
        <f t="shared" si="0"/>
        <v>0.14285714285714285</v>
      </c>
      <c r="J14" s="114" t="s">
        <v>219</v>
      </c>
      <c r="K14" s="99">
        <v>42139</v>
      </c>
      <c r="L14" s="97">
        <v>0.05</v>
      </c>
    </row>
    <row r="15" spans="2:14" ht="40.5" customHeight="1" x14ac:dyDescent="0.2">
      <c r="B15" s="110" t="s">
        <v>176</v>
      </c>
      <c r="C15" s="103" t="s">
        <v>183</v>
      </c>
      <c r="D15" s="103">
        <v>1</v>
      </c>
      <c r="E15" s="97">
        <v>0.1</v>
      </c>
      <c r="F15" s="98" t="s">
        <v>187</v>
      </c>
      <c r="G15" s="99">
        <v>42143</v>
      </c>
      <c r="H15" s="99">
        <v>42146</v>
      </c>
      <c r="I15" s="101">
        <f t="shared" si="0"/>
        <v>0.42857142857142855</v>
      </c>
      <c r="J15" s="114" t="s">
        <v>220</v>
      </c>
      <c r="K15" s="99">
        <v>42146</v>
      </c>
      <c r="L15" s="97">
        <v>0.1</v>
      </c>
    </row>
    <row r="16" spans="2:14" ht="55.5" customHeight="1" x14ac:dyDescent="0.2">
      <c r="B16" s="110" t="s">
        <v>177</v>
      </c>
      <c r="C16" s="103" t="s">
        <v>184</v>
      </c>
      <c r="D16" s="103">
        <v>1</v>
      </c>
      <c r="E16" s="97">
        <v>0.2</v>
      </c>
      <c r="F16" s="98" t="s">
        <v>187</v>
      </c>
      <c r="G16" s="99">
        <v>42149</v>
      </c>
      <c r="H16" s="99">
        <v>42159</v>
      </c>
      <c r="I16" s="101">
        <f t="shared" si="0"/>
        <v>1.4285714285714286</v>
      </c>
      <c r="J16" s="114" t="s">
        <v>221</v>
      </c>
      <c r="K16" s="99">
        <v>42159</v>
      </c>
      <c r="L16" s="97">
        <v>0.2</v>
      </c>
    </row>
    <row r="17" spans="2:12" ht="44.25" customHeight="1" x14ac:dyDescent="0.2">
      <c r="B17" s="117" t="s">
        <v>223</v>
      </c>
      <c r="C17" s="118" t="s">
        <v>224</v>
      </c>
      <c r="D17" s="118">
        <v>1</v>
      </c>
      <c r="E17" s="119">
        <v>0.1</v>
      </c>
      <c r="F17" s="120" t="s">
        <v>211</v>
      </c>
      <c r="G17" s="121">
        <v>42186</v>
      </c>
      <c r="H17" s="121">
        <v>42262</v>
      </c>
      <c r="I17" s="122">
        <f t="shared" si="0"/>
        <v>10.857142857142858</v>
      </c>
      <c r="J17" s="123" t="s">
        <v>222</v>
      </c>
      <c r="K17" s="124">
        <v>42246</v>
      </c>
      <c r="L17" s="97">
        <v>0.1</v>
      </c>
    </row>
    <row r="18" spans="2:12" ht="51" customHeight="1" x14ac:dyDescent="0.2">
      <c r="B18" s="110" t="s">
        <v>226</v>
      </c>
      <c r="C18" s="103" t="s">
        <v>186</v>
      </c>
      <c r="D18" s="103">
        <v>1</v>
      </c>
      <c r="E18" s="97">
        <v>0.1</v>
      </c>
      <c r="F18" s="113" t="s">
        <v>187</v>
      </c>
      <c r="G18" s="99">
        <v>42258</v>
      </c>
      <c r="H18" s="99">
        <v>42258</v>
      </c>
      <c r="I18" s="101">
        <f t="shared" si="0"/>
        <v>0</v>
      </c>
      <c r="J18" s="114" t="s">
        <v>228</v>
      </c>
      <c r="K18" s="99">
        <v>42258</v>
      </c>
      <c r="L18" s="97">
        <v>0.1</v>
      </c>
    </row>
    <row r="19" spans="2:12" ht="63" customHeight="1" x14ac:dyDescent="0.2">
      <c r="B19" s="110" t="s">
        <v>185</v>
      </c>
      <c r="C19" s="103" t="s">
        <v>229</v>
      </c>
      <c r="D19" s="103">
        <v>1</v>
      </c>
      <c r="E19" s="97">
        <v>0.1</v>
      </c>
      <c r="F19" s="98" t="s">
        <v>187</v>
      </c>
      <c r="G19" s="99">
        <v>42259</v>
      </c>
      <c r="H19" s="99">
        <v>42368</v>
      </c>
      <c r="I19" s="101">
        <f t="shared" si="0"/>
        <v>15.571428571428571</v>
      </c>
      <c r="J19" s="114" t="s">
        <v>230</v>
      </c>
      <c r="K19" s="99">
        <v>42368</v>
      </c>
      <c r="L19" s="97">
        <v>0.08</v>
      </c>
    </row>
    <row r="20" spans="2:12" ht="29.25" customHeight="1" x14ac:dyDescent="0.2">
      <c r="B20" s="111"/>
      <c r="C20" s="111"/>
      <c r="D20" s="111" t="s">
        <v>225</v>
      </c>
      <c r="E20" s="115">
        <f>SUM(E10:E19)</f>
        <v>0.99999999999999989</v>
      </c>
      <c r="F20" s="111"/>
      <c r="G20" s="111"/>
      <c r="H20" s="111"/>
      <c r="I20" s="111"/>
      <c r="J20" s="111"/>
      <c r="K20" s="111"/>
      <c r="L20" s="116">
        <f>SUM(L10:L19)</f>
        <v>0.97999999999999987</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0:K65448">
      <formula1>1</formula1>
      <formula2>5</formula2>
    </dataValidation>
  </dataValidations>
  <hyperlinks>
    <hyperlink ref="J17" r:id="rId1"/>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topLeftCell="A13" zoomScale="90" zoomScaleNormal="90" workbookViewId="0">
      <selection activeCell="H37" sqref="H3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8"/>
      <c r="C2" s="249"/>
      <c r="D2" s="245" t="s">
        <v>125</v>
      </c>
      <c r="E2" s="228"/>
      <c r="F2" s="228"/>
      <c r="G2" s="228"/>
      <c r="H2" s="228"/>
      <c r="I2" s="228"/>
      <c r="J2" s="228"/>
      <c r="K2" s="91"/>
      <c r="L2" s="91"/>
      <c r="M2" s="242" t="str">
        <f>Proyecto!K2</f>
        <v>Codigo: GC-F-015</v>
      </c>
      <c r="N2" s="222"/>
      <c r="O2" s="222"/>
      <c r="P2" s="223"/>
      <c r="R2" s="11"/>
      <c r="S2" s="11"/>
      <c r="T2" s="11"/>
      <c r="U2" s="15"/>
      <c r="AE2" s="16"/>
    </row>
    <row r="3" spans="2:31" s="12" customFormat="1" ht="23.25" customHeight="1" x14ac:dyDescent="0.2">
      <c r="B3" s="250"/>
      <c r="C3" s="251"/>
      <c r="D3" s="246" t="s">
        <v>127</v>
      </c>
      <c r="E3" s="231"/>
      <c r="F3" s="231"/>
      <c r="G3" s="231"/>
      <c r="H3" s="231"/>
      <c r="I3" s="231"/>
      <c r="J3" s="231"/>
      <c r="K3" s="90"/>
      <c r="L3" s="90"/>
      <c r="M3" s="243" t="str">
        <f>Proyecto!K3</f>
        <v>Fecha: 17 de septiembre de 2014</v>
      </c>
      <c r="N3" s="149"/>
      <c r="O3" s="149"/>
      <c r="P3" s="224"/>
      <c r="R3" s="11"/>
      <c r="S3" s="11"/>
      <c r="T3" s="11"/>
      <c r="U3" s="15"/>
      <c r="AE3" s="16"/>
    </row>
    <row r="4" spans="2:31" s="12" customFormat="1" ht="24" customHeight="1" x14ac:dyDescent="0.2">
      <c r="B4" s="250"/>
      <c r="C4" s="251"/>
      <c r="D4" s="246" t="s">
        <v>128</v>
      </c>
      <c r="E4" s="231"/>
      <c r="F4" s="231"/>
      <c r="G4" s="231"/>
      <c r="H4" s="231"/>
      <c r="I4" s="231"/>
      <c r="J4" s="231"/>
      <c r="K4" s="90"/>
      <c r="L4" s="90"/>
      <c r="M4" s="243" t="str">
        <f>Proyecto!K4</f>
        <v>Version 001</v>
      </c>
      <c r="N4" s="149"/>
      <c r="O4" s="149"/>
      <c r="P4" s="224"/>
      <c r="R4" s="11"/>
      <c r="U4" s="15"/>
      <c r="AE4" s="16"/>
    </row>
    <row r="5" spans="2:31" s="12" customFormat="1" ht="22.5" customHeight="1" thickBot="1" x14ac:dyDescent="0.25">
      <c r="B5" s="252"/>
      <c r="C5" s="253"/>
      <c r="D5" s="247" t="s">
        <v>130</v>
      </c>
      <c r="E5" s="234"/>
      <c r="F5" s="234"/>
      <c r="G5" s="234"/>
      <c r="H5" s="234"/>
      <c r="I5" s="234"/>
      <c r="J5" s="234"/>
      <c r="K5" s="92"/>
      <c r="L5" s="92"/>
      <c r="M5" s="244" t="s">
        <v>131</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tr">
        <f>Proyecto!$E$7</f>
        <v>Proyecto de Reglamento de arbitraje especializado en conflictos societarios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5" t="s">
        <v>22</v>
      </c>
      <c r="C10" s="175"/>
      <c r="D10" s="175"/>
      <c r="E10" s="175"/>
      <c r="F10" s="175"/>
      <c r="G10" s="175"/>
      <c r="H10" s="175"/>
      <c r="I10" s="175"/>
      <c r="J10" s="175"/>
      <c r="K10" s="175"/>
      <c r="L10" s="175"/>
      <c r="M10" s="175"/>
      <c r="N10" s="175"/>
      <c r="O10" s="175"/>
      <c r="P10" s="175"/>
    </row>
    <row r="11" spans="2:31" ht="21.95" customHeight="1" x14ac:dyDescent="0.2">
      <c r="B11" s="161" t="s">
        <v>23</v>
      </c>
      <c r="C11" s="161"/>
      <c r="D11" s="161"/>
      <c r="E11" s="161"/>
      <c r="F11" s="161"/>
      <c r="G11" s="161"/>
      <c r="H11" s="161"/>
      <c r="I11" s="161"/>
      <c r="J11" s="161"/>
      <c r="K11" s="161"/>
      <c r="L11" s="161"/>
      <c r="M11" s="161"/>
      <c r="N11" s="161"/>
      <c r="O11" s="161"/>
      <c r="P11" s="161"/>
    </row>
    <row r="13" spans="2:31" ht="21.95" customHeight="1" x14ac:dyDescent="0.2">
      <c r="B13" s="175" t="s">
        <v>24</v>
      </c>
      <c r="C13" s="175"/>
      <c r="D13" s="175"/>
      <c r="E13" s="175"/>
      <c r="F13" s="175"/>
      <c r="G13" s="175"/>
      <c r="H13" s="175"/>
      <c r="I13" s="175"/>
      <c r="J13" s="175"/>
      <c r="K13" s="175"/>
      <c r="L13" s="175"/>
      <c r="M13" s="175"/>
      <c r="N13" s="175"/>
      <c r="O13" s="175"/>
      <c r="P13" s="175"/>
    </row>
    <row r="14" spans="2:31" ht="21.95" customHeight="1" x14ac:dyDescent="0.2">
      <c r="B14" s="161" t="s">
        <v>25</v>
      </c>
      <c r="C14" s="161"/>
      <c r="D14" s="161"/>
      <c r="E14" s="161"/>
      <c r="F14" s="161"/>
      <c r="G14" s="161"/>
      <c r="H14" s="161"/>
      <c r="I14" s="161"/>
      <c r="J14" s="161"/>
      <c r="K14" s="161"/>
      <c r="L14" s="161"/>
      <c r="M14" s="161"/>
      <c r="N14" s="161"/>
      <c r="O14" s="161"/>
      <c r="P14" s="161"/>
    </row>
    <row r="24" spans="2:9" ht="12.75" thickBot="1" x14ac:dyDescent="0.25"/>
    <row r="25" spans="2:9" ht="15.75" thickBot="1" x14ac:dyDescent="0.25">
      <c r="B25" s="254" t="s">
        <v>188</v>
      </c>
      <c r="C25" s="255"/>
      <c r="D25" s="255"/>
      <c r="E25" s="255"/>
      <c r="F25" s="255"/>
      <c r="G25" s="255"/>
      <c r="H25" s="255"/>
      <c r="I25" s="256"/>
    </row>
    <row r="26" spans="2:9" ht="15.75" thickBot="1" x14ac:dyDescent="0.25">
      <c r="B26" s="254" t="s">
        <v>189</v>
      </c>
      <c r="C26" s="256"/>
      <c r="D26" s="254" t="s">
        <v>190</v>
      </c>
      <c r="E26" s="256"/>
      <c r="F26" s="254" t="s">
        <v>191</v>
      </c>
      <c r="G26" s="256"/>
      <c r="H26" s="254" t="s">
        <v>192</v>
      </c>
      <c r="I26" s="256"/>
    </row>
    <row r="27" spans="2:9" ht="57.75" customHeight="1" thickBot="1" x14ac:dyDescent="0.25">
      <c r="B27" s="257" t="s">
        <v>193</v>
      </c>
      <c r="C27" s="258"/>
      <c r="D27" s="262" t="s">
        <v>194</v>
      </c>
      <c r="E27" s="263"/>
      <c r="F27" s="257" t="s">
        <v>195</v>
      </c>
      <c r="G27" s="258"/>
      <c r="H27" s="261" t="s">
        <v>196</v>
      </c>
      <c r="I27" s="258"/>
    </row>
    <row r="28" spans="2:9" ht="43.5" customHeight="1" thickBot="1" x14ac:dyDescent="0.25">
      <c r="B28" s="257" t="s">
        <v>197</v>
      </c>
      <c r="C28" s="258"/>
      <c r="D28" s="262" t="s">
        <v>194</v>
      </c>
      <c r="E28" s="263"/>
      <c r="F28" s="257" t="s">
        <v>198</v>
      </c>
      <c r="G28" s="258"/>
      <c r="H28" s="261" t="s">
        <v>196</v>
      </c>
      <c r="I28" s="258"/>
    </row>
    <row r="29" spans="2:9" ht="48.75" customHeight="1" thickBot="1" x14ac:dyDescent="0.25">
      <c r="B29" s="257" t="s">
        <v>199</v>
      </c>
      <c r="C29" s="258"/>
      <c r="D29" s="259" t="s">
        <v>200</v>
      </c>
      <c r="E29" s="260"/>
      <c r="F29" s="257" t="s">
        <v>201</v>
      </c>
      <c r="G29" s="258"/>
      <c r="H29" s="261" t="s">
        <v>202</v>
      </c>
      <c r="I29" s="258"/>
    </row>
  </sheetData>
  <mergeCells count="32">
    <mergeCell ref="B29:C29"/>
    <mergeCell ref="D29:E29"/>
    <mergeCell ref="F29:G29"/>
    <mergeCell ref="H29:I29"/>
    <mergeCell ref="B27:C27"/>
    <mergeCell ref="D27:E27"/>
    <mergeCell ref="F27:G27"/>
    <mergeCell ref="H27:I27"/>
    <mergeCell ref="B28:C28"/>
    <mergeCell ref="D28:E28"/>
    <mergeCell ref="F28:G28"/>
    <mergeCell ref="H28:I28"/>
    <mergeCell ref="B25:I25"/>
    <mergeCell ref="B26:C26"/>
    <mergeCell ref="D26:E26"/>
    <mergeCell ref="F26:G26"/>
    <mergeCell ref="H26:I26"/>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2 O9:P9 O12:P12 G12:M12 W9:AC65502 G9:M9 Q9:U65502 J15:M65502 G15:I24 G30:I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63</v>
      </c>
      <c r="K7" s="30" t="s">
        <v>71</v>
      </c>
      <c r="O7" s="30" t="s">
        <v>103</v>
      </c>
      <c r="Q7" t="s">
        <v>116</v>
      </c>
    </row>
    <row r="8" spans="1:17" x14ac:dyDescent="0.2">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89" zoomScaleNormal="89"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7"/>
      <c r="C2" s="138"/>
      <c r="D2" s="139" t="s">
        <v>125</v>
      </c>
      <c r="E2" s="140"/>
      <c r="F2" s="140"/>
      <c r="G2" s="140"/>
      <c r="H2" s="140"/>
      <c r="I2" s="140"/>
      <c r="J2" s="141"/>
      <c r="K2" s="127" t="s">
        <v>126</v>
      </c>
      <c r="L2" s="165"/>
      <c r="M2" s="127" t="str">
        <f>Proyecto!K2</f>
        <v>Codigo: GC-F-015</v>
      </c>
      <c r="N2" s="157"/>
      <c r="O2" s="157"/>
      <c r="P2" s="128"/>
      <c r="R2" s="11"/>
      <c r="S2" s="11"/>
      <c r="T2" s="11"/>
      <c r="U2" s="15"/>
      <c r="AE2" s="16"/>
    </row>
    <row r="3" spans="2:31" s="12" customFormat="1" ht="23.25" customHeight="1" x14ac:dyDescent="0.2">
      <c r="B3" s="133"/>
      <c r="C3" s="134"/>
      <c r="D3" s="142" t="s">
        <v>127</v>
      </c>
      <c r="E3" s="143"/>
      <c r="F3" s="143"/>
      <c r="G3" s="143"/>
      <c r="H3" s="143"/>
      <c r="I3" s="143"/>
      <c r="J3" s="144"/>
      <c r="K3" s="129" t="s">
        <v>132</v>
      </c>
      <c r="L3" s="166"/>
      <c r="M3" s="158" t="str">
        <f>Proyecto!K3</f>
        <v>Fecha: 17 de septiembre de 2014</v>
      </c>
      <c r="N3" s="159"/>
      <c r="O3" s="159"/>
      <c r="P3" s="160"/>
      <c r="R3" s="11"/>
      <c r="S3" s="11"/>
      <c r="T3" s="11"/>
      <c r="U3" s="15"/>
      <c r="AE3" s="16"/>
    </row>
    <row r="4" spans="2:31" s="12" customFormat="1" ht="24" customHeight="1" x14ac:dyDescent="0.2">
      <c r="B4" s="133"/>
      <c r="C4" s="134"/>
      <c r="D4" s="142" t="s">
        <v>128</v>
      </c>
      <c r="E4" s="143"/>
      <c r="F4" s="143"/>
      <c r="G4" s="143"/>
      <c r="H4" s="143"/>
      <c r="I4" s="143"/>
      <c r="J4" s="144"/>
      <c r="K4" s="129" t="s">
        <v>129</v>
      </c>
      <c r="L4" s="166"/>
      <c r="M4" s="129" t="str">
        <f>Proyecto!K4</f>
        <v>Version 001</v>
      </c>
      <c r="N4" s="161"/>
      <c r="O4" s="161"/>
      <c r="P4" s="130"/>
      <c r="R4" s="11"/>
      <c r="U4" s="15"/>
      <c r="AE4" s="16"/>
    </row>
    <row r="5" spans="2:31" s="12" customFormat="1" ht="22.5" customHeight="1" thickBot="1" x14ac:dyDescent="0.25">
      <c r="B5" s="135"/>
      <c r="C5" s="136"/>
      <c r="D5" s="145" t="s">
        <v>130</v>
      </c>
      <c r="E5" s="146"/>
      <c r="F5" s="146"/>
      <c r="G5" s="146"/>
      <c r="H5" s="146"/>
      <c r="I5" s="146"/>
      <c r="J5" s="147"/>
      <c r="K5" s="131" t="s">
        <v>131</v>
      </c>
      <c r="L5" s="148"/>
      <c r="M5" s="162" t="s">
        <v>131</v>
      </c>
      <c r="N5" s="163"/>
      <c r="O5" s="163"/>
      <c r="P5" s="16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26" t="str">
        <f>Proyecto!$E$7</f>
        <v>Proyecto de Reglamento de arbitraje especializado en conflictos societarios</v>
      </c>
      <c r="E7" s="126"/>
      <c r="F7" s="126"/>
      <c r="G7" s="126"/>
      <c r="H7" s="126"/>
      <c r="I7" s="126"/>
      <c r="J7" s="126"/>
      <c r="K7" s="126"/>
      <c r="L7" s="126"/>
      <c r="M7" s="126"/>
      <c r="N7" s="126"/>
      <c r="O7" s="126"/>
      <c r="P7" s="12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3" t="s">
        <v>26</v>
      </c>
      <c r="C9" s="154"/>
      <c r="D9" s="150" t="s">
        <v>133</v>
      </c>
      <c r="E9" s="151"/>
      <c r="F9" s="151"/>
      <c r="G9" s="151"/>
      <c r="H9" s="151"/>
      <c r="I9" s="151"/>
      <c r="J9" s="151"/>
      <c r="K9" s="151"/>
      <c r="L9" s="151"/>
      <c r="M9" s="151"/>
      <c r="N9" s="151"/>
      <c r="O9" s="151"/>
      <c r="P9" s="152"/>
      <c r="AE9" s="1"/>
    </row>
    <row r="10" spans="2:31" customFormat="1" ht="7.5" customHeight="1" x14ac:dyDescent="0.2"/>
    <row r="11" spans="2:31" ht="39.75" customHeight="1" x14ac:dyDescent="0.2">
      <c r="B11" s="153" t="s">
        <v>27</v>
      </c>
      <c r="C11" s="154"/>
      <c r="D11" s="149" t="s">
        <v>203</v>
      </c>
      <c r="E11" s="149"/>
      <c r="F11" s="149"/>
      <c r="G11" s="149"/>
      <c r="H11" s="149"/>
      <c r="I11" s="149"/>
      <c r="J11" s="149"/>
      <c r="K11" s="149"/>
      <c r="L11" s="149"/>
      <c r="M11" s="149"/>
      <c r="N11" s="149"/>
      <c r="O11" s="149"/>
      <c r="P11" s="149"/>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5" t="s">
        <v>107</v>
      </c>
      <c r="C13" s="155"/>
      <c r="D13" s="47" t="s">
        <v>1</v>
      </c>
      <c r="E13" s="167" t="s">
        <v>134</v>
      </c>
      <c r="F13" s="168"/>
      <c r="G13" s="168"/>
      <c r="H13" s="168"/>
      <c r="I13" s="168"/>
      <c r="J13" s="168"/>
      <c r="K13" s="168"/>
      <c r="L13" s="168"/>
      <c r="M13" s="168"/>
      <c r="N13" s="168"/>
      <c r="O13" s="168"/>
      <c r="P13" s="169"/>
      <c r="AE13" s="1"/>
    </row>
    <row r="14" spans="2:31" s="50" customFormat="1" ht="21" customHeight="1" x14ac:dyDescent="0.2">
      <c r="B14" s="156"/>
      <c r="C14" s="156"/>
      <c r="D14" s="48" t="s">
        <v>109</v>
      </c>
      <c r="E14" s="170"/>
      <c r="F14" s="171"/>
      <c r="G14" s="171"/>
      <c r="H14" s="171"/>
      <c r="I14" s="171"/>
      <c r="J14" s="171"/>
      <c r="K14" s="171"/>
      <c r="L14" s="171"/>
      <c r="M14" s="171"/>
      <c r="N14" s="171"/>
      <c r="O14" s="171"/>
      <c r="P14" s="172"/>
      <c r="R14" s="11"/>
      <c r="U14" s="11"/>
    </row>
    <row r="15" spans="2:31" s="50" customFormat="1" ht="5.25" customHeight="1" x14ac:dyDescent="0.2">
      <c r="B15" s="10"/>
      <c r="C15" s="10"/>
      <c r="D15" s="49"/>
      <c r="E15" s="49"/>
      <c r="F15" s="49"/>
      <c r="G15" s="49"/>
      <c r="H15" s="49"/>
      <c r="I15" s="49"/>
      <c r="J15" s="49"/>
      <c r="K15" s="49"/>
      <c r="L15" s="49"/>
      <c r="M15" s="49"/>
      <c r="N15" s="49"/>
      <c r="O15" s="49"/>
      <c r="P15" s="49"/>
      <c r="R15" s="11"/>
      <c r="U15" s="11"/>
    </row>
    <row r="16" spans="2:31" ht="22.5" customHeight="1" x14ac:dyDescent="0.2">
      <c r="B16" s="155" t="s">
        <v>107</v>
      </c>
      <c r="C16" s="155"/>
      <c r="D16" s="51" t="s">
        <v>1</v>
      </c>
      <c r="E16" s="167" t="s">
        <v>135</v>
      </c>
      <c r="F16" s="168"/>
      <c r="G16" s="168"/>
      <c r="H16" s="168"/>
      <c r="I16" s="168"/>
      <c r="J16" s="168"/>
      <c r="K16" s="168"/>
      <c r="L16" s="168"/>
      <c r="M16" s="168"/>
      <c r="N16" s="168"/>
      <c r="O16" s="168"/>
      <c r="P16" s="169"/>
      <c r="AE16" s="1"/>
    </row>
    <row r="17" spans="2:31" s="54" customFormat="1" ht="21" customHeight="1" x14ac:dyDescent="0.2">
      <c r="B17" s="156"/>
      <c r="C17" s="156"/>
      <c r="D17" s="52" t="s">
        <v>110</v>
      </c>
      <c r="E17" s="170"/>
      <c r="F17" s="171"/>
      <c r="G17" s="171"/>
      <c r="H17" s="171"/>
      <c r="I17" s="171"/>
      <c r="J17" s="171"/>
      <c r="K17" s="171"/>
      <c r="L17" s="171"/>
      <c r="M17" s="171"/>
      <c r="N17" s="171"/>
      <c r="O17" s="171"/>
      <c r="P17" s="172"/>
      <c r="R17" s="11"/>
      <c r="U17" s="11"/>
    </row>
    <row r="18" spans="2:31" s="54" customFormat="1" ht="5.25" customHeight="1" x14ac:dyDescent="0.2">
      <c r="B18" s="10"/>
      <c r="C18" s="10"/>
      <c r="D18" s="53"/>
      <c r="E18" s="53"/>
      <c r="F18" s="53"/>
      <c r="G18" s="53"/>
      <c r="H18" s="53"/>
      <c r="I18" s="53"/>
      <c r="J18" s="53"/>
      <c r="K18" s="53"/>
      <c r="L18" s="53"/>
      <c r="M18" s="53"/>
      <c r="N18" s="53"/>
      <c r="O18" s="53"/>
      <c r="P18" s="53"/>
      <c r="R18" s="11"/>
      <c r="U18" s="11"/>
    </row>
    <row r="19" spans="2:31" ht="22.5" customHeight="1" x14ac:dyDescent="0.2">
      <c r="B19" s="155" t="s">
        <v>107</v>
      </c>
      <c r="C19" s="155"/>
      <c r="D19" s="51" t="s">
        <v>1</v>
      </c>
      <c r="E19" s="149"/>
      <c r="F19" s="149"/>
      <c r="G19" s="149"/>
      <c r="H19" s="149"/>
      <c r="I19" s="149"/>
      <c r="J19" s="149"/>
      <c r="K19" s="149"/>
      <c r="L19" s="149"/>
      <c r="M19" s="149"/>
      <c r="N19" s="149"/>
      <c r="O19" s="149"/>
      <c r="P19" s="149"/>
      <c r="AE19" s="1"/>
    </row>
    <row r="20" spans="2:31" s="54" customFormat="1" ht="21" customHeight="1" x14ac:dyDescent="0.2">
      <c r="B20" s="156"/>
      <c r="C20" s="156"/>
      <c r="D20" s="52" t="s">
        <v>110</v>
      </c>
      <c r="E20" s="149"/>
      <c r="F20" s="149"/>
      <c r="G20" s="149"/>
      <c r="H20" s="149"/>
      <c r="I20" s="149"/>
      <c r="J20" s="149"/>
      <c r="K20" s="149"/>
      <c r="L20" s="149"/>
      <c r="M20" s="149"/>
      <c r="N20" s="149"/>
      <c r="O20" s="149"/>
      <c r="P20" s="149"/>
      <c r="R20" s="11"/>
      <c r="U20" s="11"/>
    </row>
    <row r="21" spans="2:31" s="54" customFormat="1" ht="5.25" customHeight="1" x14ac:dyDescent="0.2">
      <c r="B21" s="10"/>
      <c r="C21" s="10"/>
      <c r="D21" s="53"/>
      <c r="E21" s="53"/>
      <c r="F21" s="53"/>
      <c r="G21" s="53"/>
      <c r="H21" s="53"/>
      <c r="I21" s="53"/>
      <c r="J21" s="53"/>
      <c r="K21" s="53"/>
      <c r="L21" s="53"/>
      <c r="M21" s="53"/>
      <c r="N21" s="53"/>
      <c r="O21" s="53"/>
      <c r="P21" s="53"/>
      <c r="R21" s="11"/>
      <c r="U21" s="11"/>
    </row>
    <row r="22" spans="2:31" ht="22.5" customHeight="1" x14ac:dyDescent="0.2">
      <c r="B22" s="155" t="s">
        <v>107</v>
      </c>
      <c r="C22" s="155"/>
      <c r="D22" s="51" t="s">
        <v>1</v>
      </c>
      <c r="E22" s="167"/>
      <c r="F22" s="168"/>
      <c r="G22" s="168"/>
      <c r="H22" s="168"/>
      <c r="I22" s="168"/>
      <c r="J22" s="168"/>
      <c r="K22" s="168"/>
      <c r="L22" s="168"/>
      <c r="M22" s="168"/>
      <c r="N22" s="168"/>
      <c r="O22" s="168"/>
      <c r="P22" s="169"/>
      <c r="AE22" s="1"/>
    </row>
    <row r="23" spans="2:31" s="54" customFormat="1" ht="21" customHeight="1" x14ac:dyDescent="0.2">
      <c r="B23" s="156"/>
      <c r="C23" s="156"/>
      <c r="D23" s="52"/>
      <c r="E23" s="170"/>
      <c r="F23" s="171"/>
      <c r="G23" s="171"/>
      <c r="H23" s="171"/>
      <c r="I23" s="171"/>
      <c r="J23" s="171"/>
      <c r="K23" s="171"/>
      <c r="L23" s="171"/>
      <c r="M23" s="171"/>
      <c r="N23" s="171"/>
      <c r="O23" s="171"/>
      <c r="P23" s="172"/>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7"/>
      <c r="C2" s="138"/>
      <c r="D2" s="176" t="s">
        <v>125</v>
      </c>
      <c r="E2" s="177"/>
      <c r="F2" s="177"/>
      <c r="G2" s="177"/>
      <c r="H2" s="178"/>
      <c r="I2" s="68" t="str">
        <f>Proyecto!K2</f>
        <v>Codigo: GC-F-015</v>
      </c>
      <c r="J2" s="25"/>
      <c r="K2" s="25"/>
      <c r="L2" s="25"/>
      <c r="M2" s="66"/>
      <c r="N2" s="66"/>
      <c r="T2" s="16"/>
    </row>
    <row r="3" spans="2:24" s="21" customFormat="1" ht="23.25" customHeight="1" thickBot="1" x14ac:dyDescent="0.25">
      <c r="B3" s="133"/>
      <c r="C3" s="134"/>
      <c r="D3" s="176" t="s">
        <v>127</v>
      </c>
      <c r="E3" s="177"/>
      <c r="F3" s="177"/>
      <c r="G3" s="177"/>
      <c r="H3" s="178"/>
      <c r="I3" s="69" t="str">
        <f>Proyecto!K3</f>
        <v>Fecha: 17 de septiembre de 2014</v>
      </c>
      <c r="J3" s="25"/>
      <c r="K3" s="25"/>
      <c r="L3" s="25"/>
      <c r="M3" s="66"/>
      <c r="N3" s="66"/>
      <c r="T3" s="16"/>
    </row>
    <row r="4" spans="2:24" s="21" customFormat="1" ht="24" customHeight="1" thickBot="1" x14ac:dyDescent="0.25">
      <c r="B4" s="133"/>
      <c r="C4" s="134"/>
      <c r="D4" s="176" t="s">
        <v>128</v>
      </c>
      <c r="E4" s="177"/>
      <c r="F4" s="177"/>
      <c r="G4" s="177"/>
      <c r="H4" s="178"/>
      <c r="I4" s="69" t="str">
        <f>Proyecto!K4</f>
        <v>Version 001</v>
      </c>
      <c r="J4" s="25"/>
      <c r="K4" s="25"/>
      <c r="L4" s="25"/>
      <c r="M4" s="66"/>
      <c r="N4" s="66"/>
      <c r="T4" s="16"/>
    </row>
    <row r="5" spans="2:24" s="21" customFormat="1" ht="22.5" customHeight="1" thickBot="1" x14ac:dyDescent="0.25">
      <c r="B5" s="135"/>
      <c r="C5" s="136"/>
      <c r="D5" s="179" t="s">
        <v>130</v>
      </c>
      <c r="E5" s="180"/>
      <c r="F5" s="180"/>
      <c r="G5" s="180"/>
      <c r="H5" s="181"/>
      <c r="I5" s="70" t="s">
        <v>131</v>
      </c>
      <c r="J5" s="25"/>
      <c r="K5" s="25"/>
      <c r="L5" s="25"/>
      <c r="M5" s="66"/>
      <c r="N5" s="66"/>
      <c r="T5" s="16"/>
    </row>
    <row r="6" spans="2:24" ht="5.25" customHeight="1" x14ac:dyDescent="0.2">
      <c r="B6" s="20"/>
      <c r="C6" s="20"/>
      <c r="D6" s="20"/>
      <c r="E6" s="20"/>
      <c r="F6" s="20"/>
      <c r="G6" s="46"/>
      <c r="H6" s="20"/>
      <c r="I6" s="20"/>
    </row>
    <row r="7" spans="2:24" ht="29.25" customHeight="1" x14ac:dyDescent="0.2">
      <c r="B7" s="125" t="s">
        <v>0</v>
      </c>
      <c r="C7" s="125"/>
      <c r="D7" s="126" t="str">
        <f>Proyecto!$E$7</f>
        <v>Proyecto de Reglamento de arbitraje especializado en conflictos societarios</v>
      </c>
      <c r="E7" s="126"/>
      <c r="F7" s="126"/>
      <c r="G7" s="126"/>
      <c r="H7" s="126"/>
      <c r="I7" s="126"/>
      <c r="X7" s="1"/>
    </row>
    <row r="8" spans="2:24" s="21" customFormat="1" ht="10.5" customHeight="1" x14ac:dyDescent="0.2">
      <c r="B8" s="10"/>
      <c r="C8" s="10"/>
      <c r="D8" s="6"/>
      <c r="E8" s="6"/>
      <c r="F8" s="6"/>
      <c r="G8" s="6"/>
      <c r="H8" s="6"/>
      <c r="I8" s="6"/>
      <c r="N8" s="25"/>
    </row>
    <row r="9" spans="2:24" ht="18.75" customHeight="1" x14ac:dyDescent="0.2">
      <c r="B9" s="175" t="s">
        <v>113</v>
      </c>
      <c r="C9" s="175"/>
      <c r="D9" s="175"/>
      <c r="E9" s="175"/>
      <c r="F9" s="175"/>
      <c r="G9" s="175"/>
      <c r="H9" s="175"/>
      <c r="I9" s="175"/>
      <c r="X9" s="1"/>
    </row>
    <row r="10" spans="2:24" ht="28.5" customHeight="1" x14ac:dyDescent="0.2">
      <c r="B10" s="173" t="s">
        <v>28</v>
      </c>
      <c r="C10" s="173"/>
      <c r="D10" s="174" t="s">
        <v>136</v>
      </c>
      <c r="E10" s="174"/>
      <c r="F10" s="174"/>
      <c r="G10" s="174"/>
      <c r="H10" s="174"/>
      <c r="I10" s="174"/>
      <c r="X10" s="1"/>
    </row>
    <row r="11" spans="2:24" ht="22.5" customHeight="1" x14ac:dyDescent="0.2">
      <c r="B11" s="173" t="s">
        <v>1</v>
      </c>
      <c r="C11" s="173"/>
      <c r="D11" s="173" t="s">
        <v>2</v>
      </c>
      <c r="E11" s="173"/>
      <c r="F11" s="35" t="s">
        <v>3</v>
      </c>
      <c r="G11" s="47" t="s">
        <v>111</v>
      </c>
      <c r="H11" s="47" t="s">
        <v>4</v>
      </c>
      <c r="I11" s="47" t="s">
        <v>112</v>
      </c>
      <c r="X11" s="1"/>
    </row>
    <row r="12" spans="2:24" ht="25.5" customHeight="1" x14ac:dyDescent="0.2">
      <c r="B12" s="174" t="s">
        <v>55</v>
      </c>
      <c r="C12" s="174"/>
      <c r="D12" s="174" t="s">
        <v>137</v>
      </c>
      <c r="E12" s="174"/>
      <c r="F12" s="32">
        <v>5</v>
      </c>
      <c r="G12" s="48" t="s">
        <v>121</v>
      </c>
      <c r="H12" s="48" t="s">
        <v>54</v>
      </c>
      <c r="I12" s="48" t="s">
        <v>138</v>
      </c>
      <c r="X12" s="1"/>
    </row>
    <row r="13" spans="2:24" ht="24.75" customHeight="1" x14ac:dyDescent="0.2">
      <c r="B13" s="173" t="s">
        <v>5</v>
      </c>
      <c r="C13" s="173"/>
      <c r="D13" s="174" t="s">
        <v>139</v>
      </c>
      <c r="E13" s="174"/>
      <c r="F13" s="174"/>
      <c r="G13" s="174"/>
      <c r="H13" s="174"/>
      <c r="I13" s="174"/>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7" zoomScale="90" zoomScaleNormal="90" workbookViewId="0">
      <selection activeCell="B12" sqref="B12:B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79" t="s">
        <v>125</v>
      </c>
      <c r="D2" s="180"/>
      <c r="E2" s="180"/>
      <c r="F2" s="181"/>
      <c r="G2" s="68" t="str">
        <f>Proyecto!K2</f>
        <v>Codigo: GC-F-015</v>
      </c>
      <c r="H2" s="11"/>
      <c r="I2" s="11"/>
      <c r="J2" s="15"/>
      <c r="T2" s="16"/>
    </row>
    <row r="3" spans="2:22" s="12" customFormat="1" ht="23.25" customHeight="1" thickBot="1" x14ac:dyDescent="0.25">
      <c r="B3" s="72"/>
      <c r="C3" s="179" t="s">
        <v>127</v>
      </c>
      <c r="D3" s="180"/>
      <c r="E3" s="180"/>
      <c r="F3" s="181"/>
      <c r="G3" s="69" t="str">
        <f>Proyecto!K3</f>
        <v>Fecha: 17 de septiembre de 2014</v>
      </c>
      <c r="H3" s="11"/>
      <c r="I3" s="11"/>
      <c r="J3" s="15"/>
      <c r="T3" s="16"/>
    </row>
    <row r="4" spans="2:22" s="12" customFormat="1" ht="24" customHeight="1" thickBot="1" x14ac:dyDescent="0.25">
      <c r="B4" s="72"/>
      <c r="C4" s="179" t="s">
        <v>128</v>
      </c>
      <c r="D4" s="180"/>
      <c r="E4" s="180"/>
      <c r="F4" s="181"/>
      <c r="G4" s="69" t="str">
        <f>Proyecto!K4</f>
        <v>Version 001</v>
      </c>
      <c r="J4" s="15"/>
      <c r="T4" s="16"/>
    </row>
    <row r="5" spans="2:22" s="12" customFormat="1" ht="22.5" customHeight="1" thickBot="1" x14ac:dyDescent="0.25">
      <c r="B5" s="73"/>
      <c r="C5" s="179" t="s">
        <v>130</v>
      </c>
      <c r="D5" s="180"/>
      <c r="E5" s="180"/>
      <c r="F5" s="181"/>
      <c r="G5" s="70" t="s">
        <v>131</v>
      </c>
      <c r="J5" s="11"/>
      <c r="T5" s="16"/>
    </row>
    <row r="6" spans="2:22" ht="5.25" customHeight="1" x14ac:dyDescent="0.2">
      <c r="B6" s="5"/>
      <c r="C6" s="20"/>
      <c r="D6" s="5"/>
      <c r="E6" s="5"/>
      <c r="F6" s="5"/>
      <c r="G6" s="5"/>
    </row>
    <row r="7" spans="2:22" ht="29.25" customHeight="1" x14ac:dyDescent="0.2">
      <c r="B7" s="41" t="s">
        <v>0</v>
      </c>
      <c r="C7" s="126" t="str">
        <f>Proyecto!$E$7</f>
        <v>Proyecto de Reglamento de arbitraje especializado en conflictos societarios</v>
      </c>
      <c r="D7" s="126"/>
      <c r="E7" s="126"/>
      <c r="F7" s="126"/>
      <c r="G7" s="126"/>
      <c r="V7" s="1"/>
    </row>
    <row r="9" spans="2:22" ht="18" customHeight="1" x14ac:dyDescent="0.2">
      <c r="B9" s="175" t="s">
        <v>44</v>
      </c>
      <c r="C9" s="175"/>
      <c r="D9" s="175"/>
      <c r="E9" s="175"/>
      <c r="F9" s="175"/>
      <c r="G9" s="175"/>
    </row>
    <row r="10" spans="2:22" customFormat="1" ht="15" customHeight="1" x14ac:dyDescent="0.2"/>
    <row r="11" spans="2:22" ht="20.25" customHeight="1" x14ac:dyDescent="0.2">
      <c r="B11" s="35" t="s">
        <v>76</v>
      </c>
      <c r="C11" s="35" t="s">
        <v>6</v>
      </c>
      <c r="D11" s="35" t="s">
        <v>14</v>
      </c>
      <c r="E11" s="35" t="s">
        <v>43</v>
      </c>
      <c r="F11" s="175" t="s">
        <v>15</v>
      </c>
      <c r="G11" s="175"/>
    </row>
    <row r="12" spans="2:22" ht="84" x14ac:dyDescent="0.2">
      <c r="B12" s="34" t="s">
        <v>61</v>
      </c>
      <c r="C12" s="34" t="s">
        <v>140</v>
      </c>
      <c r="D12" s="33" t="s">
        <v>64</v>
      </c>
      <c r="E12" s="22" t="s">
        <v>97</v>
      </c>
      <c r="F12" s="182"/>
      <c r="G12" s="182"/>
    </row>
    <row r="13" spans="2:22" ht="144" x14ac:dyDescent="0.2">
      <c r="B13" s="34" t="s">
        <v>62</v>
      </c>
      <c r="C13" s="34" t="s">
        <v>141</v>
      </c>
      <c r="D13" s="33" t="s">
        <v>65</v>
      </c>
      <c r="E13" s="22" t="s">
        <v>97</v>
      </c>
      <c r="F13" s="182"/>
      <c r="G13" s="182"/>
    </row>
    <row r="14" spans="2:22" ht="84" x14ac:dyDescent="0.2">
      <c r="B14" s="34" t="s">
        <v>63</v>
      </c>
      <c r="C14" s="34" t="s">
        <v>142</v>
      </c>
      <c r="D14" s="33" t="s">
        <v>66</v>
      </c>
      <c r="E14" s="22" t="s">
        <v>97</v>
      </c>
      <c r="F14" s="182" t="s">
        <v>143</v>
      </c>
      <c r="G14" s="182"/>
    </row>
    <row r="15" spans="2:22" ht="18" customHeight="1" x14ac:dyDescent="0.2">
      <c r="B15" s="34"/>
      <c r="C15" s="34"/>
      <c r="D15" s="34"/>
      <c r="E15" s="22"/>
      <c r="F15" s="182"/>
      <c r="G15" s="182"/>
    </row>
    <row r="16" spans="2:22" ht="18" customHeight="1" x14ac:dyDescent="0.2">
      <c r="B16" s="34"/>
      <c r="C16" s="34"/>
      <c r="D16" s="34"/>
      <c r="E16" s="22"/>
      <c r="F16" s="182"/>
      <c r="G16" s="182"/>
    </row>
    <row r="17" spans="2:7" ht="18" customHeight="1" x14ac:dyDescent="0.2">
      <c r="B17" s="34"/>
      <c r="C17" s="34"/>
      <c r="D17" s="34"/>
      <c r="E17" s="22"/>
      <c r="F17" s="182"/>
      <c r="G17" s="182"/>
    </row>
    <row r="18" spans="2:7" ht="18" customHeight="1" x14ac:dyDescent="0.2">
      <c r="B18" s="34"/>
      <c r="C18" s="34"/>
      <c r="D18" s="34"/>
      <c r="E18" s="22"/>
      <c r="F18" s="182"/>
      <c r="G18" s="182"/>
    </row>
    <row r="19" spans="2:7" ht="18" customHeight="1" x14ac:dyDescent="0.2">
      <c r="B19" s="34"/>
      <c r="C19" s="34"/>
      <c r="D19" s="34"/>
      <c r="E19" s="22"/>
      <c r="F19" s="182"/>
      <c r="G19" s="182"/>
    </row>
    <row r="20" spans="2:7" ht="18" customHeight="1" x14ac:dyDescent="0.2">
      <c r="B20" s="34"/>
      <c r="C20" s="34"/>
      <c r="D20" s="34"/>
      <c r="E20" s="22"/>
      <c r="F20" s="182"/>
      <c r="G20" s="182"/>
    </row>
    <row r="21" spans="2:7" ht="18" customHeight="1" x14ac:dyDescent="0.2">
      <c r="B21" s="34"/>
      <c r="C21" s="34"/>
      <c r="D21" s="34"/>
      <c r="E21" s="22"/>
      <c r="F21" s="182"/>
      <c r="G21" s="182"/>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E14" sqref="E14"/>
    </sheetView>
  </sheetViews>
  <sheetFormatPr baseColWidth="10"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20.7109375" style="74" customWidth="1"/>
    <col min="7" max="7" width="25.5703125" style="74" customWidth="1"/>
    <col min="8" max="8" width="15" style="74" customWidth="1"/>
    <col min="9" max="16384" width="11.42578125" style="74"/>
  </cols>
  <sheetData>
    <row r="1" spans="2:8" ht="13.5" thickBot="1" x14ac:dyDescent="0.25"/>
    <row r="2" spans="2:8" ht="18" customHeight="1" thickBot="1" x14ac:dyDescent="0.25">
      <c r="B2" s="81"/>
      <c r="C2" s="194" t="s">
        <v>125</v>
      </c>
      <c r="D2" s="195"/>
      <c r="E2" s="195"/>
      <c r="F2" s="195"/>
      <c r="G2" s="188" t="str">
        <f>Proyecto!K2</f>
        <v>Codigo: GC-F-015</v>
      </c>
      <c r="H2" s="189"/>
    </row>
    <row r="3" spans="2:8" ht="19.5" customHeight="1" thickBot="1" x14ac:dyDescent="0.25">
      <c r="B3" s="83"/>
      <c r="C3" s="194" t="s">
        <v>127</v>
      </c>
      <c r="D3" s="195"/>
      <c r="E3" s="195"/>
      <c r="F3" s="195"/>
      <c r="G3" s="190" t="str">
        <f>Proyecto!K3</f>
        <v>Fecha: 17 de septiembre de 2014</v>
      </c>
      <c r="H3" s="191"/>
    </row>
    <row r="4" spans="2:8" ht="19.5" customHeight="1" thickBot="1" x14ac:dyDescent="0.25">
      <c r="B4" s="83"/>
      <c r="C4" s="194" t="s">
        <v>128</v>
      </c>
      <c r="D4" s="195"/>
      <c r="E4" s="195"/>
      <c r="F4" s="195"/>
      <c r="G4" s="192" t="str">
        <f>Proyecto!K4</f>
        <v>Version 001</v>
      </c>
      <c r="H4" s="193"/>
    </row>
    <row r="5" spans="2:8" ht="21.75" customHeight="1" thickBot="1" x14ac:dyDescent="0.25">
      <c r="B5" s="85"/>
      <c r="C5" s="194" t="s">
        <v>130</v>
      </c>
      <c r="D5" s="195"/>
      <c r="E5" s="195"/>
      <c r="F5" s="195"/>
      <c r="G5" s="190" t="s">
        <v>131</v>
      </c>
      <c r="H5" s="191"/>
    </row>
    <row r="6" spans="2:8" ht="21" customHeight="1" x14ac:dyDescent="0.2"/>
    <row r="7" spans="2:8" ht="22.5" customHeight="1" x14ac:dyDescent="0.2">
      <c r="B7" s="183" t="s">
        <v>78</v>
      </c>
      <c r="C7" s="184"/>
      <c r="D7" s="184"/>
      <c r="E7" s="184"/>
      <c r="F7" s="184"/>
      <c r="G7" s="184"/>
      <c r="H7" s="184"/>
    </row>
    <row r="8" spans="2:8" ht="45" customHeight="1" x14ac:dyDescent="0.2">
      <c r="B8" s="185"/>
      <c r="C8" s="185"/>
      <c r="D8" s="185"/>
      <c r="E8" s="185"/>
      <c r="F8" s="185"/>
      <c r="G8" s="185"/>
      <c r="H8" s="185"/>
    </row>
    <row r="9" spans="2:8" x14ac:dyDescent="0.2">
      <c r="B9" s="75"/>
    </row>
    <row r="11" spans="2:8" ht="22.5" customHeight="1" x14ac:dyDescent="0.2">
      <c r="B11" s="186" t="s">
        <v>75</v>
      </c>
      <c r="C11" s="187"/>
      <c r="E11" s="183" t="s">
        <v>77</v>
      </c>
      <c r="F11" s="184"/>
      <c r="G11" s="184"/>
      <c r="H11" s="184"/>
    </row>
    <row r="13" spans="2:8" ht="20.25" customHeight="1" x14ac:dyDescent="0.2">
      <c r="B13" s="112" t="s">
        <v>6</v>
      </c>
      <c r="C13" s="112" t="s">
        <v>76</v>
      </c>
      <c r="D13" s="76"/>
      <c r="E13" s="42" t="s">
        <v>6</v>
      </c>
      <c r="F13" s="42" t="s">
        <v>76</v>
      </c>
      <c r="G13" s="42" t="s">
        <v>74</v>
      </c>
      <c r="H13" s="42" t="s">
        <v>92</v>
      </c>
    </row>
    <row r="14" spans="2:8" ht="21.95" customHeight="1" x14ac:dyDescent="0.2">
      <c r="B14" s="77" t="s">
        <v>144</v>
      </c>
      <c r="C14" s="78" t="s">
        <v>61</v>
      </c>
      <c r="E14" s="79" t="s">
        <v>151</v>
      </c>
      <c r="F14" s="78" t="s">
        <v>146</v>
      </c>
      <c r="G14" s="105" t="s">
        <v>152</v>
      </c>
      <c r="H14" s="79">
        <v>4443100</v>
      </c>
    </row>
    <row r="15" spans="2:8" ht="21.95" customHeight="1" x14ac:dyDescent="0.2">
      <c r="B15" s="77" t="s">
        <v>145</v>
      </c>
      <c r="C15" s="78" t="s">
        <v>146</v>
      </c>
      <c r="E15" s="79"/>
      <c r="F15" s="79"/>
      <c r="G15" s="79"/>
      <c r="H15" s="79"/>
    </row>
    <row r="16" spans="2:8" ht="21.95" customHeight="1" x14ac:dyDescent="0.2">
      <c r="B16" s="77" t="s">
        <v>147</v>
      </c>
      <c r="C16" s="78" t="s">
        <v>148</v>
      </c>
      <c r="E16" s="79"/>
      <c r="F16" s="79"/>
      <c r="G16" s="79"/>
      <c r="H16" s="79"/>
    </row>
    <row r="17" spans="2:8" ht="21.95" customHeight="1" x14ac:dyDescent="0.2">
      <c r="B17" s="78" t="s">
        <v>149</v>
      </c>
      <c r="C17" s="78" t="s">
        <v>150</v>
      </c>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30" sqref="F30"/>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94" t="s">
        <v>125</v>
      </c>
      <c r="D2" s="195"/>
      <c r="E2" s="195"/>
      <c r="F2" s="195"/>
      <c r="G2" s="188" t="str">
        <f>Proyecto!K2</f>
        <v>Codigo: GC-F-015</v>
      </c>
      <c r="H2" s="196"/>
      <c r="I2" s="196"/>
      <c r="J2" s="196"/>
      <c r="K2" s="196"/>
      <c r="L2" s="189"/>
      <c r="U2" s="16"/>
    </row>
    <row r="3" spans="1:21" s="18" customFormat="1" ht="23.25" customHeight="1" thickBot="1" x14ac:dyDescent="0.25">
      <c r="B3" s="83"/>
      <c r="C3" s="194" t="s">
        <v>127</v>
      </c>
      <c r="D3" s="195"/>
      <c r="E3" s="195"/>
      <c r="F3" s="195"/>
      <c r="G3" s="190" t="str">
        <f>Proyecto!K3</f>
        <v>Fecha: 17 de septiembre de 2014</v>
      </c>
      <c r="H3" s="197"/>
      <c r="I3" s="197"/>
      <c r="J3" s="197"/>
      <c r="K3" s="197"/>
      <c r="L3" s="191"/>
      <c r="U3" s="16"/>
    </row>
    <row r="4" spans="1:21" s="18" customFormat="1" ht="24" customHeight="1" thickBot="1" x14ac:dyDescent="0.25">
      <c r="B4" s="83"/>
      <c r="C4" s="194" t="s">
        <v>128</v>
      </c>
      <c r="D4" s="195"/>
      <c r="E4" s="195"/>
      <c r="F4" s="195"/>
      <c r="G4" s="192" t="str">
        <f>Proyecto!K4</f>
        <v>Version 001</v>
      </c>
      <c r="H4" s="198"/>
      <c r="I4" s="198"/>
      <c r="J4" s="198"/>
      <c r="K4" s="198"/>
      <c r="L4" s="193"/>
      <c r="U4" s="16"/>
    </row>
    <row r="5" spans="1:21" s="18" customFormat="1" ht="22.5" customHeight="1" thickBot="1" x14ac:dyDescent="0.25">
      <c r="B5" s="85"/>
      <c r="C5" s="194" t="s">
        <v>130</v>
      </c>
      <c r="D5" s="195"/>
      <c r="E5" s="195"/>
      <c r="F5" s="195"/>
      <c r="G5" s="190" t="s">
        <v>131</v>
      </c>
      <c r="H5" s="197"/>
      <c r="I5" s="197"/>
      <c r="J5" s="197"/>
      <c r="K5" s="197"/>
      <c r="L5" s="191"/>
      <c r="U5" s="16"/>
    </row>
    <row r="6" spans="1:21" ht="5.25" customHeight="1" x14ac:dyDescent="0.2">
      <c r="A6" s="7" t="str">
        <f>Proyecto!$E$7</f>
        <v>Proyecto de Reglamento de arbitraje especializado en conflictos societarios</v>
      </c>
      <c r="B6" s="17"/>
      <c r="C6" s="17"/>
      <c r="D6" s="17"/>
      <c r="E6" s="17"/>
      <c r="F6" s="17"/>
    </row>
    <row r="7" spans="1:21" ht="29.25" customHeight="1" x14ac:dyDescent="0.2">
      <c r="B7" s="41" t="s">
        <v>0</v>
      </c>
      <c r="C7" s="126" t="str">
        <f>Proyecto!$E$7</f>
        <v>Proyecto de Reglamento de arbitraje especializado en conflictos societarios</v>
      </c>
      <c r="D7" s="126"/>
      <c r="E7" s="126"/>
      <c r="F7" s="126"/>
      <c r="U7" s="1"/>
    </row>
    <row r="8" spans="1:21" x14ac:dyDescent="0.2">
      <c r="B8" s="18"/>
    </row>
    <row r="10" spans="1:21" ht="18" customHeight="1" x14ac:dyDescent="0.2">
      <c r="B10" s="41" t="s">
        <v>89</v>
      </c>
      <c r="C10" s="24"/>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topLeftCell="A10" zoomScale="90" zoomScaleNormal="90" workbookViewId="0">
      <selection activeCell="B22" sqref="B22:C22"/>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1"/>
      <c r="C2" s="212"/>
      <c r="D2" s="202" t="s">
        <v>125</v>
      </c>
      <c r="E2" s="203"/>
      <c r="F2" s="203"/>
      <c r="G2" s="204"/>
      <c r="H2" s="82" t="str">
        <f>Proyecto!K2</f>
        <v>Codigo: GC-F-015</v>
      </c>
      <c r="P2" s="16"/>
    </row>
    <row r="3" spans="2:16" s="12" customFormat="1" ht="23.25" customHeight="1" thickBot="1" x14ac:dyDescent="0.25">
      <c r="B3" s="213"/>
      <c r="C3" s="201"/>
      <c r="D3" s="205" t="s">
        <v>127</v>
      </c>
      <c r="E3" s="206"/>
      <c r="F3" s="206"/>
      <c r="G3" s="207"/>
      <c r="H3" s="86" t="str">
        <f>Proyecto!K3</f>
        <v>Fecha: 17 de septiembre de 2014</v>
      </c>
      <c r="P3" s="16"/>
    </row>
    <row r="4" spans="2:16" s="12" customFormat="1" ht="24" customHeight="1" thickBot="1" x14ac:dyDescent="0.25">
      <c r="B4" s="213"/>
      <c r="C4" s="201"/>
      <c r="D4" s="208" t="s">
        <v>128</v>
      </c>
      <c r="E4" s="209"/>
      <c r="F4" s="209"/>
      <c r="G4" s="210"/>
      <c r="H4" s="84" t="str">
        <f>Proyecto!K4</f>
        <v>Version 001</v>
      </c>
      <c r="P4" s="16"/>
    </row>
    <row r="5" spans="2:16" s="12" customFormat="1" ht="22.5" customHeight="1" thickBot="1" x14ac:dyDescent="0.25">
      <c r="B5" s="214"/>
      <c r="C5" s="215"/>
      <c r="D5" s="205" t="s">
        <v>130</v>
      </c>
      <c r="E5" s="206"/>
      <c r="F5" s="206"/>
      <c r="G5" s="207"/>
      <c r="H5" s="86" t="s">
        <v>131</v>
      </c>
      <c r="P5" s="16"/>
    </row>
    <row r="6" spans="2:16" ht="5.25" customHeight="1" x14ac:dyDescent="0.2">
      <c r="B6" s="5"/>
      <c r="C6" s="5"/>
      <c r="D6" s="5"/>
      <c r="E6" s="5"/>
      <c r="F6" s="20"/>
      <c r="G6" s="5"/>
      <c r="H6" s="5"/>
    </row>
    <row r="7" spans="2:16" ht="29.25" customHeight="1" x14ac:dyDescent="0.2">
      <c r="B7" s="125" t="s">
        <v>0</v>
      </c>
      <c r="C7" s="125"/>
      <c r="D7" s="126" t="str">
        <f>Proyecto!$E$7</f>
        <v>Proyecto de Reglamento de arbitraje especializado en conflictos societarios</v>
      </c>
      <c r="E7" s="126"/>
      <c r="F7" s="126"/>
      <c r="G7" s="126"/>
      <c r="H7" s="126"/>
      <c r="P7" s="1"/>
    </row>
    <row r="8" spans="2:16" customFormat="1" ht="19.5" customHeight="1" x14ac:dyDescent="0.2"/>
    <row r="9" spans="2:16" ht="30" customHeight="1" x14ac:dyDescent="0.2">
      <c r="B9" s="199" t="s">
        <v>38</v>
      </c>
      <c r="C9" s="200"/>
      <c r="D9" s="200"/>
      <c r="E9" s="200"/>
      <c r="F9" s="200"/>
      <c r="G9" s="200"/>
      <c r="H9" s="200"/>
    </row>
    <row r="10" spans="2:16" ht="9.75" customHeight="1" x14ac:dyDescent="0.2">
      <c r="B10" s="201"/>
      <c r="C10" s="201"/>
      <c r="D10" s="201"/>
      <c r="E10" s="201"/>
      <c r="F10" s="201"/>
      <c r="G10" s="201"/>
      <c r="H10" s="201"/>
      <c r="P10" s="1"/>
    </row>
    <row r="11" spans="2:16" ht="25.5" customHeight="1" x14ac:dyDescent="0.2">
      <c r="B11" s="173" t="s">
        <v>6</v>
      </c>
      <c r="C11" s="173"/>
      <c r="D11" s="35" t="s">
        <v>7</v>
      </c>
      <c r="E11" s="37" t="s">
        <v>72</v>
      </c>
      <c r="F11" s="35" t="s">
        <v>11</v>
      </c>
      <c r="G11" s="35" t="s">
        <v>99</v>
      </c>
      <c r="H11" s="35" t="s">
        <v>8</v>
      </c>
      <c r="P11" s="1"/>
    </row>
    <row r="12" spans="2:16" ht="27" customHeight="1" x14ac:dyDescent="0.2">
      <c r="B12" s="149" t="s">
        <v>153</v>
      </c>
      <c r="C12" s="149"/>
      <c r="D12" s="38" t="s">
        <v>155</v>
      </c>
      <c r="E12" s="39"/>
      <c r="F12" s="39"/>
      <c r="G12" s="52"/>
      <c r="H12" s="32"/>
      <c r="P12" s="1"/>
    </row>
    <row r="13" spans="2:16" ht="27.75" customHeight="1" x14ac:dyDescent="0.2">
      <c r="B13" s="149" t="s">
        <v>154</v>
      </c>
      <c r="C13" s="149"/>
      <c r="D13" s="32" t="s">
        <v>155</v>
      </c>
      <c r="E13" s="32"/>
      <c r="F13" s="32"/>
      <c r="G13" s="32"/>
      <c r="H13" s="32"/>
      <c r="P13" s="1"/>
    </row>
    <row r="14" spans="2:16" ht="24" customHeight="1" x14ac:dyDescent="0.2">
      <c r="B14" s="149" t="s">
        <v>156</v>
      </c>
      <c r="C14" s="149"/>
      <c r="D14" s="32" t="s">
        <v>155</v>
      </c>
      <c r="E14" s="32"/>
      <c r="F14" s="32"/>
      <c r="G14" s="32"/>
      <c r="H14" s="32"/>
      <c r="P14" s="1"/>
    </row>
    <row r="15" spans="2:16" ht="24.75" customHeight="1" x14ac:dyDescent="0.2">
      <c r="B15" s="149" t="s">
        <v>157</v>
      </c>
      <c r="C15" s="149"/>
      <c r="D15" s="34" t="s">
        <v>155</v>
      </c>
      <c r="E15" s="34"/>
      <c r="F15" s="34"/>
      <c r="G15" s="32"/>
      <c r="H15" s="32"/>
      <c r="O15" s="2"/>
      <c r="P15" s="1"/>
    </row>
    <row r="16" spans="2:16" ht="29.25" customHeight="1" x14ac:dyDescent="0.2">
      <c r="B16" s="149" t="s">
        <v>208</v>
      </c>
      <c r="C16" s="149"/>
      <c r="D16" s="32" t="s">
        <v>204</v>
      </c>
      <c r="E16" s="32"/>
      <c r="F16" s="32"/>
      <c r="G16" s="32"/>
      <c r="H16" s="32"/>
      <c r="P16" s="1"/>
    </row>
    <row r="17" spans="2:16" ht="22.5" customHeight="1" x14ac:dyDescent="0.2">
      <c r="B17" s="149" t="s">
        <v>206</v>
      </c>
      <c r="C17" s="149"/>
      <c r="D17" s="104" t="s">
        <v>204</v>
      </c>
      <c r="E17" s="104"/>
      <c r="F17" s="104"/>
      <c r="G17" s="104"/>
      <c r="H17" s="104"/>
      <c r="P17" s="1"/>
    </row>
    <row r="18" spans="2:16" ht="21.95" customHeight="1" x14ac:dyDescent="0.2">
      <c r="B18" s="149" t="s">
        <v>209</v>
      </c>
      <c r="C18" s="149"/>
      <c r="D18" s="32" t="s">
        <v>204</v>
      </c>
      <c r="E18" s="32"/>
      <c r="F18" s="32"/>
      <c r="G18" s="32"/>
      <c r="H18" s="32"/>
      <c r="O18" s="2"/>
      <c r="P18" s="1"/>
    </row>
    <row r="19" spans="2:16" ht="23.25" customHeight="1" x14ac:dyDescent="0.2">
      <c r="B19" s="149" t="s">
        <v>205</v>
      </c>
      <c r="C19" s="149"/>
      <c r="D19" s="34" t="s">
        <v>204</v>
      </c>
      <c r="E19" s="34"/>
      <c r="F19" s="34"/>
      <c r="G19" s="32"/>
      <c r="H19" s="32"/>
      <c r="P19" s="1"/>
    </row>
    <row r="20" spans="2:16" ht="27" customHeight="1" x14ac:dyDescent="0.2">
      <c r="B20" s="149" t="s">
        <v>210</v>
      </c>
      <c r="C20" s="149"/>
      <c r="D20" s="32" t="s">
        <v>204</v>
      </c>
      <c r="E20" s="32"/>
      <c r="F20" s="32"/>
      <c r="G20" s="32"/>
      <c r="H20" s="32"/>
      <c r="O20" s="2"/>
      <c r="P20" s="1"/>
    </row>
    <row r="21" spans="2:16" ht="21.95" customHeight="1" x14ac:dyDescent="0.2">
      <c r="B21" s="149" t="s">
        <v>207</v>
      </c>
      <c r="C21" s="149"/>
      <c r="D21" s="32" t="s">
        <v>204</v>
      </c>
      <c r="E21" s="32"/>
      <c r="F21" s="32"/>
      <c r="G21" s="32"/>
      <c r="H21" s="32"/>
      <c r="P21" s="1"/>
    </row>
    <row r="22" spans="2:16" ht="21.95" customHeight="1" x14ac:dyDescent="0.2">
      <c r="B22" s="149"/>
      <c r="C22" s="149"/>
      <c r="D22" s="32"/>
      <c r="E22" s="32"/>
      <c r="F22" s="32"/>
      <c r="G22" s="32"/>
      <c r="H22" s="32"/>
      <c r="O22" s="2"/>
      <c r="P22" s="1"/>
    </row>
    <row r="23" spans="2:16" ht="21.95" customHeight="1" x14ac:dyDescent="0.2">
      <c r="B23" s="149"/>
      <c r="C23" s="149"/>
      <c r="D23" s="32"/>
      <c r="E23" s="32"/>
      <c r="F23" s="32"/>
      <c r="G23" s="32"/>
      <c r="H23" s="32"/>
      <c r="O23" s="2"/>
      <c r="P23" s="1"/>
    </row>
  </sheetData>
  <mergeCells count="22">
    <mergeCell ref="B22:C22"/>
    <mergeCell ref="B23:C23"/>
    <mergeCell ref="B21:C21"/>
    <mergeCell ref="B14:C14"/>
    <mergeCell ref="B20:C20"/>
    <mergeCell ref="B18:C18"/>
    <mergeCell ref="B19:C19"/>
    <mergeCell ref="B16:C16"/>
    <mergeCell ref="B15:C15"/>
    <mergeCell ref="B17:C17"/>
    <mergeCell ref="D2:G2"/>
    <mergeCell ref="D3:G3"/>
    <mergeCell ref="D4:G4"/>
    <mergeCell ref="D5:G5"/>
    <mergeCell ref="B2:C5"/>
    <mergeCell ref="B13:C13"/>
    <mergeCell ref="B7:C7"/>
    <mergeCell ref="D7:H7"/>
    <mergeCell ref="B9:H9"/>
    <mergeCell ref="B11:C11"/>
    <mergeCell ref="B12:C12"/>
    <mergeCell ref="B10:H10"/>
  </mergeCells>
  <conditionalFormatting sqref="D20:D23 D11:D12 D14">
    <cfRule type="cellIs" dxfId="17" priority="13" stopIfTrue="1" operator="equal">
      <formula>"Alto"</formula>
    </cfRule>
    <cfRule type="cellIs" dxfId="16" priority="14" stopIfTrue="1" operator="equal">
      <formula>"Medio"</formula>
    </cfRule>
    <cfRule type="cellIs" dxfId="15" priority="15" stopIfTrue="1" operator="equal">
      <formula>"Bajo"</formula>
    </cfRule>
  </conditionalFormatting>
  <conditionalFormatting sqref="D16:D18">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3:F23 F24:N6550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H12:H23</xm:sqref>
        </x14:dataValidation>
        <x14:dataValidation type="list" allowBlank="1" showInputMessage="1" showErrorMessage="1">
          <x14:formula1>
            <xm:f>'No tocar'!$I$5:$I$6</xm:f>
          </x14:formula1>
          <xm:sqref>G12:G23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B16" sqref="B1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94" t="s">
        <v>125</v>
      </c>
      <c r="D2" s="195"/>
      <c r="E2" s="195"/>
      <c r="F2" s="195"/>
      <c r="G2" s="88" t="str">
        <f>Proyecto!K2</f>
        <v>Codigo: GC-F-015</v>
      </c>
      <c r="H2" s="87"/>
      <c r="P2" s="16"/>
    </row>
    <row r="3" spans="2:16" s="12" customFormat="1" ht="23.25" customHeight="1" thickBot="1" x14ac:dyDescent="0.25">
      <c r="B3" s="83"/>
      <c r="C3" s="194" t="s">
        <v>127</v>
      </c>
      <c r="D3" s="195"/>
      <c r="E3" s="195"/>
      <c r="F3" s="195"/>
      <c r="G3" s="86" t="str">
        <f>Proyecto!K3</f>
        <v>Fecha: 17 de septiembre de 2014</v>
      </c>
      <c r="H3" s="87"/>
      <c r="P3" s="16"/>
    </row>
    <row r="4" spans="2:16" s="12" customFormat="1" ht="24" customHeight="1" thickBot="1" x14ac:dyDescent="0.25">
      <c r="B4" s="83"/>
      <c r="C4" s="194" t="s">
        <v>128</v>
      </c>
      <c r="D4" s="195"/>
      <c r="E4" s="195"/>
      <c r="F4" s="195"/>
      <c r="G4" s="86" t="str">
        <f>Proyecto!K4</f>
        <v>Version 001</v>
      </c>
      <c r="H4" s="87"/>
      <c r="P4" s="16"/>
    </row>
    <row r="5" spans="2:16" s="12" customFormat="1" ht="22.5" customHeight="1" thickBot="1" x14ac:dyDescent="0.25">
      <c r="B5" s="85"/>
      <c r="C5" s="194" t="s">
        <v>130</v>
      </c>
      <c r="D5" s="195"/>
      <c r="E5" s="195"/>
      <c r="F5" s="195"/>
      <c r="G5" s="89" t="s">
        <v>131</v>
      </c>
      <c r="H5" s="87"/>
      <c r="P5" s="16"/>
    </row>
    <row r="6" spans="2:16" ht="5.25" customHeight="1" x14ac:dyDescent="0.2">
      <c r="B6" s="5"/>
      <c r="C6" s="5"/>
      <c r="D6" s="20"/>
      <c r="E6" s="5"/>
      <c r="F6" s="5"/>
    </row>
    <row r="7" spans="2:16" ht="29.25" customHeight="1" x14ac:dyDescent="0.2">
      <c r="B7" s="41" t="s">
        <v>0</v>
      </c>
      <c r="C7" s="219" t="str">
        <f>Proyecto!$E$7</f>
        <v>Proyecto de Reglamento de arbitraje especializado en conflictos societarios</v>
      </c>
      <c r="D7" s="219"/>
      <c r="E7" s="219"/>
      <c r="F7" s="219"/>
      <c r="G7" s="29"/>
      <c r="P7" s="1"/>
    </row>
    <row r="8" spans="2:16" ht="6.75" customHeight="1" x14ac:dyDescent="0.2">
      <c r="B8" s="8"/>
      <c r="C8" s="9"/>
      <c r="D8" s="9"/>
      <c r="E8" s="9"/>
      <c r="F8" s="9"/>
      <c r="P8" s="1"/>
    </row>
    <row r="9" spans="2:16" x14ac:dyDescent="0.2">
      <c r="B9" s="134"/>
      <c r="C9" s="134"/>
    </row>
    <row r="10" spans="2:16" ht="20.25" customHeight="1" x14ac:dyDescent="0.2">
      <c r="B10" s="216" t="s">
        <v>16</v>
      </c>
      <c r="C10" s="217"/>
      <c r="D10" s="217"/>
      <c r="E10" s="217"/>
      <c r="F10" s="217"/>
      <c r="G10" s="218"/>
    </row>
    <row r="11" spans="2:16" customFormat="1" ht="15" customHeight="1" x14ac:dyDescent="0.2"/>
    <row r="12" spans="2:16" ht="24.75" customHeight="1" x14ac:dyDescent="0.2">
      <c r="B12" s="36" t="s">
        <v>90</v>
      </c>
      <c r="C12" s="40" t="s">
        <v>17</v>
      </c>
      <c r="D12" s="40" t="s">
        <v>18</v>
      </c>
      <c r="E12" s="40" t="s">
        <v>19</v>
      </c>
      <c r="F12" s="40" t="s">
        <v>20</v>
      </c>
      <c r="G12" s="40" t="s">
        <v>21</v>
      </c>
    </row>
    <row r="13" spans="2:16" ht="21.95" customHeight="1" x14ac:dyDescent="0.2">
      <c r="B13" s="34" t="s">
        <v>158</v>
      </c>
      <c r="C13" s="33" t="s">
        <v>104</v>
      </c>
      <c r="D13" s="33" t="s">
        <v>163</v>
      </c>
      <c r="E13" s="33" t="s">
        <v>116</v>
      </c>
      <c r="F13" s="67" t="s">
        <v>159</v>
      </c>
      <c r="G13" s="33" t="s">
        <v>160</v>
      </c>
    </row>
    <row r="14" spans="2:16" ht="21.95" customHeight="1" x14ac:dyDescent="0.2">
      <c r="B14" s="34" t="s">
        <v>161</v>
      </c>
      <c r="C14" s="33" t="s">
        <v>104</v>
      </c>
      <c r="D14" s="102" t="s">
        <v>163</v>
      </c>
      <c r="E14" s="33" t="s">
        <v>116</v>
      </c>
      <c r="F14" s="103" t="s">
        <v>159</v>
      </c>
      <c r="G14" s="102" t="s">
        <v>160</v>
      </c>
    </row>
    <row r="15" spans="2:16" ht="21.95" customHeight="1" x14ac:dyDescent="0.2">
      <c r="B15" s="34" t="s">
        <v>162</v>
      </c>
      <c r="C15" s="33" t="s">
        <v>104</v>
      </c>
      <c r="D15" s="33" t="s">
        <v>164</v>
      </c>
      <c r="E15" s="33" t="s">
        <v>115</v>
      </c>
      <c r="F15" s="103" t="s">
        <v>159</v>
      </c>
      <c r="G15" s="33" t="s">
        <v>165</v>
      </c>
    </row>
    <row r="16" spans="2:16" ht="21.95" customHeight="1" x14ac:dyDescent="0.2">
      <c r="B16" s="34"/>
      <c r="C16" s="33"/>
      <c r="D16" s="33"/>
      <c r="E16" s="33"/>
      <c r="F16" s="67"/>
      <c r="G16" s="33"/>
    </row>
    <row r="17" spans="2:7" ht="21.95" customHeight="1" x14ac:dyDescent="0.2">
      <c r="B17" s="34"/>
      <c r="C17" s="33"/>
      <c r="D17" s="33"/>
      <c r="E17" s="33"/>
      <c r="F17" s="67"/>
      <c r="G17" s="33"/>
    </row>
    <row r="18" spans="2:7" ht="21.95" customHeight="1" x14ac:dyDescent="0.2">
      <c r="B18" s="34"/>
      <c r="C18" s="33"/>
      <c r="D18" s="34"/>
      <c r="E18" s="34"/>
      <c r="F18" s="67"/>
      <c r="G18" s="34"/>
    </row>
    <row r="19" spans="2:7" ht="21.95" customHeight="1" x14ac:dyDescent="0.2">
      <c r="B19" s="34"/>
      <c r="C19" s="33"/>
      <c r="D19" s="34"/>
      <c r="E19" s="34"/>
      <c r="F19" s="67"/>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I21" sqref="I21"/>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94" t="s">
        <v>125</v>
      </c>
      <c r="D2" s="195"/>
      <c r="E2" s="195"/>
      <c r="F2" s="195"/>
      <c r="G2" s="188" t="str">
        <f>Proyecto!K2</f>
        <v>Codigo: GC-F-015</v>
      </c>
      <c r="H2" s="189"/>
      <c r="J2" s="11"/>
      <c r="K2" s="11"/>
      <c r="L2" s="11"/>
      <c r="M2" s="15"/>
      <c r="W2" s="16"/>
    </row>
    <row r="3" spans="2:23" s="12" customFormat="1" ht="23.25" customHeight="1" thickBot="1" x14ac:dyDescent="0.25">
      <c r="B3" s="83"/>
      <c r="C3" s="194" t="s">
        <v>127</v>
      </c>
      <c r="D3" s="195"/>
      <c r="E3" s="195"/>
      <c r="F3" s="195"/>
      <c r="G3" s="190" t="str">
        <f>Proyecto!K3</f>
        <v>Fecha: 17 de septiembre de 2014</v>
      </c>
      <c r="H3" s="191"/>
      <c r="J3" s="11"/>
      <c r="K3" s="11"/>
      <c r="L3" s="11"/>
      <c r="M3" s="15"/>
      <c r="W3" s="16"/>
    </row>
    <row r="4" spans="2:23" s="12" customFormat="1" ht="24" customHeight="1" thickBot="1" x14ac:dyDescent="0.25">
      <c r="B4" s="83"/>
      <c r="C4" s="194" t="s">
        <v>128</v>
      </c>
      <c r="D4" s="195"/>
      <c r="E4" s="195"/>
      <c r="F4" s="195"/>
      <c r="G4" s="192" t="str">
        <f>Proyecto!K4</f>
        <v>Version 001</v>
      </c>
      <c r="H4" s="193"/>
      <c r="J4" s="11"/>
      <c r="M4" s="15"/>
      <c r="W4" s="16"/>
    </row>
    <row r="5" spans="2:23" s="12" customFormat="1" ht="22.5" customHeight="1" thickBot="1" x14ac:dyDescent="0.25">
      <c r="B5" s="85"/>
      <c r="C5" s="194" t="s">
        <v>130</v>
      </c>
      <c r="D5" s="195"/>
      <c r="E5" s="195"/>
      <c r="F5" s="195"/>
      <c r="G5" s="190" t="s">
        <v>131</v>
      </c>
      <c r="H5" s="191"/>
      <c r="J5" s="11"/>
      <c r="M5" s="11"/>
      <c r="W5" s="16"/>
    </row>
    <row r="6" spans="2:23" ht="5.25" customHeight="1" x14ac:dyDescent="0.2">
      <c r="B6" s="5"/>
      <c r="C6" s="5"/>
      <c r="D6" s="5"/>
      <c r="E6" s="5"/>
      <c r="F6" s="5"/>
      <c r="G6" s="5"/>
      <c r="H6" s="5"/>
    </row>
    <row r="7" spans="2:23" ht="29.25" customHeight="1" x14ac:dyDescent="0.2">
      <c r="B7" s="44" t="s">
        <v>0</v>
      </c>
      <c r="C7" s="126" t="str">
        <f>Proyecto!$E$7</f>
        <v>Proyecto de Reglamento de arbitraje especializado en conflictos societarios</v>
      </c>
      <c r="D7" s="126"/>
      <c r="E7" s="126"/>
      <c r="F7" s="126"/>
      <c r="G7" s="126"/>
      <c r="H7" s="126"/>
      <c r="W7" s="1"/>
    </row>
    <row r="9" spans="2:23" ht="15" customHeight="1" x14ac:dyDescent="0.2">
      <c r="B9" s="175" t="s">
        <v>9</v>
      </c>
      <c r="C9" s="175"/>
      <c r="D9" s="175"/>
      <c r="E9" s="175"/>
      <c r="F9" s="175"/>
      <c r="G9" s="175"/>
      <c r="H9" s="175"/>
    </row>
    <row r="10" spans="2:23" customFormat="1" ht="15" customHeight="1" x14ac:dyDescent="0.2"/>
    <row r="11" spans="2:23" ht="33.75" customHeight="1" x14ac:dyDescent="0.2">
      <c r="B11" s="173" t="s">
        <v>91</v>
      </c>
      <c r="C11" s="173"/>
      <c r="D11" s="35" t="s">
        <v>29</v>
      </c>
      <c r="E11" s="35" t="s">
        <v>10</v>
      </c>
      <c r="F11" s="45" t="s">
        <v>12</v>
      </c>
      <c r="G11" s="35" t="s">
        <v>13</v>
      </c>
      <c r="H11" s="35" t="s">
        <v>124</v>
      </c>
    </row>
    <row r="12" spans="2:23" ht="26.25" customHeight="1" x14ac:dyDescent="0.2">
      <c r="B12" s="220" t="s">
        <v>212</v>
      </c>
      <c r="C12" s="221"/>
      <c r="D12" s="32"/>
      <c r="E12" s="31" t="s">
        <v>214</v>
      </c>
      <c r="F12" s="31" t="s">
        <v>213</v>
      </c>
      <c r="G12" s="43"/>
      <c r="H12" s="31"/>
    </row>
    <row r="13" spans="2:23" ht="18" customHeight="1" x14ac:dyDescent="0.2">
      <c r="B13" s="149"/>
      <c r="C13" s="149"/>
      <c r="D13" s="32"/>
      <c r="E13" s="32"/>
      <c r="F13" s="31"/>
      <c r="G13" s="43"/>
      <c r="H13" s="32"/>
    </row>
    <row r="14" spans="2:23" ht="18" customHeight="1" x14ac:dyDescent="0.2">
      <c r="B14" s="149"/>
      <c r="C14" s="149"/>
      <c r="D14" s="32"/>
      <c r="E14" s="32"/>
      <c r="F14" s="31"/>
      <c r="G14" s="43"/>
      <c r="H14" s="32"/>
    </row>
    <row r="15" spans="2:23" ht="18" customHeight="1" x14ac:dyDescent="0.2">
      <c r="B15" s="149"/>
      <c r="C15" s="149"/>
      <c r="D15" s="32"/>
      <c r="E15" s="32"/>
      <c r="F15" s="31"/>
      <c r="G15" s="43"/>
      <c r="H15" s="32"/>
    </row>
    <row r="16" spans="2:23" ht="18" customHeight="1" x14ac:dyDescent="0.2">
      <c r="B16" s="149"/>
      <c r="C16" s="149"/>
      <c r="D16" s="32"/>
      <c r="E16" s="32"/>
      <c r="F16" s="31"/>
      <c r="G16" s="43"/>
      <c r="H16" s="32"/>
    </row>
    <row r="17" spans="2:8" ht="18" customHeight="1" x14ac:dyDescent="0.2">
      <c r="B17" s="149"/>
      <c r="C17" s="149"/>
      <c r="D17" s="32"/>
      <c r="E17" s="32"/>
      <c r="F17" s="31"/>
      <c r="G17" s="43"/>
      <c r="H17" s="32"/>
    </row>
    <row r="18" spans="2:8" ht="18" customHeight="1" x14ac:dyDescent="0.2">
      <c r="B18" s="149"/>
      <c r="C18" s="149"/>
      <c r="D18" s="32"/>
      <c r="E18" s="32"/>
      <c r="F18" s="31"/>
      <c r="G18" s="43"/>
      <c r="H18" s="32"/>
    </row>
    <row r="19" spans="2:8" ht="18" customHeight="1" x14ac:dyDescent="0.2">
      <c r="B19" s="149"/>
      <c r="C19" s="149"/>
      <c r="D19" s="32"/>
      <c r="E19" s="32"/>
      <c r="F19" s="31"/>
      <c r="G19" s="43"/>
      <c r="H19" s="32"/>
    </row>
    <row r="20" spans="2:8" ht="18" customHeight="1" x14ac:dyDescent="0.2">
      <c r="B20" s="149"/>
      <c r="C20" s="149"/>
      <c r="D20" s="32"/>
      <c r="E20" s="32"/>
      <c r="F20" s="31"/>
      <c r="G20" s="43"/>
      <c r="H20" s="32"/>
    </row>
    <row r="21" spans="2:8" ht="18" customHeight="1" x14ac:dyDescent="0.2">
      <c r="B21" s="149"/>
      <c r="C21" s="149"/>
      <c r="D21" s="32"/>
      <c r="E21" s="32"/>
      <c r="F21" s="31"/>
      <c r="G21" s="43"/>
      <c r="H21" s="32"/>
    </row>
    <row r="22" spans="2:8" ht="18" customHeight="1" x14ac:dyDescent="0.2">
      <c r="B22" s="149"/>
      <c r="C22" s="149"/>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NV5X2DCNMZXR-567313764-428</_dlc_DocId>
    <_dlc_DocIdUrl xmlns="0948c079-19c9-4a36-bb7d-d65ca794eba7">
      <Url>https://www.supersociedades.gov.co/superintendencia/oficina-asesora-de-planeacion/planesdeaccion/_layouts/15/DocIdRedir.aspx?ID=NV5X2DCNMZXR-567313764-428</Url>
      <Description>NV5X2DCNMZXR-567313764-428</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AD8A3835-998F-4953-8383-60ACFD798561}">
  <ds:schemaRefs>
    <ds:schemaRef ds:uri="http://schemas.microsoft.com/office/2006/metadata/customXsn"/>
  </ds:schemaRefs>
</ds:datastoreItem>
</file>

<file path=customXml/itemProps3.xml><?xml version="1.0" encoding="utf-8"?>
<ds:datastoreItem xmlns:ds="http://schemas.openxmlformats.org/officeDocument/2006/customXml" ds:itemID="{106606A8-4A0E-4BAE-A16D-53AB93540424}"/>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2F67F9D9-D382-491A-A690-48F289413663}">
  <ds:schemaRefs>
    <ds:schemaRef ds:uri="office.server.policy"/>
  </ds:schemaRefs>
</ds:datastoreItem>
</file>

<file path=customXml/itemProps6.xml><?xml version="1.0" encoding="utf-8"?>
<ds:datastoreItem xmlns:ds="http://schemas.openxmlformats.org/officeDocument/2006/customXml" ds:itemID="{55154A07-00F9-43C2-AE09-A3959DFC94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50605708-b5fc-4247-b3a3-bf6422b4655a</vt:lpwstr>
  </property>
</Properties>
</file>