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Marzo\"/>
    </mc:Choice>
  </mc:AlternateContent>
  <bookViews>
    <workbookView xWindow="20370" yWindow="-120" windowWidth="29040" windowHeight="15840"/>
  </bookViews>
  <sheets>
    <sheet name="Marzo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B30" i="1"/>
  <c r="G30" i="1" s="1"/>
  <c r="E29" i="1"/>
  <c r="D30" i="1"/>
  <c r="C30" i="1" l="1"/>
  <c r="E30" i="1" l="1"/>
  <c r="F30" i="1"/>
  <c r="B19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<sst xmlns="http://schemas.openxmlformats.org/spreadsheetml/2006/main" count="65" uniqueCount="41">
  <si>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</si>
  <si>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</si>
  <si>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</si>
  <si>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</si>
  <si>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</si>
  <si>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</si>
  <si>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</si>
  <si>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</si>
  <si>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</si>
  <si>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</si>
  <si>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</si>
  <si>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</si>
  <si>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</si>
  <si>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</si>
  <si>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</si>
  <si>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</si>
  <si>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</si>
  <si>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</si>
  <si>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</si>
  <si>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</si>
  <si>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</si>
  <si>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</si>
  <si>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</si>
  <si>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</si>
  <si>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</si>
  <si>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</si>
  <si>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</si>
  <si>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</si>
  <si>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</si>
  <si>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</si>
  <si>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</si>
  <si>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</si>
  <si>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</si>
  <si>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</si>
  <si>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</si>
  <si>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</si>
  <si>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</si>
  <si>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</si>
  <si>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</si>
  <si>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</si>
  <si>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 DE MARZO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</si>
</sst>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L8" sqref="L8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39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20</v>
      </c>
      <c r="D7" s="7">
        <f>+D8</f>
        <v>0</v>
      </c>
      <c r="E7" s="7">
        <f>+B7-C7</f>
        <v>330</v>
      </c>
      <c r="F7" s="8">
        <f t="shared" ref="F7:F14" si="0">+C7/B7</f>
        <v>5.7142857142857141E-2</v>
      </c>
      <c r="G7" s="9">
        <f>D7/B7</f>
        <v>0</v>
      </c>
    </row>
    <row r="8" spans="1:29" ht="60.75" customHeight="1">
      <c r="A8" s="10" t="s">
        <v>16</v>
      </c>
      <c r="B8" s="11">
        <v>350</v>
      </c>
      <c r="C8" s="11">
        <v>20</v>
      </c>
      <c r="D8" s="11">
        <v>0</v>
      </c>
      <c r="E8" s="12">
        <f>B8-C8</f>
        <v>330</v>
      </c>
      <c r="F8" s="13">
        <f t="shared" si="0"/>
        <v>5.7142857142857141E-2</v>
      </c>
      <c r="G8" s="14">
        <f>D8/B8</f>
        <v>0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1125</v>
      </c>
      <c r="D9" s="7">
        <f t="shared" si="1"/>
        <v>230</v>
      </c>
      <c r="E9" s="7">
        <f t="shared" si="1"/>
        <v>2776</v>
      </c>
      <c r="F9" s="15">
        <f t="shared" si="0"/>
        <v>0.28838759292489108</v>
      </c>
      <c r="G9" s="16">
        <f>+D9/B9</f>
        <v>5.8959241220199951E-2</v>
      </c>
    </row>
    <row r="10" spans="1:29" ht="61.5" customHeight="1">
      <c r="A10" s="10" t="s">
        <v>27</v>
      </c>
      <c r="B10" s="11">
        <v>3901</v>
      </c>
      <c r="C10" s="11">
        <v>1125</v>
      </c>
      <c r="D10" s="11">
        <v>230</v>
      </c>
      <c r="E10" s="17">
        <f>B10-C10</f>
        <v>2776</v>
      </c>
      <c r="F10" s="13">
        <f t="shared" si="0"/>
        <v>0.28838759292489108</v>
      </c>
      <c r="G10" s="18">
        <f>D10/B10</f>
        <v>5.8959241220199951E-2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3511</v>
      </c>
      <c r="D11" s="7">
        <f t="shared" si="2"/>
        <v>760</v>
      </c>
      <c r="E11" s="7">
        <f t="shared" ref="E11:E13" si="3">B11-C11</f>
        <v>22116</v>
      </c>
      <c r="F11" s="15">
        <f>+C11/B11</f>
        <v>0.13700394115581224</v>
      </c>
      <c r="G11" s="16">
        <f>+D11/B11</f>
        <v>2.9656221953408515E-2</v>
      </c>
    </row>
    <row r="12" spans="1:29" ht="61.5" customHeight="1">
      <c r="A12" s="10" t="s">
        <v>29</v>
      </c>
      <c r="B12" s="11">
        <v>2025</v>
      </c>
      <c r="C12" s="11">
        <v>175</v>
      </c>
      <c r="D12" s="11">
        <v>175</v>
      </c>
      <c r="E12" s="17">
        <f t="shared" si="3"/>
        <v>1850</v>
      </c>
      <c r="F12" s="13">
        <f t="shared" ref="F12:F13" si="4">+C12/B12</f>
        <v>8.6419753086419748E-2</v>
      </c>
      <c r="G12" s="18">
        <f t="shared" ref="G12:G13" si="5">D12/B12</f>
        <v>8.6419753086419748E-2</v>
      </c>
    </row>
    <row r="13" spans="1:29" ht="61.5" customHeight="1">
      <c r="A13" s="10" t="s">
        <v>30</v>
      </c>
      <c r="B13" s="11">
        <v>23201</v>
      </c>
      <c r="C13" s="11">
        <v>3336</v>
      </c>
      <c r="D13" s="11">
        <v>585</v>
      </c>
      <c r="E13" s="17">
        <f t="shared" si="3"/>
        <v>19865</v>
      </c>
      <c r="F13" s="13">
        <f t="shared" si="4"/>
        <v>0.14378690573682168</v>
      </c>
      <c r="G13" s="18">
        <f t="shared" si="5"/>
        <v>2.5214430412482221E-2</v>
      </c>
    </row>
    <row r="14" spans="1:29" ht="67.5" customHeight="1" thickBot="1">
      <c r="A14" s="10" t="s">
        <v>31</v>
      </c>
      <c r="B14" s="11">
        <v>401</v>
      </c>
      <c r="C14" s="11">
        <v>0</v>
      </c>
      <c r="D14" s="11">
        <v>0</v>
      </c>
      <c r="E14" s="17">
        <f>B14-C14</f>
        <v>401</v>
      </c>
      <c r="F14" s="13">
        <f t="shared" si="0"/>
        <v>0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4656</v>
      </c>
      <c r="D15" s="7">
        <f t="shared" si="6"/>
        <v>990</v>
      </c>
      <c r="E15" s="7">
        <f>B15-C15</f>
        <v>25222</v>
      </c>
      <c r="F15" s="15">
        <f>+C15/B15</f>
        <v>0.15583372381016133</v>
      </c>
      <c r="G15" s="16">
        <f>D15/B15</f>
        <v>3.3134747975098737E-2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152672</v>
      </c>
      <c r="C19" s="34">
        <f>SUM(C20:C24)</f>
        <v>33191</v>
      </c>
      <c r="D19" s="34">
        <f>SUM(D20:D24)</f>
        <v>25910</v>
      </c>
      <c r="E19" s="34">
        <f>SUM(E20:E24)</f>
        <v>119481</v>
      </c>
      <c r="F19" s="35">
        <f t="shared" ref="F19:F24" si="7">+C19/B19</f>
        <v>0.21740070215887655</v>
      </c>
      <c r="G19" s="36">
        <f t="shared" ref="G19:G24" si="8">D19/B19</f>
        <v>0.16971022846363445</v>
      </c>
    </row>
    <row r="20" spans="1:7" ht="30" customHeight="1">
      <c r="A20" s="24" t="s">
        <v>20</v>
      </c>
      <c r="B20" s="25">
        <v>109622</v>
      </c>
      <c r="C20" s="25">
        <v>19890</v>
      </c>
      <c r="D20" s="25">
        <v>19665</v>
      </c>
      <c r="E20" s="17">
        <f>B20-C20</f>
        <v>89732</v>
      </c>
      <c r="F20" s="13">
        <f t="shared" si="7"/>
        <v>0.18144168141431463</v>
      </c>
      <c r="G20" s="18">
        <f t="shared" si="8"/>
        <v>0.17938917370600793</v>
      </c>
    </row>
    <row r="21" spans="1:7" ht="30" customHeight="1">
      <c r="A21" s="24" t="s">
        <v>21</v>
      </c>
      <c r="B21" s="25">
        <v>14587</v>
      </c>
      <c r="C21" s="25">
        <v>8458</v>
      </c>
      <c r="D21" s="25">
        <v>1487</v>
      </c>
      <c r="E21" s="17">
        <f t="shared" ref="E21:E24" si="9">B21-C21</f>
        <v>6129</v>
      </c>
      <c r="F21" s="13">
        <f t="shared" si="7"/>
        <v>0.57983135668746144</v>
      </c>
      <c r="G21" s="18">
        <f t="shared" si="8"/>
        <v>0.10194008363611434</v>
      </c>
    </row>
    <row r="22" spans="1:7" ht="30" customHeight="1">
      <c r="A22" s="24" t="s">
        <v>22</v>
      </c>
      <c r="B22" s="25">
        <v>25394</v>
      </c>
      <c r="C22" s="25">
        <v>4769</v>
      </c>
      <c r="D22" s="25">
        <v>4684</v>
      </c>
      <c r="E22" s="17">
        <f t="shared" si="9"/>
        <v>20625</v>
      </c>
      <c r="F22" s="13">
        <f t="shared" si="7"/>
        <v>0.1878002677797905</v>
      </c>
      <c r="G22" s="18">
        <f t="shared" si="8"/>
        <v>0.18445302039851932</v>
      </c>
    </row>
    <row r="23" spans="1:7" ht="30" customHeight="1">
      <c r="A23" s="24" t="s">
        <v>23</v>
      </c>
      <c r="B23" s="25">
        <v>2393</v>
      </c>
      <c r="C23" s="25">
        <v>2</v>
      </c>
      <c r="D23" s="25">
        <v>2</v>
      </c>
      <c r="E23" s="17">
        <f t="shared" si="9"/>
        <v>2391</v>
      </c>
      <c r="F23" s="13">
        <f t="shared" si="7"/>
        <v>8.3577099874634355E-4</v>
      </c>
      <c r="G23" s="18">
        <f t="shared" si="8"/>
        <v>8.3577099874634355E-4</v>
      </c>
    </row>
    <row r="24" spans="1:7" ht="30" customHeight="1" thickBot="1">
      <c r="A24" s="24" t="s">
        <v>24</v>
      </c>
      <c r="B24" s="25">
        <v>676</v>
      </c>
      <c r="C24" s="25">
        <v>72</v>
      </c>
      <c r="D24" s="25">
        <v>72</v>
      </c>
      <c r="E24" s="17">
        <f t="shared" si="9"/>
        <v>604</v>
      </c>
      <c r="F24" s="13">
        <f t="shared" si="7"/>
        <v>0.10650887573964497</v>
      </c>
      <c r="G24" s="18">
        <f t="shared" si="8"/>
        <v>0.10650887573964497</v>
      </c>
    </row>
    <row r="25" spans="1:7" ht="36.75" thickBot="1">
      <c r="A25" s="19" t="s">
        <v>25</v>
      </c>
      <c r="B25" s="20">
        <f t="shared" ref="B25:G25" si="10">B19</f>
        <v>152672</v>
      </c>
      <c r="C25" s="20">
        <f t="shared" si="10"/>
        <v>33191</v>
      </c>
      <c r="D25" s="20">
        <f t="shared" si="10"/>
        <v>25910</v>
      </c>
      <c r="E25" s="20">
        <f t="shared" si="10"/>
        <v>119481</v>
      </c>
      <c r="F25" s="21">
        <f t="shared" si="10"/>
        <v>0.21740070215887655</v>
      </c>
      <c r="G25" s="21">
        <f t="shared" si="10"/>
        <v>0.16971022846363445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0</v>
      </c>
      <c r="D29" s="34">
        <v>0</v>
      </c>
      <c r="E29" s="34">
        <f>+B29-C29</f>
        <v>405</v>
      </c>
      <c r="F29" s="35">
        <f>+C29/B29</f>
        <v>0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0</v>
      </c>
      <c r="D30" s="20">
        <f>+D29</f>
        <v>0</v>
      </c>
      <c r="E30" s="20">
        <f>+B30-C30</f>
        <v>405</v>
      </c>
      <c r="F30" s="21">
        <f>+C30/B30</f>
        <v>0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182955</v>
      </c>
      <c r="C32" s="20">
        <f>C25+C15+C30</f>
        <v>37847</v>
      </c>
      <c r="D32" s="20">
        <f t="shared" ref="D32:E32" si="11">D25+D15+D30</f>
        <v>26900</v>
      </c>
      <c r="E32" s="20">
        <f t="shared" si="11"/>
        <v>145108</v>
      </c>
      <c r="F32" s="21">
        <f>C32/B32</f>
        <v>0.20686507611161215</v>
      </c>
      <c r="G32" s="21">
        <f>D32/B32</f>
        <v>0.14703069060697985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2023-05-09T14:09:02Z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