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610" windowHeight="7290" tabRatio="724" firstSheet="6" activeTab="13"/>
  </bookViews>
  <sheets>
    <sheet name="Toma Posesion " sheetId="1" state="hidden" r:id="rId1"/>
    <sheet name="Registro Toma Poses " sheetId="2" state="hidden" r:id="rId2"/>
    <sheet name="Oport Termin Proc" sheetId="3" state="hidden" r:id="rId3"/>
    <sheet name="Regis Opor Term Pro" sheetId="4" state="hidden" r:id="rId4"/>
    <sheet name="CumplimientoMultas" sheetId="5" r:id="rId5"/>
    <sheet name="Reg_CumplimientoMultas" sheetId="6" r:id="rId6"/>
    <sheet name="EficaciaNotificacion" sheetId="7" r:id="rId7"/>
    <sheet name="Reg_EficaciaNotificacion" sheetId="8" r:id="rId8"/>
    <sheet name="SatisfaccionCliente" sheetId="9" r:id="rId9"/>
    <sheet name="Reg_SatisfaccionCliente" sheetId="10" r:id="rId10"/>
    <sheet name="ReclamosySugerencias" sheetId="11" r:id="rId11"/>
    <sheet name="Reg_ReclamosySug" sheetId="12" r:id="rId12"/>
    <sheet name="Peticiones" sheetId="13" r:id="rId13"/>
    <sheet name="Reg_Peticiones" sheetId="14" r:id="rId14"/>
  </sheets>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sharedStrings.xml><?xml version="1.0" encoding="utf-8"?>
<sst xmlns="http://schemas.openxmlformats.org/spreadsheetml/2006/main" count="1090" uniqueCount="293">
  <si>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</si>
  <si>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</si>
  <si>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</si>
  <si>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</si>
  <si>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</si>
  <si>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</si>
  <si>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</si>
  <si>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</si>
  <si>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</si>
  <si>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</si>
  <si>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</si>
  <si>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</si>
  <si>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</si>
  <si>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</si>
  <si>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</si>
  <si>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</si>
  <si>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</si>
  <si>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</si>
  <si>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</si>
  <si>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</si>
  <si>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</si>
  <si>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</si>
  <si>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</si>
  <si>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</si>
  <si>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</si>
  <si>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</si>
  <si>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</si>
  <si>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</si>
  <si>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</si>
  <si>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</si>
  <si>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</si>
  <si>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</si>
  <si>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</si>
  <si>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</si>
  <si>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</si>
  <si>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</si>
  <si>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</si>
  <si>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</si>
  <si>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</si>
  <si>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</si>
  <si>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</si>
  <si>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</si>
  <si>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</si>
  <si>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</si>
  <si>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</si>
  <si>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</si>
  <si>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</si>
  <si>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</si>
  <si>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</si>
  <si>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</si>
  <si>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</si>
  <si>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</si>
  <si>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</si>
  <si>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</si>
  <si>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</si>
  <si>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</si>
  <si>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</si>
  <si>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</si>
  <si>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</si>
  <si>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</si>
  <si>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</si>
  <si>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</si>
  <si>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</si>
  <si>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</si>
  <si>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</si>
  <si>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</si>
  <si>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</si>
  <si>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</si>
  <si>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</si>
  <si>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</si>
  <si>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</si>
  <si>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</si>
  <si>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</si>
  <si>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</si>
  <si>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</si>
  <si>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</si>
  <si>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</si>
  <si>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</si>
  <si>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</si>
  <si>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</si>
  <si>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</si>
  <si>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</si>
  <si>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</si>
  <si>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</si>
  <si>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</si>
  <si>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</si>
  <si>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</si>
  <si>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</si>
  <si>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</si>
  <si>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</si>
  <si>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</si>
  <si>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</si>
  <si>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</si>
  <si>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</si>
  <si>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</si>
  <si>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</si>
  <si>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</si>
  <si>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</si>
  <si>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</si>
  <si>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</si>
  <si>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</si>
  <si>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</si>
  <si>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</si>
  <si>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</si>
  <si>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</si>
  <si>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</si>
  <si>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</si>
  <si>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</si>
  <si>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</si>
  <si>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</si>
  <si>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</si>
  <si>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</si>
  <si>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</si>
  <si>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</si>
  <si>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</si>
  <si>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</si>
  <si>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</si>
  <si>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</si>
  <si>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</si>
  <si>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</si>
  <si>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</si>
  <si>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</si>
  <si>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</si>
  <si>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</si>
  <si>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</si>
  <si>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</si>
  <si>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</si>
  <si>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</si>
  <si>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</si>
  <si>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</si>
  <si>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</si>
  <si>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</si>
  <si>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</si>
  <si>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</si>
  <si>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</si>
  <si>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</si>
  <si>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</si>
  <si>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</si>
  <si>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</si>
  <si>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</si>
  <si>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</si>
  <si>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</si>
  <si>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val="single"/>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</si>
  <si>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</si>
  <si>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</si>
  <si>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val="single"/>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</si>
  <si>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</si>
  <si>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</si>
  <si>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</si>
  <si>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</si>
  <si>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</si>
  <si>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</si>
  <si>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</si>
  <si>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</si>
  <si>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</si>
  <si>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</si>
  <si>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</si>
  <si>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</si>
  <si>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</si>
  <si>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</si>
  <si>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</si>
  <si>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</si>
  <si>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</si>
  <si>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</si>
  <si>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</si>
  <si>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</si>
  <si>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</si>
  <si>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</si>
  <si>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</si>
  <si>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</si>
  <si>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</si>
  <si>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</si>
  <si>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</si>
  <si>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</si>
  <si>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</si>
  <si>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TRIMESTRE I</t>
  </si>
  <si>
    <t>TRIMESTRE II</t>
  </si>
  <si>
    <t>TRIMESTRE III</t>
  </si>
  <si>
    <t>TRIMESTRE IV</t>
  </si>
  <si>
    <t>PORCENTAJE</t>
  </si>
  <si>
    <t>Código: GC-F-006</t>
  </si>
  <si>
    <t>Versión 004</t>
  </si>
  <si>
    <t>GESTION DE APOYO JUDICIAL</t>
  </si>
  <si>
    <t>TIPO DE ACCION</t>
  </si>
  <si>
    <t>Fecha: 14 de junio de 2019</t>
  </si>
  <si>
    <t>Version: 004</t>
  </si>
  <si>
    <t>Satisfacción del Cliente</t>
  </si>
  <si>
    <t>Menor a 80%</t>
  </si>
  <si>
    <t>Total clientes que califican entre excelente(Superó mis Expectativas)  y bueno (Cumplió mis Expectativas) el servicio</t>
  </si>
  <si>
    <t>Total de Usuarios que presentaron la encuesta</t>
  </si>
  <si>
    <t>Análisis Semestre 1:</t>
  </si>
  <si>
    <t>Análisis Semestre 2:</t>
  </si>
  <si>
    <t>SECRETARIA GENERAL</t>
  </si>
  <si>
    <t>Proceso Atención al Ciudadano</t>
  </si>
  <si>
    <t>Sede Bogotá</t>
  </si>
  <si>
    <t>Intendencia Medellín</t>
  </si>
  <si>
    <t>Intendencia Cali</t>
  </si>
  <si>
    <t>Intendencia Manizales</t>
  </si>
  <si>
    <t>Intendencia Cartagena</t>
  </si>
  <si>
    <t>Intendencia Barranquilla</t>
  </si>
  <si>
    <t>Intendencia Bucaramanga</t>
  </si>
  <si>
    <t>Atención de Reclamos y Sugerencias</t>
  </si>
  <si>
    <t>Eficacia</t>
  </si>
  <si>
    <t>Eficiencia</t>
  </si>
  <si>
    <t>Total reclamos y sugerencias atendidos dentro de los 15 días hábiles.
------------------------------------------------------------------------------------------
Total de reclamos y sugerencias radicadas hasta quince (15) días hábiles, antes de la fecha de corte</t>
  </si>
  <si>
    <t>Menor a 70%</t>
  </si>
  <si>
    <t>Sistema de Información Documental (Radicador)</t>
  </si>
  <si>
    <t>Unidades</t>
  </si>
  <si>
    <t>Mayor o igual a 85%</t>
  </si>
  <si>
    <t>Atención de Peticiones</t>
  </si>
  <si>
    <t>Mayor o igual a 90%</t>
  </si>
  <si>
    <t>Total de Peticiones atendidas dentro de los términos de Ley</t>
  </si>
  <si>
    <t xml:space="preserve">Total de peticiones radicadas al grupo ATC hasta quince (15) días hábiles, antes de la fecha de corte </t>
  </si>
  <si>
    <t>Cumplimiento de multas</t>
  </si>
  <si>
    <t>Actos administrativos</t>
  </si>
  <si>
    <t>Coordinador Grupo Notificaciones Administrativas e Intendentes Regionales</t>
  </si>
  <si>
    <t>Total actos administrativos de multa ejecutoriados</t>
  </si>
  <si>
    <t>EFICACIA EN LA NOTIFICACIÓN DE ACTOS ADMINISTRATIVOS ASIGNADOS AL GRUPO DE TRABAJO</t>
  </si>
  <si>
    <t>Garantizar que todos los actos administrativos asignados al grupo estén debidamente notificados</t>
  </si>
  <si>
    <t xml:space="preserve">ACTOS ADMINISTRATIVOS </t>
  </si>
  <si>
    <r>
      <rPr>
        <b/>
        <sz val="10"/>
        <rFont val="Arial"/>
        <family val="2"/>
      </rPr>
      <t>Total de actuaciones administrativas de notificación en el trimestre:</t>
    </r>
    <r>
      <rPr>
        <sz val="10"/>
        <rFont val="Arial"/>
        <family val="2"/>
      </rPr>
      <t xml:space="preserve"> Se refiere a los actos administrativos que surtieron el trámite de notificación según la ley </t>
    </r>
    <r>
      <rPr>
        <b/>
        <sz val="10"/>
        <rFont val="Arial"/>
        <family val="2"/>
      </rPr>
      <t xml:space="preserve">
Total de actos administrativos recibidos para notificar en el trimestre: </t>
    </r>
    <r>
      <rPr>
        <sz val="10"/>
        <rFont val="Arial"/>
        <family val="2"/>
      </rPr>
      <t>Corresponde al total de actos administrativos recibidos para notificar en el trimestre.</t>
    </r>
  </si>
  <si>
    <t>Pagina 1 de 2</t>
  </si>
  <si>
    <t>Pagina 2 de 2</t>
  </si>
  <si>
    <t>Total de reclamos y sugerencias radicadas hasta quince (15) días hábiles, antes de la fecha de corte</t>
  </si>
  <si>
    <t>Total reclamos y sugerencias atendidos dentro de los 15 días hábiles</t>
  </si>
  <si>
    <t>Total de actuaciones administrativas de notificación en el trimestre</t>
  </si>
  <si>
    <t>Total de actos administrativos recibidos para notificar en el trimestre</t>
  </si>
  <si>
    <t>Total usuarios que califican entre excelente y bueno el servicio
------------------------------------------------------------------------------------------------------------------
Total de Usuarios que presentaron la encuesta</t>
  </si>
  <si>
    <t>Entre 80% y 89,9%</t>
  </si>
  <si>
    <t>Entre 70% y 84,9%</t>
  </si>
  <si>
    <t>Medir el grado de satisfacción del usuario</t>
  </si>
  <si>
    <t>Cantidad</t>
  </si>
  <si>
    <t>Coordinador Grupo Relación Estado - Ciudano e Intendentes Regionales</t>
  </si>
  <si>
    <t>Medir la atención en términos de los reclamos y sugerencias presentados</t>
  </si>
  <si>
    <r>
      <t xml:space="preserve">Total reclamos y sugerencias atendidos dentro de los 15 días hábiles: </t>
    </r>
    <r>
      <rPr>
        <sz val="10"/>
        <rFont val="Arial"/>
        <family val="2"/>
      </rPr>
      <t>Se refiere al total de reclamos y sugerencias atendidos en término (15 días hábiles), en el Grupo Relación Estado - Ciudadano.</t>
    </r>
    <r>
      <rPr>
        <b/>
        <sz val="10"/>
        <rFont val="Arial"/>
        <family val="2"/>
      </rPr>
      <t xml:space="preserve">
Total de reclamos y sugerencias radicadas hasta quince (15) días hábiles, antes de la fecha de corte: </t>
    </r>
    <r>
      <rPr>
        <sz val="10"/>
        <rFont val="Arial"/>
        <family val="2"/>
      </rPr>
      <t>Se refiere al número total de reclamos y sugerencias radicados en el Grupo Relación Estado - Ciudadano, por todos los canales previstos para ello (portal web, presencial y en medio físico), con 15 días hábiles de anticipación a las fechas de corte del trimestre.</t>
    </r>
  </si>
  <si>
    <t>Coordinador Grupo Relación Estado - Ciudadano</t>
  </si>
  <si>
    <t>Medir la atención en los términos establecidos por Ley, de las peticiones (General, Información ó copia, certificaciones) radicadas en la Entidad</t>
  </si>
  <si>
    <t xml:space="preserve">Total de Peticiones atendidas dentro de los términos de Ley.
------------------------------------------------------------------------------------------------------------------
Total de peticiones radicadas al GREC e Intendencias hasta quince (15) días hábiles, antes de la fecha de corte </t>
  </si>
  <si>
    <t>Coordinador Grupo Relación Estado - Ciudadano e Intendentes Regionales</t>
  </si>
  <si>
    <r>
      <rPr>
        <b/>
        <sz val="10"/>
        <rFont val="Arial"/>
        <family val="2"/>
      </rPr>
      <t xml:space="preserve">Total clientes que califican entre excelente y bueno el servicio: </t>
    </r>
    <r>
      <rPr>
        <sz val="10"/>
        <rFont val="Arial"/>
        <family val="2"/>
      </rPr>
      <t>Se refiere a los ciudadanos que otorgan una calificación entre excelente (Superó mis Expectativas) y bueno (Cumplió mis Expectativas) al servicio prestado por los funcionarios y/o contratistas que atienden el canal presencial, telefónico y virtual (chat).</t>
    </r>
    <r>
      <rPr>
        <b/>
        <sz val="10"/>
        <rFont val="Arial"/>
        <family val="2"/>
      </rPr>
      <t xml:space="preserve">
Total de usuarios que presentaron la encuesta: </t>
    </r>
    <r>
      <rPr>
        <sz val="10"/>
        <rFont val="Arial"/>
        <family val="2"/>
      </rPr>
      <t>Se refiere al número total de ciudadanos atendidos en forma presencial, telefónica y/o virtual (chat), que presentaron la encuesta de satisfacción.</t>
    </r>
  </si>
  <si>
    <t>ATC-F-003 Encuesta satisfación al cliente
Reporte de los calificadores de servicio
Reporte de encuesta telefónica
Reporte de encuesta virtual (chat)</t>
  </si>
  <si>
    <t>Mayor o igual a 80%</t>
  </si>
  <si>
    <t>Entre 65% y 79.9%</t>
  </si>
  <si>
    <t>Menor a 65%</t>
  </si>
  <si>
    <t>Entre 70% y 79,9%</t>
  </si>
  <si>
    <t>Gestor Documental</t>
  </si>
  <si>
    <t>Gestor documental</t>
  </si>
  <si>
    <t>Garantizar que todos los actos administrativos de multas se trasladen en el término de 10 días hábiles al Grupo de Cartera</t>
  </si>
  <si>
    <r>
      <rPr>
        <u val="single"/>
        <sz val="10"/>
        <rFont val="Arial"/>
        <family val="2"/>
      </rPr>
      <t>Total actos administrativos de multa trasladados en término (10 días hábiles)</t>
    </r>
    <r>
      <rPr>
        <sz val="10"/>
        <rFont val="Arial"/>
        <family val="2"/>
      </rPr>
      <t xml:space="preserve">
Total actos administrativos de multa ejecutoriados</t>
    </r>
  </si>
  <si>
    <r>
      <rPr>
        <b/>
        <sz val="10"/>
        <rFont val="Arial"/>
        <family val="2"/>
      </rPr>
      <t xml:space="preserve">Total actos administrativos de multa trasladados en término (10 días hábiles): 
</t>
    </r>
    <r>
      <rPr>
        <sz val="10"/>
        <rFont val="Arial"/>
        <family val="2"/>
      </rPr>
      <t>Se refiere a los actos administrativos que se trasladaron al Grupo de Cartera dentro del término de 10 días hábiles.</t>
    </r>
    <r>
      <rPr>
        <b/>
        <sz val="10"/>
        <rFont val="Arial"/>
        <family val="2"/>
      </rPr>
      <t xml:space="preserve">
Total actos administrativos de multa ejecutoriados: 
</t>
    </r>
    <r>
      <rPr>
        <sz val="10"/>
        <rFont val="Arial"/>
        <family val="2"/>
      </rPr>
      <t>Se refiere al número total de actos administrativos de multa que se ejecutoriaron.</t>
    </r>
  </si>
  <si>
    <t xml:space="preserve">Total Actos Administrativos de Multa Trasladados en Terminos de diez Días (10 días hábiles) </t>
  </si>
  <si>
    <r>
      <rPr>
        <u val="single"/>
        <sz val="10"/>
        <rFont val="Arial"/>
        <family val="2"/>
      </rPr>
      <t xml:space="preserve">Total de actuaciones administrativas de notificación en el trimestre </t>
    </r>
    <r>
      <rPr>
        <sz val="10"/>
        <rFont val="Arial"/>
        <family val="2"/>
      </rPr>
      <t xml:space="preserve">     *100
 Total de actos administrativos recibidos para notificar en el trimestre)     .</t>
    </r>
  </si>
  <si>
    <r>
      <t xml:space="preserve">En el primer trimestre de la presente vigencia, </t>
    </r>
    <r>
      <rPr>
        <b/>
        <sz val="10"/>
        <rFont val="Arial"/>
        <family val="2"/>
      </rPr>
      <t>no se presentaron reclamos ni sugerencias para el trámite del GREC</t>
    </r>
    <r>
      <rPr>
        <sz val="10"/>
        <rFont val="Arial"/>
        <family val="2"/>
      </rPr>
      <t>, y para el segundo trimestre se alcanzó un 83% en la repuesta oportuna de sugerencias y reclamos, de un total de 6 recibidos 5 fueron atendidos en término, solo se presentó una respuesta extemporánea debido a que la respuesta del área encargada a la cual le fue consultada las acciones adelantadas para atender el incidente presentado en el módulo PQRS, llego fuera del tiempo para la respuesta oportuna al peticionario</t>
    </r>
  </si>
  <si>
    <t>GRÁFICA DE INDICADOR</t>
  </si>
  <si>
    <t>Afianzar el acompañamiento permanente con acciones pedagógicas enfocadas al cumplimiento normativo, así como, a la promoción de una cultura de transparencia, integridad y ética empresarial.</t>
  </si>
  <si>
    <t>Promover la implementación de políticas y lineamientos encaminados a la responsabilidad, emprendimiento y la innovación desde una perspectiva social para incentivar el bienestar de los empleados y el desarrollo sostenible de los colombianos.</t>
  </si>
  <si>
    <t>Aumentar la excelencia en el servicio a través del fortalecimiento de la oferta de valor a los usuarios de manera efectiva y pronta.</t>
  </si>
  <si>
    <t>Fortalecer la estructura organizacional con procesos innovadores de transformación institucional</t>
  </si>
  <si>
    <t>Lograr una justicia pronta</t>
  </si>
  <si>
    <r>
      <rPr>
        <b/>
        <sz val="10"/>
        <rFont val="Arial"/>
        <family val="2"/>
      </rPr>
      <t xml:space="preserve">Total de Peticiones atendidas dentro de los términos de Ley: </t>
    </r>
    <r>
      <rPr>
        <sz val="10"/>
        <rFont val="Arial"/>
        <family val="2"/>
      </rPr>
      <t>Se refiere al total de las peticiones (General, Información o copia, Certificaciones), atendidas en los términos de Ley.</t>
    </r>
    <r>
      <rPr>
        <b/>
        <sz val="10"/>
        <rFont val="Arial"/>
        <family val="2"/>
      </rPr>
      <t xml:space="preserve">
Total de peticiones radicadas al GREC e Intendencias hasta quince (15) días hábiles antes de la fecha de corte: </t>
    </r>
    <r>
      <rPr>
        <sz val="10"/>
        <rFont val="Arial"/>
        <family val="2"/>
      </rPr>
      <t xml:space="preserve">Se refiere al número total de Peticiones (General, Información o copia, certificaciones), radicadas al GREC e Intendencias Regionales con quince (15) días hábiles de anticipación a las fechas de corte del trimestre.
</t>
    </r>
    <r>
      <rPr>
        <i/>
        <sz val="10"/>
        <rFont val="Arial"/>
        <family val="2"/>
      </rPr>
      <t>Nota: Para esta medición no se tendrá en cuenta la atención de certificados de cámaras de comercio, debido a que en algunos casos presentan novedades con las que se pueden exceder los términos establecidos, que no dependen de la gestión del GREC.</t>
    </r>
  </si>
  <si>
    <t>Corresponde a las encuestas diligenciadas por los usuarios atendidos por el canal presencial en las Oficinas de la Intendencia, quienes calificaron el servicio entre bueno y excelente.</t>
  </si>
  <si>
    <t>SE REALIZO EL RECIBO Y NOTIFICACIÓN CORRESPONDIENTE DURANTE ESTE PRIMER PERIODO
Int. Manizales:  Los actos administrativos fueron notificados en términos de ley</t>
  </si>
  <si>
    <t>Se cumplió con el 100% de la ejecutoria y trasalado de las multas.
Int. Manizales: Se dio cumplimiento a la meta del indicador</t>
  </si>
  <si>
    <t>En el primer semestre de la presente vigencia, alcanzó un 100% en la repuesta oportuna de sugerencias y reclamos a cargo del GREC.</t>
  </si>
  <si>
    <t>Int. Manizales: todas las peticiones fueron atendidas en los téminos de ley, dando cumplimiento a la meta propuesta.
En el primer semestre de 2023, se alcanzó un 99%, en la respuesta oportuna a las PQRS asignadas al GREC, dado el estricto y permanente seguimiento que se hace sobre los términos de respuesta de las peticiones, para lograr la atención en los términos de ley.</t>
  </si>
  <si>
    <t>INT. MANIZALES: Los usuarios atendidos calificaron el servicio entre excelente y bueno, lográndose el cumplimiento de la meta propuesta.
En las dos mediciones realizadas en el primer semestre de 2023, se obtuvieron resultados del 88 % y 87 % respectivamente de los usuarios que calificaron entre bueno y excelente la atención recibida en los canales, chat, presencial y telefónico, encontrándose que en el canal escrito (chat) algunos usuarios otorgaron calificación baja, lo anterior, obedece a que la información suministrada a las temas consultados en algunas ocasiones no fueron considerada una respuesta de fondo por parte de los usuarios, debido a la complejidad de las consultas, las cuales no pueden ser aclaradas plenamente a través de dicho canal, no obstante, se han realizado capacitaciones a los agentes con el fin de fortalecer los conocimientos en los aspectos misionales de la Entidad, de igual manera, se tiene previsto realizar capacitaciones para el fortalecimiento de las habilidades blandas, como estrategia para mejorar la satisfacción de los usuarios de dicho canal.</t>
  </si>
  <si>
    <t>En el 1er trimestre: Se obtuvo un resultado óptimo del indicador, con un 88% de usuarios que califican entre bueno y excelente el servicio, el GREC se encuentra adelantando el seguimiento a las atenciones que presentaron una calificación diferente a excelente y bueno en el periodo medido, para tomar los correctivos necesarios.
En el 2do trimestre: Se obtuvo un resultado óptimo del indicador, con un 87% de usuarios que califican entre bueno y excelente el servicio, el GREC continúa adelantando el seguimiento a las atenciones del canal escrito (chat), el cual continua con la tendencia a la calificación diferente a excelente y bueno, debido a la complejidad para explicar algunos temas consultados por los usuarios de dicho canal, no obstante, se han realizado capacitaciones a los agentes del centro contacto en los temas misionales</t>
  </si>
  <si>
    <t>Durante este período se realizaron las notifiicaciones de 1884 actos administrativos, cumpliendo con la totalidad de lo requerido durante este segundo periodo de 2023.
Para el tercer período se realizaron las notificacioes de 391 actos administativaos, cumpliendo  eficazmente  en este tercer trmestre de 2023</t>
  </si>
  <si>
    <t xml:space="preserve">2023-01. En el trimestre, se radicaron 25 peticiones, las cuales fueron resueltas dentro del termino legal 
2023-02. En el trimestre, se radicaron 62 peticiones, las cuales fueron resueltas dentro del termino legal 
2023-03. En el trimestre, se radicaron 16 2023-02. En el trimestre, se radicaron 62 peticiones, las cuales fueron resueltas dentro del termino legal 2023-02. En el trimestre, se radicaron 62 peticiones, las cuales fueron resueltas dentro del termino legal peticiones, las cuales fueron resueltas dentro del termino legal </t>
  </si>
  <si>
    <t xml:space="preserve">2023-01. Se encuentran 4 actos administrativos pendiente de resolución de recursos, se reenviaron correos para notificar varios actos administrativos, debido a que se dañó el correo certificado por unos días, esperando para realizar constancia de notificación.
2023-2.  Las constancias de ejecutoria corresponden a procesos de estados financieros, de los cuales hubo 193 procesos que se dejaron sin efecto, incluidas dichas constancias.
2023-3 A la fecha se encuentran 5 resoluciones de multa en proceso de culminar la notificación, de los cuales algunos presentaron recurso y uno prórroga para presentar información.  </t>
  </si>
  <si>
    <t xml:space="preserve">2023-01.  Se está enviando la citación para notificar los 5 primeros días, desde que se firma el acto administración respectivo.
2023-02. Muchas de las citaciones para notificaciones corresponde a estados financieros, de correcciones que se hicieron de indebidas notificaciones anteriores.                             2023-03 Se realizaron las citaciones, algunas de las resoluciones se encuentran notificadas y otras se encuentran en proceso de notificación, o a la espera de resolución de recursos. Todos los actos administrativos  tienen su citación de notificación dentro de los 5 primeros días. Acorde con el CPACA. Se encuentran 8 resoluciones con anulación </t>
  </si>
  <si>
    <t>2023-01, Formato ATC-F-001 , visitantes enero a marzo
2023-02, Formato ATC-F-001, visitantes abril a junio                                                                                                                                                                                                                                                            2023-03 Reporte manual planilla de atención - la información que se debió enviar por medio del Digiturno no fue posible porque presenta problemas para mostrar la información lo mismo que el calificador.</t>
  </si>
  <si>
    <t>Primer trimestre : Las notificaciones administrativas se llevaron a cabo por notificación electrónica 
Segundo trimestre: Se está enviando la citación para notificar los 5 primeros días, desde que se firma el acto administración respectivo                  Tercer Trimestre: el 28 de septiembre se firmaron 112 resolucion las cuales a corte del trimestre se se envio oficio de citacion</t>
  </si>
  <si>
    <t>2023-01: Reporte Digiturno
2023-02: Reporte Digiturno                                                                             2023-03: Reporte Digiturno</t>
  </si>
  <si>
    <t xml:space="preserve">2023-01: En el trimestre se atendieron 7 peticiones de informacion, 8 derechos de peticion y 4 certificaciones
2023-02:  En el trimestre se atendieron 17 derechos de peticion, 6 peticiones de informacion  y 3 certificaciones                                                                                            2023-03: En el trimestre se atendieron 11 de peticion; peticiones de documentos e informacion 10 y certificaciones 2
</t>
  </si>
  <si>
    <t xml:space="preserve">1° TRIMESTRE: Durante el periodo no fueron trasladdos actos administrativos de Multas.                                                                                                                                                              2° TRIMESTRE:  Se enviaron 24 Multas debidmente Ejecutoridas, sin novedad al respecto.                                                                                                                                                      3° TRIMESTRE: Durante el periodo no fueron trasladdos actos administrativos de Multas.                                                                           </t>
  </si>
  <si>
    <t xml:space="preserve">1° TRIMESTRE:  De las 121 Encuestas diligecidas durte el periodo fueron calificadas 120 excelente y una buena. No se regitraron encuestas negativas.                                                                                                       2° TRIMESTRE: Durante el periodo fueron diligecidas 172 Encuestas calificadas  en nivel de excelencia.                                                              3° TRIMESTRE: En el periodo fuimos calificados en 244 Encuestas en nivel de excelencia. No hay mas observaciones al respecto.
</t>
  </si>
  <si>
    <t>1° TRIMESTRE: No hay novedad al respecto, las 56 radicaciones recibidas durante el periodo fueron atendidas dentro del termino.                                                                         2° TRIMESTRE: Se recibieron 110 solicitudes escritas, entre el 10 de marzo y el 7 de junio de 2023, cumpliendo con lo requerido por el Grupo de; ATENCIÓN AL CIUDADANO.             3° TRIMESTRE: Durante el periodo se recibieron 61 solicitudes escritas, las cuales se trramitarón dentro del termino.</t>
  </si>
  <si>
    <t>TRIMESTRE I:  Un acto administrativo ejecutoriado, reportado al Grupo de Contabilidad para el cobro.
TRIMESTRE II: No se profirieron actos administrativos de multas
TRIMESTRE III: no se profirieron actos administrativos de multas</t>
  </si>
  <si>
    <t xml:space="preserve">Trimestre I: no se profirieron resoluciones 
Trimestre II: las resoluciones proferidas fueron notificadas en términos de ley.  4 providencias pendientes de notificación, se reenvió oficio citatorio para notificación.
TRIMESTRE III: no se profirieron resoluciones </t>
  </si>
  <si>
    <t>TRIMESTRE I: corresponde al trámite de traslados por competencia, derechos de petición, certificaciones, peticiones (solicitud de información y copias).
TRIMESTRE II: corresponde al trámite de derechos de petición, certificaciones, peticiones (solicitud de información y copias).
TRIMESTRE III: corresponde al trámite de derechos de petición, certificaciones, peticiones (solicitud de información y copias).</t>
  </si>
  <si>
    <t>Int. Manizales: todas las peticiones fueron atendidas en los téminos de ley, dando cumplimiento a la meta propuesta.</t>
  </si>
  <si>
    <t xml:space="preserve">1° TRIMESTRE:  Fueron Generadas 113 Contancias Ejecutorias durante el periodo.                                                                                                                                      2° TRIMESTRE: Se generaron durnte el periodo 22 Ejecutorias.                      3° TRIMESTRE:  En este indicador, tenemos el dato "Pliegos Antiguo PAS". Este dato tiene origen en Revocatorias de Multas por no presentación de Estados Financieros EF 2021 y Aclaración de Pliegos de Cargos, actuaciones administrativas que fueron Notificados en el periodo Jul Sep del 2023.
</t>
  </si>
  <si>
    <t>En el 1er trimestre, se alcanza un 100% en la repuesta oportuna de sugerencias y reclamos, cumpliendo con la meta propuesta para este indicador, lo anterior, teniendo en cuenta los controles y seguimientos realizados a los términos de las radicaciones asignadas al GREC.
En el 2do trimestre, se alcanza un 100% en la repuesta oportuna de sugerencias y reclamos, cumpliendo con la meta propuesta para este indicador, lo anterior, teniendo en cuenta los controles y seguimientos realizados a los términos de las radicaciones asignadas al GREC.
en el 3er trimestre no se recibieron reclamos y sugerencias, por lo cual, no se registra informacion en el periodo medido.</t>
  </si>
  <si>
    <t xml:space="preserve">En el 1er trimestre se alcanzó una eficiencia del 99.2% del indicador, teniendo en cuenta los controles que realiza el grupo para la oportuna respuesta a las radicaciones asignadas en los términos de ley
En el 2do trimestre se alcanzó una eficiencia del 100% del indicador, teniendo en cuenta los controles que realiza el grupo para garantizar la oportuna respuesta a las radicaciones asignadas en los términos de ley
En el 3er trimestre se alcanzó una eficiencia del 100% del indicador, teniendo en cuenta la efectividad de controles que realiza a diario el grupo para garantizar la oportuna respuesta a las radicaciones asignadas en los términos de ley.
</t>
  </si>
  <si>
    <t>I. TRIMESTRE: De los (211) usuarios atendidos en la Intendencia (67) diligenciaron las encuestas  durante el periodo, y fueron calificadas así: (54) excelentes, (12) buenas y (1) regular. No se registraron encuestas negativas.
II. TRIMESTRE. De los (257) usuarios atendidos en la Intendencia (71) diliegenciaron la encuesta en los meses de abril, mayo y junio, fueron calificadas así: (52) excelente, (18) bueno y una regular.
III. TRIMESTRE: En el periodo de los (189) usuarios atendidos en la Intendencia (56) diligenciaron la encuentas y calificaron el servicio entre excelente (44) y bueno (12)</t>
  </si>
  <si>
    <t>I. TRIMESTRE: Se atendieron (3) derecho de petición, más (99) peticione y solicitudes varias por escrito. 
II TRIMESTRE: Se atendieron (5) derecho de petición (3) peticiones de documentos, (7) tutelas y (23) peticiones mas (18) solicitudes por escrito dentro del proceso de Investigaciones administrativas entre otros. 
III. TRIMESTRE. Se atendieron un total de (21) peticiones dividadias así: (6)Tutelas, (3) solicitudes referentes a notificiones electrónicas, una convocatoria, (4) derechoas de petición, una certificación, dos solicitudes epeciales y (5) solicitudes a un proceso de insolvencia.</t>
  </si>
  <si>
    <t>TRIMESTRE I:  En el periodo fueron reportados (23) actos administrativos ejecutoriados al Grupo de Cartera,  dentro del término  .
     TRIMESTRE II:  Durante el periodo fueron trasladados (7) siete actos de multa ejecutoriados al Grupo de Cartera dentro del término. (Ver memorando 2023-07-002004 del 26/04/23 .
TRIMESTRE III. Durante el periodo fueron trasladado (5/7) actos de multas ejecutoriados de vigencias anteriores.</t>
  </si>
  <si>
    <t>TRIMESTRE I: no se impusieron multas, pero si se resolvieron recursos y se surtieron notificaciones  de actos administrativos que venían en proceso de notificación del mes de noviembre y diciembre 2022.
TRIMESTRE II: En el periodo no se impuso multa, pero si se resolvieron 2 recursos de reposición, se elevaron cargos y se dejaron sin efecto (47) pliegos de cargo entre otras decisiones. Hasta hoy 6/06/23
III TRIMESTRE. En el periodo no se ha impuesto multa, no obstante se emitieron (109) actos dentro del proceso sancionarotio, revocatorios de pliegos de cargo y elevando pliegos de cargo, de los cuales (41) se encuentran ejecutoriados y el resto en proceso de notificación.</t>
  </si>
  <si>
    <t xml:space="preserve">PRIMER TRIMESTRE: Se remiten 21 actos administrativos ejecutoriados al Grupo de Cartera en el formato de informe GIN-F-025 para su correspondiente trámite.
SEGUNDO TRIMESTRE: Se remiten 5 actos administrativos ejecutoriados al Grupo de Cartera en el formato de informe GIN-F-025 para su correspondiente trámite.
TERCER TRIMESTRE: Se remiten 1 actos administrativos ejecutoriados al Grupo de Cartera, dentro del término. 
</t>
  </si>
  <si>
    <t xml:space="preserve">PRIMER TRIMESTRE: Se notificaron por aviso externo 2 actos administrativos, 1 notificaciones personales y se remitieron 3 oficios de citación a notificación.
SEGUNDO TRIMESTRE: Se notificaron por aviso externo 48 actos administrativos, 7 notificaciones personales y se remitieron 67 oficios de citación a notificación.
SEGUNDO TRIMESTRE: Se notificaron por aviso externo 20 actos administrativos y se remitieron 31 oficios de citación a notificación.
</t>
  </si>
  <si>
    <t xml:space="preserve">PRIMER TRIMESTRE: Se atendieron 283 usuarios de manera presencial en la Intendencia Regional durante este periodo, de los cuales las calificaciones del servicio están entre Excelente y bueno.
SEGUNDO TRIMESTRE: Se atendieron 210 usuarios de manera presencial en la Intendencia Regional y Centro de servicios de Cúcuta durante este periodo, de los cuales las calificaciones del servicio están entre Excelente y bueno.
TERCER TRIMESTRE: 150 usuarios de manera presencial carificaron el servicio brindado en la Intendencia Regional de Bucaramanga en Excelente o bueno. </t>
  </si>
  <si>
    <t xml:space="preserve">PRIMER TRIMESTRE: Se atendieron 14 derechos de petición, 8 traslados por competencia, 4 solicitudes, 2 certificaciones y 40 peticiones varias.
SEGUNDO TRIMESTRE: Se atendieron 16 derechos de petición, 2 traslados por competencia, 3 solicitudes y 284 peticiones varias.
TERCER TRIMESTRE: Se recibieron 126 peticiones (11 derechos de petición, 114 peticiones varias y 1 solicitud especial)  , de las cuales 98 se atendieron en los terminos de ley. Se está trabajando internamente para la mejora en los tiempos.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</si>
</sst>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0.0%"/>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63">
    <font>
      <sz val="10"/>
      <name val="Arial"/>
      <family val="0"/>
    </font>
    <font>
      <sz val="11"/>
      <color indexed="8"/>
      <name val="Calibri"/>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u val="single"/>
      <sz val="10"/>
      <name val="Arial"/>
      <family val="2"/>
    </font>
    <font>
      <b/>
      <sz val="9"/>
      <name val="Arial"/>
      <family val="2"/>
    </font>
    <font>
      <b/>
      <sz val="18"/>
      <name val="Arial"/>
      <family val="2"/>
    </font>
    <font>
      <sz val="8"/>
      <name val="Tahoma"/>
      <family val="2"/>
    </font>
    <font>
      <b/>
      <sz val="8"/>
      <name val="Tahoma"/>
      <family val="2"/>
    </font>
    <font>
      <b/>
      <sz val="8"/>
      <name val="Arial"/>
      <family val="2"/>
    </font>
    <font>
      <b/>
      <sz val="10"/>
      <color indexed="8"/>
      <name val="Arial"/>
      <family val="2"/>
    </font>
    <font>
      <b/>
      <sz val="12"/>
      <color indexed="8"/>
      <name val="Arial"/>
      <family val="2"/>
    </font>
    <font>
      <sz val="9"/>
      <color indexed="8"/>
      <name val="Arial"/>
      <family val="2"/>
    </font>
    <font>
      <sz val="9"/>
      <name val="Arial"/>
      <family val="2"/>
    </font>
    <font>
      <b/>
      <sz val="11"/>
      <name val="Arial"/>
      <family val="2"/>
    </font>
    <font>
      <sz val="8"/>
      <name val="Arial"/>
      <family val="2"/>
    </font>
    <font>
      <sz val="11"/>
      <name val="Arial"/>
      <family val="2"/>
    </font>
    <font>
      <i/>
      <sz val="10"/>
      <name val="Arial"/>
      <family val="2"/>
    </font>
    <font>
      <sz val="11"/>
      <color indexed="17"/>
      <name val="Calibri"/>
      <family val="2"/>
    </font>
    <font>
      <b/>
      <sz val="15"/>
      <color indexed="56"/>
      <name val="Calibri"/>
      <family val="2"/>
    </font>
    <font>
      <u val="single"/>
      <sz val="10"/>
      <color indexed="12"/>
      <name val="Arial"/>
      <family val="2"/>
    </font>
    <font>
      <u val="single"/>
      <sz val="10"/>
      <color indexed="20"/>
      <name val="Arial"/>
      <family val="2"/>
    </font>
    <font>
      <sz val="10"/>
      <color indexed="8"/>
      <name val="Arial"/>
      <family val="2"/>
    </font>
    <font>
      <sz val="10"/>
      <color indexed="10"/>
      <name val="Arial"/>
      <family val="2"/>
    </font>
    <font>
      <b/>
      <sz val="11"/>
      <color indexed="9"/>
      <name val="Arial"/>
      <family val="2"/>
    </font>
    <font>
      <b/>
      <sz val="16"/>
      <color indexed="8"/>
      <name val="Times New Roman"/>
      <family val="0"/>
    </font>
    <font>
      <sz val="10"/>
      <color indexed="8"/>
      <name val="Calibri"/>
      <family val="0"/>
    </font>
    <font>
      <b/>
      <sz val="10"/>
      <color indexed="63"/>
      <name val="Calibri"/>
      <family val="0"/>
    </font>
    <font>
      <sz val="9"/>
      <color indexed="63"/>
      <name val="Calibri"/>
      <family val="0"/>
    </font>
    <font>
      <b/>
      <sz val="4.4"/>
      <color indexed="63"/>
      <name val="Calibri"/>
      <family val="0"/>
    </font>
    <font>
      <sz val="4"/>
      <color indexed="63"/>
      <name val="Calibri"/>
      <family val="0"/>
    </font>
    <font>
      <sz val="11"/>
      <color rgb="FF006100"/>
      <name val="Calibri"/>
      <family val="2"/>
    </font>
    <font>
      <b/>
      <sz val="15"/>
      <color theme="3"/>
      <name val="Calibri"/>
      <family val="2"/>
    </font>
    <font>
      <u val="single"/>
      <sz val="10"/>
      <color theme="10"/>
      <name val="Arial"/>
      <family val="2"/>
    </font>
    <font>
      <u val="single"/>
      <sz val="10"/>
      <color theme="11"/>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theme="1"/>
      <name val="Arial"/>
      <family val="2"/>
    </font>
    <font>
      <b/>
      <sz val="11"/>
      <color theme="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indexed="13"/>
        <bgColor indexed="64"/>
      </patternFill>
    </fill>
    <fill>
      <patternFill patternType="solid">
        <fgColor theme="2" tint="-0.09996999800205231"/>
        <bgColor indexed="64"/>
      </patternFill>
    </fill>
  </fills>
  <borders count="9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top style="medium"/>
      <bottom style="medium"/>
    </border>
    <border>
      <left style="medium"/>
      <right style="medium"/>
      <top style="medium"/>
      <bottom style="medium"/>
    </border>
    <border>
      <left/>
      <right/>
      <top style="medium"/>
      <bottom/>
    </border>
    <border>
      <left style="medium"/>
      <right/>
      <top style="medium"/>
      <bottom/>
    </border>
    <border>
      <left/>
      <right style="medium"/>
      <top style="medium"/>
      <botto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medium"/>
    </border>
    <border>
      <left style="medium"/>
      <right style="thin"/>
      <top/>
      <bottom style="thin"/>
    </border>
    <border>
      <left style="thin"/>
      <right/>
      <top style="thin"/>
      <bottom style="medium"/>
    </border>
    <border>
      <left style="thin"/>
      <right style="thin"/>
      <top style="medium"/>
      <bottom style="thin"/>
    </border>
    <border>
      <left style="thin"/>
      <right style="thin"/>
      <top style="thin"/>
      <bottom/>
    </border>
    <border>
      <left style="thin"/>
      <right/>
      <top style="medium"/>
      <bottom style="thin"/>
    </border>
    <border>
      <left/>
      <right/>
      <top style="medium"/>
      <bottom style="medium"/>
    </border>
    <border>
      <left style="thin"/>
      <right style="thin"/>
      <top style="thin"/>
      <bottom style="thin"/>
    </border>
    <border>
      <left style="medium"/>
      <right style="thin"/>
      <top/>
      <bottom style="medium"/>
    </border>
    <border>
      <left/>
      <right style="medium"/>
      <top style="medium"/>
      <bottom style="medium"/>
    </border>
    <border>
      <left/>
      <right/>
      <top style="thin"/>
      <bottom style="medium"/>
    </border>
    <border>
      <left/>
      <right style="thin"/>
      <top style="thin"/>
      <bottom style="medium"/>
    </border>
    <border>
      <left/>
      <right style="medium"/>
      <top style="thin"/>
      <bottom style="medium"/>
    </border>
    <border>
      <left style="medium"/>
      <right style="medium"/>
      <top style="medium"/>
      <bottom/>
    </border>
    <border>
      <left style="medium"/>
      <right style="medium"/>
      <top/>
      <bottom style="mediu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bottom style="thin"/>
    </border>
    <border>
      <left/>
      <right/>
      <top/>
      <bottom style="thin"/>
    </border>
    <border>
      <left/>
      <right style="thin"/>
      <top/>
      <bottom style="thin"/>
    </border>
    <border>
      <left/>
      <right style="medium"/>
      <top/>
      <bottom style="thin"/>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thin"/>
      <right/>
      <top style="medium"/>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style="thin"/>
    </border>
    <border>
      <left style="thin"/>
      <right style="medium"/>
      <top style="thin"/>
      <bottom style="thin"/>
    </border>
    <border>
      <left style="thick"/>
      <right style="medium"/>
      <top style="thick"/>
      <bottom style="thin"/>
    </border>
    <border>
      <left style="thick"/>
      <right style="medium"/>
      <top style="thin"/>
      <bottom style="thin"/>
    </border>
    <border>
      <left style="thick"/>
      <right style="medium"/>
      <top style="thin"/>
      <bottom style="thick"/>
    </border>
    <border>
      <left style="medium"/>
      <right style="medium"/>
      <top style="thick"/>
      <bottom style="thin"/>
    </border>
    <border>
      <left style="thick"/>
      <right/>
      <top style="thick"/>
      <bottom style="thin"/>
    </border>
    <border>
      <left/>
      <right/>
      <top style="thick"/>
      <bottom style="thin"/>
    </border>
    <border>
      <left/>
      <right style="thick"/>
      <top style="thick"/>
      <bottom style="thin"/>
    </border>
    <border>
      <left style="medium"/>
      <right style="medium"/>
      <top style="thin"/>
      <bottom style="thin"/>
    </border>
    <border>
      <left style="thick"/>
      <right/>
      <top style="thin"/>
      <bottom style="thin"/>
    </border>
    <border>
      <left/>
      <right style="thick"/>
      <top style="thin"/>
      <bottom style="thin"/>
    </border>
    <border>
      <left style="medium"/>
      <right style="medium"/>
      <top style="thin"/>
      <bottom style="thick"/>
    </border>
    <border>
      <left style="thick"/>
      <right/>
      <top style="thin"/>
      <bottom style="thick"/>
    </border>
    <border>
      <left/>
      <right/>
      <top style="thin"/>
      <bottom style="thick"/>
    </border>
    <border>
      <left/>
      <right style="thick"/>
      <top style="thin"/>
      <bottom style="thick"/>
    </border>
    <border>
      <left style="thick"/>
      <right style="medium"/>
      <top style="medium"/>
      <bottom/>
    </border>
    <border>
      <left style="thick"/>
      <right style="medium"/>
      <top/>
      <bottom style="medium"/>
    </border>
    <border>
      <left style="thin"/>
      <right style="thin"/>
      <top/>
      <bottom style="medium"/>
    </border>
    <border>
      <left/>
      <right style="thick"/>
      <top style="medium"/>
      <bottom/>
    </border>
    <border>
      <left style="thin"/>
      <right/>
      <top/>
      <bottom style="medium"/>
    </border>
    <border>
      <left/>
      <right style="thick"/>
      <top/>
      <bottom style="medium"/>
    </border>
    <border>
      <left style="thick"/>
      <right style="medium"/>
      <top style="thick"/>
      <bottom style="medium"/>
    </border>
    <border>
      <left style="thick"/>
      <right style="medium"/>
      <top style="medium"/>
      <bottom style="medium"/>
    </border>
    <border>
      <left style="medium"/>
      <right style="medium"/>
      <top style="thick"/>
      <bottom/>
    </border>
    <border>
      <left style="medium"/>
      <right style="medium"/>
      <top style="thick"/>
      <bottom style="medium"/>
    </border>
    <border>
      <left style="medium"/>
      <right style="thick"/>
      <top style="thick"/>
      <bottom style="medium"/>
    </border>
    <border>
      <left style="medium"/>
      <right style="thick"/>
      <top style="medium"/>
      <bottom style="medium"/>
    </border>
    <border>
      <left/>
      <right/>
      <top style="medium"/>
      <bottom style="thin"/>
    </border>
    <border>
      <left/>
      <right style="medium"/>
      <top style="medium"/>
      <bottom style="thin"/>
    </border>
    <border>
      <left style="thin"/>
      <right style="thin"/>
      <top/>
      <bottom style="thin"/>
    </border>
    <border>
      <left style="thin"/>
      <right style="medium"/>
      <top/>
      <bottom style="thin"/>
    </border>
    <border>
      <left style="medium"/>
      <right style="medium"/>
      <top/>
      <bottom/>
    </border>
    <border>
      <left style="thin"/>
      <right/>
      <top style="thin"/>
      <bottom/>
    </border>
    <border>
      <left/>
      <right/>
      <top style="thin"/>
      <bottom/>
    </border>
    <border>
      <left/>
      <right style="medium"/>
      <top style="thin"/>
      <bottom/>
    </border>
    <border>
      <left style="thin"/>
      <right style="thin"/>
      <top/>
      <bottom/>
    </border>
    <border>
      <left/>
      <right style="thin"/>
      <top/>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53" fillId="16" borderId="0" applyNumberFormat="0" applyBorder="0" applyAlignment="0" applyProtection="0"/>
    <xf numFmtId="0" fontId="10" fillId="17" borderId="1" applyNumberFormat="0" applyAlignment="0" applyProtection="0"/>
    <xf numFmtId="0" fontId="11" fillId="18" borderId="2" applyNumberFormat="0" applyAlignment="0" applyProtection="0"/>
    <xf numFmtId="0" fontId="12" fillId="0" borderId="3" applyNumberFormat="0" applyFill="0" applyAlignment="0" applyProtection="0"/>
    <xf numFmtId="0" fontId="54" fillId="0" borderId="4" applyNumberFormat="0" applyFill="0" applyAlignment="0" applyProtection="0"/>
    <xf numFmtId="0" fontId="13"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4" fillId="7"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5" fillId="3"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3" borderId="0" applyNumberFormat="0" applyBorder="0" applyAlignment="0" applyProtection="0"/>
    <xf numFmtId="0" fontId="0" fillId="0" borderId="0">
      <alignment/>
      <protection/>
    </xf>
    <xf numFmtId="0" fontId="0" fillId="24" borderId="5" applyNumberFormat="0" applyFont="0" applyAlignment="0" applyProtection="0"/>
    <xf numFmtId="0" fontId="0" fillId="24"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13" fillId="0" borderId="8" applyNumberFormat="0" applyFill="0" applyAlignment="0" applyProtection="0"/>
    <xf numFmtId="0" fontId="22" fillId="0" borderId="9" applyNumberFormat="0" applyFill="0" applyAlignment="0" applyProtection="0"/>
  </cellStyleXfs>
  <cellXfs count="538">
    <xf numFmtId="0" fontId="0" fillId="0" borderId="0" xfId="0" applyAlignment="1">
      <alignment/>
    </xf>
    <xf numFmtId="0" fontId="3" fillId="19" borderId="10" xfId="0" applyFont="1" applyFill="1" applyBorder="1" applyAlignment="1">
      <alignment horizontal="center"/>
    </xf>
    <xf numFmtId="0" fontId="3" fillId="19" borderId="11" xfId="0" applyFont="1" applyFill="1" applyBorder="1" applyAlignment="1">
      <alignment/>
    </xf>
    <xf numFmtId="0" fontId="0" fillId="25" borderId="0" xfId="0" applyFill="1" applyAlignment="1">
      <alignment/>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14" xfId="0" applyFont="1" applyFill="1" applyBorder="1" applyAlignment="1">
      <alignment horizontal="center"/>
    </xf>
    <xf numFmtId="0" fontId="3" fillId="25" borderId="0" xfId="0" applyFont="1" applyFill="1" applyBorder="1" applyAlignment="1">
      <alignment horizontal="center"/>
    </xf>
    <xf numFmtId="0" fontId="3" fillId="25" borderId="15" xfId="0" applyFont="1" applyFill="1" applyBorder="1" applyAlignment="1">
      <alignment horizontal="center"/>
    </xf>
    <xf numFmtId="0" fontId="2" fillId="25" borderId="16" xfId="0" applyFont="1" applyFill="1" applyBorder="1" applyAlignment="1">
      <alignment/>
    </xf>
    <xf numFmtId="0" fontId="2" fillId="25" borderId="15" xfId="0" applyFont="1" applyFill="1" applyBorder="1" applyAlignment="1">
      <alignment/>
    </xf>
    <xf numFmtId="0" fontId="2" fillId="10" borderId="10" xfId="0" applyFont="1" applyFill="1" applyBorder="1" applyAlignment="1">
      <alignment horizontal="center" wrapText="1"/>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2" fillId="25" borderId="20" xfId="0" applyFont="1" applyFill="1" applyBorder="1" applyAlignment="1">
      <alignment horizontal="center"/>
    </xf>
    <xf numFmtId="0" fontId="3" fillId="19" borderId="11" xfId="0" applyFont="1" applyFill="1" applyBorder="1" applyAlignment="1">
      <alignment horizontal="center" vertical="distributed" wrapText="1"/>
    </xf>
    <xf numFmtId="0" fontId="2" fillId="0" borderId="11" xfId="0" applyFont="1" applyFill="1" applyBorder="1" applyAlignment="1">
      <alignment horizontal="center" vertical="distributed"/>
    </xf>
    <xf numFmtId="0" fontId="4" fillId="25" borderId="0" xfId="0" applyFont="1" applyFill="1" applyAlignment="1">
      <alignment/>
    </xf>
    <xf numFmtId="0" fontId="3" fillId="19" borderId="10" xfId="0" applyFont="1" applyFill="1" applyBorder="1" applyAlignment="1">
      <alignment vertical="center" wrapText="1"/>
    </xf>
    <xf numFmtId="0" fontId="3" fillId="19" borderId="13" xfId="0" applyFont="1" applyFill="1" applyBorder="1" applyAlignment="1">
      <alignment vertical="center" wrapText="1"/>
    </xf>
    <xf numFmtId="0" fontId="0" fillId="0" borderId="0" xfId="0" applyFill="1" applyAlignment="1">
      <alignment/>
    </xf>
    <xf numFmtId="0" fontId="0" fillId="25" borderId="0" xfId="0" applyFill="1" applyAlignment="1">
      <alignment wrapText="1"/>
    </xf>
    <xf numFmtId="0" fontId="3" fillId="19" borderId="11" xfId="0" applyFont="1" applyFill="1" applyBorder="1" applyAlignment="1">
      <alignment vertical="center" wrapText="1"/>
    </xf>
    <xf numFmtId="0" fontId="0" fillId="0" borderId="0" xfId="0" applyBorder="1" applyAlignment="1">
      <alignment/>
    </xf>
    <xf numFmtId="0" fontId="0" fillId="0" borderId="0" xfId="0" applyBorder="1" applyAlignment="1">
      <alignment horizontal="center" vertical="center"/>
    </xf>
    <xf numFmtId="0" fontId="24"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1" xfId="0" applyBorder="1" applyAlignment="1" applyProtection="1">
      <alignment horizontal="left" vertical="center" wrapText="1"/>
      <protection/>
    </xf>
    <xf numFmtId="0" fontId="0" fillId="0" borderId="21" xfId="0" applyBorder="1" applyAlignment="1" applyProtection="1">
      <alignment horizontal="center" vertical="center" wrapText="1"/>
      <protection/>
    </xf>
    <xf numFmtId="0" fontId="2" fillId="0" borderId="11" xfId="0" applyFont="1" applyBorder="1" applyAlignment="1">
      <alignment horizontal="center" wrapText="1"/>
    </xf>
    <xf numFmtId="0" fontId="0" fillId="25" borderId="0" xfId="0" applyFont="1" applyFill="1" applyAlignment="1">
      <alignment/>
    </xf>
    <xf numFmtId="0" fontId="0" fillId="25" borderId="11" xfId="0" applyFont="1" applyFill="1" applyBorder="1" applyAlignment="1">
      <alignment horizontal="center"/>
    </xf>
    <xf numFmtId="0" fontId="2" fillId="25" borderId="22" xfId="0" applyFont="1" applyFill="1" applyBorder="1" applyAlignment="1">
      <alignment/>
    </xf>
    <xf numFmtId="0" fontId="27" fillId="25" borderId="17" xfId="0" applyFont="1" applyFill="1" applyBorder="1" applyAlignment="1">
      <alignment horizontal="left" wrapText="1"/>
    </xf>
    <xf numFmtId="0" fontId="2" fillId="25" borderId="23" xfId="0" applyFont="1" applyFill="1" applyBorder="1" applyAlignment="1">
      <alignment horizontal="center"/>
    </xf>
    <xf numFmtId="0" fontId="57" fillId="25" borderId="0" xfId="0" applyFont="1" applyFill="1" applyAlignment="1">
      <alignment/>
    </xf>
    <xf numFmtId="0" fontId="58" fillId="25" borderId="0" xfId="0" applyFont="1" applyFill="1" applyAlignment="1">
      <alignment/>
    </xf>
    <xf numFmtId="0" fontId="59" fillId="25" borderId="0" xfId="0" applyFont="1" applyFill="1" applyAlignment="1">
      <alignment/>
    </xf>
    <xf numFmtId="0" fontId="59" fillId="25" borderId="0" xfId="0" applyFont="1" applyFill="1" applyBorder="1" applyAlignment="1">
      <alignment/>
    </xf>
    <xf numFmtId="0" fontId="58" fillId="25" borderId="0" xfId="0" applyFont="1" applyFill="1" applyAlignment="1">
      <alignment vertical="center" wrapText="1"/>
    </xf>
    <xf numFmtId="0" fontId="58" fillId="25" borderId="0" xfId="0" applyFont="1" applyFill="1" applyAlignment="1">
      <alignment horizontal="center" vertical="center" wrapText="1"/>
    </xf>
    <xf numFmtId="0" fontId="0" fillId="25" borderId="0" xfId="0" applyFont="1" applyFill="1" applyAlignment="1">
      <alignment vertical="center" wrapText="1"/>
    </xf>
    <xf numFmtId="0" fontId="0" fillId="25" borderId="0" xfId="0" applyFill="1" applyAlignment="1">
      <alignment horizontal="left"/>
    </xf>
    <xf numFmtId="9" fontId="2" fillId="25" borderId="23" xfId="0" applyNumberFormat="1" applyFont="1" applyFill="1" applyBorder="1" applyAlignment="1">
      <alignment horizontal="center"/>
    </xf>
    <xf numFmtId="9" fontId="0" fillId="0" borderId="0" xfId="0" applyNumberFormat="1" applyAlignment="1">
      <alignment/>
    </xf>
    <xf numFmtId="17" fontId="2" fillId="25" borderId="24" xfId="0" applyNumberFormat="1" applyFont="1" applyFill="1" applyBorder="1" applyAlignment="1">
      <alignment horizontal="center"/>
    </xf>
    <xf numFmtId="17" fontId="31" fillId="25" borderId="24" xfId="0" applyNumberFormat="1" applyFont="1" applyFill="1" applyBorder="1" applyAlignment="1">
      <alignment horizontal="center"/>
    </xf>
    <xf numFmtId="0" fontId="59" fillId="26" borderId="25" xfId="0" applyFont="1" applyFill="1" applyBorder="1" applyAlignment="1" applyProtection="1">
      <alignment horizontal="center" vertical="center" wrapText="1"/>
      <protection/>
    </xf>
    <xf numFmtId="0" fontId="0" fillId="25" borderId="0" xfId="0" applyFill="1" applyAlignment="1" applyProtection="1">
      <alignment/>
      <protection locked="0"/>
    </xf>
    <xf numFmtId="0" fontId="58" fillId="25" borderId="0" xfId="0" applyFont="1" applyFill="1" applyAlignment="1" applyProtection="1">
      <alignment/>
      <protection locked="0"/>
    </xf>
    <xf numFmtId="0" fontId="60" fillId="25" borderId="0" xfId="0" applyFont="1" applyFill="1" applyAlignment="1" applyProtection="1">
      <alignment/>
      <protection locked="0"/>
    </xf>
    <xf numFmtId="0" fontId="0" fillId="25" borderId="0" xfId="0" applyFont="1" applyFill="1" applyAlignment="1" applyProtection="1">
      <alignment/>
      <protection locked="0"/>
    </xf>
    <xf numFmtId="0" fontId="0" fillId="0" borderId="0" xfId="0" applyFill="1" applyAlignment="1" applyProtection="1">
      <alignment/>
      <protection locked="0"/>
    </xf>
    <xf numFmtId="0" fontId="0" fillId="25" borderId="0" xfId="0" applyFill="1" applyAlignment="1" applyProtection="1">
      <alignment wrapText="1"/>
      <protection locked="0"/>
    </xf>
    <xf numFmtId="0" fontId="59" fillId="25" borderId="0" xfId="0" applyFont="1" applyFill="1" applyAlignment="1" applyProtection="1">
      <alignment/>
      <protection locked="0"/>
    </xf>
    <xf numFmtId="0" fontId="59" fillId="27" borderId="0" xfId="0" applyFont="1" applyFill="1" applyBorder="1" applyAlignment="1" applyProtection="1">
      <alignment/>
      <protection locked="0"/>
    </xf>
    <xf numFmtId="0" fontId="58" fillId="25" borderId="0" xfId="0" applyFont="1" applyFill="1" applyAlignment="1" applyProtection="1">
      <alignment vertical="center" wrapText="1"/>
      <protection locked="0"/>
    </xf>
    <xf numFmtId="0" fontId="58" fillId="25" borderId="0" xfId="0" applyFont="1" applyFill="1" applyAlignment="1" applyProtection="1">
      <alignment horizontal="center" vertical="center" wrapText="1"/>
      <protection locked="0"/>
    </xf>
    <xf numFmtId="0" fontId="59" fillId="25" borderId="0" xfId="0" applyFont="1" applyFill="1" applyAlignment="1" applyProtection="1">
      <alignment horizontal="center" vertical="center" wrapText="1"/>
      <protection locked="0"/>
    </xf>
    <xf numFmtId="0" fontId="0" fillId="25" borderId="0" xfId="0" applyFont="1" applyFill="1" applyAlignment="1" applyProtection="1">
      <alignment vertical="center" wrapText="1"/>
      <protection locked="0"/>
    </xf>
    <xf numFmtId="0" fontId="3" fillId="19" borderId="11" xfId="67" applyFont="1" applyFill="1" applyBorder="1" applyAlignment="1" applyProtection="1">
      <alignment vertical="center" wrapText="1"/>
      <protection/>
    </xf>
    <xf numFmtId="0" fontId="3" fillId="19" borderId="11" xfId="0" applyFont="1" applyFill="1" applyBorder="1" applyAlignment="1" applyProtection="1">
      <alignment/>
      <protection/>
    </xf>
    <xf numFmtId="0" fontId="2" fillId="10" borderId="10" xfId="0" applyFont="1" applyFill="1" applyBorder="1" applyAlignment="1" applyProtection="1">
      <alignment horizontal="center" wrapText="1"/>
      <protection/>
    </xf>
    <xf numFmtId="0" fontId="2" fillId="25" borderId="11" xfId="0" applyFont="1" applyFill="1" applyBorder="1" applyAlignment="1" applyProtection="1">
      <alignment horizontal="center"/>
      <protection/>
    </xf>
    <xf numFmtId="0" fontId="2" fillId="25" borderId="16" xfId="67" applyFont="1" applyFill="1" applyBorder="1" applyProtection="1">
      <alignment/>
      <protection/>
    </xf>
    <xf numFmtId="0" fontId="2" fillId="25" borderId="24" xfId="67" applyFont="1" applyFill="1" applyBorder="1" applyAlignment="1" applyProtection="1">
      <alignment horizontal="center"/>
      <protection/>
    </xf>
    <xf numFmtId="0" fontId="2" fillId="25" borderId="26" xfId="67" applyFont="1" applyFill="1" applyBorder="1" applyAlignment="1" applyProtection="1">
      <alignment horizontal="center"/>
      <protection/>
    </xf>
    <xf numFmtId="0" fontId="2" fillId="25" borderId="20" xfId="67" applyFont="1" applyFill="1" applyBorder="1" applyAlignment="1" applyProtection="1">
      <alignment horizontal="center"/>
      <protection/>
    </xf>
    <xf numFmtId="0" fontId="2" fillId="25" borderId="15" xfId="67" applyFont="1" applyFill="1" applyBorder="1" applyProtection="1">
      <alignment/>
      <protection/>
    </xf>
    <xf numFmtId="0" fontId="2" fillId="25" borderId="18" xfId="67" applyFont="1" applyFill="1" applyBorder="1" applyAlignment="1" applyProtection="1">
      <alignment horizontal="center"/>
      <protection/>
    </xf>
    <xf numFmtId="165" fontId="2" fillId="28" borderId="18" xfId="70" applyNumberFormat="1" applyFont="1" applyFill="1" applyBorder="1" applyAlignment="1" applyProtection="1">
      <alignment horizontal="center"/>
      <protection/>
    </xf>
    <xf numFmtId="165" fontId="2" fillId="25" borderId="18" xfId="70" applyNumberFormat="1" applyFont="1" applyFill="1" applyBorder="1" applyAlignment="1" applyProtection="1">
      <alignment horizontal="center"/>
      <protection/>
    </xf>
    <xf numFmtId="0" fontId="3" fillId="25" borderId="27" xfId="0" applyFont="1" applyFill="1" applyBorder="1" applyAlignment="1" applyProtection="1">
      <alignment/>
      <protection/>
    </xf>
    <xf numFmtId="9" fontId="3" fillId="25" borderId="27" xfId="0" applyNumberFormat="1" applyFont="1" applyFill="1" applyBorder="1" applyAlignment="1" applyProtection="1">
      <alignment/>
      <protection/>
    </xf>
    <xf numFmtId="0" fontId="23"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23"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24" fillId="0" borderId="0" xfId="0" applyFont="1" applyFill="1" applyBorder="1" applyAlignment="1" applyProtection="1">
      <alignment/>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3" fillId="19" borderId="11" xfId="67" applyFont="1" applyFill="1" applyBorder="1" applyProtection="1">
      <alignment/>
      <protection/>
    </xf>
    <xf numFmtId="0" fontId="0" fillId="25" borderId="0" xfId="0" applyFill="1" applyAlignment="1" applyProtection="1">
      <alignment/>
      <protection/>
    </xf>
    <xf numFmtId="0" fontId="3" fillId="19" borderId="11" xfId="67" applyFont="1" applyFill="1" applyBorder="1" applyAlignment="1" applyProtection="1">
      <alignment horizontal="center" vertical="distributed" wrapText="1"/>
      <protection/>
    </xf>
    <xf numFmtId="0" fontId="3" fillId="25" borderId="12" xfId="0" applyFont="1" applyFill="1" applyBorder="1" applyAlignment="1" applyProtection="1">
      <alignment horizontal="center"/>
      <protection/>
    </xf>
    <xf numFmtId="0" fontId="3" fillId="19" borderId="13" xfId="0" applyFont="1" applyFill="1" applyBorder="1" applyAlignment="1" applyProtection="1">
      <alignment horizontal="center"/>
      <protection/>
    </xf>
    <xf numFmtId="0" fontId="2" fillId="25" borderId="17" xfId="0" applyFont="1" applyFill="1" applyBorder="1" applyAlignment="1" applyProtection="1">
      <alignment horizontal="center"/>
      <protection/>
    </xf>
    <xf numFmtId="0" fontId="3" fillId="25" borderId="15" xfId="0" applyFont="1" applyFill="1" applyBorder="1" applyAlignment="1" applyProtection="1">
      <alignment horizontal="center"/>
      <protection/>
    </xf>
    <xf numFmtId="0" fontId="3" fillId="25" borderId="0" xfId="0" applyFont="1" applyFill="1" applyBorder="1" applyAlignment="1" applyProtection="1">
      <alignment horizontal="center"/>
      <protection/>
    </xf>
    <xf numFmtId="0" fontId="3" fillId="25" borderId="13" xfId="0" applyFont="1" applyFill="1" applyBorder="1" applyAlignment="1" applyProtection="1">
      <alignment horizontal="center"/>
      <protection/>
    </xf>
    <xf numFmtId="0" fontId="3" fillId="25" borderId="14" xfId="0" applyFont="1" applyFill="1" applyBorder="1" applyAlignment="1" applyProtection="1">
      <alignment horizontal="center"/>
      <protection/>
    </xf>
    <xf numFmtId="0" fontId="3" fillId="25" borderId="10" xfId="0" applyFont="1" applyFill="1" applyBorder="1" applyAlignment="1" applyProtection="1">
      <alignment/>
      <protection/>
    </xf>
    <xf numFmtId="0" fontId="58" fillId="25" borderId="0" xfId="0" applyFont="1" applyFill="1" applyAlignment="1" applyProtection="1">
      <alignment/>
      <protection/>
    </xf>
    <xf numFmtId="0" fontId="60" fillId="25" borderId="0" xfId="0" applyFont="1" applyFill="1" applyAlignment="1" applyProtection="1">
      <alignment/>
      <protection/>
    </xf>
    <xf numFmtId="0" fontId="58" fillId="0" borderId="0" xfId="0" applyFont="1" applyFill="1" applyAlignment="1" applyProtection="1">
      <alignment/>
      <protection/>
    </xf>
    <xf numFmtId="0" fontId="0" fillId="25" borderId="0" xfId="0" applyFont="1" applyFill="1" applyAlignment="1" applyProtection="1">
      <alignment/>
      <protection/>
    </xf>
    <xf numFmtId="0" fontId="0" fillId="27" borderId="0" xfId="0" applyFill="1" applyBorder="1" applyAlignment="1" applyProtection="1">
      <alignment horizontal="center" vertical="center"/>
      <protection/>
    </xf>
    <xf numFmtId="0" fontId="0" fillId="27" borderId="0" xfId="0" applyFill="1" applyBorder="1" applyAlignment="1" applyProtection="1">
      <alignment/>
      <protection/>
    </xf>
    <xf numFmtId="0" fontId="24" fillId="27" borderId="0" xfId="0" applyFont="1" applyFill="1" applyBorder="1" applyAlignment="1" applyProtection="1">
      <alignment horizontal="center"/>
      <protection/>
    </xf>
    <xf numFmtId="0" fontId="0" fillId="27" borderId="0" xfId="0" applyFill="1" applyBorder="1" applyAlignment="1" applyProtection="1">
      <alignment horizontal="left"/>
      <protection/>
    </xf>
    <xf numFmtId="0" fontId="25" fillId="27" borderId="0" xfId="0" applyFont="1" applyFill="1" applyAlignment="1" applyProtection="1">
      <alignment horizontal="center" vertical="center"/>
      <protection/>
    </xf>
    <xf numFmtId="0" fontId="0" fillId="27" borderId="0" xfId="0" applyFill="1" applyAlignment="1" applyProtection="1">
      <alignment/>
      <protection/>
    </xf>
    <xf numFmtId="0" fontId="0" fillId="27" borderId="0" xfId="0" applyFill="1" applyAlignment="1" applyProtection="1">
      <alignment horizontal="center" vertical="center"/>
      <protection/>
    </xf>
    <xf numFmtId="0" fontId="23" fillId="0" borderId="0" xfId="0" applyFont="1" applyBorder="1" applyAlignment="1" applyProtection="1">
      <alignment/>
      <protection/>
    </xf>
    <xf numFmtId="0" fontId="0" fillId="0" borderId="0" xfId="0" applyAlignment="1" applyProtection="1">
      <alignment/>
      <protection/>
    </xf>
    <xf numFmtId="0" fontId="23" fillId="0" borderId="0" xfId="0" applyFont="1" applyFill="1" applyBorder="1" applyAlignment="1" applyProtection="1">
      <alignment/>
      <protection/>
    </xf>
    <xf numFmtId="0" fontId="0" fillId="0" borderId="0" xfId="0" applyFill="1" applyAlignment="1" applyProtection="1">
      <alignment/>
      <protection/>
    </xf>
    <xf numFmtId="0" fontId="24" fillId="0" borderId="0" xfId="0" applyFont="1" applyFill="1" applyBorder="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center" vertical="center"/>
      <protection/>
    </xf>
    <xf numFmtId="0" fontId="0" fillId="0" borderId="28" xfId="0" applyFont="1" applyFill="1" applyBorder="1" applyAlignment="1" applyProtection="1">
      <alignment horizontal="center" vertical="center" wrapText="1"/>
      <protection locked="0"/>
    </xf>
    <xf numFmtId="0" fontId="57" fillId="25" borderId="0" xfId="0" applyFont="1" applyFill="1" applyAlignment="1" applyProtection="1">
      <alignment/>
      <protection locked="0"/>
    </xf>
    <xf numFmtId="0" fontId="61" fillId="25" borderId="0" xfId="0" applyFont="1" applyFill="1" applyAlignment="1" applyProtection="1">
      <alignment/>
      <protection locked="0"/>
    </xf>
    <xf numFmtId="0" fontId="59" fillId="25" borderId="0" xfId="0" applyFont="1" applyFill="1" applyAlignment="1" applyProtection="1">
      <alignment vertical="center" wrapText="1"/>
      <protection locked="0"/>
    </xf>
    <xf numFmtId="0" fontId="0" fillId="0" borderId="0" xfId="0" applyFont="1" applyFill="1" applyAlignment="1" applyProtection="1">
      <alignment horizontal="center"/>
      <protection locked="0"/>
    </xf>
    <xf numFmtId="0" fontId="0" fillId="29" borderId="28" xfId="0" applyFill="1" applyBorder="1" applyAlignment="1">
      <alignment horizontal="center" vertical="center" wrapText="1"/>
    </xf>
    <xf numFmtId="0" fontId="0" fillId="0" borderId="28" xfId="67" applyBorder="1" applyAlignment="1">
      <alignment horizontal="center" vertical="center" wrapText="1"/>
      <protection/>
    </xf>
    <xf numFmtId="3" fontId="0" fillId="0" borderId="28" xfId="61" applyNumberFormat="1" applyFont="1" applyFill="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29" borderId="28" xfId="0" applyFont="1" applyFill="1" applyBorder="1" applyAlignment="1">
      <alignment horizontal="center" vertical="center" wrapText="1"/>
    </xf>
    <xf numFmtId="3" fontId="0" fillId="0" borderId="28" xfId="61" applyNumberFormat="1" applyFont="1" applyBorder="1" applyAlignment="1" applyProtection="1">
      <alignment horizontal="center" vertical="center" wrapText="1"/>
      <protection locked="0"/>
    </xf>
    <xf numFmtId="0" fontId="59" fillId="26" borderId="28" xfId="0" applyFont="1" applyFill="1" applyBorder="1" applyAlignment="1" applyProtection="1">
      <alignment horizontal="center" vertical="center" wrapText="1"/>
      <protection/>
    </xf>
    <xf numFmtId="0" fontId="36" fillId="29" borderId="28" xfId="67" applyFont="1" applyFill="1" applyBorder="1" applyAlignment="1">
      <alignment horizontal="center" vertical="center" wrapText="1"/>
      <protection/>
    </xf>
    <xf numFmtId="0" fontId="38" fillId="0" borderId="28" xfId="67" applyFont="1" applyFill="1" applyBorder="1" applyAlignment="1">
      <alignment horizontal="center" vertical="center" wrapText="1"/>
      <protection/>
    </xf>
    <xf numFmtId="0" fontId="0" fillId="0" borderId="0" xfId="0" applyFont="1" applyFill="1" applyAlignment="1" applyProtection="1">
      <alignment/>
      <protection locked="0"/>
    </xf>
    <xf numFmtId="0" fontId="58" fillId="0" borderId="0" xfId="0" applyFont="1" applyFill="1" applyAlignment="1" applyProtection="1">
      <alignment/>
      <protection locked="0"/>
    </xf>
    <xf numFmtId="0" fontId="0" fillId="25" borderId="0" xfId="0" applyFont="1" applyFill="1" applyBorder="1" applyAlignment="1" applyProtection="1">
      <alignment/>
      <protection locked="0"/>
    </xf>
    <xf numFmtId="0" fontId="0" fillId="25" borderId="0" xfId="0" applyFont="1" applyFill="1" applyBorder="1" applyAlignment="1" applyProtection="1">
      <alignment/>
      <protection/>
    </xf>
    <xf numFmtId="0" fontId="0" fillId="25" borderId="0" xfId="0" applyFill="1" applyBorder="1" applyAlignment="1" applyProtection="1">
      <alignment/>
      <protection locked="0"/>
    </xf>
    <xf numFmtId="0" fontId="58" fillId="25" borderId="0" xfId="0" applyFont="1" applyFill="1" applyBorder="1" applyAlignment="1" applyProtection="1">
      <alignment/>
      <protection/>
    </xf>
    <xf numFmtId="0" fontId="58" fillId="25" borderId="0" xfId="0" applyFont="1" applyFill="1" applyBorder="1" applyAlignment="1" applyProtection="1">
      <alignment/>
      <protection locked="0"/>
    </xf>
    <xf numFmtId="0" fontId="35" fillId="25" borderId="16" xfId="0" applyFont="1" applyFill="1" applyBorder="1" applyAlignment="1" applyProtection="1">
      <alignment vertical="center" wrapText="1"/>
      <protection/>
    </xf>
    <xf numFmtId="0" fontId="35" fillId="25" borderId="29" xfId="0" applyFont="1" applyFill="1" applyBorder="1" applyAlignment="1" applyProtection="1">
      <alignment vertical="center" wrapText="1"/>
      <protection/>
    </xf>
    <xf numFmtId="0" fontId="3" fillId="19" borderId="10" xfId="0" applyFont="1" applyFill="1" applyBorder="1" applyAlignment="1" applyProtection="1">
      <alignment vertical="center" wrapText="1"/>
      <protection/>
    </xf>
    <xf numFmtId="0" fontId="36" fillId="29" borderId="28" xfId="67" applyFont="1" applyFill="1" applyBorder="1" applyAlignment="1" applyProtection="1">
      <alignment horizontal="center" vertical="center" wrapText="1"/>
      <protection/>
    </xf>
    <xf numFmtId="0" fontId="0" fillId="29" borderId="28" xfId="0" applyFill="1" applyBorder="1" applyAlignment="1" applyProtection="1">
      <alignment horizontal="center" vertical="center" wrapText="1"/>
      <protection/>
    </xf>
    <xf numFmtId="0" fontId="0" fillId="0" borderId="28" xfId="67" applyBorder="1" applyAlignment="1" applyProtection="1">
      <alignment horizontal="center" vertical="center" wrapText="1"/>
      <protection/>
    </xf>
    <xf numFmtId="0" fontId="0" fillId="29" borderId="28" xfId="0" applyFont="1" applyFill="1" applyBorder="1" applyAlignment="1" applyProtection="1">
      <alignment horizontal="center" vertical="center" wrapText="1"/>
      <protection/>
    </xf>
    <xf numFmtId="0" fontId="38" fillId="0" borderId="28" xfId="67"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35" fillId="25" borderId="17" xfId="67" applyFont="1" applyFill="1" applyBorder="1" applyAlignment="1" applyProtection="1">
      <alignment horizontal="center" vertical="center" wrapText="1"/>
      <protection/>
    </xf>
    <xf numFmtId="0" fontId="35" fillId="25" borderId="16" xfId="67" applyFont="1" applyFill="1" applyBorder="1" applyAlignment="1" applyProtection="1">
      <alignment vertical="center" wrapText="1"/>
      <protection/>
    </xf>
    <xf numFmtId="0" fontId="35" fillId="25" borderId="29" xfId="67" applyFont="1" applyFill="1" applyBorder="1" applyAlignment="1" applyProtection="1">
      <alignment vertical="center" wrapText="1"/>
      <protection/>
    </xf>
    <xf numFmtId="0" fontId="31" fillId="29" borderId="24" xfId="67" applyFont="1" applyFill="1" applyBorder="1" applyAlignment="1" applyProtection="1">
      <alignment horizontal="center" vertical="center" wrapText="1"/>
      <protection/>
    </xf>
    <xf numFmtId="0" fontId="31" fillId="29" borderId="28" xfId="67" applyFont="1" applyFill="1" applyBorder="1" applyAlignment="1" applyProtection="1">
      <alignment horizontal="center" vertical="center" wrapText="1"/>
      <protection/>
    </xf>
    <xf numFmtId="0" fontId="37" fillId="0" borderId="28" xfId="67" applyFont="1" applyBorder="1" applyAlignment="1" applyProtection="1">
      <alignment horizontal="center" vertical="center" wrapText="1"/>
      <protection/>
    </xf>
    <xf numFmtId="0" fontId="58" fillId="25" borderId="0" xfId="0" applyFont="1" applyFill="1" applyBorder="1" applyAlignment="1" applyProtection="1">
      <alignment horizontal="center"/>
      <protection/>
    </xf>
    <xf numFmtId="0" fontId="59" fillId="25" borderId="0" xfId="0" applyFont="1" applyFill="1" applyBorder="1" applyAlignment="1" applyProtection="1">
      <alignment horizontal="center"/>
      <protection/>
    </xf>
    <xf numFmtId="9" fontId="59" fillId="25" borderId="0" xfId="0" applyNumberFormat="1" applyFont="1" applyFill="1" applyBorder="1" applyAlignment="1" applyProtection="1">
      <alignment horizontal="center"/>
      <protection/>
    </xf>
    <xf numFmtId="0" fontId="58" fillId="25" borderId="0" xfId="0" applyFont="1" applyFill="1" applyBorder="1" applyAlignment="1" applyProtection="1">
      <alignment horizontal="center"/>
      <protection locked="0"/>
    </xf>
    <xf numFmtId="0" fontId="2" fillId="25" borderId="22" xfId="0" applyFont="1" applyFill="1" applyBorder="1" applyAlignment="1" applyProtection="1">
      <alignment horizontal="center"/>
      <protection/>
    </xf>
    <xf numFmtId="0" fontId="35" fillId="25" borderId="17" xfId="0" applyFont="1" applyFill="1" applyBorder="1" applyAlignment="1" applyProtection="1">
      <alignment vertical="center" wrapText="1"/>
      <protection/>
    </xf>
    <xf numFmtId="0" fontId="2" fillId="25" borderId="24" xfId="67" applyFont="1" applyFill="1" applyBorder="1" applyAlignment="1" applyProtection="1">
      <alignment horizontal="center" vertical="center"/>
      <protection/>
    </xf>
    <xf numFmtId="0" fontId="2" fillId="25" borderId="26" xfId="67" applyFont="1" applyFill="1" applyBorder="1" applyAlignment="1" applyProtection="1">
      <alignment horizontal="center" vertical="center"/>
      <protection/>
    </xf>
    <xf numFmtId="0" fontId="2" fillId="25" borderId="20" xfId="67" applyFont="1" applyFill="1" applyBorder="1" applyAlignment="1" applyProtection="1">
      <alignment horizontal="center" vertical="center"/>
      <protection/>
    </xf>
    <xf numFmtId="0" fontId="2" fillId="25" borderId="16" xfId="67" applyFont="1" applyFill="1" applyBorder="1" applyAlignment="1" applyProtection="1">
      <alignment vertical="center"/>
      <protection/>
    </xf>
    <xf numFmtId="0" fontId="2" fillId="25" borderId="15" xfId="67" applyFont="1" applyFill="1" applyBorder="1" applyAlignment="1" applyProtection="1">
      <alignment vertical="center"/>
      <protection/>
    </xf>
    <xf numFmtId="0" fontId="2" fillId="25" borderId="18" xfId="67" applyFont="1" applyFill="1" applyBorder="1" applyAlignment="1" applyProtection="1">
      <alignment horizontal="center" vertical="center"/>
      <protection/>
    </xf>
    <xf numFmtId="165" fontId="2" fillId="28" borderId="18" xfId="70" applyNumberFormat="1" applyFont="1" applyFill="1" applyBorder="1" applyAlignment="1" applyProtection="1">
      <alignment horizontal="center" vertical="center"/>
      <protection/>
    </xf>
    <xf numFmtId="165" fontId="2" fillId="25" borderId="18" xfId="70" applyNumberFormat="1" applyFont="1" applyFill="1" applyBorder="1" applyAlignment="1" applyProtection="1">
      <alignment horizontal="center" vertical="center"/>
      <protection/>
    </xf>
    <xf numFmtId="0" fontId="35" fillId="25" borderId="16" xfId="67" applyFont="1" applyFill="1" applyBorder="1" applyAlignment="1" applyProtection="1">
      <alignment horizontal="justify" vertical="center" wrapText="1"/>
      <protection/>
    </xf>
    <xf numFmtId="0" fontId="35" fillId="25" borderId="17" xfId="67" applyFont="1" applyFill="1" applyBorder="1" applyAlignment="1" applyProtection="1">
      <alignment horizontal="justify" vertical="center" wrapText="1"/>
      <protection/>
    </xf>
    <xf numFmtId="0" fontId="59" fillId="27" borderId="0" xfId="0" applyFont="1" applyFill="1" applyAlignment="1" applyProtection="1">
      <alignment horizontal="left" vertical="center"/>
      <protection locked="0"/>
    </xf>
    <xf numFmtId="0" fontId="59" fillId="27" borderId="0" xfId="0" applyFont="1" applyFill="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25" borderId="23" xfId="0" applyFont="1" applyFill="1" applyBorder="1" applyAlignment="1">
      <alignment horizontal="center"/>
    </xf>
    <xf numFmtId="0" fontId="3" fillId="25" borderId="31" xfId="0" applyFont="1" applyFill="1" applyBorder="1" applyAlignment="1">
      <alignment horizontal="center"/>
    </xf>
    <xf numFmtId="0" fontId="3" fillId="25" borderId="32" xfId="0" applyFont="1" applyFill="1" applyBorder="1" applyAlignment="1">
      <alignment horizontal="center"/>
    </xf>
    <xf numFmtId="0" fontId="3" fillId="25" borderId="33" xfId="0" applyFont="1" applyFill="1" applyBorder="1" applyAlignment="1">
      <alignment horizontal="center"/>
    </xf>
    <xf numFmtId="0" fontId="3" fillId="19" borderId="10" xfId="0" applyFont="1" applyFill="1" applyBorder="1" applyAlignment="1">
      <alignment horizontal="center"/>
    </xf>
    <xf numFmtId="0" fontId="3" fillId="19" borderId="27" xfId="0" applyFont="1" applyFill="1" applyBorder="1" applyAlignment="1">
      <alignment horizontal="center"/>
    </xf>
    <xf numFmtId="0" fontId="3" fillId="19" borderId="30" xfId="0" applyFont="1" applyFill="1" applyBorder="1" applyAlignment="1">
      <alignment horizontal="center"/>
    </xf>
    <xf numFmtId="0" fontId="3" fillId="19" borderId="34" xfId="0" applyFont="1" applyFill="1" applyBorder="1" applyAlignment="1">
      <alignment horizontal="left" vertical="center" wrapText="1"/>
    </xf>
    <xf numFmtId="0" fontId="3" fillId="19" borderId="35" xfId="0" applyFont="1" applyFill="1" applyBorder="1" applyAlignment="1">
      <alignment horizontal="left" vertical="center" wrapText="1"/>
    </xf>
    <xf numFmtId="0" fontId="3" fillId="25" borderId="13" xfId="0" applyFont="1" applyFill="1" applyBorder="1" applyAlignment="1">
      <alignment horizontal="center"/>
    </xf>
    <xf numFmtId="0" fontId="3" fillId="25" borderId="0" xfId="0" applyFont="1" applyFill="1" applyBorder="1" applyAlignment="1">
      <alignment horizontal="center"/>
    </xf>
    <xf numFmtId="0" fontId="3" fillId="25" borderId="36" xfId="0" applyFont="1" applyFill="1" applyBorder="1" applyAlignment="1">
      <alignment horizontal="center"/>
    </xf>
    <xf numFmtId="0" fontId="28" fillId="25" borderId="13" xfId="0" applyFont="1" applyFill="1" applyBorder="1" applyAlignment="1">
      <alignment horizontal="center" vertical="center"/>
    </xf>
    <xf numFmtId="0" fontId="28" fillId="25" borderId="12" xfId="0" applyFont="1" applyFill="1" applyBorder="1" applyAlignment="1">
      <alignment horizontal="center" vertical="center"/>
    </xf>
    <xf numFmtId="0" fontId="28" fillId="25" borderId="14" xfId="0" applyFont="1" applyFill="1" applyBorder="1" applyAlignment="1">
      <alignment horizontal="center" vertical="center"/>
    </xf>
    <xf numFmtId="0" fontId="28" fillId="25" borderId="37" xfId="0" applyFont="1" applyFill="1" applyBorder="1" applyAlignment="1">
      <alignment horizontal="center" vertical="center"/>
    </xf>
    <xf numFmtId="0" fontId="28" fillId="25" borderId="0" xfId="0" applyFont="1" applyFill="1" applyBorder="1" applyAlignment="1">
      <alignment horizontal="center" vertical="center"/>
    </xf>
    <xf numFmtId="0" fontId="28" fillId="25" borderId="36" xfId="0" applyFont="1" applyFill="1" applyBorder="1" applyAlignment="1">
      <alignment horizontal="center" vertical="center"/>
    </xf>
    <xf numFmtId="0" fontId="28" fillId="25" borderId="38" xfId="0" applyFont="1" applyFill="1" applyBorder="1" applyAlignment="1">
      <alignment horizontal="center" vertical="center"/>
    </xf>
    <xf numFmtId="0" fontId="28" fillId="25" borderId="39" xfId="0" applyFont="1" applyFill="1" applyBorder="1" applyAlignment="1">
      <alignment horizontal="center" vertical="center"/>
    </xf>
    <xf numFmtId="0" fontId="28" fillId="25" borderId="40" xfId="0" applyFont="1" applyFill="1" applyBorder="1" applyAlignment="1">
      <alignment horizontal="center" vertical="center"/>
    </xf>
    <xf numFmtId="0" fontId="0" fillId="0" borderId="0" xfId="0" applyFont="1" applyFill="1" applyAlignment="1">
      <alignment horizontal="center"/>
    </xf>
    <xf numFmtId="0" fontId="0" fillId="25" borderId="10" xfId="0" applyFont="1" applyFill="1" applyBorder="1" applyAlignment="1">
      <alignment vertical="top" wrapText="1"/>
    </xf>
    <xf numFmtId="0" fontId="0" fillId="25" borderId="27" xfId="0" applyFont="1" applyFill="1" applyBorder="1" applyAlignment="1">
      <alignment vertical="top" wrapText="1"/>
    </xf>
    <xf numFmtId="0" fontId="0" fillId="25" borderId="30" xfId="0" applyFont="1" applyFill="1" applyBorder="1" applyAlignment="1">
      <alignment vertical="top" wrapText="1"/>
    </xf>
    <xf numFmtId="0" fontId="2" fillId="25" borderId="10" xfId="0" applyFont="1" applyFill="1" applyBorder="1" applyAlignment="1">
      <alignment horizontal="center"/>
    </xf>
    <xf numFmtId="0" fontId="2" fillId="25" borderId="27" xfId="0" applyFont="1" applyFill="1" applyBorder="1" applyAlignment="1">
      <alignment horizontal="center"/>
    </xf>
    <xf numFmtId="0" fontId="2" fillId="25" borderId="30"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2" fillId="25" borderId="43" xfId="0" applyFont="1" applyFill="1" applyBorder="1" applyAlignment="1">
      <alignment horizontal="center"/>
    </xf>
    <xf numFmtId="0" fontId="2" fillId="25" borderId="44" xfId="0" applyFont="1" applyFill="1" applyBorder="1" applyAlignment="1">
      <alignment horizontal="center"/>
    </xf>
    <xf numFmtId="0" fontId="2" fillId="25" borderId="45" xfId="0" applyFont="1" applyFill="1" applyBorder="1" applyAlignment="1">
      <alignment horizontal="center"/>
    </xf>
    <xf numFmtId="0" fontId="2" fillId="25" borderId="46" xfId="0" applyFont="1" applyFill="1" applyBorder="1" applyAlignment="1">
      <alignment horizontal="center"/>
    </xf>
    <xf numFmtId="0" fontId="2" fillId="25" borderId="47" xfId="0" applyFont="1" applyFill="1" applyBorder="1" applyAlignment="1">
      <alignment horizontal="center"/>
    </xf>
    <xf numFmtId="0" fontId="2" fillId="25" borderId="48" xfId="0" applyFont="1" applyFill="1" applyBorder="1" applyAlignment="1">
      <alignment horizontal="center"/>
    </xf>
    <xf numFmtId="0" fontId="3" fillId="25" borderId="12" xfId="0" applyFont="1" applyFill="1" applyBorder="1" applyAlignment="1">
      <alignment horizontal="center"/>
    </xf>
    <xf numFmtId="0" fontId="3" fillId="25" borderId="14" xfId="0" applyFont="1" applyFill="1" applyBorder="1" applyAlignment="1">
      <alignment horizontal="center"/>
    </xf>
    <xf numFmtId="0" fontId="3" fillId="19" borderId="49" xfId="0" applyFont="1" applyFill="1" applyBorder="1" applyAlignment="1">
      <alignment horizontal="center"/>
    </xf>
    <xf numFmtId="0" fontId="3" fillId="19" borderId="50" xfId="0" applyFont="1" applyFill="1" applyBorder="1" applyAlignment="1">
      <alignment horizontal="center"/>
    </xf>
    <xf numFmtId="0" fontId="3" fillId="19" borderId="51" xfId="0" applyFont="1" applyFill="1" applyBorder="1" applyAlignment="1">
      <alignment horizontal="center"/>
    </xf>
    <xf numFmtId="0" fontId="3" fillId="19" borderId="52" xfId="0" applyFont="1" applyFill="1" applyBorder="1" applyAlignment="1">
      <alignment horizontal="center"/>
    </xf>
    <xf numFmtId="0" fontId="3" fillId="19" borderId="53" xfId="0" applyFont="1" applyFill="1" applyBorder="1" applyAlignment="1">
      <alignment horizontal="center"/>
    </xf>
    <xf numFmtId="0" fontId="3" fillId="19" borderId="21" xfId="0" applyFont="1" applyFill="1" applyBorder="1" applyAlignment="1">
      <alignment horizontal="center"/>
    </xf>
    <xf numFmtId="0" fontId="3" fillId="19" borderId="54" xfId="0" applyFont="1" applyFill="1" applyBorder="1" applyAlignment="1">
      <alignment horizontal="center"/>
    </xf>
    <xf numFmtId="0" fontId="3" fillId="19" borderId="55" xfId="0" applyFont="1" applyFill="1" applyBorder="1" applyAlignment="1">
      <alignment horizontal="center"/>
    </xf>
    <xf numFmtId="0" fontId="3" fillId="25" borderId="10" xfId="0" applyFont="1" applyFill="1" applyBorder="1" applyAlignment="1">
      <alignment horizontal="center"/>
    </xf>
    <xf numFmtId="0" fontId="3" fillId="25" borderId="27" xfId="0" applyFont="1" applyFill="1" applyBorder="1" applyAlignment="1">
      <alignment horizontal="center"/>
    </xf>
    <xf numFmtId="0" fontId="3" fillId="25" borderId="30" xfId="0" applyFont="1" applyFill="1" applyBorder="1" applyAlignment="1">
      <alignment horizontal="center"/>
    </xf>
    <xf numFmtId="0" fontId="0" fillId="25" borderId="10" xfId="0" applyFont="1" applyFill="1" applyBorder="1" applyAlignment="1">
      <alignment horizontal="left" vertical="center" wrapText="1"/>
    </xf>
    <xf numFmtId="0" fontId="0" fillId="25" borderId="27" xfId="0" applyFont="1" applyFill="1" applyBorder="1" applyAlignment="1">
      <alignment horizontal="left" vertical="center"/>
    </xf>
    <xf numFmtId="0" fontId="0" fillId="25" borderId="30" xfId="0" applyFont="1" applyFill="1" applyBorder="1" applyAlignment="1">
      <alignment horizontal="left" vertical="center"/>
    </xf>
    <xf numFmtId="0" fontId="2" fillId="25" borderId="10" xfId="0" applyFont="1" applyFill="1" applyBorder="1" applyAlignment="1">
      <alignment horizontal="center" wrapText="1"/>
    </xf>
    <xf numFmtId="0" fontId="2" fillId="25" borderId="27" xfId="0" applyFont="1" applyFill="1" applyBorder="1" applyAlignment="1">
      <alignment horizontal="center" wrapText="1"/>
    </xf>
    <xf numFmtId="0" fontId="2" fillId="25" borderId="30" xfId="0" applyFont="1" applyFill="1" applyBorder="1" applyAlignment="1">
      <alignment horizontal="center" wrapText="1"/>
    </xf>
    <xf numFmtId="0" fontId="3" fillId="0" borderId="37" xfId="0" applyFont="1" applyFill="1" applyBorder="1" applyAlignment="1">
      <alignment horizontal="center"/>
    </xf>
    <xf numFmtId="0" fontId="3" fillId="0" borderId="0" xfId="0" applyFont="1" applyFill="1" applyBorder="1" applyAlignment="1">
      <alignment horizontal="center"/>
    </xf>
    <xf numFmtId="0" fontId="3" fillId="0" borderId="36" xfId="0" applyFont="1" applyFill="1" applyBorder="1" applyAlignment="1">
      <alignment horizontal="center"/>
    </xf>
    <xf numFmtId="0" fontId="0" fillId="25" borderId="10" xfId="0" applyFont="1" applyFill="1" applyBorder="1" applyAlignment="1">
      <alignment horizontal="center" wrapText="1"/>
    </xf>
    <xf numFmtId="0" fontId="0" fillId="25" borderId="27" xfId="0" applyFont="1" applyFill="1" applyBorder="1" applyAlignment="1">
      <alignment horizontal="center" wrapText="1"/>
    </xf>
    <xf numFmtId="0" fontId="0" fillId="25" borderId="30" xfId="0" applyFont="1" applyFill="1" applyBorder="1" applyAlignment="1">
      <alignment horizontal="center" wrapText="1"/>
    </xf>
    <xf numFmtId="0" fontId="2" fillId="30" borderId="27" xfId="0" applyFont="1" applyFill="1" applyBorder="1" applyAlignment="1">
      <alignment horizontal="center" wrapText="1"/>
    </xf>
    <xf numFmtId="0" fontId="2" fillId="20" borderId="10" xfId="0" applyFont="1" applyFill="1" applyBorder="1" applyAlignment="1">
      <alignment horizontal="center" vertical="center" wrapText="1"/>
    </xf>
    <xf numFmtId="0" fontId="2" fillId="20" borderId="30" xfId="0" applyFont="1" applyFill="1" applyBorder="1" applyAlignment="1">
      <alignment horizontal="center" vertical="center" wrapText="1"/>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4" xfId="0" applyFont="1" applyFill="1" applyBorder="1" applyAlignment="1">
      <alignment horizontal="center"/>
    </xf>
    <xf numFmtId="0" fontId="0" fillId="25" borderId="10" xfId="0" applyFont="1" applyFill="1" applyBorder="1" applyAlignment="1">
      <alignment horizontal="center"/>
    </xf>
    <xf numFmtId="0" fontId="0" fillId="25" borderId="27" xfId="0" applyFont="1" applyFill="1" applyBorder="1" applyAlignment="1">
      <alignment horizontal="center"/>
    </xf>
    <xf numFmtId="0" fontId="0" fillId="25" borderId="30" xfId="0" applyFont="1" applyFill="1" applyBorder="1" applyAlignment="1">
      <alignment horizontal="center"/>
    </xf>
    <xf numFmtId="0" fontId="0" fillId="25" borderId="37" xfId="0" applyFont="1" applyFill="1" applyBorder="1" applyAlignment="1">
      <alignment horizontal="center"/>
    </xf>
    <xf numFmtId="0" fontId="0" fillId="25" borderId="0" xfId="0" applyFont="1" applyFill="1" applyBorder="1" applyAlignment="1">
      <alignment horizontal="center"/>
    </xf>
    <xf numFmtId="0" fontId="0" fillId="25" borderId="36" xfId="0" applyFont="1" applyFill="1" applyBorder="1" applyAlignment="1">
      <alignment horizontal="center"/>
    </xf>
    <xf numFmtId="0" fontId="0" fillId="25" borderId="27" xfId="0" applyFont="1" applyFill="1" applyBorder="1" applyAlignment="1">
      <alignment horizontal="left" vertical="center" wrapText="1"/>
    </xf>
    <xf numFmtId="0" fontId="0" fillId="25" borderId="30" xfId="0" applyFont="1" applyFill="1" applyBorder="1" applyAlignment="1">
      <alignment horizontal="left" vertical="center" wrapText="1"/>
    </xf>
    <xf numFmtId="0" fontId="2" fillId="25" borderId="10" xfId="0" applyFont="1" applyFill="1" applyBorder="1" applyAlignment="1">
      <alignment horizontal="justify" vertical="justify" wrapText="1"/>
    </xf>
    <xf numFmtId="0" fontId="2" fillId="25" borderId="27" xfId="0" applyFont="1" applyFill="1" applyBorder="1" applyAlignment="1">
      <alignment horizontal="justify" vertical="justify" wrapText="1"/>
    </xf>
    <xf numFmtId="0" fontId="2" fillId="25" borderId="30" xfId="0" applyFont="1" applyFill="1" applyBorder="1" applyAlignment="1">
      <alignment horizontal="justify" vertical="justify" wrapText="1"/>
    </xf>
    <xf numFmtId="0" fontId="3" fillId="0" borderId="10" xfId="0" applyFont="1" applyFill="1" applyBorder="1" applyAlignment="1">
      <alignment horizontal="center"/>
    </xf>
    <xf numFmtId="0" fontId="3" fillId="0" borderId="27" xfId="0" applyFont="1" applyFill="1" applyBorder="1" applyAlignment="1">
      <alignment horizontal="center"/>
    </xf>
    <xf numFmtId="0" fontId="3" fillId="0" borderId="30" xfId="0" applyFont="1" applyFill="1" applyBorder="1" applyAlignment="1">
      <alignment horizontal="center"/>
    </xf>
    <xf numFmtId="0" fontId="8" fillId="19" borderId="13"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14" xfId="0" applyFont="1" applyFill="1" applyBorder="1" applyAlignment="1">
      <alignment horizontal="center" vertical="center" wrapText="1"/>
    </xf>
    <xf numFmtId="0" fontId="8" fillId="19" borderId="38" xfId="0" applyFont="1" applyFill="1" applyBorder="1" applyAlignment="1">
      <alignment horizontal="center" vertical="center" wrapText="1"/>
    </xf>
    <xf numFmtId="0" fontId="8" fillId="19" borderId="39" xfId="0" applyFont="1" applyFill="1" applyBorder="1" applyAlignment="1">
      <alignment horizontal="center" vertical="center" wrapText="1"/>
    </xf>
    <xf numFmtId="0" fontId="8" fillId="19" borderId="40" xfId="0" applyFont="1" applyFill="1" applyBorder="1" applyAlignment="1">
      <alignment horizontal="center" vertical="center" wrapText="1"/>
    </xf>
    <xf numFmtId="0" fontId="3" fillId="25" borderId="0" xfId="0" applyFont="1" applyFill="1" applyAlignment="1">
      <alignment horizontal="center" vertical="center" wrapText="1"/>
    </xf>
    <xf numFmtId="0" fontId="3" fillId="19" borderId="10" xfId="0" applyFont="1" applyFill="1" applyBorder="1" applyAlignment="1">
      <alignment horizontal="center" vertical="distributed"/>
    </xf>
    <xf numFmtId="0" fontId="3" fillId="19" borderId="27" xfId="0" applyFont="1" applyFill="1" applyBorder="1" applyAlignment="1">
      <alignment horizontal="center" vertical="distributed"/>
    </xf>
    <xf numFmtId="0" fontId="2" fillId="0" borderId="27" xfId="0" applyFont="1" applyFill="1" applyBorder="1" applyAlignment="1">
      <alignment horizontal="center" vertical="distributed"/>
    </xf>
    <xf numFmtId="0" fontId="2" fillId="0" borderId="30" xfId="0" applyFont="1" applyFill="1" applyBorder="1" applyAlignment="1">
      <alignment horizontal="center" vertical="distributed"/>
    </xf>
    <xf numFmtId="0" fontId="5" fillId="0" borderId="56" xfId="0" applyFont="1" applyFill="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7" fillId="0" borderId="59"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7" fillId="0" borderId="43" xfId="0" applyFont="1" applyFill="1" applyBorder="1" applyAlignment="1" applyProtection="1">
      <alignment vertical="center"/>
      <protection/>
    </xf>
    <xf numFmtId="0" fontId="7" fillId="0" borderId="28" xfId="0" applyFont="1" applyFill="1" applyBorder="1" applyAlignment="1" applyProtection="1">
      <alignment vertical="center"/>
      <protection/>
    </xf>
    <xf numFmtId="0" fontId="7" fillId="0" borderId="60" xfId="0" applyFont="1" applyFill="1" applyBorder="1" applyAlignment="1" applyProtection="1">
      <alignment vertical="center"/>
      <protection/>
    </xf>
    <xf numFmtId="0" fontId="6" fillId="0" borderId="15"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7" fillId="0" borderId="32"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23" fillId="0" borderId="64" xfId="0" applyFont="1" applyBorder="1" applyAlignment="1">
      <alignment horizontal="center"/>
    </xf>
    <xf numFmtId="0" fontId="0" fillId="0" borderId="65" xfId="0" applyBorder="1" applyAlignment="1">
      <alignment horizontal="left"/>
    </xf>
    <xf numFmtId="0" fontId="0" fillId="0" borderId="66" xfId="0" applyBorder="1" applyAlignment="1">
      <alignment horizontal="left"/>
    </xf>
    <xf numFmtId="0" fontId="0" fillId="0" borderId="67" xfId="0" applyBorder="1" applyAlignment="1">
      <alignment horizontal="left"/>
    </xf>
    <xf numFmtId="0" fontId="23" fillId="0" borderId="68" xfId="0" applyFont="1" applyBorder="1" applyAlignment="1">
      <alignment horizontal="center"/>
    </xf>
    <xf numFmtId="0" fontId="0" fillId="0" borderId="69" xfId="0" applyBorder="1" applyAlignment="1">
      <alignment horizontal="left"/>
    </xf>
    <xf numFmtId="0" fontId="0" fillId="0" borderId="42" xfId="0" applyBorder="1" applyAlignment="1">
      <alignment horizontal="left"/>
    </xf>
    <xf numFmtId="0" fontId="0" fillId="0" borderId="70" xfId="0" applyBorder="1" applyAlignment="1">
      <alignment horizontal="left"/>
    </xf>
    <xf numFmtId="0" fontId="24" fillId="0" borderId="71" xfId="0" applyFont="1" applyBorder="1" applyAlignment="1">
      <alignment horizontal="center"/>
    </xf>
    <xf numFmtId="0" fontId="0" fillId="0" borderId="72" xfId="0" applyBorder="1" applyAlignment="1">
      <alignment horizontal="left"/>
    </xf>
    <xf numFmtId="0" fontId="0" fillId="0" borderId="73" xfId="0" applyBorder="1" applyAlignment="1">
      <alignment horizontal="left"/>
    </xf>
    <xf numFmtId="0" fontId="0" fillId="0" borderId="74" xfId="0" applyBorder="1" applyAlignment="1">
      <alignment horizontal="left"/>
    </xf>
    <xf numFmtId="0" fontId="0" fillId="0" borderId="75" xfId="0" applyBorder="1" applyAlignment="1" applyProtection="1">
      <alignment horizontal="center" vertical="center" wrapText="1"/>
      <protection/>
    </xf>
    <xf numFmtId="0" fontId="0" fillId="0" borderId="76" xfId="0" applyBorder="1" applyAlignment="1" applyProtection="1">
      <alignment horizontal="center" vertical="center" wrapText="1"/>
      <protection/>
    </xf>
    <xf numFmtId="9" fontId="0" fillId="0" borderId="50" xfId="0" applyNumberFormat="1" applyBorder="1" applyAlignment="1" applyProtection="1">
      <alignment horizontal="center" vertical="center" wrapText="1"/>
      <protection locked="0"/>
    </xf>
    <xf numFmtId="9" fontId="0" fillId="0" borderId="77" xfId="0" applyNumberFormat="1" applyBorder="1" applyAlignment="1" applyProtection="1">
      <alignment horizontal="center" vertical="center" wrapText="1"/>
      <protection locked="0"/>
    </xf>
    <xf numFmtId="0" fontId="0" fillId="0" borderId="51" xfId="0" applyFont="1" applyBorder="1" applyAlignment="1" applyProtection="1">
      <alignment horizontal="justify" vertical="center" wrapText="1"/>
      <protection locked="0"/>
    </xf>
    <xf numFmtId="0" fontId="0" fillId="0" borderId="12" xfId="0" applyBorder="1" applyAlignment="1" applyProtection="1">
      <alignment horizontal="justify" vertical="center"/>
      <protection locked="0"/>
    </xf>
    <xf numFmtId="0" fontId="0" fillId="0" borderId="78" xfId="0" applyBorder="1" applyAlignment="1" applyProtection="1">
      <alignment horizontal="justify" vertical="center"/>
      <protection locked="0"/>
    </xf>
    <xf numFmtId="0" fontId="0" fillId="0" borderId="79" xfId="0" applyBorder="1" applyAlignment="1" applyProtection="1">
      <alignment horizontal="justify" vertical="center"/>
      <protection locked="0"/>
    </xf>
    <xf numFmtId="0" fontId="0" fillId="0" borderId="39" xfId="0" applyBorder="1" applyAlignment="1" applyProtection="1">
      <alignment horizontal="justify" vertical="center"/>
      <protection locked="0"/>
    </xf>
    <xf numFmtId="0" fontId="0" fillId="0" borderId="80" xfId="0" applyBorder="1" applyAlignment="1" applyProtection="1">
      <alignment horizontal="justify" vertical="center"/>
      <protection locked="0"/>
    </xf>
    <xf numFmtId="0" fontId="25" fillId="0" borderId="0" xfId="0" applyFont="1" applyAlignment="1">
      <alignment horizontal="center"/>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84" xfId="0" applyFont="1" applyBorder="1" applyAlignment="1">
      <alignment horizontal="center" wrapText="1"/>
    </xf>
    <xf numFmtId="0" fontId="2" fillId="0" borderId="85" xfId="0" applyFont="1" applyBorder="1" applyAlignment="1">
      <alignment horizontal="center" wrapText="1"/>
    </xf>
    <xf numFmtId="0" fontId="2" fillId="0" borderId="11" xfId="0" applyFont="1" applyBorder="1" applyAlignment="1">
      <alignment horizontal="center"/>
    </xf>
    <xf numFmtId="0" fontId="2" fillId="0" borderId="86" xfId="0" applyFont="1" applyBorder="1" applyAlignment="1">
      <alignment horizontal="center"/>
    </xf>
    <xf numFmtId="9" fontId="2" fillId="25" borderId="10" xfId="0" applyNumberFormat="1" applyFont="1" applyFill="1" applyBorder="1" applyAlignment="1">
      <alignment horizontal="center" wrapText="1"/>
    </xf>
    <xf numFmtId="0" fontId="0" fillId="25" borderId="10" xfId="0" applyFont="1" applyFill="1" applyBorder="1" applyAlignment="1">
      <alignment horizontal="center" vertical="center" wrapText="1"/>
    </xf>
    <xf numFmtId="0" fontId="0" fillId="25" borderId="27" xfId="0" applyFont="1" applyFill="1" applyBorder="1" applyAlignment="1">
      <alignment horizontal="center" vertical="center"/>
    </xf>
    <xf numFmtId="0" fontId="0" fillId="25" borderId="30" xfId="0" applyFont="1" applyFill="1" applyBorder="1" applyAlignment="1">
      <alignment horizontal="center" vertical="center"/>
    </xf>
    <xf numFmtId="0" fontId="0" fillId="25" borderId="10" xfId="0" applyFont="1" applyFill="1" applyBorder="1" applyAlignment="1">
      <alignment horizontal="center" vertical="center"/>
    </xf>
    <xf numFmtId="0" fontId="32" fillId="0" borderId="56" xfId="0" applyFont="1" applyFill="1" applyBorder="1" applyAlignment="1" applyProtection="1">
      <alignment horizontal="center" vertical="center"/>
      <protection/>
    </xf>
    <xf numFmtId="0" fontId="32" fillId="0" borderId="57" xfId="0" applyFont="1" applyFill="1" applyBorder="1" applyAlignment="1" applyProtection="1">
      <alignment horizontal="center" vertical="center"/>
      <protection/>
    </xf>
    <xf numFmtId="0" fontId="32" fillId="0" borderId="58" xfId="0" applyFont="1" applyFill="1" applyBorder="1" applyAlignment="1" applyProtection="1">
      <alignment horizontal="center" vertical="center"/>
      <protection/>
    </xf>
    <xf numFmtId="0" fontId="33" fillId="0" borderId="16" xfId="0" applyFont="1" applyFill="1" applyBorder="1" applyAlignment="1" applyProtection="1">
      <alignment horizontal="center" vertical="center"/>
      <protection/>
    </xf>
    <xf numFmtId="0" fontId="33" fillId="0" borderId="24" xfId="0" applyFont="1" applyFill="1" applyBorder="1" applyAlignment="1" applyProtection="1">
      <alignment horizontal="center" vertical="center"/>
      <protection/>
    </xf>
    <xf numFmtId="0" fontId="33" fillId="0" borderId="20" xfId="0" applyFont="1" applyFill="1" applyBorder="1" applyAlignment="1" applyProtection="1">
      <alignment horizontal="center" vertical="center"/>
      <protection/>
    </xf>
    <xf numFmtId="0" fontId="34" fillId="0" borderId="59" xfId="0" applyFont="1" applyFill="1" applyBorder="1" applyAlignment="1" applyProtection="1">
      <alignment vertical="center"/>
      <protection/>
    </xf>
    <xf numFmtId="0" fontId="34" fillId="0" borderId="24" xfId="0" applyFont="1" applyFill="1" applyBorder="1" applyAlignment="1" applyProtection="1">
      <alignment vertical="center"/>
      <protection/>
    </xf>
    <xf numFmtId="0" fontId="34" fillId="0" borderId="20" xfId="0" applyFont="1" applyFill="1" applyBorder="1" applyAlignment="1" applyProtection="1">
      <alignment vertical="center"/>
      <protection/>
    </xf>
    <xf numFmtId="0" fontId="33" fillId="0" borderId="17" xfId="0" applyFont="1" applyFill="1" applyBorder="1" applyAlignment="1" applyProtection="1">
      <alignment horizontal="center" vertical="center"/>
      <protection/>
    </xf>
    <xf numFmtId="0" fontId="33" fillId="0" borderId="28" xfId="0" applyFont="1" applyFill="1" applyBorder="1" applyAlignment="1" applyProtection="1">
      <alignment horizontal="center" vertical="center"/>
      <protection/>
    </xf>
    <xf numFmtId="0" fontId="33" fillId="0" borderId="60" xfId="0" applyFont="1" applyFill="1" applyBorder="1" applyAlignment="1" applyProtection="1">
      <alignment horizontal="center" vertical="center"/>
      <protection/>
    </xf>
    <xf numFmtId="0" fontId="34" fillId="0" borderId="43" xfId="0" applyFont="1" applyFill="1" applyBorder="1" applyAlignment="1" applyProtection="1">
      <alignment vertical="center"/>
      <protection/>
    </xf>
    <xf numFmtId="0" fontId="34" fillId="0" borderId="28" xfId="0" applyFont="1" applyFill="1" applyBorder="1" applyAlignment="1" applyProtection="1">
      <alignment vertical="center"/>
      <protection/>
    </xf>
    <xf numFmtId="0" fontId="34" fillId="0" borderId="60" xfId="0" applyFont="1" applyFill="1" applyBorder="1" applyAlignment="1" applyProtection="1">
      <alignment vertical="center"/>
      <protection/>
    </xf>
    <xf numFmtId="0" fontId="33" fillId="0" borderId="15" xfId="0" applyFont="1" applyFill="1" applyBorder="1" applyAlignment="1" applyProtection="1">
      <alignment horizontal="center" vertical="center"/>
      <protection/>
    </xf>
    <xf numFmtId="0" fontId="33" fillId="0" borderId="18" xfId="0" applyFont="1" applyFill="1" applyBorder="1" applyAlignment="1" applyProtection="1">
      <alignment horizontal="center" vertical="center"/>
      <protection/>
    </xf>
    <xf numFmtId="0" fontId="33" fillId="0" borderId="19" xfId="0" applyFont="1" applyFill="1" applyBorder="1" applyAlignment="1" applyProtection="1">
      <alignment horizontal="center" vertical="center"/>
      <protection/>
    </xf>
    <xf numFmtId="0" fontId="34" fillId="0" borderId="32" xfId="0" applyFont="1" applyFill="1" applyBorder="1" applyAlignment="1" applyProtection="1">
      <alignment vertical="center"/>
      <protection/>
    </xf>
    <xf numFmtId="0" fontId="34" fillId="0" borderId="18" xfId="0" applyFont="1" applyFill="1" applyBorder="1" applyAlignment="1" applyProtection="1">
      <alignment vertical="center"/>
      <protection/>
    </xf>
    <xf numFmtId="0" fontId="34" fillId="0" borderId="19" xfId="0" applyFont="1" applyFill="1" applyBorder="1" applyAlignment="1" applyProtection="1">
      <alignment vertical="center"/>
      <protection/>
    </xf>
    <xf numFmtId="0" fontId="8" fillId="19" borderId="13" xfId="0" applyFont="1" applyFill="1" applyBorder="1" applyAlignment="1" applyProtection="1">
      <alignment horizontal="center" vertical="center" wrapText="1"/>
      <protection/>
    </xf>
    <xf numFmtId="0" fontId="8" fillId="19" borderId="12" xfId="0" applyFont="1" applyFill="1" applyBorder="1" applyAlignment="1" applyProtection="1">
      <alignment horizontal="center" vertical="center" wrapText="1"/>
      <protection/>
    </xf>
    <xf numFmtId="0" fontId="8" fillId="19" borderId="14" xfId="0" applyFont="1" applyFill="1" applyBorder="1" applyAlignment="1" applyProtection="1">
      <alignment horizontal="center" vertical="center" wrapText="1"/>
      <protection/>
    </xf>
    <xf numFmtId="0" fontId="8" fillId="19" borderId="38" xfId="0" applyFont="1" applyFill="1" applyBorder="1" applyAlignment="1" applyProtection="1">
      <alignment horizontal="center" vertical="center" wrapText="1"/>
      <protection/>
    </xf>
    <xf numFmtId="0" fontId="8" fillId="19" borderId="39" xfId="0" applyFont="1" applyFill="1" applyBorder="1" applyAlignment="1" applyProtection="1">
      <alignment horizontal="center" vertical="center" wrapText="1"/>
      <protection/>
    </xf>
    <xf numFmtId="0" fontId="8" fillId="19" borderId="40" xfId="0" applyFont="1" applyFill="1" applyBorder="1" applyAlignment="1" applyProtection="1">
      <alignment horizontal="center" vertical="center" wrapText="1"/>
      <protection/>
    </xf>
    <xf numFmtId="0" fontId="3" fillId="25" borderId="0" xfId="0" applyFont="1" applyFill="1" applyAlignment="1" applyProtection="1">
      <alignment horizontal="center" vertical="center" wrapText="1"/>
      <protection/>
    </xf>
    <xf numFmtId="0" fontId="2" fillId="0" borderId="10" xfId="67" applyFont="1" applyFill="1" applyBorder="1" applyAlignment="1" applyProtection="1">
      <alignment horizontal="center" vertical="distributed"/>
      <protection locked="0"/>
    </xf>
    <xf numFmtId="0" fontId="2" fillId="0" borderId="27" xfId="67" applyFont="1" applyFill="1" applyBorder="1" applyAlignment="1" applyProtection="1">
      <alignment horizontal="center" vertical="distributed"/>
      <protection locked="0"/>
    </xf>
    <xf numFmtId="0" fontId="2" fillId="0" borderId="30" xfId="67" applyFont="1" applyFill="1" applyBorder="1" applyAlignment="1" applyProtection="1">
      <alignment horizontal="center" vertical="distributed"/>
      <protection locked="0"/>
    </xf>
    <xf numFmtId="0" fontId="3" fillId="19" borderId="10" xfId="67" applyFont="1" applyFill="1" applyBorder="1" applyAlignment="1" applyProtection="1">
      <alignment horizontal="center" vertical="distributed"/>
      <protection/>
    </xf>
    <xf numFmtId="0" fontId="3" fillId="19" borderId="27" xfId="67" applyFont="1" applyFill="1" applyBorder="1" applyAlignment="1" applyProtection="1">
      <alignment horizontal="center" vertical="distributed"/>
      <protection/>
    </xf>
    <xf numFmtId="0" fontId="0" fillId="0" borderId="1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25" borderId="37" xfId="67" applyFont="1" applyFill="1" applyBorder="1" applyAlignment="1" applyProtection="1">
      <alignment horizontal="center"/>
      <protection/>
    </xf>
    <xf numFmtId="0" fontId="0" fillId="25" borderId="0" xfId="67" applyFont="1" applyFill="1" applyBorder="1" applyAlignment="1" applyProtection="1">
      <alignment horizontal="center"/>
      <protection/>
    </xf>
    <xf numFmtId="0" fontId="0" fillId="25" borderId="36" xfId="67" applyFont="1" applyFill="1" applyBorder="1" applyAlignment="1" applyProtection="1">
      <alignment horizontal="center"/>
      <protection/>
    </xf>
    <xf numFmtId="0" fontId="2" fillId="25" borderId="27" xfId="67" applyFont="1" applyFill="1" applyBorder="1" applyAlignment="1" applyProtection="1">
      <alignment horizontal="center"/>
      <protection locked="0"/>
    </xf>
    <xf numFmtId="0" fontId="2" fillId="25" borderId="30" xfId="67" applyFont="1" applyFill="1" applyBorder="1" applyAlignment="1" applyProtection="1">
      <alignment horizontal="center"/>
      <protection locked="0"/>
    </xf>
    <xf numFmtId="0" fontId="3" fillId="25" borderId="13" xfId="67" applyFont="1" applyFill="1" applyBorder="1" applyAlignment="1" applyProtection="1">
      <alignment horizontal="center"/>
      <protection/>
    </xf>
    <xf numFmtId="0" fontId="3" fillId="25" borderId="12" xfId="67" applyFont="1" applyFill="1" applyBorder="1" applyAlignment="1" applyProtection="1">
      <alignment horizontal="center"/>
      <protection/>
    </xf>
    <xf numFmtId="0" fontId="3" fillId="25" borderId="14" xfId="67" applyFont="1" applyFill="1" applyBorder="1" applyAlignment="1" applyProtection="1">
      <alignment horizontal="center"/>
      <protection/>
    </xf>
    <xf numFmtId="0" fontId="0" fillId="25" borderId="10" xfId="0" applyFont="1" applyFill="1" applyBorder="1" applyAlignment="1" applyProtection="1">
      <alignment horizontal="center" vertical="center"/>
      <protection/>
    </xf>
    <xf numFmtId="0" fontId="0" fillId="25" borderId="27" xfId="0" applyFont="1" applyFill="1" applyBorder="1" applyAlignment="1" applyProtection="1">
      <alignment horizontal="center" vertical="center"/>
      <protection/>
    </xf>
    <xf numFmtId="0" fontId="0" fillId="25" borderId="30" xfId="0" applyFont="1" applyFill="1" applyBorder="1" applyAlignment="1" applyProtection="1">
      <alignment horizontal="center" vertical="center"/>
      <protection/>
    </xf>
    <xf numFmtId="0" fontId="3" fillId="25" borderId="10" xfId="67" applyFont="1" applyFill="1" applyBorder="1" applyAlignment="1" applyProtection="1">
      <alignment horizontal="center"/>
      <protection/>
    </xf>
    <xf numFmtId="0" fontId="3" fillId="25" borderId="27" xfId="67" applyFont="1" applyFill="1" applyBorder="1" applyAlignment="1" applyProtection="1">
      <alignment horizontal="center"/>
      <protection/>
    </xf>
    <xf numFmtId="0" fontId="3" fillId="25" borderId="30" xfId="67" applyFont="1" applyFill="1" applyBorder="1" applyAlignment="1" applyProtection="1">
      <alignment horizontal="center"/>
      <protection/>
    </xf>
    <xf numFmtId="0" fontId="0" fillId="25" borderId="10" xfId="0" applyFont="1" applyFill="1" applyBorder="1" applyAlignment="1" applyProtection="1">
      <alignment horizontal="left" vertical="center" wrapText="1"/>
      <protection/>
    </xf>
    <xf numFmtId="0" fontId="0" fillId="25" borderId="27" xfId="0" applyFont="1" applyFill="1" applyBorder="1" applyAlignment="1" applyProtection="1">
      <alignment horizontal="left" vertical="center" wrapText="1"/>
      <protection/>
    </xf>
    <xf numFmtId="0" fontId="0" fillId="25" borderId="3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protection/>
    </xf>
    <xf numFmtId="0" fontId="3" fillId="19" borderId="10" xfId="0" applyFont="1" applyFill="1" applyBorder="1" applyAlignment="1" applyProtection="1">
      <alignment horizontal="center"/>
      <protection/>
    </xf>
    <xf numFmtId="0" fontId="3" fillId="19" borderId="27" xfId="0" applyFont="1" applyFill="1" applyBorder="1" applyAlignment="1" applyProtection="1">
      <alignment horizontal="center"/>
      <protection/>
    </xf>
    <xf numFmtId="0" fontId="3" fillId="19" borderId="30"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27" xfId="0" applyFont="1" applyFill="1" applyBorder="1" applyAlignment="1" applyProtection="1">
      <alignment horizontal="center"/>
      <protection/>
    </xf>
    <xf numFmtId="0" fontId="3" fillId="0" borderId="30" xfId="0" applyFont="1" applyFill="1" applyBorder="1" applyAlignment="1" applyProtection="1">
      <alignment horizontal="center"/>
      <protection/>
    </xf>
    <xf numFmtId="0" fontId="0" fillId="25" borderId="10" xfId="0" applyFont="1" applyFill="1" applyBorder="1" applyAlignment="1" applyProtection="1">
      <alignment horizontal="center" vertical="center" wrapText="1"/>
      <protection/>
    </xf>
    <xf numFmtId="0" fontId="0" fillId="25" borderId="27" xfId="0" applyFont="1" applyFill="1" applyBorder="1" applyAlignment="1" applyProtection="1">
      <alignment horizontal="left" vertical="center"/>
      <protection/>
    </xf>
    <xf numFmtId="0" fontId="0" fillId="25" borderId="30" xfId="0" applyFont="1" applyFill="1" applyBorder="1" applyAlignment="1" applyProtection="1">
      <alignment horizontal="left" vertical="center"/>
      <protection/>
    </xf>
    <xf numFmtId="0" fontId="3" fillId="25" borderId="10" xfId="0" applyFont="1" applyFill="1" applyBorder="1" applyAlignment="1" applyProtection="1">
      <alignment horizontal="center"/>
      <protection/>
    </xf>
    <xf numFmtId="0" fontId="3" fillId="25" borderId="27" xfId="0" applyFont="1" applyFill="1" applyBorder="1" applyAlignment="1" applyProtection="1">
      <alignment horizontal="center"/>
      <protection/>
    </xf>
    <xf numFmtId="0" fontId="3" fillId="25" borderId="30" xfId="0" applyFont="1" applyFill="1" applyBorder="1" applyAlignment="1" applyProtection="1">
      <alignment horizontal="center"/>
      <protection/>
    </xf>
    <xf numFmtId="9" fontId="2" fillId="25" borderId="10" xfId="0" applyNumberFormat="1" applyFont="1" applyFill="1" applyBorder="1" applyAlignment="1" applyProtection="1">
      <alignment horizontal="center" wrapText="1"/>
      <protection/>
    </xf>
    <xf numFmtId="0" fontId="2" fillId="25" borderId="27" xfId="0" applyFont="1" applyFill="1" applyBorder="1" applyAlignment="1" applyProtection="1">
      <alignment horizontal="center" wrapText="1"/>
      <protection/>
    </xf>
    <xf numFmtId="0" fontId="2" fillId="25" borderId="30" xfId="0" applyFont="1" applyFill="1" applyBorder="1" applyAlignment="1" applyProtection="1">
      <alignment horizontal="center" wrapText="1"/>
      <protection/>
    </xf>
    <xf numFmtId="0" fontId="3" fillId="0" borderId="37"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36" xfId="0" applyFont="1" applyFill="1" applyBorder="1" applyAlignment="1" applyProtection="1">
      <alignment horizontal="center"/>
      <protection/>
    </xf>
    <xf numFmtId="0" fontId="2" fillId="25" borderId="10" xfId="0" applyFont="1" applyFill="1" applyBorder="1" applyAlignment="1" applyProtection="1">
      <alignment horizontal="center" wrapText="1"/>
      <protection/>
    </xf>
    <xf numFmtId="0" fontId="2" fillId="30" borderId="27" xfId="0" applyFont="1" applyFill="1" applyBorder="1" applyAlignment="1" applyProtection="1">
      <alignment horizontal="center" wrapText="1"/>
      <protection/>
    </xf>
    <xf numFmtId="0" fontId="2" fillId="20" borderId="10" xfId="0" applyFont="1" applyFill="1" applyBorder="1" applyAlignment="1" applyProtection="1">
      <alignment horizontal="center" vertical="center" wrapText="1"/>
      <protection/>
    </xf>
    <xf numFmtId="0" fontId="2" fillId="20" borderId="30" xfId="0" applyFont="1" applyFill="1" applyBorder="1" applyAlignment="1" applyProtection="1">
      <alignment horizontal="center" vertical="center" wrapText="1"/>
      <protection/>
    </xf>
    <xf numFmtId="0" fontId="3" fillId="0" borderId="13" xfId="67" applyFont="1" applyFill="1" applyBorder="1" applyAlignment="1" applyProtection="1">
      <alignment horizontal="center"/>
      <protection/>
    </xf>
    <xf numFmtId="0" fontId="3" fillId="0" borderId="12" xfId="67" applyFont="1" applyFill="1" applyBorder="1" applyAlignment="1" applyProtection="1">
      <alignment horizontal="center"/>
      <protection/>
    </xf>
    <xf numFmtId="0" fontId="3" fillId="0" borderId="14" xfId="67" applyFont="1" applyFill="1" applyBorder="1" applyAlignment="1" applyProtection="1">
      <alignment horizontal="center"/>
      <protection/>
    </xf>
    <xf numFmtId="0" fontId="2" fillId="25" borderId="10" xfId="67" applyFont="1" applyFill="1" applyBorder="1" applyAlignment="1" applyProtection="1">
      <alignment horizontal="center"/>
      <protection/>
    </xf>
    <xf numFmtId="0" fontId="2" fillId="25" borderId="27" xfId="67" applyFont="1" applyFill="1" applyBorder="1" applyAlignment="1" applyProtection="1">
      <alignment horizontal="center"/>
      <protection/>
    </xf>
    <xf numFmtId="0" fontId="2" fillId="25" borderId="30" xfId="67" applyFont="1" applyFill="1" applyBorder="1" applyAlignment="1" applyProtection="1">
      <alignment horizontal="center"/>
      <protection/>
    </xf>
    <xf numFmtId="0" fontId="2" fillId="25" borderId="10" xfId="67" applyFont="1" applyFill="1" applyBorder="1" applyAlignment="1" applyProtection="1">
      <alignment horizontal="center" wrapText="1"/>
      <protection/>
    </xf>
    <xf numFmtId="0" fontId="3" fillId="19" borderId="49" xfId="0" applyFont="1" applyFill="1" applyBorder="1" applyAlignment="1" applyProtection="1">
      <alignment horizontal="center"/>
      <protection/>
    </xf>
    <xf numFmtId="0" fontId="3" fillId="19" borderId="50" xfId="0" applyFont="1" applyFill="1" applyBorder="1" applyAlignment="1" applyProtection="1">
      <alignment horizontal="center"/>
      <protection/>
    </xf>
    <xf numFmtId="0" fontId="3" fillId="19" borderId="51" xfId="0" applyFont="1" applyFill="1" applyBorder="1" applyAlignment="1" applyProtection="1">
      <alignment horizontal="center"/>
      <protection/>
    </xf>
    <xf numFmtId="0" fontId="3" fillId="19" borderId="52" xfId="0" applyFont="1" applyFill="1" applyBorder="1" applyAlignment="1" applyProtection="1">
      <alignment horizontal="center"/>
      <protection/>
    </xf>
    <xf numFmtId="0" fontId="35" fillId="25" borderId="26" xfId="0" applyFont="1" applyFill="1" applyBorder="1" applyAlignment="1" applyProtection="1">
      <alignment horizontal="center" vertical="center" wrapText="1"/>
      <protection/>
    </xf>
    <xf numFmtId="0" fontId="35" fillId="25" borderId="87" xfId="0" applyFont="1" applyFill="1" applyBorder="1" applyAlignment="1" applyProtection="1">
      <alignment horizontal="center" vertical="center" wrapText="1"/>
      <protection/>
    </xf>
    <xf numFmtId="0" fontId="35" fillId="25" borderId="59" xfId="0" applyFont="1" applyFill="1" applyBorder="1" applyAlignment="1" applyProtection="1">
      <alignment horizontal="center" vertical="center" wrapText="1"/>
      <protection/>
    </xf>
    <xf numFmtId="0" fontId="35" fillId="25" borderId="88" xfId="0" applyFont="1" applyFill="1" applyBorder="1" applyAlignment="1" applyProtection="1">
      <alignment horizontal="center" vertical="center" wrapText="1"/>
      <protection/>
    </xf>
    <xf numFmtId="0" fontId="35" fillId="25" borderId="41" xfId="0" applyFont="1" applyFill="1" applyBorder="1" applyAlignment="1" applyProtection="1">
      <alignment horizontal="center" vertical="center" wrapText="1"/>
      <protection/>
    </xf>
    <xf numFmtId="0" fontId="35" fillId="25" borderId="42" xfId="0" applyFont="1" applyFill="1" applyBorder="1" applyAlignment="1" applyProtection="1">
      <alignment horizontal="center" vertical="center" wrapText="1"/>
      <protection/>
    </xf>
    <xf numFmtId="0" fontId="35" fillId="25" borderId="43" xfId="0" applyFont="1" applyFill="1" applyBorder="1" applyAlignment="1" applyProtection="1">
      <alignment horizontal="center" vertical="center" wrapText="1"/>
      <protection/>
    </xf>
    <xf numFmtId="0" fontId="35" fillId="25" borderId="44" xfId="0" applyFont="1" applyFill="1" applyBorder="1" applyAlignment="1" applyProtection="1">
      <alignment horizontal="center" vertical="center" wrapText="1"/>
      <protection/>
    </xf>
    <xf numFmtId="0" fontId="2" fillId="25" borderId="89" xfId="0" applyFont="1" applyFill="1" applyBorder="1" applyAlignment="1" applyProtection="1">
      <alignment horizontal="center"/>
      <protection/>
    </xf>
    <xf numFmtId="0" fontId="2" fillId="25" borderId="90" xfId="0" applyFont="1" applyFill="1" applyBorder="1" applyAlignment="1" applyProtection="1">
      <alignment horizontal="center"/>
      <protection/>
    </xf>
    <xf numFmtId="0" fontId="2" fillId="25" borderId="28" xfId="0" applyFont="1" applyFill="1" applyBorder="1" applyAlignment="1" applyProtection="1">
      <alignment horizontal="center"/>
      <protection/>
    </xf>
    <xf numFmtId="0" fontId="2" fillId="25" borderId="60" xfId="0" applyFont="1" applyFill="1" applyBorder="1" applyAlignment="1" applyProtection="1">
      <alignment horizontal="center"/>
      <protection/>
    </xf>
    <xf numFmtId="0" fontId="3" fillId="25" borderId="18" xfId="0" applyFont="1" applyFill="1" applyBorder="1" applyAlignment="1" applyProtection="1">
      <alignment horizontal="center"/>
      <protection/>
    </xf>
    <xf numFmtId="0" fontId="3" fillId="25" borderId="19" xfId="0" applyFont="1" applyFill="1" applyBorder="1" applyAlignment="1" applyProtection="1">
      <alignment horizontal="center"/>
      <protection/>
    </xf>
    <xf numFmtId="0" fontId="3" fillId="19" borderId="34" xfId="67" applyFont="1" applyFill="1" applyBorder="1" applyAlignment="1" applyProtection="1">
      <alignment horizontal="left" vertical="center" wrapText="1"/>
      <protection/>
    </xf>
    <xf numFmtId="0" fontId="3" fillId="19" borderId="35" xfId="67" applyFont="1" applyFill="1" applyBorder="1" applyAlignment="1" applyProtection="1">
      <alignment horizontal="left" vertical="center" wrapText="1"/>
      <protection/>
    </xf>
    <xf numFmtId="0" fontId="2" fillId="25" borderId="10" xfId="0" applyFont="1" applyFill="1" applyBorder="1" applyAlignment="1" applyProtection="1">
      <alignment horizontal="center" vertical="center"/>
      <protection/>
    </xf>
    <xf numFmtId="0" fontId="2" fillId="25" borderId="27" xfId="0" applyFont="1" applyFill="1" applyBorder="1" applyAlignment="1" applyProtection="1">
      <alignment horizontal="center" vertical="center"/>
      <protection/>
    </xf>
    <xf numFmtId="0" fontId="2" fillId="25" borderId="30" xfId="0" applyFont="1" applyFill="1" applyBorder="1" applyAlignment="1" applyProtection="1">
      <alignment horizontal="center" vertical="center"/>
      <protection/>
    </xf>
    <xf numFmtId="0" fontId="2" fillId="0" borderId="27" xfId="67" applyFont="1" applyFill="1" applyBorder="1" applyAlignment="1" applyProtection="1">
      <alignment horizontal="center" vertical="center" wrapText="1"/>
      <protection/>
    </xf>
    <xf numFmtId="0" fontId="2" fillId="0" borderId="30" xfId="67" applyFont="1" applyFill="1" applyBorder="1" applyAlignment="1" applyProtection="1">
      <alignment horizontal="center" vertical="center" wrapText="1"/>
      <protection/>
    </xf>
    <xf numFmtId="0" fontId="28" fillId="25" borderId="13" xfId="0" applyFont="1" applyFill="1" applyBorder="1" applyAlignment="1" applyProtection="1">
      <alignment horizontal="center" vertical="center"/>
      <protection/>
    </xf>
    <xf numFmtId="0" fontId="28" fillId="25" borderId="12" xfId="0" applyFont="1" applyFill="1" applyBorder="1" applyAlignment="1" applyProtection="1">
      <alignment horizontal="center" vertical="center"/>
      <protection/>
    </xf>
    <xf numFmtId="0" fontId="28" fillId="25" borderId="14" xfId="0" applyFont="1" applyFill="1" applyBorder="1" applyAlignment="1" applyProtection="1">
      <alignment horizontal="center" vertical="center"/>
      <protection/>
    </xf>
    <xf numFmtId="0" fontId="28" fillId="25" borderId="37" xfId="0" applyFont="1" applyFill="1" applyBorder="1" applyAlignment="1" applyProtection="1">
      <alignment horizontal="center" vertical="center"/>
      <protection/>
    </xf>
    <xf numFmtId="0" fontId="28" fillId="25" borderId="0" xfId="0" applyFont="1" applyFill="1" applyBorder="1" applyAlignment="1" applyProtection="1">
      <alignment horizontal="center" vertical="center"/>
      <protection/>
    </xf>
    <xf numFmtId="0" fontId="28" fillId="25" borderId="36" xfId="0" applyFont="1" applyFill="1" applyBorder="1" applyAlignment="1" applyProtection="1">
      <alignment horizontal="center" vertical="center"/>
      <protection/>
    </xf>
    <xf numFmtId="0" fontId="28" fillId="25" borderId="38" xfId="0" applyFont="1" applyFill="1" applyBorder="1" applyAlignment="1" applyProtection="1">
      <alignment horizontal="center" vertical="center"/>
      <protection/>
    </xf>
    <xf numFmtId="0" fontId="28" fillId="25" borderId="39" xfId="0" applyFont="1" applyFill="1" applyBorder="1" applyAlignment="1" applyProtection="1">
      <alignment horizontal="center" vertical="center"/>
      <protection/>
    </xf>
    <xf numFmtId="0" fontId="28" fillId="25" borderId="40"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3" fillId="19" borderId="34" xfId="0" applyFont="1" applyFill="1" applyBorder="1" applyAlignment="1" applyProtection="1">
      <alignment horizontal="left" vertical="center" wrapText="1"/>
      <protection/>
    </xf>
    <xf numFmtId="0" fontId="3" fillId="19" borderId="91" xfId="0" applyFont="1" applyFill="1" applyBorder="1" applyAlignment="1" applyProtection="1">
      <alignment horizontal="left" vertical="center" wrapText="1"/>
      <protection/>
    </xf>
    <xf numFmtId="0" fontId="2" fillId="27" borderId="13" xfId="67" applyFont="1" applyFill="1" applyBorder="1" applyAlignment="1" applyProtection="1">
      <alignment horizontal="left" vertical="top" wrapText="1"/>
      <protection/>
    </xf>
    <xf numFmtId="0" fontId="2" fillId="27" borderId="12" xfId="67" applyFont="1" applyFill="1" applyBorder="1" applyAlignment="1" applyProtection="1">
      <alignment horizontal="left" vertical="top" wrapText="1"/>
      <protection/>
    </xf>
    <xf numFmtId="0" fontId="2" fillId="27" borderId="14" xfId="67" applyFont="1" applyFill="1" applyBorder="1" applyAlignment="1" applyProtection="1">
      <alignment horizontal="left" vertical="top" wrapText="1"/>
      <protection/>
    </xf>
    <xf numFmtId="0" fontId="0" fillId="0" borderId="37" xfId="67" applyFont="1" applyFill="1" applyBorder="1" applyAlignment="1" applyProtection="1">
      <alignment horizontal="justify" vertical="center" wrapText="1"/>
      <protection locked="0"/>
    </xf>
    <xf numFmtId="0" fontId="0" fillId="0" borderId="0" xfId="67" applyFont="1" applyFill="1" applyBorder="1" applyAlignment="1" applyProtection="1">
      <alignment horizontal="justify" vertical="center" wrapText="1"/>
      <protection locked="0"/>
    </xf>
    <xf numFmtId="0" fontId="0" fillId="0" borderId="36" xfId="67" applyFont="1" applyFill="1" applyBorder="1" applyAlignment="1" applyProtection="1">
      <alignment horizontal="justify" vertical="center" wrapText="1"/>
      <protection locked="0"/>
    </xf>
    <xf numFmtId="0" fontId="2" fillId="0" borderId="37" xfId="67" applyFont="1" applyFill="1" applyBorder="1" applyAlignment="1" applyProtection="1">
      <alignment horizontal="justify" vertical="center" wrapText="1"/>
      <protection locked="0"/>
    </xf>
    <xf numFmtId="0" fontId="2" fillId="0" borderId="0" xfId="67" applyFont="1" applyFill="1" applyBorder="1" applyAlignment="1" applyProtection="1">
      <alignment horizontal="justify" vertical="center" wrapText="1"/>
      <protection locked="0"/>
    </xf>
    <xf numFmtId="0" fontId="2" fillId="0" borderId="36" xfId="67" applyFont="1" applyFill="1" applyBorder="1" applyAlignment="1" applyProtection="1">
      <alignment horizontal="justify" vertical="center" wrapText="1"/>
      <protection locked="0"/>
    </xf>
    <xf numFmtId="0" fontId="0" fillId="0" borderId="28" xfId="0" applyBorder="1" applyAlignment="1" applyProtection="1">
      <alignment horizontal="center" vertical="center"/>
      <protection/>
    </xf>
    <xf numFmtId="0" fontId="23" fillId="0" borderId="41" xfId="0" applyFont="1" applyBorder="1" applyAlignment="1" applyProtection="1">
      <alignment horizontal="center" vertical="center"/>
      <protection/>
    </xf>
    <xf numFmtId="0" fontId="23" fillId="0" borderId="42" xfId="0" applyFont="1" applyBorder="1" applyAlignment="1" applyProtection="1">
      <alignment horizontal="center" vertical="center"/>
      <protection/>
    </xf>
    <xf numFmtId="0" fontId="23" fillId="0" borderId="43" xfId="0" applyFont="1" applyBorder="1" applyAlignment="1" applyProtection="1">
      <alignment horizontal="center" vertical="center"/>
      <protection/>
    </xf>
    <xf numFmtId="0" fontId="0" fillId="0" borderId="28" xfId="0" applyFont="1" applyBorder="1" applyAlignment="1" applyProtection="1">
      <alignment horizontal="left" vertical="center"/>
      <protection/>
    </xf>
    <xf numFmtId="0" fontId="0" fillId="0" borderId="28" xfId="0" applyBorder="1" applyAlignment="1" applyProtection="1">
      <alignment horizontal="left" vertical="center"/>
      <protection/>
    </xf>
    <xf numFmtId="0" fontId="62" fillId="26" borderId="28" xfId="0" applyFont="1" applyFill="1" applyBorder="1" applyAlignment="1" applyProtection="1">
      <alignment horizontal="center" vertical="center" wrapText="1"/>
      <protection/>
    </xf>
    <xf numFmtId="0" fontId="36" fillId="29" borderId="28" xfId="67" applyFont="1" applyFill="1" applyBorder="1" applyAlignment="1" applyProtection="1">
      <alignment horizontal="center" vertical="center" wrapText="1"/>
      <protection/>
    </xf>
    <xf numFmtId="9" fontId="36" fillId="31" borderId="28" xfId="0" applyNumberFormat="1" applyFont="1" applyFill="1" applyBorder="1" applyAlignment="1" applyProtection="1">
      <alignment horizontal="center" vertical="center"/>
      <protection/>
    </xf>
    <xf numFmtId="0" fontId="25" fillId="27" borderId="0" xfId="0" applyFont="1" applyFill="1" applyAlignment="1" applyProtection="1">
      <alignment horizontal="center"/>
      <protection/>
    </xf>
    <xf numFmtId="0" fontId="0" fillId="0" borderId="28" xfId="0" applyFont="1" applyFill="1" applyBorder="1" applyAlignment="1" applyProtection="1">
      <alignment horizontal="center" vertical="top" wrapText="1"/>
      <protection locked="0"/>
    </xf>
    <xf numFmtId="0" fontId="0" fillId="0" borderId="28" xfId="67" applyBorder="1" applyAlignment="1" applyProtection="1">
      <alignment horizontal="center" vertical="center" wrapText="1"/>
      <protection/>
    </xf>
    <xf numFmtId="0" fontId="0" fillId="25" borderId="27" xfId="0" applyFont="1" applyFill="1" applyBorder="1" applyAlignment="1" applyProtection="1">
      <alignment horizontal="center" vertical="center" wrapText="1"/>
      <protection/>
    </xf>
    <xf numFmtId="0" fontId="0" fillId="25" borderId="30" xfId="0" applyFont="1" applyFill="1" applyBorder="1" applyAlignment="1" applyProtection="1">
      <alignment horizontal="center" vertical="center" wrapText="1"/>
      <protection/>
    </xf>
    <xf numFmtId="0" fontId="36" fillId="29" borderId="28" xfId="67" applyFont="1" applyFill="1" applyBorder="1" applyAlignment="1">
      <alignment horizontal="center" vertical="center" wrapText="1"/>
      <protection/>
    </xf>
    <xf numFmtId="9" fontId="36" fillId="31" borderId="28" xfId="0" applyNumberFormat="1" applyFont="1" applyFill="1" applyBorder="1" applyAlignment="1">
      <alignment horizontal="center" vertical="center"/>
    </xf>
    <xf numFmtId="0" fontId="0" fillId="0" borderId="28" xfId="67" applyBorder="1" applyAlignment="1">
      <alignment horizontal="center" vertical="center" wrapText="1"/>
      <protection/>
    </xf>
    <xf numFmtId="0" fontId="0" fillId="0" borderId="28" xfId="0" applyFont="1" applyFill="1" applyBorder="1" applyAlignment="1" applyProtection="1">
      <alignment horizontal="left" vertical="top" wrapText="1"/>
      <protection locked="0"/>
    </xf>
    <xf numFmtId="0" fontId="0" fillId="0" borderId="28" xfId="0" applyFont="1" applyFill="1" applyBorder="1" applyAlignment="1" applyProtection="1">
      <alignment horizontal="justify" vertical="center" wrapText="1"/>
      <protection locked="0"/>
    </xf>
    <xf numFmtId="0" fontId="35" fillId="0" borderId="28" xfId="0" applyFont="1" applyFill="1" applyBorder="1" applyAlignment="1" applyProtection="1">
      <alignment horizontal="justify" vertical="center" wrapText="1"/>
      <protection locked="0"/>
    </xf>
    <xf numFmtId="0" fontId="2" fillId="0" borderId="28" xfId="67" applyFont="1" applyBorder="1" applyAlignment="1">
      <alignment horizontal="center" vertical="center" wrapText="1"/>
      <protection/>
    </xf>
    <xf numFmtId="0" fontId="0" fillId="25" borderId="10" xfId="67" applyFill="1" applyBorder="1" applyAlignment="1" applyProtection="1">
      <alignment horizontal="center" vertical="center"/>
      <protection/>
    </xf>
    <xf numFmtId="0" fontId="0" fillId="25" borderId="27" xfId="67" applyFill="1" applyBorder="1" applyAlignment="1" applyProtection="1">
      <alignment horizontal="center" vertical="center"/>
      <protection/>
    </xf>
    <xf numFmtId="0" fontId="0" fillId="25" borderId="30" xfId="67" applyFill="1" applyBorder="1" applyAlignment="1" applyProtection="1">
      <alignment horizontal="center" vertical="center"/>
      <protection/>
    </xf>
    <xf numFmtId="0" fontId="0" fillId="25" borderId="10" xfId="67" applyFill="1" applyBorder="1" applyAlignment="1" applyProtection="1">
      <alignment horizontal="center" vertical="center" wrapText="1"/>
      <protection/>
    </xf>
    <xf numFmtId="0" fontId="0" fillId="25" borderId="27" xfId="67" applyFill="1" applyBorder="1" applyAlignment="1" applyProtection="1">
      <alignment horizontal="center" vertical="center" wrapText="1"/>
      <protection/>
    </xf>
    <xf numFmtId="0" fontId="0" fillId="25" borderId="30" xfId="67" applyFill="1" applyBorder="1" applyAlignment="1" applyProtection="1">
      <alignment horizontal="center" vertical="center" wrapText="1"/>
      <protection/>
    </xf>
    <xf numFmtId="0" fontId="0" fillId="25" borderId="10" xfId="67" applyFill="1" applyBorder="1" applyAlignment="1" applyProtection="1">
      <alignment horizontal="justify" vertical="center" wrapText="1"/>
      <protection/>
    </xf>
    <xf numFmtId="0" fontId="0" fillId="25" borderId="27" xfId="67" applyFill="1" applyBorder="1" applyAlignment="1" applyProtection="1">
      <alignment horizontal="justify" vertical="center" wrapText="1"/>
      <protection/>
    </xf>
    <xf numFmtId="0" fontId="0" fillId="25" borderId="30" xfId="67" applyFill="1" applyBorder="1" applyAlignment="1" applyProtection="1">
      <alignment horizontal="justify" vertical="center" wrapText="1"/>
      <protection/>
    </xf>
    <xf numFmtId="0" fontId="35" fillId="25" borderId="28" xfId="67" applyFont="1" applyFill="1" applyBorder="1" applyAlignment="1" applyProtection="1">
      <alignment horizontal="center" vertical="center" wrapText="1"/>
      <protection/>
    </xf>
    <xf numFmtId="0" fontId="35" fillId="25" borderId="60" xfId="67" applyFont="1" applyFill="1" applyBorder="1" applyAlignment="1" applyProtection="1">
      <alignment horizontal="center" vertical="center" wrapText="1"/>
      <protection/>
    </xf>
    <xf numFmtId="0" fontId="0" fillId="0" borderId="28" xfId="0" applyFont="1" applyFill="1" applyBorder="1" applyAlignment="1" applyProtection="1">
      <alignment horizontal="justify" vertical="top" wrapText="1"/>
      <protection locked="0"/>
    </xf>
    <xf numFmtId="0" fontId="2" fillId="25" borderId="10" xfId="67" applyFont="1" applyFill="1" applyBorder="1" applyAlignment="1" applyProtection="1">
      <alignment horizontal="left" vertical="center" wrapText="1"/>
      <protection/>
    </xf>
    <xf numFmtId="0" fontId="0" fillId="25" borderId="27" xfId="67" applyFill="1" applyBorder="1" applyAlignment="1" applyProtection="1">
      <alignment horizontal="left" vertical="center"/>
      <protection/>
    </xf>
    <xf numFmtId="0" fontId="0" fillId="25" borderId="30" xfId="67" applyFill="1" applyBorder="1" applyAlignment="1" applyProtection="1">
      <alignment horizontal="left" vertical="center"/>
      <protection/>
    </xf>
    <xf numFmtId="9" fontId="2" fillId="0" borderId="10" xfId="0" applyNumberFormat="1" applyFont="1" applyFill="1" applyBorder="1" applyAlignment="1" applyProtection="1">
      <alignment horizontal="center" wrapText="1"/>
      <protection/>
    </xf>
    <xf numFmtId="0" fontId="2" fillId="0" borderId="27" xfId="0" applyFont="1" applyFill="1" applyBorder="1" applyAlignment="1" applyProtection="1">
      <alignment horizontal="center" wrapText="1"/>
      <protection/>
    </xf>
    <xf numFmtId="0" fontId="2" fillId="0" borderId="30" xfId="0" applyFont="1" applyFill="1" applyBorder="1" applyAlignment="1" applyProtection="1">
      <alignment horizontal="center" wrapText="1"/>
      <protection/>
    </xf>
    <xf numFmtId="0" fontId="35" fillId="25" borderId="26" xfId="67" applyFont="1" applyFill="1" applyBorder="1" applyAlignment="1" applyProtection="1">
      <alignment horizontal="center" vertical="center" wrapText="1"/>
      <protection/>
    </xf>
    <xf numFmtId="0" fontId="35" fillId="25" borderId="87" xfId="67" applyFont="1" applyFill="1" applyBorder="1" applyAlignment="1" applyProtection="1">
      <alignment horizontal="center" vertical="center" wrapText="1"/>
      <protection/>
    </xf>
    <xf numFmtId="0" fontId="35" fillId="25" borderId="59" xfId="67" applyFont="1" applyFill="1" applyBorder="1" applyAlignment="1" applyProtection="1">
      <alignment horizontal="center" vertical="center" wrapText="1"/>
      <protection/>
    </xf>
    <xf numFmtId="0" fontId="35" fillId="25" borderId="88" xfId="67" applyFont="1" applyFill="1" applyBorder="1" applyAlignment="1" applyProtection="1">
      <alignment horizontal="center" vertical="center" wrapText="1"/>
      <protection/>
    </xf>
    <xf numFmtId="0" fontId="35" fillId="25" borderId="41" xfId="67" applyFont="1" applyFill="1" applyBorder="1" applyAlignment="1" applyProtection="1">
      <alignment horizontal="center" vertical="center" wrapText="1"/>
      <protection/>
    </xf>
    <xf numFmtId="0" fontId="35" fillId="25" borderId="42" xfId="67" applyFont="1" applyFill="1" applyBorder="1" applyAlignment="1" applyProtection="1">
      <alignment horizontal="center" vertical="center" wrapText="1"/>
      <protection/>
    </xf>
    <xf numFmtId="0" fontId="35" fillId="25" borderId="43" xfId="67" applyFont="1" applyFill="1" applyBorder="1" applyAlignment="1" applyProtection="1">
      <alignment horizontal="center" vertical="center" wrapText="1"/>
      <protection/>
    </xf>
    <xf numFmtId="0" fontId="35" fillId="25" borderId="44" xfId="67" applyFont="1" applyFill="1" applyBorder="1" applyAlignment="1" applyProtection="1">
      <alignment horizontal="center" vertical="center" wrapText="1"/>
      <protection/>
    </xf>
    <xf numFmtId="0" fontId="0" fillId="0" borderId="92" xfId="0" applyFont="1" applyFill="1" applyBorder="1" applyAlignment="1" applyProtection="1">
      <alignment horizontal="justify" vertical="top" wrapText="1"/>
      <protection locked="0"/>
    </xf>
    <xf numFmtId="0" fontId="0" fillId="0" borderId="93" xfId="0" applyFont="1" applyFill="1" applyBorder="1" applyAlignment="1" applyProtection="1">
      <alignment horizontal="justify" vertical="top" wrapText="1"/>
      <protection locked="0"/>
    </xf>
    <xf numFmtId="0" fontId="0" fillId="0" borderId="94" xfId="0" applyFont="1" applyFill="1" applyBorder="1" applyAlignment="1" applyProtection="1">
      <alignment horizontal="justify" vertical="top" wrapText="1"/>
      <protection locked="0"/>
    </xf>
    <xf numFmtId="0" fontId="0" fillId="0" borderId="45" xfId="0" applyFont="1" applyFill="1" applyBorder="1" applyAlignment="1" applyProtection="1">
      <alignment horizontal="justify" vertical="top" wrapText="1"/>
      <protection locked="0"/>
    </xf>
    <xf numFmtId="0" fontId="0" fillId="0" borderId="46" xfId="0" applyFont="1" applyFill="1" applyBorder="1" applyAlignment="1" applyProtection="1">
      <alignment horizontal="justify" vertical="top" wrapText="1"/>
      <protection locked="0"/>
    </xf>
    <xf numFmtId="0" fontId="0" fillId="0" borderId="48" xfId="0" applyFont="1" applyFill="1" applyBorder="1" applyAlignment="1" applyProtection="1">
      <alignment horizontal="justify" vertical="top" wrapText="1"/>
      <protection locked="0"/>
    </xf>
    <xf numFmtId="9" fontId="36" fillId="29" borderId="28" xfId="0" applyNumberFormat="1" applyFont="1" applyFill="1" applyBorder="1" applyAlignment="1" applyProtection="1">
      <alignment horizontal="center" vertical="center"/>
      <protection/>
    </xf>
    <xf numFmtId="0" fontId="62" fillId="26" borderId="25" xfId="0" applyFont="1" applyFill="1" applyBorder="1" applyAlignment="1" applyProtection="1">
      <alignment horizontal="center" vertical="center" wrapText="1"/>
      <protection/>
    </xf>
    <xf numFmtId="0" fontId="62" fillId="26" borderId="95" xfId="0" applyFont="1" applyFill="1" applyBorder="1" applyAlignment="1" applyProtection="1">
      <alignment horizontal="center" vertical="center" wrapText="1"/>
      <protection/>
    </xf>
    <xf numFmtId="0" fontId="35" fillId="25" borderId="79" xfId="67" applyFont="1" applyFill="1" applyBorder="1" applyAlignment="1" applyProtection="1">
      <alignment horizontal="center" vertical="center" wrapText="1"/>
      <protection/>
    </xf>
    <xf numFmtId="0" fontId="35" fillId="25" borderId="39" xfId="67" applyFont="1" applyFill="1" applyBorder="1" applyAlignment="1" applyProtection="1">
      <alignment horizontal="center" vertical="center" wrapText="1"/>
      <protection/>
    </xf>
    <xf numFmtId="0" fontId="35" fillId="25" borderId="96" xfId="67" applyFont="1" applyFill="1" applyBorder="1" applyAlignment="1" applyProtection="1">
      <alignment horizontal="center" vertical="center" wrapText="1"/>
      <protection/>
    </xf>
    <xf numFmtId="0" fontId="35" fillId="25" borderId="23" xfId="67" applyFont="1" applyFill="1" applyBorder="1" applyAlignment="1" applyProtection="1">
      <alignment horizontal="center" vertical="center" wrapText="1"/>
      <protection/>
    </xf>
    <xf numFmtId="0" fontId="35" fillId="25" borderId="31" xfId="67" applyFont="1" applyFill="1" applyBorder="1" applyAlignment="1" applyProtection="1">
      <alignment horizontal="center" vertical="center" wrapText="1"/>
      <protection/>
    </xf>
    <xf numFmtId="0" fontId="35" fillId="25" borderId="33" xfId="67" applyFont="1" applyFill="1" applyBorder="1" applyAlignment="1" applyProtection="1">
      <alignment horizontal="center" vertical="center" wrapText="1"/>
      <protection/>
    </xf>
    <xf numFmtId="0" fontId="0" fillId="25" borderId="10" xfId="67" applyFill="1" applyBorder="1" applyAlignment="1" applyProtection="1">
      <alignment horizontal="left" vertical="center" wrapText="1"/>
      <protection/>
    </xf>
    <xf numFmtId="0" fontId="0" fillId="0" borderId="92" xfId="0" applyFont="1" applyFill="1" applyBorder="1" applyAlignment="1" applyProtection="1">
      <alignment horizontal="justify" vertical="center" wrapText="1"/>
      <protection locked="0"/>
    </xf>
    <xf numFmtId="0" fontId="0" fillId="0" borderId="93" xfId="0" applyFont="1" applyFill="1" applyBorder="1" applyAlignment="1" applyProtection="1">
      <alignment horizontal="justify" vertical="center" wrapText="1"/>
      <protection locked="0"/>
    </xf>
    <xf numFmtId="0" fontId="0" fillId="0" borderId="94" xfId="0" applyFont="1" applyFill="1" applyBorder="1" applyAlignment="1" applyProtection="1">
      <alignment horizontal="justify" vertical="center" wrapText="1"/>
      <protection locked="0"/>
    </xf>
    <xf numFmtId="0" fontId="0" fillId="0" borderId="45" xfId="0" applyFont="1" applyFill="1" applyBorder="1" applyAlignment="1" applyProtection="1">
      <alignment horizontal="justify" vertical="center" wrapText="1"/>
      <protection locked="0"/>
    </xf>
    <xf numFmtId="0" fontId="0" fillId="0" borderId="46" xfId="0" applyFont="1" applyFill="1" applyBorder="1" applyAlignment="1" applyProtection="1">
      <alignment horizontal="justify" vertical="center" wrapText="1"/>
      <protection locked="0"/>
    </xf>
    <xf numFmtId="0" fontId="0" fillId="0" borderId="48" xfId="0" applyFont="1" applyFill="1" applyBorder="1" applyAlignment="1" applyProtection="1">
      <alignment horizontal="justify" vertical="center" wrapText="1"/>
      <protection locked="0"/>
    </xf>
    <xf numFmtId="0" fontId="0" fillId="0" borderId="28" xfId="67" applyFill="1" applyBorder="1" applyAlignment="1" applyProtection="1">
      <alignment horizontal="center" vertical="center" wrapText="1"/>
      <protection/>
    </xf>
    <xf numFmtId="0" fontId="37" fillId="0" borderId="92" xfId="0" applyFont="1" applyFill="1" applyBorder="1" applyAlignment="1" applyProtection="1">
      <alignment horizontal="justify" vertical="center" wrapText="1"/>
      <protection locked="0"/>
    </xf>
    <xf numFmtId="0" fontId="37" fillId="0" borderId="93" xfId="0" applyFont="1" applyFill="1" applyBorder="1" applyAlignment="1" applyProtection="1">
      <alignment horizontal="justify" vertical="center" wrapText="1"/>
      <protection locked="0"/>
    </xf>
    <xf numFmtId="0" fontId="37" fillId="0" borderId="94" xfId="0" applyFont="1" applyFill="1" applyBorder="1" applyAlignment="1" applyProtection="1">
      <alignment horizontal="justify" vertical="center" wrapText="1"/>
      <protection locked="0"/>
    </xf>
    <xf numFmtId="0" fontId="37" fillId="0" borderId="45" xfId="0" applyFont="1" applyFill="1" applyBorder="1" applyAlignment="1" applyProtection="1">
      <alignment horizontal="justify" vertical="center" wrapText="1"/>
      <protection locked="0"/>
    </xf>
    <xf numFmtId="0" fontId="37" fillId="0" borderId="46" xfId="0" applyFont="1" applyFill="1" applyBorder="1" applyAlignment="1" applyProtection="1">
      <alignment horizontal="justify" vertical="center" wrapText="1"/>
      <protection locked="0"/>
    </xf>
    <xf numFmtId="0" fontId="37" fillId="0" borderId="48" xfId="0" applyFont="1" applyFill="1" applyBorder="1" applyAlignment="1" applyProtection="1">
      <alignment horizontal="justify" vertical="center" wrapText="1"/>
      <protection locked="0"/>
    </xf>
    <xf numFmtId="0" fontId="0" fillId="0" borderId="92" xfId="0" applyFont="1" applyFill="1" applyBorder="1" applyAlignment="1" applyProtection="1">
      <alignment horizontal="center" vertical="top" wrapText="1"/>
      <protection locked="0"/>
    </xf>
    <xf numFmtId="0" fontId="0" fillId="0" borderId="93" xfId="0" applyFont="1" applyFill="1" applyBorder="1" applyAlignment="1" applyProtection="1">
      <alignment horizontal="center" vertical="top" wrapText="1"/>
      <protection locked="0"/>
    </xf>
    <xf numFmtId="0" fontId="0" fillId="0" borderId="94" xfId="0" applyFont="1" applyFill="1" applyBorder="1" applyAlignment="1" applyProtection="1">
      <alignment horizontal="center" vertical="top" wrapText="1"/>
      <protection locked="0"/>
    </xf>
    <xf numFmtId="0" fontId="0" fillId="0" borderId="45" xfId="0" applyFont="1" applyFill="1" applyBorder="1" applyAlignment="1" applyProtection="1">
      <alignment horizontal="center" vertical="top" wrapText="1"/>
      <protection locked="0"/>
    </xf>
    <xf numFmtId="0" fontId="0" fillId="0" borderId="46" xfId="0" applyFont="1" applyFill="1" applyBorder="1" applyAlignment="1" applyProtection="1">
      <alignment horizontal="center" vertical="top" wrapText="1"/>
      <protection locked="0"/>
    </xf>
    <xf numFmtId="0" fontId="0" fillId="0" borderId="48" xfId="0" applyFont="1" applyFill="1" applyBorder="1" applyAlignment="1" applyProtection="1">
      <alignment horizontal="center" vertical="top" wrapText="1"/>
      <protection locked="0"/>
    </xf>
  </cellXfs>
  <cellStyles count="65">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Followed Hyperlink" xfId="59"/>
    <cellStyle name="Incorrecto" xfId="60"/>
    <cellStyle name="Comma" xfId="61"/>
    <cellStyle name="Comma [0]" xfId="62"/>
    <cellStyle name="Millares 2" xfId="63"/>
    <cellStyle name="Currency" xfId="64"/>
    <cellStyle name="Currency [0]" xfId="65"/>
    <cellStyle name="Neutral" xfId="66"/>
    <cellStyle name="Normal 2" xfId="67"/>
    <cellStyle name="Notas" xfId="68"/>
    <cellStyle name="Notas 2" xfId="69"/>
    <cellStyle name="Percent" xfId="70"/>
    <cellStyle name="Porcentaje 2" xfId="71"/>
    <cellStyle name="Salida" xfId="72"/>
    <cellStyle name="Texto de advertencia" xfId="73"/>
    <cellStyle name="Texto explicativo" xfId="74"/>
    <cellStyle name="Título" xfId="75"/>
    <cellStyle name="Título 2" xfId="76"/>
    <cellStyle name="Título 3" xfId="77"/>
    <cellStyle name="Total" xfId="78"/>
  </cellStyles>
  <dxfs count="163">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00FF00"/>
        </patternFill>
      </fill>
    </dxf>
    <dxf>
      <fill>
        <patternFill>
          <bgColor rgb="FFFF0000"/>
        </patternFill>
      </fill>
    </dxf>
    <dxf>
      <fill>
        <patternFill>
          <bgColor theme="0" tint="-0.149959996342659"/>
        </patternFill>
      </fill>
    </dxf>
    <dxf>
      <fill>
        <patternFill>
          <bgColor rgb="FF00FF00"/>
        </patternFill>
      </fill>
    </dxf>
    <dxf>
      <fill>
        <patternFill>
          <bgColor rgb="FFFF0000"/>
        </patternFill>
      </fill>
    </dxf>
    <dxf>
      <fill>
        <patternFill>
          <bgColor theme="0" tint="-0.149959996342659"/>
        </patternFill>
      </fill>
    </dxf>
    <dxf>
      <fill>
        <patternFill>
          <bgColor rgb="FF00FF00"/>
        </patternFill>
      </fill>
    </dxf>
    <dxf>
      <fill>
        <patternFill>
          <bgColor rgb="FFFF0000"/>
        </patternFill>
      </fill>
    </dxf>
    <dxf>
      <fill>
        <patternFill>
          <bgColor theme="0" tint="-0.149959996342659"/>
        </patternFill>
      </fill>
    </dxf>
    <dxf>
      <fill>
        <patternFill>
          <bgColor rgb="FF00FF00"/>
        </patternFill>
      </fill>
    </dxf>
    <dxf>
      <fill>
        <patternFill>
          <bgColor rgb="FFFF0000"/>
        </patternFill>
      </fill>
    </dxf>
    <dxf>
      <fill>
        <patternFill>
          <bgColor theme="0" tint="-0.149959996342659"/>
        </patternFill>
      </fill>
    </dxf>
    <dxf>
      <fill>
        <patternFill>
          <bgColor rgb="FF00FF00"/>
        </patternFill>
      </fill>
    </dxf>
    <dxf>
      <fill>
        <patternFill>
          <bgColor rgb="FFFF0000"/>
        </patternFill>
      </fill>
    </dxf>
    <dxf>
      <fill>
        <patternFill>
          <bgColor theme="0" tint="-0.149959996342659"/>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00FF00"/>
        </patternFill>
      </fill>
    </dxf>
    <dxf>
      <fill>
        <patternFill>
          <bgColor rgb="FFFF0000"/>
        </patternFill>
      </fill>
    </dxf>
    <dxf>
      <fill>
        <patternFill>
          <bgColor theme="0" tint="-0.149959996342659"/>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FF0000"/>
        </patternFill>
      </fill>
    </dxf>
    <dxf>
      <fill>
        <patternFill>
          <bgColor rgb="FF00FF00"/>
        </patternFill>
      </fill>
    </dxf>
    <dxf>
      <fill>
        <patternFill>
          <bgColor theme="0" tint="-0.04997999966144562"/>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025"/>
          <c:w val="0.98275"/>
          <c:h val="0.92075"/>
        </c:manualLayout>
      </c:layout>
      <c:barChart>
        <c:barDir val="col"/>
        <c:grouping val="clustered"/>
        <c:varyColors val="0"/>
        <c:ser>
          <c:idx val="0"/>
          <c:order val="0"/>
          <c:tx>
            <c:strRef>
              <c:f>CumplimientoMultas!$C$49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333333"/>
                    </a:solidFill>
                  </a:defRPr>
                </a:pPr>
              </a:p>
            </c:txPr>
            <c:showLegendKey val="0"/>
            <c:showVal val="1"/>
            <c:showBubbleSize val="0"/>
            <c:showCatName val="0"/>
            <c:showSerName val="0"/>
            <c:showPercent val="0"/>
          </c:dLbls>
          <c:cat>
            <c:strRef>
              <c:f>(CumplimientoMultas!$F$48,CumplimientoMultas!$I$48,CumplimientoMultas!$L$48,CumplimientoMultas!$O$48)</c:f>
              <c:strCache/>
            </c:strRef>
          </c:cat>
          <c:val>
            <c:numRef>
              <c:f>(CumplimientoMultas!$F$49,CumplimientoMultas!$I$49,CumplimientoMultas!$L$49,CumplimientoMultas!$O$49)</c:f>
              <c:numCache/>
            </c:numRef>
          </c:val>
        </c:ser>
        <c:gapWidth val="75"/>
        <c:axId val="375382"/>
        <c:axId val="3378439"/>
      </c:barChart>
      <c:lineChart>
        <c:grouping val="stacked"/>
        <c:varyColors val="0"/>
        <c:ser>
          <c:idx val="1"/>
          <c:order val="1"/>
          <c:tx>
            <c:strRef>
              <c:f>CumplimientoMultas!$C$50</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(CumplimientoMultas!$F$48,CumplimientoMultas!$I$48,CumplimientoMultas!$L$48,CumplimientoMultas!$O$48)</c:f>
              <c:strCache/>
            </c:strRef>
          </c:cat>
          <c:val>
            <c:numRef>
              <c:f>(CumplimientoMultas!$F$50,CumplimientoMultas!$I$50,CumplimientoMultas!$L$50,CumplimientoMultas!$O$50)</c:f>
              <c:numCache/>
            </c:numRef>
          </c:val>
          <c:smooth val="0"/>
        </c:ser>
        <c:axId val="30405952"/>
        <c:axId val="5218113"/>
      </c:lineChart>
      <c:catAx>
        <c:axId val="37538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378439"/>
        <c:crosses val="autoZero"/>
        <c:auto val="1"/>
        <c:lblOffset val="100"/>
        <c:tickLblSkip val="1"/>
        <c:noMultiLvlLbl val="0"/>
      </c:catAx>
      <c:valAx>
        <c:axId val="3378439"/>
        <c:scaling>
          <c:orientation val="minMax"/>
        </c:scaling>
        <c:axPos val="l"/>
        <c:delete val="1"/>
        <c:majorTickMark val="out"/>
        <c:minorTickMark val="none"/>
        <c:tickLblPos val="nextTo"/>
        <c:crossAx val="375382"/>
        <c:crossesAt val="1"/>
        <c:crossBetween val="between"/>
        <c:dispUnits/>
      </c:valAx>
      <c:catAx>
        <c:axId val="30405952"/>
        <c:scaling>
          <c:orientation val="minMax"/>
        </c:scaling>
        <c:axPos val="b"/>
        <c:delete val="1"/>
        <c:majorTickMark val="out"/>
        <c:minorTickMark val="none"/>
        <c:tickLblPos val="nextTo"/>
        <c:crossAx val="5218113"/>
        <c:crosses val="autoZero"/>
        <c:auto val="1"/>
        <c:lblOffset val="100"/>
        <c:tickLblSkip val="1"/>
        <c:noMultiLvlLbl val="0"/>
      </c:catAx>
      <c:valAx>
        <c:axId val="521811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defRPr>
            </a:pPr>
          </a:p>
        </c:txPr>
        <c:crossAx val="30405952"/>
        <c:crosses val="max"/>
        <c:crossBetween val="between"/>
        <c:dispUnits/>
      </c:valAx>
      <c:spPr>
        <a:noFill/>
        <a:ln>
          <a:noFill/>
        </a:ln>
      </c:spPr>
    </c:plotArea>
    <c:legend>
      <c:legendPos val="b"/>
      <c:layout>
        <c:manualLayout>
          <c:xMode val="edge"/>
          <c:yMode val="edge"/>
          <c:x val="0.416"/>
          <c:y val="0.91375"/>
          <c:w val="0.1655"/>
          <c:h val="0.06475"/>
        </c:manualLayout>
      </c:layout>
      <c:overlay val="0"/>
      <c:spPr>
        <a:noFill/>
        <a:ln w="3175">
          <a:noFill/>
        </a:ln>
      </c:spPr>
      <c:txPr>
        <a:bodyPr vert="horz" rot="0"/>
        <a:lstStyle/>
        <a:p>
          <a:pPr>
            <a:defRPr lang="en-US" cap="none" sz="440" b="1"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975"/>
          <c:w val="0.98075"/>
          <c:h val="0.923"/>
        </c:manualLayout>
      </c:layout>
      <c:barChart>
        <c:barDir val="col"/>
        <c:grouping val="clustered"/>
        <c:varyColors val="0"/>
        <c:ser>
          <c:idx val="0"/>
          <c:order val="0"/>
          <c:tx>
            <c:strRef>
              <c:f>EficaciaNotificacion!$C$49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(EficaciaNotificacion!$F$48,EficaciaNotificacion!$I$48,EficaciaNotificacion!$L$48,EficaciaNotificacion!$O$48)</c:f>
              <c:strCache/>
            </c:strRef>
          </c:cat>
          <c:val>
            <c:numRef>
              <c:f>(EficaciaNotificacion!$F$49,EficaciaNotificacion!$I$49,EficaciaNotificacion!$L$49,EficaciaNotificacion!$O$49)</c:f>
              <c:numCache/>
            </c:numRef>
          </c:val>
        </c:ser>
        <c:overlap val="-27"/>
        <c:gapWidth val="219"/>
        <c:axId val="46963018"/>
        <c:axId val="20013979"/>
      </c:barChart>
      <c:lineChart>
        <c:grouping val="standard"/>
        <c:varyColors val="0"/>
        <c:ser>
          <c:idx val="1"/>
          <c:order val="1"/>
          <c:tx>
            <c:strRef>
              <c:f>EficaciaNotificacion!$C$50</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(EficaciaNotificacion!$F$48,EficaciaNotificacion!$I$48,EficaciaNotificacion!$L$48,EficaciaNotificacion!$O$48)</c:f>
              <c:strCache/>
            </c:strRef>
          </c:cat>
          <c:val>
            <c:numRef>
              <c:f>(EficaciaNotificacion!$F$50,EficaciaNotificacion!$I$50,EficaciaNotificacion!$L$50,EficaciaNotificacion!$O$50)</c:f>
              <c:numCache/>
            </c:numRef>
          </c:val>
          <c:smooth val="0"/>
        </c:ser>
        <c:axId val="46963018"/>
        <c:axId val="20013979"/>
      </c:lineChart>
      <c:catAx>
        <c:axId val="4696301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013979"/>
        <c:crosses val="autoZero"/>
        <c:auto val="1"/>
        <c:lblOffset val="100"/>
        <c:tickLblSkip val="1"/>
        <c:noMultiLvlLbl val="0"/>
      </c:catAx>
      <c:valAx>
        <c:axId val="200139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6963018"/>
        <c:crossesAt val="1"/>
        <c:crossBetween val="between"/>
        <c:dispUnits/>
      </c:valAx>
      <c:spPr>
        <a:noFill/>
        <a:ln>
          <a:noFill/>
        </a:ln>
      </c:spPr>
    </c:plotArea>
    <c:legend>
      <c:legendPos val="b"/>
      <c:layout>
        <c:manualLayout>
          <c:xMode val="edge"/>
          <c:yMode val="edge"/>
          <c:x val="0.41075"/>
          <c:y val="0.9225"/>
          <c:w val="0.17425"/>
          <c:h val="0.053"/>
        </c:manualLayout>
      </c:layout>
      <c:overlay val="0"/>
      <c:spPr>
        <a:noFill/>
        <a:ln w="3175">
          <a:noFill/>
        </a:ln>
      </c:spPr>
      <c:txPr>
        <a:bodyPr vert="horz" rot="0"/>
        <a:lstStyle/>
        <a:p>
          <a:pPr>
            <a:defRPr lang="en-US" cap="none" sz="4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95"/>
          <c:w val="0.9735"/>
          <c:h val="0.924"/>
        </c:manualLayout>
      </c:layout>
      <c:barChart>
        <c:barDir val="col"/>
        <c:grouping val="clustered"/>
        <c:varyColors val="0"/>
        <c:ser>
          <c:idx val="0"/>
          <c:order val="0"/>
          <c:tx>
            <c:strRef>
              <c:f>SatisfaccionCliente!$C$49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(SatisfaccionCliente!$F$48,SatisfaccionCliente!$I$48,SatisfaccionCliente!$L$48,SatisfaccionCliente!$O$48)</c:f>
              <c:strCache/>
            </c:strRef>
          </c:cat>
          <c:val>
            <c:numRef>
              <c:f>(SatisfaccionCliente!$F$49,SatisfaccionCliente!$I$49,SatisfaccionCliente!$L$49,SatisfaccionCliente!$O$49)</c:f>
              <c:numCache/>
            </c:numRef>
          </c:val>
        </c:ser>
        <c:axId val="45908084"/>
        <c:axId val="10519573"/>
      </c:barChart>
      <c:lineChart>
        <c:grouping val="standard"/>
        <c:varyColors val="0"/>
        <c:ser>
          <c:idx val="1"/>
          <c:order val="1"/>
          <c:tx>
            <c:strRef>
              <c:f>SatisfaccionCliente!$C$50</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(SatisfaccionCliente!$F$48,SatisfaccionCliente!$I$48,SatisfaccionCliente!$L$48,SatisfaccionCliente!$O$48)</c:f>
              <c:strCache/>
            </c:strRef>
          </c:cat>
          <c:val>
            <c:numRef>
              <c:f>(SatisfaccionCliente!$F$50,SatisfaccionCliente!$I$50,SatisfaccionCliente!$L$50,SatisfaccionCliente!$O$50)</c:f>
              <c:numCache/>
            </c:numRef>
          </c:val>
          <c:smooth val="0"/>
        </c:ser>
        <c:axId val="27567294"/>
        <c:axId val="46779055"/>
      </c:lineChart>
      <c:catAx>
        <c:axId val="4590808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0519573"/>
        <c:crosses val="autoZero"/>
        <c:auto val="1"/>
        <c:lblOffset val="100"/>
        <c:tickLblSkip val="1"/>
        <c:noMultiLvlLbl val="0"/>
      </c:catAx>
      <c:valAx>
        <c:axId val="105195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5908084"/>
        <c:crossesAt val="1"/>
        <c:crossBetween val="between"/>
        <c:dispUnits/>
      </c:valAx>
      <c:catAx>
        <c:axId val="27567294"/>
        <c:scaling>
          <c:orientation val="minMax"/>
        </c:scaling>
        <c:axPos val="b"/>
        <c:delete val="1"/>
        <c:majorTickMark val="out"/>
        <c:minorTickMark val="none"/>
        <c:tickLblPos val="nextTo"/>
        <c:crossAx val="46779055"/>
        <c:crosses val="autoZero"/>
        <c:auto val="1"/>
        <c:lblOffset val="100"/>
        <c:tickLblSkip val="1"/>
        <c:noMultiLvlLbl val="0"/>
      </c:catAx>
      <c:valAx>
        <c:axId val="46779055"/>
        <c:scaling>
          <c:orientation val="minMax"/>
        </c:scaling>
        <c:axPos val="l"/>
        <c:delete val="1"/>
        <c:majorTickMark val="out"/>
        <c:minorTickMark val="none"/>
        <c:tickLblPos val="nextTo"/>
        <c:crossAx val="27567294"/>
        <c:crosses val="max"/>
        <c:crossBetween val="between"/>
        <c:dispUnits/>
      </c:valAx>
      <c:spPr>
        <a:noFill/>
        <a:ln>
          <a:noFill/>
        </a:ln>
      </c:spPr>
    </c:plotArea>
    <c:legend>
      <c:legendPos val="b"/>
      <c:layout>
        <c:manualLayout>
          <c:xMode val="edge"/>
          <c:yMode val="edge"/>
          <c:x val="0.37825"/>
          <c:y val="0.923"/>
          <c:w val="0.23975"/>
          <c:h val="0.05275"/>
        </c:manualLayout>
      </c:layout>
      <c:overlay val="0"/>
      <c:spPr>
        <a:noFill/>
        <a:ln w="3175">
          <a:noFill/>
        </a:ln>
      </c:spPr>
      <c:txPr>
        <a:bodyPr vert="horz" rot="0"/>
        <a:lstStyle/>
        <a:p>
          <a:pPr>
            <a:defRPr lang="en-US" cap="none" sz="40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925"/>
          <c:w val="0.97125"/>
          <c:h val="0.92575"/>
        </c:manualLayout>
      </c:layout>
      <c:barChart>
        <c:barDir val="col"/>
        <c:grouping val="clustered"/>
        <c:varyColors val="0"/>
        <c:ser>
          <c:idx val="0"/>
          <c:order val="0"/>
          <c:tx>
            <c:strRef>
              <c:f>ReclamosySugerencias!$C$49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ReclamosySugerencias!$D$48:$O$48</c:f>
              <c:strCache/>
            </c:strRef>
          </c:cat>
          <c:val>
            <c:numRef>
              <c:f>ReclamosySugerencias!$D$49:$O$49</c:f>
              <c:numCache/>
            </c:numRef>
          </c:val>
        </c:ser>
        <c:overlap val="-27"/>
        <c:gapWidth val="219"/>
        <c:axId val="18358312"/>
        <c:axId val="31007081"/>
      </c:barChart>
      <c:lineChart>
        <c:grouping val="standard"/>
        <c:varyColors val="0"/>
        <c:ser>
          <c:idx val="1"/>
          <c:order val="1"/>
          <c:tx>
            <c:strRef>
              <c:f>ReclamosySugerencias!$C$50</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ReclamosySugerencias!$D$48:$O$48</c:f>
              <c:strCache/>
            </c:strRef>
          </c:cat>
          <c:val>
            <c:numRef>
              <c:f>ReclamosySugerencias!$D$50:$O$50</c:f>
              <c:numCache/>
            </c:numRef>
          </c:val>
          <c:smooth val="0"/>
        </c:ser>
        <c:axId val="18358312"/>
        <c:axId val="31007081"/>
      </c:lineChart>
      <c:catAx>
        <c:axId val="183583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007081"/>
        <c:crosses val="autoZero"/>
        <c:auto val="1"/>
        <c:lblOffset val="100"/>
        <c:tickLblSkip val="1"/>
        <c:noMultiLvlLbl val="0"/>
      </c:catAx>
      <c:valAx>
        <c:axId val="310070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8358312"/>
        <c:crossesAt val="1"/>
        <c:crossBetween val="between"/>
        <c:dispUnits/>
      </c:valAx>
      <c:spPr>
        <a:noFill/>
        <a:ln>
          <a:noFill/>
        </a:ln>
      </c:spPr>
    </c:plotArea>
    <c:legend>
      <c:legendPos val="b"/>
      <c:layout>
        <c:manualLayout>
          <c:xMode val="edge"/>
          <c:yMode val="edge"/>
          <c:x val="0.36375"/>
          <c:y val="0.92525"/>
          <c:w val="0.26625"/>
          <c:h val="0.05125"/>
        </c:manualLayout>
      </c:layout>
      <c:overlay val="0"/>
      <c:spPr>
        <a:noFill/>
        <a:ln w="3175">
          <a:noFill/>
        </a:ln>
      </c:spPr>
      <c:txPr>
        <a:bodyPr vert="horz" rot="0"/>
        <a:lstStyle/>
        <a:p>
          <a:pPr>
            <a:defRPr lang="en-US" cap="none" sz="4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95"/>
          <c:w val="0.9755"/>
          <c:h val="0.92425"/>
        </c:manualLayout>
      </c:layout>
      <c:barChart>
        <c:barDir val="col"/>
        <c:grouping val="clustered"/>
        <c:varyColors val="0"/>
        <c:ser>
          <c:idx val="0"/>
          <c:order val="0"/>
          <c:tx>
            <c:strRef>
              <c:f>Peticiones!$C$49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(Peticiones!$F$48,Peticiones!$I$48,Peticiones!$L$48,Peticiones!$O$48)</c:f>
              <c:strCache/>
            </c:strRef>
          </c:cat>
          <c:val>
            <c:numRef>
              <c:f>(Peticiones!$F$49,Peticiones!$I$49,Peticiones!$L$49,Peticiones!$O$49)</c:f>
              <c:numCache/>
            </c:numRef>
          </c:val>
        </c:ser>
        <c:axId val="10628274"/>
        <c:axId val="28545603"/>
      </c:barChart>
      <c:lineChart>
        <c:grouping val="standard"/>
        <c:varyColors val="0"/>
        <c:ser>
          <c:idx val="1"/>
          <c:order val="1"/>
          <c:tx>
            <c:strRef>
              <c:f>Peticiones!$C$50</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(Peticiones!$F$48,Peticiones!$I$48,Peticiones!$L$48,Peticiones!$O$48)</c:f>
              <c:strCache/>
            </c:strRef>
          </c:cat>
          <c:val>
            <c:numRef>
              <c:f>(Peticiones!$F$50,Peticiones!$I$50,Peticiones!$L$50,Peticiones!$O$50)</c:f>
              <c:numCache/>
            </c:numRef>
          </c:val>
          <c:smooth val="0"/>
        </c:ser>
        <c:axId val="55583836"/>
        <c:axId val="30492477"/>
      </c:lineChart>
      <c:catAx>
        <c:axId val="1062827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545603"/>
        <c:crosses val="autoZero"/>
        <c:auto val="1"/>
        <c:lblOffset val="100"/>
        <c:tickLblSkip val="1"/>
        <c:noMultiLvlLbl val="0"/>
      </c:catAx>
      <c:valAx>
        <c:axId val="285456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0628274"/>
        <c:crossesAt val="1"/>
        <c:crossBetween val="between"/>
        <c:dispUnits/>
      </c:valAx>
      <c:catAx>
        <c:axId val="55583836"/>
        <c:scaling>
          <c:orientation val="minMax"/>
        </c:scaling>
        <c:axPos val="b"/>
        <c:delete val="1"/>
        <c:majorTickMark val="out"/>
        <c:minorTickMark val="none"/>
        <c:tickLblPos val="nextTo"/>
        <c:crossAx val="30492477"/>
        <c:crosses val="autoZero"/>
        <c:auto val="1"/>
        <c:lblOffset val="100"/>
        <c:tickLblSkip val="1"/>
        <c:noMultiLvlLbl val="0"/>
      </c:catAx>
      <c:valAx>
        <c:axId val="30492477"/>
        <c:scaling>
          <c:orientation val="minMax"/>
        </c:scaling>
        <c:axPos val="l"/>
        <c:delete val="1"/>
        <c:majorTickMark val="out"/>
        <c:minorTickMark val="none"/>
        <c:tickLblPos val="nextTo"/>
        <c:crossAx val="55583836"/>
        <c:crosses val="max"/>
        <c:crossBetween val="between"/>
        <c:dispUnits/>
      </c:valAx>
      <c:spPr>
        <a:noFill/>
        <a:ln>
          <a:noFill/>
        </a:ln>
      </c:spPr>
    </c:plotArea>
    <c:legend>
      <c:legendPos val="b"/>
      <c:layout>
        <c:manualLayout>
          <c:xMode val="edge"/>
          <c:yMode val="edge"/>
          <c:x val="0.38825"/>
          <c:y val="0.92375"/>
          <c:w val="0.22"/>
          <c:h val="0.05225"/>
        </c:manualLayout>
      </c:layout>
      <c:overlay val="0"/>
      <c:spPr>
        <a:noFill/>
        <a:ln w="3175">
          <a:noFill/>
        </a:ln>
      </c:spPr>
      <c:txPr>
        <a:bodyPr vert="horz" rot="0"/>
        <a:lstStyle/>
        <a:p>
          <a:pPr>
            <a:defRPr lang="en-US" cap="none" sz="4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1</xdr:row>
      <xdr:rowOff>76200</xdr:rowOff>
    </xdr:from>
    <xdr:to>
      <xdr:col>1</xdr:col>
      <xdr:colOff>1181100</xdr:colOff>
      <xdr:row>4</xdr:row>
      <xdr:rowOff>104775</xdr:rowOff>
    </xdr:to>
    <xdr:pic>
      <xdr:nvPicPr>
        <xdr:cNvPr id="1" name="2 Imagen"/>
        <xdr:cNvPicPr preferRelativeResize="1">
          <a:picLocks noChangeAspect="1"/>
        </xdr:cNvPicPr>
      </xdr:nvPicPr>
      <xdr:blipFill>
        <a:blip r:embed="rId1"/>
        <a:stretch>
          <a:fillRect/>
        </a:stretch>
      </xdr:blipFill>
      <xdr:spPr>
        <a:xfrm>
          <a:off x="647700" y="247650"/>
          <a:ext cx="73342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467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4467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4467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4467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4467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4467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4467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4467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4467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4467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4467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4467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4467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4467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4467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685800" y="76200"/>
          <a:ext cx="704850" cy="733425"/>
        </a:xfrm>
        <a:prstGeom prst="rect">
          <a:avLst/>
        </a:prstGeom>
        <a:noFill/>
        <a:ln w="9525" cmpd="sng">
          <a:noFill/>
        </a:ln>
      </xdr:spPr>
    </xdr:pic>
    <xdr:clientData/>
  </xdr:twoCellAnchor>
  <xdr:twoCellAnchor>
    <xdr:from>
      <xdr:col>2</xdr:col>
      <xdr:colOff>266700</xdr:colOff>
      <xdr:row>51</xdr:row>
      <xdr:rowOff>47625</xdr:rowOff>
    </xdr:from>
    <xdr:to>
      <xdr:col>11</xdr:col>
      <xdr:colOff>295275</xdr:colOff>
      <xdr:row>66</xdr:row>
      <xdr:rowOff>76200</xdr:rowOff>
    </xdr:to>
    <xdr:graphicFrame>
      <xdr:nvGraphicFramePr>
        <xdr:cNvPr id="2" name="Gráfico 5"/>
        <xdr:cNvGraphicFramePr/>
      </xdr:nvGraphicFramePr>
      <xdr:xfrm>
        <a:off x="2371725" y="9725025"/>
        <a:ext cx="4486275" cy="24574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467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4467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4467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4467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4467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4467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4467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4467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4467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4467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4467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4467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4467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4467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4467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657225" y="104775"/>
          <a:ext cx="704850" cy="733425"/>
        </a:xfrm>
        <a:prstGeom prst="rect">
          <a:avLst/>
        </a:prstGeom>
        <a:noFill/>
        <a:ln w="9525" cmpd="sng">
          <a:noFill/>
        </a:ln>
      </xdr:spPr>
    </xdr:pic>
    <xdr:clientData/>
  </xdr:twoCellAnchor>
  <xdr:twoCellAnchor>
    <xdr:from>
      <xdr:col>2</xdr:col>
      <xdr:colOff>85725</xdr:colOff>
      <xdr:row>51</xdr:row>
      <xdr:rowOff>47625</xdr:rowOff>
    </xdr:from>
    <xdr:to>
      <xdr:col>12</xdr:col>
      <xdr:colOff>400050</xdr:colOff>
      <xdr:row>66</xdr:row>
      <xdr:rowOff>19050</xdr:rowOff>
    </xdr:to>
    <xdr:graphicFrame>
      <xdr:nvGraphicFramePr>
        <xdr:cNvPr id="2" name="Gráfico 1"/>
        <xdr:cNvGraphicFramePr/>
      </xdr:nvGraphicFramePr>
      <xdr:xfrm>
        <a:off x="2162175" y="10363200"/>
        <a:ext cx="5410200" cy="24003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467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4467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4467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4467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4467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4467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4467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4467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4467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4467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4467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4467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4467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4467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4467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514850" y="104775"/>
          <a:ext cx="0" cy="285750"/>
          <a:chOff x="6238875" y="104775"/>
          <a:chExt cx="0" cy="314325"/>
        </a:xfrm>
        <a:solidFill>
          <a:srgbClr val="FFFFFF"/>
        </a:solidFill>
      </xdr:grpSpPr>
      <xdr:sp>
        <xdr:nvSpPr>
          <xdr:cNvPr id="2" name="Rectangle 2"/>
          <xdr:cNvSpPr>
            <a:spLocks/>
          </xdr:cNvSpPr>
        </xdr:nvSpPr>
        <xdr:spPr>
          <a:xfrm>
            <a:off x="62388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62388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4" name="5 Imagen"/>
        <xdr:cNvPicPr preferRelativeResize="1">
          <a:picLocks noChangeAspect="1"/>
        </xdr:cNvPicPr>
      </xdr:nvPicPr>
      <xdr:blipFill>
        <a:blip r:embed="rId1"/>
        <a:stretch>
          <a:fillRect/>
        </a:stretch>
      </xdr:blipFill>
      <xdr:spPr>
        <a:xfrm>
          <a:off x="352425" y="38100"/>
          <a:ext cx="885825"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1</xdr:row>
      <xdr:rowOff>28575</xdr:rowOff>
    </xdr:from>
    <xdr:to>
      <xdr:col>1</xdr:col>
      <xdr:colOff>1390650</xdr:colOff>
      <xdr:row>4</xdr:row>
      <xdr:rowOff>180975</xdr:rowOff>
    </xdr:to>
    <xdr:pic>
      <xdr:nvPicPr>
        <xdr:cNvPr id="1" name="2 Imagen"/>
        <xdr:cNvPicPr preferRelativeResize="1">
          <a:picLocks noChangeAspect="1"/>
        </xdr:cNvPicPr>
      </xdr:nvPicPr>
      <xdr:blipFill>
        <a:blip r:embed="rId1"/>
        <a:stretch>
          <a:fillRect/>
        </a:stretch>
      </xdr:blipFill>
      <xdr:spPr>
        <a:xfrm>
          <a:off x="695325" y="200025"/>
          <a:ext cx="8953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1</xdr:row>
      <xdr:rowOff>152400</xdr:rowOff>
    </xdr:to>
    <xdr:grpSp>
      <xdr:nvGrpSpPr>
        <xdr:cNvPr id="1" name="Group 1"/>
        <xdr:cNvGrpSpPr>
          <a:grpSpLocks/>
        </xdr:cNvGrpSpPr>
      </xdr:nvGrpSpPr>
      <xdr:grpSpPr>
        <a:xfrm>
          <a:off x="5543550" y="104775"/>
          <a:ext cx="0" cy="285750"/>
          <a:chOff x="6238875" y="104775"/>
          <a:chExt cx="0" cy="314325"/>
        </a:xfrm>
        <a:solidFill>
          <a:srgbClr val="FFFFFF"/>
        </a:solidFill>
      </xdr:grpSpPr>
      <xdr:sp>
        <xdr:nvSpPr>
          <xdr:cNvPr id="2" name="Rectangle 2"/>
          <xdr:cNvSpPr>
            <a:spLocks/>
          </xdr:cNvSpPr>
        </xdr:nvSpPr>
        <xdr:spPr>
          <a:xfrm>
            <a:off x="62388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62388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4" name="5 Imagen"/>
        <xdr:cNvPicPr preferRelativeResize="1">
          <a:picLocks noChangeAspect="1"/>
        </xdr:cNvPicPr>
      </xdr:nvPicPr>
      <xdr:blipFill>
        <a:blip r:embed="rId1"/>
        <a:stretch>
          <a:fillRect/>
        </a:stretch>
      </xdr:blipFill>
      <xdr:spPr>
        <a:xfrm>
          <a:off x="476250" y="114300"/>
          <a:ext cx="10668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685800" y="114300"/>
          <a:ext cx="704850" cy="733425"/>
        </a:xfrm>
        <a:prstGeom prst="rect">
          <a:avLst/>
        </a:prstGeom>
        <a:noFill/>
        <a:ln w="9525" cmpd="sng">
          <a:noFill/>
        </a:ln>
      </xdr:spPr>
    </xdr:pic>
    <xdr:clientData/>
  </xdr:twoCellAnchor>
  <xdr:twoCellAnchor>
    <xdr:from>
      <xdr:col>1</xdr:col>
      <xdr:colOff>1485900</xdr:colOff>
      <xdr:row>51</xdr:row>
      <xdr:rowOff>142875</xdr:rowOff>
    </xdr:from>
    <xdr:to>
      <xdr:col>15</xdr:col>
      <xdr:colOff>161925</xdr:colOff>
      <xdr:row>65</xdr:row>
      <xdr:rowOff>114300</xdr:rowOff>
    </xdr:to>
    <xdr:graphicFrame>
      <xdr:nvGraphicFramePr>
        <xdr:cNvPr id="2" name="Gráfico 1"/>
        <xdr:cNvGraphicFramePr/>
      </xdr:nvGraphicFramePr>
      <xdr:xfrm>
        <a:off x="1590675" y="10096500"/>
        <a:ext cx="7496175" cy="2238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467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4467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4467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4467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4467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4467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4467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4467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4467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4467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4467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4467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4467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4467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4467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647700" y="85725"/>
          <a:ext cx="704850" cy="733425"/>
        </a:xfrm>
        <a:prstGeom prst="rect">
          <a:avLst/>
        </a:prstGeom>
        <a:noFill/>
        <a:ln w="9525" cmpd="sng">
          <a:noFill/>
        </a:ln>
      </xdr:spPr>
    </xdr:pic>
    <xdr:clientData/>
  </xdr:twoCellAnchor>
  <xdr:twoCellAnchor>
    <xdr:from>
      <xdr:col>1</xdr:col>
      <xdr:colOff>1352550</xdr:colOff>
      <xdr:row>51</xdr:row>
      <xdr:rowOff>104775</xdr:rowOff>
    </xdr:from>
    <xdr:to>
      <xdr:col>14</xdr:col>
      <xdr:colOff>66675</xdr:colOff>
      <xdr:row>66</xdr:row>
      <xdr:rowOff>38100</xdr:rowOff>
    </xdr:to>
    <xdr:graphicFrame>
      <xdr:nvGraphicFramePr>
        <xdr:cNvPr id="2" name="Gráfico 1"/>
        <xdr:cNvGraphicFramePr/>
      </xdr:nvGraphicFramePr>
      <xdr:xfrm>
        <a:off x="1419225" y="9877425"/>
        <a:ext cx="6800850" cy="2362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467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4467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4467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4467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4467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4467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4467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4467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4467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4467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4467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4467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4467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4467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4467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657225" y="104775"/>
          <a:ext cx="704850" cy="733425"/>
        </a:xfrm>
        <a:prstGeom prst="rect">
          <a:avLst/>
        </a:prstGeom>
        <a:noFill/>
        <a:ln w="9525" cmpd="sng">
          <a:noFill/>
        </a:ln>
      </xdr:spPr>
    </xdr:pic>
    <xdr:clientData/>
  </xdr:twoCellAnchor>
  <xdr:twoCellAnchor>
    <xdr:from>
      <xdr:col>2</xdr:col>
      <xdr:colOff>762000</xdr:colOff>
      <xdr:row>51</xdr:row>
      <xdr:rowOff>95250</xdr:rowOff>
    </xdr:from>
    <xdr:to>
      <xdr:col>13</xdr:col>
      <xdr:colOff>76200</xdr:colOff>
      <xdr:row>66</xdr:row>
      <xdr:rowOff>104775</xdr:rowOff>
    </xdr:to>
    <xdr:graphicFrame>
      <xdr:nvGraphicFramePr>
        <xdr:cNvPr id="2" name="Gráfico 1"/>
        <xdr:cNvGraphicFramePr/>
      </xdr:nvGraphicFramePr>
      <xdr:xfrm>
        <a:off x="2838450" y="9886950"/>
        <a:ext cx="4972050" cy="2438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2:S171"/>
  <sheetViews>
    <sheetView zoomScalePageLayoutView="0" workbookViewId="0" topLeftCell="A1">
      <selection activeCell="C24" sqref="C24:P24"/>
    </sheetView>
  </sheetViews>
  <sheetFormatPr defaultColWidth="11.421875" defaultRowHeight="12.75"/>
  <cols>
    <col min="1" max="1" width="3.00390625" style="3" customWidth="1"/>
    <col min="2" max="2" width="30.00390625" style="3" customWidth="1"/>
    <col min="3" max="3" width="16.8515625" style="3" customWidth="1"/>
    <col min="4" max="4" width="5.8515625" style="3" bestFit="1" customWidth="1"/>
    <col min="5" max="5" width="7.00390625" style="3" bestFit="1" customWidth="1"/>
    <col min="6" max="6" width="6.7109375" style="3" bestFit="1" customWidth="1"/>
    <col min="7" max="7" width="6.28125" style="3" bestFit="1" customWidth="1"/>
    <col min="8" max="8" width="6.8515625" style="3" bestFit="1" customWidth="1"/>
    <col min="9" max="9" width="6.28125" style="3" bestFit="1" customWidth="1"/>
    <col min="10" max="10" width="7.00390625" style="3" bestFit="1" customWidth="1"/>
    <col min="11" max="11" width="6.421875" style="3" bestFit="1" customWidth="1"/>
    <col min="12" max="12" width="9.421875" style="3" customWidth="1"/>
    <col min="13" max="13" width="8.421875" style="3" customWidth="1"/>
    <col min="14" max="14" width="7.28125" style="3" customWidth="1"/>
    <col min="15" max="15" width="6.57421875" style="3" customWidth="1"/>
    <col min="16" max="16" width="12.140625" style="3" customWidth="1"/>
    <col min="17" max="18" width="11.7109375" style="3" customWidth="1"/>
    <col min="19" max="16384" width="11.421875" style="3" customWidth="1"/>
  </cols>
  <sheetData>
    <row r="1" ht="13.5" thickBot="1"/>
    <row r="2" spans="2:16" ht="16.5" customHeight="1">
      <c r="B2" s="264"/>
      <c r="C2" s="267" t="s">
        <v>56</v>
      </c>
      <c r="D2" s="268"/>
      <c r="E2" s="268"/>
      <c r="F2" s="268"/>
      <c r="G2" s="268"/>
      <c r="H2" s="268"/>
      <c r="I2" s="268"/>
      <c r="J2" s="268"/>
      <c r="K2" s="268"/>
      <c r="L2" s="268"/>
      <c r="M2" s="269"/>
      <c r="N2" s="270" t="s">
        <v>57</v>
      </c>
      <c r="O2" s="271"/>
      <c r="P2" s="272"/>
    </row>
    <row r="3" spans="2:16" ht="15.75" customHeight="1">
      <c r="B3" s="265"/>
      <c r="C3" s="273" t="s">
        <v>58</v>
      </c>
      <c r="D3" s="274"/>
      <c r="E3" s="274"/>
      <c r="F3" s="274"/>
      <c r="G3" s="274"/>
      <c r="H3" s="274"/>
      <c r="I3" s="274"/>
      <c r="J3" s="274"/>
      <c r="K3" s="274"/>
      <c r="L3" s="274"/>
      <c r="M3" s="275"/>
      <c r="N3" s="276" t="s">
        <v>97</v>
      </c>
      <c r="O3" s="277"/>
      <c r="P3" s="278"/>
    </row>
    <row r="4" spans="2:16" ht="15.75" customHeight="1">
      <c r="B4" s="265"/>
      <c r="C4" s="273" t="s">
        <v>59</v>
      </c>
      <c r="D4" s="274"/>
      <c r="E4" s="274"/>
      <c r="F4" s="274"/>
      <c r="G4" s="274"/>
      <c r="H4" s="274"/>
      <c r="I4" s="274"/>
      <c r="J4" s="274"/>
      <c r="K4" s="274"/>
      <c r="L4" s="274"/>
      <c r="M4" s="275"/>
      <c r="N4" s="276" t="s">
        <v>62</v>
      </c>
      <c r="O4" s="277"/>
      <c r="P4" s="278"/>
    </row>
    <row r="5" spans="2:16" ht="16.5" customHeight="1" thickBot="1">
      <c r="B5" s="266"/>
      <c r="C5" s="279" t="s">
        <v>60</v>
      </c>
      <c r="D5" s="280"/>
      <c r="E5" s="280"/>
      <c r="F5" s="280"/>
      <c r="G5" s="280"/>
      <c r="H5" s="280"/>
      <c r="I5" s="280"/>
      <c r="J5" s="280"/>
      <c r="K5" s="280"/>
      <c r="L5" s="280"/>
      <c r="M5" s="281"/>
      <c r="N5" s="282" t="s">
        <v>61</v>
      </c>
      <c r="O5" s="283"/>
      <c r="P5" s="284"/>
    </row>
    <row r="6" ht="13.5" thickBot="1"/>
    <row r="7" spans="1:17" ht="12.75">
      <c r="A7" s="32"/>
      <c r="B7" s="253" t="s">
        <v>65</v>
      </c>
      <c r="C7" s="254"/>
      <c r="D7" s="254"/>
      <c r="E7" s="254"/>
      <c r="F7" s="254"/>
      <c r="G7" s="254"/>
      <c r="H7" s="254"/>
      <c r="I7" s="254"/>
      <c r="J7" s="254"/>
      <c r="K7" s="254"/>
      <c r="L7" s="254"/>
      <c r="M7" s="254"/>
      <c r="N7" s="254"/>
      <c r="O7" s="254"/>
      <c r="P7" s="255"/>
      <c r="Q7" s="32"/>
    </row>
    <row r="8" spans="1:17" ht="13.5" thickBot="1">
      <c r="A8" s="32"/>
      <c r="B8" s="256"/>
      <c r="C8" s="257"/>
      <c r="D8" s="257"/>
      <c r="E8" s="257"/>
      <c r="F8" s="257"/>
      <c r="G8" s="257"/>
      <c r="H8" s="257"/>
      <c r="I8" s="257"/>
      <c r="J8" s="257"/>
      <c r="K8" s="257"/>
      <c r="L8" s="257"/>
      <c r="M8" s="257"/>
      <c r="N8" s="257"/>
      <c r="O8" s="257"/>
      <c r="P8" s="258"/>
      <c r="Q8" s="32"/>
    </row>
    <row r="9" spans="1:17" ht="6.75" customHeight="1" thickBot="1">
      <c r="A9" s="32"/>
      <c r="B9" s="259"/>
      <c r="C9" s="259"/>
      <c r="D9" s="259"/>
      <c r="E9" s="259"/>
      <c r="F9" s="259"/>
      <c r="G9" s="259"/>
      <c r="H9" s="259"/>
      <c r="I9" s="259"/>
      <c r="J9" s="259"/>
      <c r="K9" s="259"/>
      <c r="L9" s="259"/>
      <c r="M9" s="259"/>
      <c r="N9" s="259"/>
      <c r="O9" s="259"/>
      <c r="P9" s="259"/>
      <c r="Q9" s="32"/>
    </row>
    <row r="10" spans="1:17" ht="26.25" customHeight="1" thickBot="1">
      <c r="A10" s="32"/>
      <c r="B10" s="16" t="s">
        <v>83</v>
      </c>
      <c r="C10" s="17">
        <v>2017</v>
      </c>
      <c r="D10" s="260" t="s">
        <v>1</v>
      </c>
      <c r="E10" s="261"/>
      <c r="F10" s="261"/>
      <c r="G10" s="261"/>
      <c r="H10" s="262" t="s">
        <v>96</v>
      </c>
      <c r="I10" s="262"/>
      <c r="J10" s="262"/>
      <c r="K10" s="261" t="s">
        <v>27</v>
      </c>
      <c r="L10" s="261"/>
      <c r="M10" s="261"/>
      <c r="N10" s="261"/>
      <c r="O10" s="262" t="s">
        <v>35</v>
      </c>
      <c r="P10" s="263"/>
      <c r="Q10" s="32"/>
    </row>
    <row r="11" spans="1:17" ht="4.5" customHeight="1" thickBot="1">
      <c r="A11" s="32"/>
      <c r="B11" s="242"/>
      <c r="C11" s="243"/>
      <c r="D11" s="243"/>
      <c r="E11" s="243"/>
      <c r="F11" s="243"/>
      <c r="G11" s="243"/>
      <c r="H11" s="243"/>
      <c r="I11" s="243"/>
      <c r="J11" s="243"/>
      <c r="K11" s="243"/>
      <c r="L11" s="243"/>
      <c r="M11" s="243"/>
      <c r="N11" s="243"/>
      <c r="O11" s="243"/>
      <c r="P11" s="244"/>
      <c r="Q11" s="32"/>
    </row>
    <row r="12" spans="1:17" ht="13.5" thickBot="1">
      <c r="A12" s="32"/>
      <c r="B12" s="23" t="s">
        <v>0</v>
      </c>
      <c r="C12" s="198" t="s">
        <v>46</v>
      </c>
      <c r="D12" s="198"/>
      <c r="E12" s="198"/>
      <c r="F12" s="198"/>
      <c r="G12" s="198"/>
      <c r="H12" s="198"/>
      <c r="I12" s="198"/>
      <c r="J12" s="198"/>
      <c r="K12" s="198"/>
      <c r="L12" s="198"/>
      <c r="M12" s="198"/>
      <c r="N12" s="198"/>
      <c r="O12" s="198"/>
      <c r="P12" s="199"/>
      <c r="Q12" s="32"/>
    </row>
    <row r="13" spans="1:17" ht="4.5" customHeight="1" thickBot="1">
      <c r="A13" s="32"/>
      <c r="B13" s="181"/>
      <c r="C13" s="208"/>
      <c r="D13" s="208"/>
      <c r="E13" s="208"/>
      <c r="F13" s="208"/>
      <c r="G13" s="208"/>
      <c r="H13" s="208"/>
      <c r="I13" s="208"/>
      <c r="J13" s="208"/>
      <c r="K13" s="208"/>
      <c r="L13" s="208"/>
      <c r="M13" s="208"/>
      <c r="N13" s="208"/>
      <c r="O13" s="208"/>
      <c r="P13" s="209"/>
      <c r="Q13" s="32"/>
    </row>
    <row r="14" spans="1:17" ht="13.5" thickBot="1">
      <c r="A14" s="32"/>
      <c r="B14" s="23" t="s">
        <v>6</v>
      </c>
      <c r="C14" s="239" t="s">
        <v>98</v>
      </c>
      <c r="D14" s="240"/>
      <c r="E14" s="240"/>
      <c r="F14" s="240"/>
      <c r="G14" s="240"/>
      <c r="H14" s="240"/>
      <c r="I14" s="240"/>
      <c r="J14" s="240"/>
      <c r="K14" s="240"/>
      <c r="L14" s="240"/>
      <c r="M14" s="240"/>
      <c r="N14" s="240"/>
      <c r="O14" s="240"/>
      <c r="P14" s="241"/>
      <c r="Q14" s="32"/>
    </row>
    <row r="15" spans="1:17" ht="4.5" customHeight="1" thickBot="1">
      <c r="A15" s="32"/>
      <c r="B15" s="218"/>
      <c r="C15" s="219"/>
      <c r="D15" s="219"/>
      <c r="E15" s="219"/>
      <c r="F15" s="219"/>
      <c r="G15" s="219"/>
      <c r="H15" s="219"/>
      <c r="I15" s="219"/>
      <c r="J15" s="219"/>
      <c r="K15" s="219"/>
      <c r="L15" s="219"/>
      <c r="M15" s="219"/>
      <c r="N15" s="219"/>
      <c r="O15" s="219"/>
      <c r="P15" s="220"/>
      <c r="Q15" s="32"/>
    </row>
    <row r="16" spans="1:17" ht="37.5" customHeight="1" thickBot="1">
      <c r="A16" s="32"/>
      <c r="B16" s="23" t="s">
        <v>25</v>
      </c>
      <c r="C16" s="221" t="s">
        <v>99</v>
      </c>
      <c r="D16" s="245"/>
      <c r="E16" s="245"/>
      <c r="F16" s="245"/>
      <c r="G16" s="245"/>
      <c r="H16" s="245"/>
      <c r="I16" s="245"/>
      <c r="J16" s="245"/>
      <c r="K16" s="245"/>
      <c r="L16" s="245"/>
      <c r="M16" s="245"/>
      <c r="N16" s="245"/>
      <c r="O16" s="245"/>
      <c r="P16" s="246"/>
      <c r="Q16" s="32"/>
    </row>
    <row r="17" spans="1:17" ht="4.5" customHeight="1" thickBot="1">
      <c r="A17" s="32"/>
      <c r="B17" s="218"/>
      <c r="C17" s="219"/>
      <c r="D17" s="219"/>
      <c r="E17" s="219"/>
      <c r="F17" s="219"/>
      <c r="G17" s="219"/>
      <c r="H17" s="219"/>
      <c r="I17" s="219"/>
      <c r="J17" s="219"/>
      <c r="K17" s="219"/>
      <c r="L17" s="219"/>
      <c r="M17" s="219"/>
      <c r="N17" s="219"/>
      <c r="O17" s="219"/>
      <c r="P17" s="220"/>
      <c r="Q17" s="32"/>
    </row>
    <row r="18" spans="1:17" ht="26.25" customHeight="1" thickBot="1">
      <c r="A18" s="32"/>
      <c r="B18" s="23" t="s">
        <v>11</v>
      </c>
      <c r="C18" s="247" t="s">
        <v>114</v>
      </c>
      <c r="D18" s="248"/>
      <c r="E18" s="248"/>
      <c r="F18" s="248"/>
      <c r="G18" s="248"/>
      <c r="H18" s="248"/>
      <c r="I18" s="248"/>
      <c r="J18" s="248"/>
      <c r="K18" s="248"/>
      <c r="L18" s="248"/>
      <c r="M18" s="248"/>
      <c r="N18" s="248"/>
      <c r="O18" s="248"/>
      <c r="P18" s="249"/>
      <c r="Q18" s="32"/>
    </row>
    <row r="19" spans="1:17" ht="4.5" customHeight="1" thickBot="1">
      <c r="A19" s="32"/>
      <c r="B19" s="237"/>
      <c r="C19" s="237"/>
      <c r="D19" s="237"/>
      <c r="E19" s="237"/>
      <c r="F19" s="237"/>
      <c r="G19" s="237"/>
      <c r="H19" s="237"/>
      <c r="I19" s="237"/>
      <c r="J19" s="237"/>
      <c r="K19" s="237"/>
      <c r="L19" s="237"/>
      <c r="M19" s="237"/>
      <c r="N19" s="237"/>
      <c r="O19" s="237"/>
      <c r="P19" s="237"/>
      <c r="Q19" s="32"/>
    </row>
    <row r="20" spans="1:17" ht="17.25" customHeight="1" thickBot="1">
      <c r="A20" s="32"/>
      <c r="B20" s="176" t="s">
        <v>26</v>
      </c>
      <c r="C20" s="177"/>
      <c r="D20" s="177"/>
      <c r="E20" s="177"/>
      <c r="F20" s="177"/>
      <c r="G20" s="177"/>
      <c r="H20" s="177"/>
      <c r="I20" s="177"/>
      <c r="J20" s="177"/>
      <c r="K20" s="177"/>
      <c r="L20" s="177"/>
      <c r="M20" s="177"/>
      <c r="N20" s="177"/>
      <c r="O20" s="177"/>
      <c r="P20" s="178"/>
      <c r="Q20" s="32"/>
    </row>
    <row r="21" spans="1:17" ht="4.5" customHeight="1" thickBot="1">
      <c r="A21" s="32"/>
      <c r="B21" s="250"/>
      <c r="C21" s="251"/>
      <c r="D21" s="251"/>
      <c r="E21" s="251"/>
      <c r="F21" s="251"/>
      <c r="G21" s="251"/>
      <c r="H21" s="251"/>
      <c r="I21" s="251"/>
      <c r="J21" s="251"/>
      <c r="K21" s="251"/>
      <c r="L21" s="251"/>
      <c r="M21" s="251"/>
      <c r="N21" s="251"/>
      <c r="O21" s="251"/>
      <c r="P21" s="252"/>
      <c r="Q21" s="32"/>
    </row>
    <row r="22" spans="1:17" ht="45.75" customHeight="1" thickBot="1">
      <c r="A22" s="32"/>
      <c r="B22" s="23" t="s">
        <v>3</v>
      </c>
      <c r="C22" s="230" t="s">
        <v>145</v>
      </c>
      <c r="D22" s="240"/>
      <c r="E22" s="240"/>
      <c r="F22" s="240"/>
      <c r="G22" s="240"/>
      <c r="H22" s="240"/>
      <c r="I22" s="240"/>
      <c r="J22" s="240"/>
      <c r="K22" s="240"/>
      <c r="L22" s="240"/>
      <c r="M22" s="240"/>
      <c r="N22" s="240"/>
      <c r="O22" s="240"/>
      <c r="P22" s="241"/>
      <c r="Q22" s="32"/>
    </row>
    <row r="23" spans="1:17" ht="4.5" customHeight="1" thickBot="1">
      <c r="A23" s="32"/>
      <c r="B23" s="218"/>
      <c r="C23" s="219"/>
      <c r="D23" s="219"/>
      <c r="E23" s="219"/>
      <c r="F23" s="219"/>
      <c r="G23" s="219"/>
      <c r="H23" s="219"/>
      <c r="I23" s="219"/>
      <c r="J23" s="219"/>
      <c r="K23" s="219"/>
      <c r="L23" s="219"/>
      <c r="M23" s="219"/>
      <c r="N23" s="219"/>
      <c r="O23" s="219"/>
      <c r="P23" s="220"/>
      <c r="Q23" s="32"/>
    </row>
    <row r="24" spans="1:17" ht="52.5" customHeight="1" thickBot="1">
      <c r="A24" s="32"/>
      <c r="B24" s="23" t="s">
        <v>12</v>
      </c>
      <c r="C24" s="221" t="s">
        <v>146</v>
      </c>
      <c r="D24" s="222"/>
      <c r="E24" s="222"/>
      <c r="F24" s="222"/>
      <c r="G24" s="222"/>
      <c r="H24" s="222"/>
      <c r="I24" s="222"/>
      <c r="J24" s="222"/>
      <c r="K24" s="222"/>
      <c r="L24" s="222"/>
      <c r="M24" s="222"/>
      <c r="N24" s="222"/>
      <c r="O24" s="222"/>
      <c r="P24" s="223"/>
      <c r="Q24" s="32"/>
    </row>
    <row r="25" spans="1:17" ht="4.5" customHeight="1" thickBot="1">
      <c r="A25" s="32"/>
      <c r="B25" s="218"/>
      <c r="C25" s="219"/>
      <c r="D25" s="219"/>
      <c r="E25" s="219"/>
      <c r="F25" s="219"/>
      <c r="G25" s="219"/>
      <c r="H25" s="219"/>
      <c r="I25" s="219"/>
      <c r="J25" s="219"/>
      <c r="K25" s="219"/>
      <c r="L25" s="219"/>
      <c r="M25" s="219"/>
      <c r="N25" s="219"/>
      <c r="O25" s="219"/>
      <c r="P25" s="220"/>
      <c r="Q25" s="32"/>
    </row>
    <row r="26" spans="1:17" ht="13.5" customHeight="1" thickBot="1">
      <c r="A26" s="32"/>
      <c r="B26" s="2" t="s">
        <v>2</v>
      </c>
      <c r="C26" s="224" t="s">
        <v>100</v>
      </c>
      <c r="D26" s="225"/>
      <c r="E26" s="225"/>
      <c r="F26" s="225"/>
      <c r="G26" s="225"/>
      <c r="H26" s="225"/>
      <c r="I26" s="225"/>
      <c r="J26" s="225"/>
      <c r="K26" s="225"/>
      <c r="L26" s="225"/>
      <c r="M26" s="225"/>
      <c r="N26" s="225"/>
      <c r="O26" s="225"/>
      <c r="P26" s="226"/>
      <c r="Q26" s="32"/>
    </row>
    <row r="27" spans="1:17" ht="4.5" customHeight="1" thickBot="1">
      <c r="A27" s="32"/>
      <c r="B27" s="227"/>
      <c r="C27" s="228"/>
      <c r="D27" s="228"/>
      <c r="E27" s="228"/>
      <c r="F27" s="228"/>
      <c r="G27" s="228"/>
      <c r="H27" s="228"/>
      <c r="I27" s="228"/>
      <c r="J27" s="228"/>
      <c r="K27" s="228"/>
      <c r="L27" s="228"/>
      <c r="M27" s="228"/>
      <c r="N27" s="228"/>
      <c r="O27" s="228"/>
      <c r="P27" s="229"/>
      <c r="Q27" s="32"/>
    </row>
    <row r="28" spans="1:17" ht="12.75" customHeight="1" thickBot="1">
      <c r="A28" s="32"/>
      <c r="B28" s="2" t="s">
        <v>13</v>
      </c>
      <c r="C28" s="11" t="s">
        <v>14</v>
      </c>
      <c r="D28" s="230" t="s">
        <v>101</v>
      </c>
      <c r="E28" s="231"/>
      <c r="F28" s="231"/>
      <c r="G28" s="232"/>
      <c r="H28" s="233" t="s">
        <v>15</v>
      </c>
      <c r="I28" s="233"/>
      <c r="J28" s="233"/>
      <c r="K28" s="230" t="s">
        <v>102</v>
      </c>
      <c r="L28" s="231"/>
      <c r="M28" s="232"/>
      <c r="N28" s="234" t="s">
        <v>16</v>
      </c>
      <c r="O28" s="235"/>
      <c r="P28" s="33" t="s">
        <v>103</v>
      </c>
      <c r="Q28" s="32"/>
    </row>
    <row r="29" spans="1:17" ht="4.5" customHeight="1" thickBot="1">
      <c r="A29" s="32"/>
      <c r="B29" s="236"/>
      <c r="C29" s="237"/>
      <c r="D29" s="237"/>
      <c r="E29" s="237"/>
      <c r="F29" s="237"/>
      <c r="G29" s="237"/>
      <c r="H29" s="237"/>
      <c r="I29" s="237"/>
      <c r="J29" s="237"/>
      <c r="K29" s="237"/>
      <c r="L29" s="237"/>
      <c r="M29" s="237"/>
      <c r="N29" s="237"/>
      <c r="O29" s="237"/>
      <c r="P29" s="238"/>
      <c r="Q29" s="32"/>
    </row>
    <row r="30" spans="1:17" ht="13.5" thickBot="1">
      <c r="A30" s="32"/>
      <c r="B30" s="2" t="s">
        <v>7</v>
      </c>
      <c r="C30" s="239" t="s">
        <v>104</v>
      </c>
      <c r="D30" s="240"/>
      <c r="E30" s="240"/>
      <c r="F30" s="240"/>
      <c r="G30" s="240"/>
      <c r="H30" s="240"/>
      <c r="I30" s="240"/>
      <c r="J30" s="240"/>
      <c r="K30" s="240"/>
      <c r="L30" s="240"/>
      <c r="M30" s="240"/>
      <c r="N30" s="240"/>
      <c r="O30" s="240"/>
      <c r="P30" s="241"/>
      <c r="Q30" s="32"/>
    </row>
    <row r="31" spans="1:17" ht="4.5" customHeight="1" thickBot="1">
      <c r="A31" s="32"/>
      <c r="B31" s="218"/>
      <c r="C31" s="219"/>
      <c r="D31" s="219"/>
      <c r="E31" s="219"/>
      <c r="F31" s="219"/>
      <c r="G31" s="219"/>
      <c r="H31" s="219"/>
      <c r="I31" s="219"/>
      <c r="J31" s="219"/>
      <c r="K31" s="219"/>
      <c r="L31" s="219"/>
      <c r="M31" s="219"/>
      <c r="N31" s="219"/>
      <c r="O31" s="219"/>
      <c r="P31" s="220"/>
      <c r="Q31" s="32"/>
    </row>
    <row r="32" spans="1:17" ht="13.5" thickBot="1">
      <c r="A32" s="32"/>
      <c r="B32" s="2" t="s">
        <v>4</v>
      </c>
      <c r="C32" s="197" t="s">
        <v>147</v>
      </c>
      <c r="D32" s="198"/>
      <c r="E32" s="198"/>
      <c r="F32" s="198"/>
      <c r="G32" s="198"/>
      <c r="H32" s="198"/>
      <c r="I32" s="198"/>
      <c r="J32" s="198"/>
      <c r="K32" s="198"/>
      <c r="L32" s="198"/>
      <c r="M32" s="198"/>
      <c r="N32" s="198"/>
      <c r="O32" s="198"/>
      <c r="P32" s="198"/>
      <c r="Q32" s="32"/>
    </row>
    <row r="33" spans="1:17" ht="4.5" customHeight="1" thickBot="1">
      <c r="A33" s="32"/>
      <c r="B33" s="218"/>
      <c r="C33" s="219"/>
      <c r="D33" s="219"/>
      <c r="E33" s="219"/>
      <c r="F33" s="219"/>
      <c r="G33" s="219"/>
      <c r="H33" s="219"/>
      <c r="I33" s="219"/>
      <c r="J33" s="219"/>
      <c r="K33" s="219"/>
      <c r="L33" s="219"/>
      <c r="M33" s="219"/>
      <c r="N33" s="219"/>
      <c r="O33" s="219"/>
      <c r="P33" s="220"/>
      <c r="Q33" s="32"/>
    </row>
    <row r="34" spans="1:17" ht="13.5" thickBot="1">
      <c r="A34" s="32"/>
      <c r="B34" s="2" t="s">
        <v>23</v>
      </c>
      <c r="C34" s="197" t="s">
        <v>69</v>
      </c>
      <c r="D34" s="198"/>
      <c r="E34" s="198"/>
      <c r="F34" s="198"/>
      <c r="G34" s="198"/>
      <c r="H34" s="198"/>
      <c r="I34" s="198"/>
      <c r="J34" s="198"/>
      <c r="K34" s="198"/>
      <c r="L34" s="198"/>
      <c r="M34" s="198"/>
      <c r="N34" s="198"/>
      <c r="O34" s="198"/>
      <c r="P34" s="199"/>
      <c r="Q34" s="32"/>
    </row>
    <row r="35" spans="1:17" ht="4.5" customHeight="1" thickBot="1">
      <c r="A35" s="32"/>
      <c r="B35" s="181"/>
      <c r="C35" s="208"/>
      <c r="D35" s="208"/>
      <c r="E35" s="208"/>
      <c r="F35" s="208"/>
      <c r="G35" s="208"/>
      <c r="H35" s="208"/>
      <c r="I35" s="208"/>
      <c r="J35" s="208"/>
      <c r="K35" s="208"/>
      <c r="L35" s="208"/>
      <c r="M35" s="208"/>
      <c r="N35" s="208"/>
      <c r="O35" s="208"/>
      <c r="P35" s="209"/>
      <c r="Q35" s="32"/>
    </row>
    <row r="36" spans="1:17" ht="16.5" customHeight="1" thickBot="1">
      <c r="A36" s="32"/>
      <c r="B36" s="2" t="s">
        <v>64</v>
      </c>
      <c r="C36" s="197" t="s">
        <v>69</v>
      </c>
      <c r="D36" s="198"/>
      <c r="E36" s="198"/>
      <c r="F36" s="198"/>
      <c r="G36" s="198"/>
      <c r="H36" s="198"/>
      <c r="I36" s="198"/>
      <c r="J36" s="198"/>
      <c r="K36" s="198"/>
      <c r="L36" s="198"/>
      <c r="M36" s="198"/>
      <c r="N36" s="198"/>
      <c r="O36" s="198"/>
      <c r="P36" s="199"/>
      <c r="Q36" s="32"/>
    </row>
    <row r="37" spans="1:17" ht="4.5" customHeight="1" thickBot="1">
      <c r="A37" s="32"/>
      <c r="B37" s="4"/>
      <c r="C37" s="4"/>
      <c r="D37" s="4"/>
      <c r="E37" s="4"/>
      <c r="F37" s="4"/>
      <c r="G37" s="4"/>
      <c r="H37" s="4"/>
      <c r="I37" s="4"/>
      <c r="J37" s="4"/>
      <c r="K37" s="4"/>
      <c r="L37" s="4"/>
      <c r="M37" s="4"/>
      <c r="N37" s="4"/>
      <c r="O37" s="4"/>
      <c r="P37" s="4"/>
      <c r="Q37" s="32"/>
    </row>
    <row r="38" spans="1:17" ht="13.5" thickBot="1">
      <c r="A38" s="32"/>
      <c r="B38" s="210" t="s">
        <v>17</v>
      </c>
      <c r="C38" s="211"/>
      <c r="D38" s="211"/>
      <c r="E38" s="211"/>
      <c r="F38" s="211"/>
      <c r="G38" s="211"/>
      <c r="H38" s="211"/>
      <c r="I38" s="211"/>
      <c r="J38" s="211"/>
      <c r="K38" s="211"/>
      <c r="L38" s="211"/>
      <c r="M38" s="211"/>
      <c r="N38" s="211"/>
      <c r="O38" s="212"/>
      <c r="P38" s="213"/>
      <c r="Q38" s="32"/>
    </row>
    <row r="39" spans="1:17" ht="13.5" thickBot="1">
      <c r="A39" s="32"/>
      <c r="B39" s="1" t="s">
        <v>22</v>
      </c>
      <c r="C39" s="214" t="s">
        <v>18</v>
      </c>
      <c r="D39" s="215"/>
      <c r="E39" s="215"/>
      <c r="F39" s="215"/>
      <c r="G39" s="216"/>
      <c r="H39" s="214" t="s">
        <v>7</v>
      </c>
      <c r="I39" s="215"/>
      <c r="J39" s="215"/>
      <c r="K39" s="215"/>
      <c r="L39" s="216"/>
      <c r="M39" s="214" t="s">
        <v>19</v>
      </c>
      <c r="N39" s="215"/>
      <c r="O39" s="217"/>
      <c r="P39" s="216"/>
      <c r="Q39" s="32"/>
    </row>
    <row r="40" spans="1:17" ht="12" customHeight="1">
      <c r="A40" s="32"/>
      <c r="B40" s="34" t="s">
        <v>105</v>
      </c>
      <c r="C40" s="204" t="s">
        <v>106</v>
      </c>
      <c r="D40" s="205"/>
      <c r="E40" s="205"/>
      <c r="F40" s="205"/>
      <c r="G40" s="206"/>
      <c r="H40" s="204" t="s">
        <v>104</v>
      </c>
      <c r="I40" s="205"/>
      <c r="J40" s="205"/>
      <c r="K40" s="205"/>
      <c r="L40" s="206"/>
      <c r="M40" s="204" t="s">
        <v>107</v>
      </c>
      <c r="N40" s="205"/>
      <c r="O40" s="205"/>
      <c r="P40" s="207"/>
      <c r="Q40" s="32"/>
    </row>
    <row r="41" spans="1:17" ht="23.25" customHeight="1">
      <c r="A41" s="32"/>
      <c r="B41" s="35" t="s">
        <v>108</v>
      </c>
      <c r="C41" s="204" t="s">
        <v>138</v>
      </c>
      <c r="D41" s="205"/>
      <c r="E41" s="205"/>
      <c r="F41" s="205"/>
      <c r="G41" s="206"/>
      <c r="H41" s="204" t="s">
        <v>104</v>
      </c>
      <c r="I41" s="205"/>
      <c r="J41" s="205"/>
      <c r="K41" s="205"/>
      <c r="L41" s="206"/>
      <c r="M41" s="204" t="s">
        <v>107</v>
      </c>
      <c r="N41" s="205"/>
      <c r="O41" s="205"/>
      <c r="P41" s="207"/>
      <c r="Q41" s="32"/>
    </row>
    <row r="42" spans="1:17" ht="13.5" customHeight="1">
      <c r="A42" s="32"/>
      <c r="B42" s="12"/>
      <c r="C42" s="200"/>
      <c r="D42" s="201"/>
      <c r="E42" s="201"/>
      <c r="F42" s="201"/>
      <c r="G42" s="202"/>
      <c r="H42" s="200"/>
      <c r="I42" s="201"/>
      <c r="J42" s="201"/>
      <c r="K42" s="201"/>
      <c r="L42" s="202"/>
      <c r="M42" s="200"/>
      <c r="N42" s="201"/>
      <c r="O42" s="201"/>
      <c r="P42" s="203"/>
      <c r="Q42" s="32"/>
    </row>
    <row r="43" spans="1:17" ht="12.75" customHeight="1">
      <c r="A43" s="32"/>
      <c r="B43" s="12"/>
      <c r="C43" s="200"/>
      <c r="D43" s="201"/>
      <c r="E43" s="201"/>
      <c r="F43" s="201"/>
      <c r="G43" s="202"/>
      <c r="H43" s="200"/>
      <c r="I43" s="201"/>
      <c r="J43" s="201"/>
      <c r="K43" s="201"/>
      <c r="L43" s="202"/>
      <c r="M43" s="200"/>
      <c r="N43" s="201"/>
      <c r="O43" s="201"/>
      <c r="P43" s="203"/>
      <c r="Q43" s="32"/>
    </row>
    <row r="44" spans="1:17" ht="11.25" customHeight="1" thickBot="1">
      <c r="A44" s="32"/>
      <c r="B44" s="8"/>
      <c r="C44" s="172"/>
      <c r="D44" s="173"/>
      <c r="E44" s="173"/>
      <c r="F44" s="173"/>
      <c r="G44" s="174"/>
      <c r="H44" s="172"/>
      <c r="I44" s="173"/>
      <c r="J44" s="173"/>
      <c r="K44" s="173"/>
      <c r="L44" s="174"/>
      <c r="M44" s="172"/>
      <c r="N44" s="173"/>
      <c r="O44" s="173"/>
      <c r="P44" s="175"/>
      <c r="Q44" s="32"/>
    </row>
    <row r="45" spans="1:17" ht="4.5" customHeight="1" thickBot="1">
      <c r="A45" s="32"/>
      <c r="B45" s="7"/>
      <c r="C45" s="7"/>
      <c r="D45" s="7"/>
      <c r="E45" s="7"/>
      <c r="F45" s="7"/>
      <c r="G45" s="7"/>
      <c r="H45" s="7"/>
      <c r="I45" s="7"/>
      <c r="J45" s="7"/>
      <c r="K45" s="7"/>
      <c r="L45" s="7"/>
      <c r="M45" s="7"/>
      <c r="N45" s="7"/>
      <c r="O45" s="7"/>
      <c r="P45" s="7"/>
      <c r="Q45" s="32"/>
    </row>
    <row r="46" spans="1:17" ht="13.5" customHeight="1" thickBot="1">
      <c r="A46" s="32"/>
      <c r="B46" s="176" t="s">
        <v>8</v>
      </c>
      <c r="C46" s="177"/>
      <c r="D46" s="177"/>
      <c r="E46" s="177"/>
      <c r="F46" s="177"/>
      <c r="G46" s="177"/>
      <c r="H46" s="177"/>
      <c r="I46" s="177"/>
      <c r="J46" s="177"/>
      <c r="K46" s="177"/>
      <c r="L46" s="177"/>
      <c r="M46" s="177"/>
      <c r="N46" s="177"/>
      <c r="O46" s="177"/>
      <c r="P46" s="178"/>
      <c r="Q46" s="32"/>
    </row>
    <row r="47" spans="1:17" ht="4.5" customHeight="1" thickBot="1">
      <c r="A47" s="32"/>
      <c r="B47" s="5"/>
      <c r="C47" s="4"/>
      <c r="D47" s="4"/>
      <c r="E47" s="4"/>
      <c r="F47" s="4"/>
      <c r="G47" s="4"/>
      <c r="H47" s="4"/>
      <c r="I47" s="4"/>
      <c r="J47" s="4"/>
      <c r="K47" s="4"/>
      <c r="L47" s="4"/>
      <c r="M47" s="4"/>
      <c r="N47" s="4"/>
      <c r="O47" s="4"/>
      <c r="P47" s="6"/>
      <c r="Q47" s="32"/>
    </row>
    <row r="48" spans="1:17" ht="12.75">
      <c r="A48" s="32"/>
      <c r="B48" s="179"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c r="A49" s="32"/>
      <c r="B49" s="180"/>
      <c r="C49" s="10" t="s">
        <v>10</v>
      </c>
      <c r="D49" s="13"/>
      <c r="E49" s="13"/>
      <c r="F49" s="13"/>
      <c r="G49" s="13"/>
      <c r="H49" s="13"/>
      <c r="I49" s="13"/>
      <c r="J49" s="13"/>
      <c r="K49" s="13"/>
      <c r="L49" s="13"/>
      <c r="M49" s="13"/>
      <c r="N49" s="13"/>
      <c r="O49" s="45">
        <f>'Registro Toma Poses '!C12</f>
        <v>0</v>
      </c>
      <c r="P49" s="14"/>
      <c r="Q49" s="32"/>
    </row>
    <row r="50" spans="1:17" ht="4.5" customHeight="1" thickBot="1">
      <c r="A50" s="32"/>
      <c r="B50" s="181">
        <v>0.9</v>
      </c>
      <c r="C50" s="182"/>
      <c r="D50" s="182"/>
      <c r="E50" s="182"/>
      <c r="F50" s="182"/>
      <c r="G50" s="182"/>
      <c r="H50" s="182"/>
      <c r="I50" s="182"/>
      <c r="J50" s="182"/>
      <c r="K50" s="182"/>
      <c r="L50" s="182"/>
      <c r="M50" s="182"/>
      <c r="N50" s="182"/>
      <c r="O50" s="182"/>
      <c r="P50" s="183"/>
      <c r="Q50" s="32"/>
    </row>
    <row r="51" spans="1:17" ht="13.5" thickBot="1">
      <c r="A51" s="32"/>
      <c r="B51" s="176" t="s">
        <v>21</v>
      </c>
      <c r="C51" s="177"/>
      <c r="D51" s="177"/>
      <c r="E51" s="177"/>
      <c r="F51" s="177"/>
      <c r="G51" s="177"/>
      <c r="H51" s="177"/>
      <c r="I51" s="177"/>
      <c r="J51" s="177"/>
      <c r="K51" s="177"/>
      <c r="L51" s="177"/>
      <c r="M51" s="177"/>
      <c r="N51" s="177"/>
      <c r="O51" s="177"/>
      <c r="P51" s="178"/>
      <c r="Q51" s="32"/>
    </row>
    <row r="52" spans="1:17" ht="12.75">
      <c r="A52" s="32"/>
      <c r="B52" s="184" t="s">
        <v>109</v>
      </c>
      <c r="C52" s="185"/>
      <c r="D52" s="185"/>
      <c r="E52" s="185"/>
      <c r="F52" s="185"/>
      <c r="G52" s="185"/>
      <c r="H52" s="185"/>
      <c r="I52" s="185"/>
      <c r="J52" s="185"/>
      <c r="K52" s="185"/>
      <c r="L52" s="185"/>
      <c r="M52" s="185"/>
      <c r="N52" s="185"/>
      <c r="O52" s="185"/>
      <c r="P52" s="186"/>
      <c r="Q52" s="32"/>
    </row>
    <row r="53" spans="1:17" ht="12.75">
      <c r="A53" s="32"/>
      <c r="B53" s="187"/>
      <c r="C53" s="188"/>
      <c r="D53" s="188"/>
      <c r="E53" s="188"/>
      <c r="F53" s="188"/>
      <c r="G53" s="188"/>
      <c r="H53" s="188"/>
      <c r="I53" s="188"/>
      <c r="J53" s="188"/>
      <c r="K53" s="188"/>
      <c r="L53" s="188"/>
      <c r="M53" s="188"/>
      <c r="N53" s="188"/>
      <c r="O53" s="188"/>
      <c r="P53" s="189"/>
      <c r="Q53" s="32"/>
    </row>
    <row r="54" spans="1:17" ht="12.75">
      <c r="A54" s="32"/>
      <c r="B54" s="187"/>
      <c r="C54" s="188"/>
      <c r="D54" s="188"/>
      <c r="E54" s="188"/>
      <c r="F54" s="188"/>
      <c r="G54" s="188"/>
      <c r="H54" s="188"/>
      <c r="I54" s="188"/>
      <c r="J54" s="188"/>
      <c r="K54" s="188"/>
      <c r="L54" s="188"/>
      <c r="M54" s="188"/>
      <c r="N54" s="188"/>
      <c r="O54" s="188"/>
      <c r="P54" s="189"/>
      <c r="Q54" s="32"/>
    </row>
    <row r="55" spans="1:17" ht="12.75">
      <c r="A55" s="32"/>
      <c r="B55" s="187"/>
      <c r="C55" s="188"/>
      <c r="D55" s="188"/>
      <c r="E55" s="188"/>
      <c r="F55" s="188"/>
      <c r="G55" s="188"/>
      <c r="H55" s="188"/>
      <c r="I55" s="188"/>
      <c r="J55" s="188"/>
      <c r="K55" s="188"/>
      <c r="L55" s="188"/>
      <c r="M55" s="188"/>
      <c r="N55" s="188"/>
      <c r="O55" s="188"/>
      <c r="P55" s="189"/>
      <c r="Q55" s="32"/>
    </row>
    <row r="56" spans="1:17" ht="12.75">
      <c r="A56" s="32"/>
      <c r="B56" s="187"/>
      <c r="C56" s="188"/>
      <c r="D56" s="188"/>
      <c r="E56" s="188"/>
      <c r="F56" s="188"/>
      <c r="G56" s="188"/>
      <c r="H56" s="188"/>
      <c r="I56" s="188"/>
      <c r="J56" s="188"/>
      <c r="K56" s="188"/>
      <c r="L56" s="188"/>
      <c r="M56" s="188"/>
      <c r="N56" s="188"/>
      <c r="O56" s="188"/>
      <c r="P56" s="189"/>
      <c r="Q56" s="32"/>
    </row>
    <row r="57" spans="1:17" ht="12.75">
      <c r="A57" s="32"/>
      <c r="B57" s="187"/>
      <c r="C57" s="188"/>
      <c r="D57" s="188"/>
      <c r="E57" s="188"/>
      <c r="F57" s="188"/>
      <c r="G57" s="188"/>
      <c r="H57" s="188"/>
      <c r="I57" s="188"/>
      <c r="J57" s="188"/>
      <c r="K57" s="188"/>
      <c r="L57" s="188"/>
      <c r="M57" s="188"/>
      <c r="N57" s="188"/>
      <c r="O57" s="188"/>
      <c r="P57" s="189"/>
      <c r="Q57" s="32"/>
    </row>
    <row r="58" spans="1:17" ht="12.75">
      <c r="A58" s="32"/>
      <c r="B58" s="187"/>
      <c r="C58" s="188"/>
      <c r="D58" s="188"/>
      <c r="E58" s="188"/>
      <c r="F58" s="188"/>
      <c r="G58" s="188"/>
      <c r="H58" s="188"/>
      <c r="I58" s="188"/>
      <c r="J58" s="188"/>
      <c r="K58" s="188"/>
      <c r="L58" s="188"/>
      <c r="M58" s="188"/>
      <c r="N58" s="188"/>
      <c r="O58" s="188"/>
      <c r="P58" s="189"/>
      <c r="Q58" s="32"/>
    </row>
    <row r="59" spans="1:17" ht="12.75">
      <c r="A59" s="32"/>
      <c r="B59" s="187"/>
      <c r="C59" s="188"/>
      <c r="D59" s="188"/>
      <c r="E59" s="188"/>
      <c r="F59" s="188"/>
      <c r="G59" s="188"/>
      <c r="H59" s="188"/>
      <c r="I59" s="188"/>
      <c r="J59" s="188"/>
      <c r="K59" s="188"/>
      <c r="L59" s="188"/>
      <c r="M59" s="188"/>
      <c r="N59" s="188"/>
      <c r="O59" s="188"/>
      <c r="P59" s="189"/>
      <c r="Q59" s="32"/>
    </row>
    <row r="60" spans="1:17" ht="12.75">
      <c r="A60" s="32"/>
      <c r="B60" s="187"/>
      <c r="C60" s="188"/>
      <c r="D60" s="188"/>
      <c r="E60" s="188"/>
      <c r="F60" s="188"/>
      <c r="G60" s="188"/>
      <c r="H60" s="188"/>
      <c r="I60" s="188"/>
      <c r="J60" s="188"/>
      <c r="K60" s="188"/>
      <c r="L60" s="188"/>
      <c r="M60" s="188"/>
      <c r="N60" s="188"/>
      <c r="O60" s="188"/>
      <c r="P60" s="189"/>
      <c r="Q60" s="32"/>
    </row>
    <row r="61" spans="1:17" ht="12.75">
      <c r="A61" s="32"/>
      <c r="B61" s="187"/>
      <c r="C61" s="188"/>
      <c r="D61" s="188"/>
      <c r="E61" s="188"/>
      <c r="F61" s="188"/>
      <c r="G61" s="188"/>
      <c r="H61" s="188"/>
      <c r="I61" s="188"/>
      <c r="J61" s="188"/>
      <c r="K61" s="188"/>
      <c r="L61" s="188"/>
      <c r="M61" s="188"/>
      <c r="N61" s="188"/>
      <c r="O61" s="188"/>
      <c r="P61" s="189"/>
      <c r="Q61" s="32"/>
    </row>
    <row r="62" spans="1:17" ht="12.75">
      <c r="A62" s="32"/>
      <c r="B62" s="187"/>
      <c r="C62" s="188"/>
      <c r="D62" s="188"/>
      <c r="E62" s="188"/>
      <c r="F62" s="188"/>
      <c r="G62" s="188"/>
      <c r="H62" s="188"/>
      <c r="I62" s="188"/>
      <c r="J62" s="188"/>
      <c r="K62" s="188"/>
      <c r="L62" s="188"/>
      <c r="M62" s="188"/>
      <c r="N62" s="188"/>
      <c r="O62" s="188"/>
      <c r="P62" s="189"/>
      <c r="Q62" s="32"/>
    </row>
    <row r="63" spans="1:17" ht="12.75">
      <c r="A63" s="32"/>
      <c r="B63" s="187"/>
      <c r="C63" s="188"/>
      <c r="D63" s="188"/>
      <c r="E63" s="188"/>
      <c r="F63" s="188"/>
      <c r="G63" s="188"/>
      <c r="H63" s="188"/>
      <c r="I63" s="188"/>
      <c r="J63" s="188"/>
      <c r="K63" s="188"/>
      <c r="L63" s="188"/>
      <c r="M63" s="188"/>
      <c r="N63" s="188"/>
      <c r="O63" s="188"/>
      <c r="P63" s="189"/>
      <c r="Q63" s="32"/>
    </row>
    <row r="64" spans="1:17" ht="12.75">
      <c r="A64" s="32"/>
      <c r="B64" s="187"/>
      <c r="C64" s="188"/>
      <c r="D64" s="188"/>
      <c r="E64" s="188"/>
      <c r="F64" s="188"/>
      <c r="G64" s="188"/>
      <c r="H64" s="188"/>
      <c r="I64" s="188"/>
      <c r="J64" s="188"/>
      <c r="K64" s="188"/>
      <c r="L64" s="188"/>
      <c r="M64" s="188"/>
      <c r="N64" s="188"/>
      <c r="O64" s="188"/>
      <c r="P64" s="189"/>
      <c r="Q64" s="32"/>
    </row>
    <row r="65" spans="1:17" ht="12.75">
      <c r="A65" s="32"/>
      <c r="B65" s="187"/>
      <c r="C65" s="188"/>
      <c r="D65" s="188"/>
      <c r="E65" s="188"/>
      <c r="F65" s="188"/>
      <c r="G65" s="188"/>
      <c r="H65" s="188"/>
      <c r="I65" s="188"/>
      <c r="J65" s="188"/>
      <c r="K65" s="188"/>
      <c r="L65" s="188"/>
      <c r="M65" s="188"/>
      <c r="N65" s="188"/>
      <c r="O65" s="188"/>
      <c r="P65" s="189"/>
      <c r="Q65" s="32"/>
    </row>
    <row r="66" spans="1:17" ht="12.75">
      <c r="A66" s="32"/>
      <c r="B66" s="187"/>
      <c r="C66" s="188"/>
      <c r="D66" s="188"/>
      <c r="E66" s="188"/>
      <c r="F66" s="188"/>
      <c r="G66" s="188"/>
      <c r="H66" s="188"/>
      <c r="I66" s="188"/>
      <c r="J66" s="188"/>
      <c r="K66" s="188"/>
      <c r="L66" s="188"/>
      <c r="M66" s="188"/>
      <c r="N66" s="188"/>
      <c r="O66" s="188"/>
      <c r="P66" s="189"/>
      <c r="Q66" s="32"/>
    </row>
    <row r="67" spans="1:17" ht="13.5" thickBot="1">
      <c r="A67" s="32"/>
      <c r="B67" s="190"/>
      <c r="C67" s="191"/>
      <c r="D67" s="191"/>
      <c r="E67" s="191"/>
      <c r="F67" s="191"/>
      <c r="G67" s="191"/>
      <c r="H67" s="191"/>
      <c r="I67" s="191"/>
      <c r="J67" s="191"/>
      <c r="K67" s="191"/>
      <c r="L67" s="191"/>
      <c r="M67" s="191"/>
      <c r="N67" s="191"/>
      <c r="O67" s="191"/>
      <c r="P67" s="192"/>
      <c r="Q67" s="32"/>
    </row>
    <row r="68" spans="1:17" s="21" customFormat="1" ht="4.5" customHeight="1" thickBot="1">
      <c r="A68" s="193"/>
      <c r="B68" s="193"/>
      <c r="C68" s="193"/>
      <c r="D68" s="193"/>
      <c r="E68" s="193"/>
      <c r="F68" s="193"/>
      <c r="G68" s="193"/>
      <c r="H68" s="193"/>
      <c r="I68" s="193"/>
      <c r="J68" s="193"/>
      <c r="K68" s="193"/>
      <c r="L68" s="193"/>
      <c r="M68" s="193"/>
      <c r="N68" s="193"/>
      <c r="O68" s="193"/>
      <c r="P68" s="193"/>
      <c r="Q68" s="193"/>
    </row>
    <row r="69" spans="1:17" ht="80.25" customHeight="1" thickBot="1">
      <c r="A69" s="32"/>
      <c r="B69" s="20" t="s">
        <v>5</v>
      </c>
      <c r="C69" s="194"/>
      <c r="D69" s="195"/>
      <c r="E69" s="195"/>
      <c r="F69" s="195"/>
      <c r="G69" s="195"/>
      <c r="H69" s="195"/>
      <c r="I69" s="195"/>
      <c r="J69" s="195"/>
      <c r="K69" s="195"/>
      <c r="L69" s="195"/>
      <c r="M69" s="195"/>
      <c r="N69" s="195"/>
      <c r="O69" s="195"/>
      <c r="P69" s="196"/>
      <c r="Q69" s="32"/>
    </row>
    <row r="70" spans="1:17" ht="41.25" customHeight="1" thickBot="1">
      <c r="A70" s="32"/>
      <c r="B70" s="19" t="s">
        <v>63</v>
      </c>
      <c r="C70" s="197" t="s">
        <v>139</v>
      </c>
      <c r="D70" s="198"/>
      <c r="E70" s="198"/>
      <c r="F70" s="198"/>
      <c r="G70" s="198"/>
      <c r="H70" s="198"/>
      <c r="I70" s="198"/>
      <c r="J70" s="198"/>
      <c r="K70" s="198"/>
      <c r="L70" s="198"/>
      <c r="M70" s="198"/>
      <c r="N70" s="198"/>
      <c r="O70" s="198"/>
      <c r="P70" s="199"/>
      <c r="Q70" s="32"/>
    </row>
    <row r="71" spans="1:17" ht="27.75" customHeight="1" thickBot="1">
      <c r="A71" s="32"/>
      <c r="B71" s="19" t="s">
        <v>84</v>
      </c>
      <c r="C71" s="170"/>
      <c r="D71" s="170"/>
      <c r="E71" s="170"/>
      <c r="F71" s="170"/>
      <c r="G71" s="170"/>
      <c r="H71" s="170"/>
      <c r="I71" s="170"/>
      <c r="J71" s="170"/>
      <c r="K71" s="170"/>
      <c r="L71" s="170"/>
      <c r="M71" s="170"/>
      <c r="N71" s="170"/>
      <c r="O71" s="170"/>
      <c r="P71" s="171"/>
      <c r="Q71" s="32"/>
    </row>
    <row r="74" ht="12.75">
      <c r="C74" s="22"/>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1:19" ht="12.75">
      <c r="A93" s="37"/>
      <c r="B93" s="37"/>
      <c r="C93" s="37"/>
      <c r="D93" s="37"/>
      <c r="E93" s="37"/>
      <c r="F93" s="37"/>
      <c r="G93" s="37"/>
      <c r="H93" s="37"/>
      <c r="I93" s="37"/>
      <c r="J93" s="37"/>
      <c r="K93" s="37"/>
      <c r="L93" s="37"/>
      <c r="M93" s="37"/>
      <c r="N93" s="37"/>
      <c r="O93" s="37"/>
      <c r="P93" s="37"/>
      <c r="Q93" s="37"/>
      <c r="R93" s="37"/>
      <c r="S93" s="37"/>
    </row>
    <row r="94" spans="1:19" ht="12.75">
      <c r="A94" s="38"/>
      <c r="B94" s="38"/>
      <c r="C94" s="38"/>
      <c r="D94" s="38"/>
      <c r="E94" s="38"/>
      <c r="F94" s="38"/>
      <c r="G94" s="38"/>
      <c r="H94" s="38"/>
      <c r="I94" s="38"/>
      <c r="J94" s="38"/>
      <c r="K94" s="38"/>
      <c r="L94" s="38"/>
      <c r="M94" s="38"/>
      <c r="N94" s="38"/>
      <c r="O94" s="38"/>
      <c r="P94" s="38"/>
      <c r="Q94" s="38"/>
      <c r="R94" s="38"/>
      <c r="S94" s="38"/>
    </row>
    <row r="95" spans="1:19" ht="12.75">
      <c r="A95" s="38"/>
      <c r="B95" s="38"/>
      <c r="C95" s="38"/>
      <c r="D95" s="38"/>
      <c r="E95" s="38"/>
      <c r="F95" s="38"/>
      <c r="G95" s="38"/>
      <c r="H95" s="38"/>
      <c r="I95" s="38"/>
      <c r="J95" s="38"/>
      <c r="K95" s="38"/>
      <c r="L95" s="38"/>
      <c r="M95" s="38"/>
      <c r="N95" s="38"/>
      <c r="O95" s="38"/>
      <c r="P95" s="38"/>
      <c r="Q95" s="38"/>
      <c r="R95" s="38"/>
      <c r="S95" s="38"/>
    </row>
    <row r="96" spans="1:19" ht="12.75">
      <c r="A96" s="38"/>
      <c r="B96" s="38" t="s">
        <v>28</v>
      </c>
      <c r="C96" s="38" t="s">
        <v>27</v>
      </c>
      <c r="D96" s="38" t="s">
        <v>29</v>
      </c>
      <c r="E96" s="38"/>
      <c r="F96" s="38"/>
      <c r="G96" s="38"/>
      <c r="H96" s="38"/>
      <c r="I96" s="38"/>
      <c r="J96" s="38"/>
      <c r="K96" s="38"/>
      <c r="L96" s="38"/>
      <c r="M96" s="38"/>
      <c r="N96" s="38"/>
      <c r="O96" s="38"/>
      <c r="P96" s="38"/>
      <c r="Q96" s="39" t="s">
        <v>69</v>
      </c>
      <c r="R96" s="38"/>
      <c r="S96" s="38"/>
    </row>
    <row r="97" spans="1:19" ht="12.75">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ht="12.75">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ht="12.75">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ht="12.75">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ht="12.75">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ht="12.75">
      <c r="A102" s="38"/>
      <c r="B102" s="38"/>
      <c r="C102" s="39" t="s">
        <v>37</v>
      </c>
      <c r="D102" s="40" t="s">
        <v>54</v>
      </c>
      <c r="E102" s="38"/>
      <c r="F102" s="38"/>
      <c r="G102" s="38"/>
      <c r="H102" s="38"/>
      <c r="I102" s="38"/>
      <c r="J102" s="38"/>
      <c r="K102" s="38"/>
      <c r="L102" s="38"/>
      <c r="M102" s="38"/>
      <c r="N102" s="38"/>
      <c r="O102" s="38"/>
      <c r="P102" s="38"/>
      <c r="Q102" s="38"/>
      <c r="R102" s="38"/>
      <c r="S102" s="38"/>
    </row>
    <row r="103" spans="1:19" ht="12.75">
      <c r="A103" s="38"/>
      <c r="B103" s="38"/>
      <c r="C103" s="39" t="s">
        <v>38</v>
      </c>
      <c r="D103" s="40" t="s">
        <v>55</v>
      </c>
      <c r="E103" s="38"/>
      <c r="F103" s="38"/>
      <c r="G103" s="38"/>
      <c r="H103" s="38"/>
      <c r="I103" s="38"/>
      <c r="J103" s="38"/>
      <c r="K103" s="38"/>
      <c r="L103" s="38"/>
      <c r="M103" s="38"/>
      <c r="N103" s="38"/>
      <c r="O103" s="38"/>
      <c r="P103" s="38"/>
      <c r="Q103" s="38"/>
      <c r="R103" s="38"/>
      <c r="S103" s="38"/>
    </row>
    <row r="104" spans="1:19" ht="12.75">
      <c r="A104" s="38"/>
      <c r="B104" s="38"/>
      <c r="C104" s="38"/>
      <c r="D104" s="40" t="s">
        <v>40</v>
      </c>
      <c r="E104" s="38"/>
      <c r="F104" s="38"/>
      <c r="G104" s="38"/>
      <c r="H104" s="38"/>
      <c r="I104" s="38"/>
      <c r="J104" s="38"/>
      <c r="K104" s="38"/>
      <c r="L104" s="38"/>
      <c r="M104" s="38"/>
      <c r="N104" s="38"/>
      <c r="O104" s="38"/>
      <c r="P104" s="38"/>
      <c r="Q104" s="38"/>
      <c r="R104" s="38"/>
      <c r="S104" s="38"/>
    </row>
    <row r="105" spans="1:19" ht="12.75">
      <c r="A105" s="38"/>
      <c r="B105" s="38"/>
      <c r="C105" s="38"/>
      <c r="D105" s="40" t="s">
        <v>45</v>
      </c>
      <c r="E105" s="38"/>
      <c r="F105" s="38"/>
      <c r="G105" s="38"/>
      <c r="H105" s="38"/>
      <c r="I105" s="38"/>
      <c r="J105" s="38"/>
      <c r="K105" s="38"/>
      <c r="L105" s="38"/>
      <c r="M105" s="38"/>
      <c r="N105" s="38"/>
      <c r="O105" s="38"/>
      <c r="P105" s="38"/>
      <c r="Q105" s="38"/>
      <c r="R105" s="38"/>
      <c r="S105" s="38"/>
    </row>
    <row r="106" spans="1:19" ht="12.75">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c r="A107" s="38"/>
      <c r="B107" s="38"/>
      <c r="C107" s="38"/>
      <c r="D107" s="40" t="s">
        <v>46</v>
      </c>
      <c r="E107" s="38"/>
      <c r="F107" s="38"/>
      <c r="G107" s="38"/>
      <c r="H107" s="38"/>
      <c r="I107" s="38"/>
      <c r="J107" s="38"/>
      <c r="K107" s="38"/>
      <c r="L107" s="38"/>
      <c r="M107" s="38"/>
      <c r="N107" s="38"/>
      <c r="O107" s="38"/>
      <c r="P107" s="38"/>
      <c r="Q107" s="38"/>
      <c r="R107" s="38"/>
      <c r="S107" s="38"/>
    </row>
    <row r="108" spans="1:19" ht="12.75">
      <c r="A108" s="38"/>
      <c r="B108" s="38"/>
      <c r="C108" s="38"/>
      <c r="D108" s="40" t="s">
        <v>47</v>
      </c>
      <c r="E108" s="38"/>
      <c r="F108" s="38"/>
      <c r="G108" s="38"/>
      <c r="H108" s="38"/>
      <c r="I108" s="38"/>
      <c r="J108" s="38"/>
      <c r="K108" s="38"/>
      <c r="L108" s="38"/>
      <c r="M108" s="38"/>
      <c r="N108" s="38"/>
      <c r="O108" s="38"/>
      <c r="P108" s="38"/>
      <c r="Q108" s="38"/>
      <c r="R108" s="38"/>
      <c r="S108" s="38"/>
    </row>
    <row r="109" spans="1:19" ht="12.75">
      <c r="A109" s="38"/>
      <c r="B109" s="38"/>
      <c r="C109" s="38"/>
      <c r="D109" s="40" t="s">
        <v>111</v>
      </c>
      <c r="E109" s="38"/>
      <c r="F109" s="38"/>
      <c r="G109" s="38"/>
      <c r="H109" s="38"/>
      <c r="I109" s="38"/>
      <c r="J109" s="38"/>
      <c r="K109" s="38"/>
      <c r="L109" s="38"/>
      <c r="M109" s="38"/>
      <c r="N109" s="38"/>
      <c r="O109" s="38"/>
      <c r="P109" s="38"/>
      <c r="Q109" s="38"/>
      <c r="R109" s="38"/>
      <c r="S109" s="38"/>
    </row>
    <row r="110" spans="1:19" ht="12.75">
      <c r="A110" s="38"/>
      <c r="B110" s="38"/>
      <c r="C110" s="38"/>
      <c r="D110" s="40" t="s">
        <v>112</v>
      </c>
      <c r="E110" s="38"/>
      <c r="F110" s="38"/>
      <c r="G110" s="38"/>
      <c r="H110" s="38"/>
      <c r="I110" s="38"/>
      <c r="J110" s="38"/>
      <c r="K110" s="38"/>
      <c r="L110" s="38"/>
      <c r="M110" s="38"/>
      <c r="N110" s="38"/>
      <c r="O110" s="38"/>
      <c r="P110" s="38"/>
      <c r="Q110" s="38"/>
      <c r="R110" s="38"/>
      <c r="S110" s="38"/>
    </row>
    <row r="111" spans="1:19" ht="12.75">
      <c r="A111" s="38"/>
      <c r="B111" s="38"/>
      <c r="C111" s="38"/>
      <c r="D111" s="40" t="s">
        <v>113</v>
      </c>
      <c r="E111" s="38"/>
      <c r="F111" s="38"/>
      <c r="G111" s="38"/>
      <c r="H111" s="38"/>
      <c r="I111" s="38"/>
      <c r="J111" s="38"/>
      <c r="K111" s="38"/>
      <c r="L111" s="38"/>
      <c r="M111" s="38"/>
      <c r="N111" s="38"/>
      <c r="O111" s="38"/>
      <c r="P111" s="38"/>
      <c r="Q111" s="38"/>
      <c r="R111" s="38"/>
      <c r="S111" s="38"/>
    </row>
    <row r="112" spans="1:19" ht="12.75">
      <c r="A112" s="38"/>
      <c r="B112" s="41"/>
      <c r="C112" s="38"/>
      <c r="D112" s="40" t="s">
        <v>48</v>
      </c>
      <c r="E112" s="38"/>
      <c r="F112" s="38"/>
      <c r="G112" s="38"/>
      <c r="H112" s="38"/>
      <c r="I112" s="38"/>
      <c r="J112" s="38"/>
      <c r="K112" s="38"/>
      <c r="L112" s="38"/>
      <c r="M112" s="38"/>
      <c r="N112" s="38"/>
      <c r="O112" s="38"/>
      <c r="P112" s="38"/>
      <c r="Q112" s="38"/>
      <c r="R112" s="38"/>
      <c r="S112" s="38"/>
    </row>
    <row r="113" spans="1:19" ht="12.75">
      <c r="A113" s="38"/>
      <c r="B113" s="41"/>
      <c r="C113" s="38"/>
      <c r="D113" s="40" t="s">
        <v>49</v>
      </c>
      <c r="E113" s="38"/>
      <c r="F113" s="38"/>
      <c r="G113" s="38"/>
      <c r="H113" s="38"/>
      <c r="I113" s="38"/>
      <c r="J113" s="38"/>
      <c r="K113" s="38"/>
      <c r="L113" s="38"/>
      <c r="M113" s="38"/>
      <c r="N113" s="38"/>
      <c r="O113" s="38"/>
      <c r="P113" s="38"/>
      <c r="Q113" s="38"/>
      <c r="R113" s="38"/>
      <c r="S113" s="38"/>
    </row>
    <row r="114" spans="1:19" ht="12.75">
      <c r="A114" s="38"/>
      <c r="B114" s="41"/>
      <c r="C114" s="38"/>
      <c r="D114" s="40" t="s">
        <v>50</v>
      </c>
      <c r="E114" s="38"/>
      <c r="F114" s="38"/>
      <c r="G114" s="38"/>
      <c r="H114" s="38"/>
      <c r="I114" s="38"/>
      <c r="J114" s="38"/>
      <c r="K114" s="38"/>
      <c r="L114" s="38"/>
      <c r="M114" s="38"/>
      <c r="N114" s="38"/>
      <c r="O114" s="38"/>
      <c r="P114" s="38"/>
      <c r="Q114" s="38"/>
      <c r="R114" s="38"/>
      <c r="S114" s="38"/>
    </row>
    <row r="115" spans="1:19" ht="12.75">
      <c r="A115" s="38"/>
      <c r="B115" s="41"/>
      <c r="C115" s="38"/>
      <c r="D115" s="40" t="s">
        <v>51</v>
      </c>
      <c r="E115" s="38"/>
      <c r="F115" s="38"/>
      <c r="G115" s="38"/>
      <c r="H115" s="38"/>
      <c r="I115" s="38"/>
      <c r="J115" s="38"/>
      <c r="K115" s="38"/>
      <c r="L115" s="38"/>
      <c r="M115" s="38"/>
      <c r="N115" s="38"/>
      <c r="O115" s="38"/>
      <c r="P115" s="38"/>
      <c r="Q115" s="38"/>
      <c r="R115" s="38"/>
      <c r="S115" s="38"/>
    </row>
    <row r="116" spans="1:19" ht="12.75">
      <c r="A116" s="38"/>
      <c r="B116" s="41"/>
      <c r="C116" s="38"/>
      <c r="D116" s="40" t="s">
        <v>52</v>
      </c>
      <c r="E116" s="38"/>
      <c r="F116" s="38"/>
      <c r="G116" s="38"/>
      <c r="H116" s="38"/>
      <c r="I116" s="38"/>
      <c r="J116" s="38"/>
      <c r="K116" s="38"/>
      <c r="L116" s="38"/>
      <c r="M116" s="38"/>
      <c r="N116" s="38"/>
      <c r="O116" s="38"/>
      <c r="P116" s="38"/>
      <c r="Q116" s="38"/>
      <c r="R116" s="38"/>
      <c r="S116" s="38"/>
    </row>
    <row r="117" spans="1:19" ht="12.75">
      <c r="A117" s="38"/>
      <c r="B117" s="41"/>
      <c r="C117" s="38"/>
      <c r="D117" s="40" t="s">
        <v>53</v>
      </c>
      <c r="E117" s="38"/>
      <c r="F117" s="38"/>
      <c r="G117" s="38"/>
      <c r="H117" s="38"/>
      <c r="I117" s="38"/>
      <c r="J117" s="38"/>
      <c r="K117" s="38"/>
      <c r="L117" s="38"/>
      <c r="M117" s="38"/>
      <c r="N117" s="38"/>
      <c r="O117" s="38"/>
      <c r="P117" s="38"/>
      <c r="Q117" s="38"/>
      <c r="R117" s="38"/>
      <c r="S117" s="38"/>
    </row>
    <row r="118" spans="1:19" ht="12.75">
      <c r="A118" s="38"/>
      <c r="B118" s="41"/>
      <c r="C118" s="38"/>
      <c r="D118" s="38"/>
      <c r="E118" s="38"/>
      <c r="F118" s="38"/>
      <c r="G118" s="38"/>
      <c r="H118" s="38"/>
      <c r="I118" s="38"/>
      <c r="J118" s="38"/>
      <c r="K118" s="38"/>
      <c r="L118" s="38"/>
      <c r="M118" s="38"/>
      <c r="N118" s="38"/>
      <c r="O118" s="38"/>
      <c r="P118" s="38"/>
      <c r="Q118" s="38"/>
      <c r="R118" s="38"/>
      <c r="S118" s="38"/>
    </row>
    <row r="119" spans="1:19" ht="38.25">
      <c r="A119" s="38"/>
      <c r="B119" s="42" t="s">
        <v>75</v>
      </c>
      <c r="C119" s="38"/>
      <c r="D119" s="38">
        <v>2012</v>
      </c>
      <c r="E119" s="38"/>
      <c r="F119" s="38"/>
      <c r="G119" s="38"/>
      <c r="H119" s="38"/>
      <c r="I119" s="38"/>
      <c r="J119" s="38"/>
      <c r="K119" s="38"/>
      <c r="L119" s="38"/>
      <c r="M119" s="38"/>
      <c r="N119" s="38"/>
      <c r="O119" s="38"/>
      <c r="P119" s="38"/>
      <c r="Q119" s="38"/>
      <c r="R119" s="38"/>
      <c r="S119" s="38"/>
    </row>
    <row r="120" spans="1:19" ht="63.75">
      <c r="A120" s="38"/>
      <c r="B120" s="42" t="s">
        <v>76</v>
      </c>
      <c r="C120" s="38"/>
      <c r="D120" s="38">
        <v>2013</v>
      </c>
      <c r="E120" s="38"/>
      <c r="F120" s="37"/>
      <c r="G120" s="37"/>
      <c r="H120" s="37"/>
      <c r="I120" s="38"/>
      <c r="J120" s="38"/>
      <c r="K120" s="38"/>
      <c r="L120" s="38"/>
      <c r="M120" s="38"/>
      <c r="N120" s="38"/>
      <c r="O120" s="38"/>
      <c r="P120" s="38"/>
      <c r="Q120" s="38"/>
      <c r="R120" s="38"/>
      <c r="S120" s="38"/>
    </row>
    <row r="121" spans="1:19" ht="76.5">
      <c r="A121" s="38"/>
      <c r="B121" s="42" t="s">
        <v>77</v>
      </c>
      <c r="C121" s="38"/>
      <c r="D121" s="38">
        <v>2014</v>
      </c>
      <c r="E121" s="38"/>
      <c r="F121" s="37"/>
      <c r="G121" s="37"/>
      <c r="H121" s="37"/>
      <c r="I121" s="38"/>
      <c r="J121" s="38"/>
      <c r="K121" s="38"/>
      <c r="L121" s="38"/>
      <c r="M121" s="38"/>
      <c r="N121" s="38"/>
      <c r="O121" s="38"/>
      <c r="P121" s="38"/>
      <c r="Q121" s="38"/>
      <c r="R121" s="38"/>
      <c r="S121" s="38"/>
    </row>
    <row r="122" spans="1:19" ht="63.75">
      <c r="A122" s="38"/>
      <c r="B122" s="42" t="s">
        <v>78</v>
      </c>
      <c r="C122" s="38"/>
      <c r="D122" s="38">
        <v>2016</v>
      </c>
      <c r="E122" s="38"/>
      <c r="F122" s="37"/>
      <c r="G122" s="37"/>
      <c r="H122" s="37"/>
      <c r="I122" s="38"/>
      <c r="J122" s="38"/>
      <c r="K122" s="38"/>
      <c r="L122" s="38"/>
      <c r="M122" s="38"/>
      <c r="N122" s="38"/>
      <c r="O122" s="38"/>
      <c r="P122" s="38"/>
      <c r="Q122" s="38"/>
      <c r="R122" s="38"/>
      <c r="S122" s="38"/>
    </row>
    <row r="123" spans="1:19" ht="38.25">
      <c r="A123" s="38"/>
      <c r="B123" s="42" t="s">
        <v>82</v>
      </c>
      <c r="C123" s="38"/>
      <c r="D123" s="38">
        <v>2017</v>
      </c>
      <c r="E123" s="38"/>
      <c r="F123" s="37"/>
      <c r="G123" s="37"/>
      <c r="H123" s="37"/>
      <c r="I123" s="38"/>
      <c r="J123" s="38"/>
      <c r="K123" s="38"/>
      <c r="L123" s="38"/>
      <c r="M123" s="38"/>
      <c r="N123" s="38"/>
      <c r="O123" s="38"/>
      <c r="P123" s="38"/>
      <c r="Q123" s="38"/>
      <c r="R123" s="38"/>
      <c r="S123" s="38"/>
    </row>
    <row r="124" spans="1:19" ht="63.75">
      <c r="A124" s="38"/>
      <c r="B124" s="42" t="s">
        <v>79</v>
      </c>
      <c r="C124" s="38"/>
      <c r="D124" s="38"/>
      <c r="E124" s="38"/>
      <c r="F124" s="37"/>
      <c r="G124" s="37"/>
      <c r="H124" s="37"/>
      <c r="I124" s="38"/>
      <c r="J124" s="38"/>
      <c r="K124" s="38"/>
      <c r="L124" s="38"/>
      <c r="M124" s="38"/>
      <c r="N124" s="38"/>
      <c r="O124" s="38"/>
      <c r="P124" s="38"/>
      <c r="Q124" s="38"/>
      <c r="R124" s="38"/>
      <c r="S124" s="38"/>
    </row>
    <row r="125" spans="1:19" ht="63.75">
      <c r="A125" s="38"/>
      <c r="B125" s="42" t="s">
        <v>80</v>
      </c>
      <c r="C125" s="38"/>
      <c r="D125" s="38"/>
      <c r="E125" s="38"/>
      <c r="F125" s="37"/>
      <c r="G125" s="37"/>
      <c r="H125" s="37"/>
      <c r="I125" s="38"/>
      <c r="J125" s="38"/>
      <c r="K125" s="38"/>
      <c r="L125" s="38"/>
      <c r="M125" s="38"/>
      <c r="N125" s="38"/>
      <c r="O125" s="38"/>
      <c r="P125" s="38"/>
      <c r="Q125" s="38"/>
      <c r="R125" s="38"/>
      <c r="S125" s="38"/>
    </row>
    <row r="126" spans="1:19" ht="51">
      <c r="A126" s="38"/>
      <c r="B126" s="42" t="s">
        <v>81</v>
      </c>
      <c r="C126" s="38"/>
      <c r="D126" s="38"/>
      <c r="E126" s="38"/>
      <c r="F126" s="37"/>
      <c r="G126" s="37"/>
      <c r="H126" s="37"/>
      <c r="I126" s="38"/>
      <c r="J126" s="38"/>
      <c r="K126" s="38"/>
      <c r="L126" s="38"/>
      <c r="M126" s="38"/>
      <c r="N126" s="38"/>
      <c r="O126" s="38"/>
      <c r="P126" s="38"/>
      <c r="Q126" s="38"/>
      <c r="R126" s="38"/>
      <c r="S126" s="38"/>
    </row>
    <row r="127" spans="1:19" ht="12.75">
      <c r="A127" s="38"/>
      <c r="B127" s="42" t="s">
        <v>114</v>
      </c>
      <c r="C127" s="37"/>
      <c r="D127" s="37"/>
      <c r="E127" s="37"/>
      <c r="F127" s="37"/>
      <c r="G127" s="37"/>
      <c r="H127" s="37"/>
      <c r="I127" s="38"/>
      <c r="J127" s="38"/>
      <c r="K127" s="38"/>
      <c r="L127" s="38"/>
      <c r="M127" s="38"/>
      <c r="N127" s="38"/>
      <c r="O127" s="38"/>
      <c r="P127" s="38"/>
      <c r="Q127" s="38"/>
      <c r="R127" s="38"/>
      <c r="S127" s="38"/>
    </row>
    <row r="128" spans="1:19" ht="12.75">
      <c r="A128" s="38"/>
      <c r="B128" s="41"/>
      <c r="C128" s="38"/>
      <c r="D128" s="38"/>
      <c r="E128" s="38"/>
      <c r="F128" s="38"/>
      <c r="G128" s="38"/>
      <c r="H128" s="38"/>
      <c r="I128" s="38"/>
      <c r="J128" s="38"/>
      <c r="K128" s="38"/>
      <c r="L128" s="38"/>
      <c r="M128" s="38"/>
      <c r="N128" s="38"/>
      <c r="O128" s="38"/>
      <c r="P128" s="38"/>
      <c r="Q128" s="38"/>
      <c r="R128" s="38"/>
      <c r="S128" s="38"/>
    </row>
    <row r="129" spans="1:19" ht="12.75">
      <c r="A129" s="38"/>
      <c r="B129" s="41"/>
      <c r="C129" s="38"/>
      <c r="D129" s="38"/>
      <c r="E129" s="38"/>
      <c r="F129" s="38"/>
      <c r="G129" s="38"/>
      <c r="H129" s="38"/>
      <c r="I129" s="38"/>
      <c r="J129" s="38"/>
      <c r="K129" s="38"/>
      <c r="L129" s="38"/>
      <c r="M129" s="38"/>
      <c r="N129" s="38"/>
      <c r="O129" s="38"/>
      <c r="P129" s="38"/>
      <c r="Q129" s="38"/>
      <c r="R129" s="38"/>
      <c r="S129" s="38"/>
    </row>
    <row r="130" spans="1:19" ht="12.75">
      <c r="A130" s="38"/>
      <c r="B130" s="41"/>
      <c r="C130" s="38"/>
      <c r="D130" s="38"/>
      <c r="E130" s="38"/>
      <c r="F130" s="38"/>
      <c r="G130" s="38"/>
      <c r="H130" s="38"/>
      <c r="I130" s="38"/>
      <c r="J130" s="38"/>
      <c r="K130" s="38"/>
      <c r="L130" s="38"/>
      <c r="M130" s="38"/>
      <c r="N130" s="38"/>
      <c r="O130" s="38"/>
      <c r="P130" s="38"/>
      <c r="Q130" s="38"/>
      <c r="R130" s="38"/>
      <c r="S130" s="38"/>
    </row>
    <row r="131" spans="1:19" ht="12.75">
      <c r="A131" s="38"/>
      <c r="B131" s="41"/>
      <c r="C131" s="38"/>
      <c r="D131" s="38"/>
      <c r="E131" s="38"/>
      <c r="F131" s="38"/>
      <c r="G131" s="38"/>
      <c r="H131" s="38"/>
      <c r="I131" s="38"/>
      <c r="J131" s="38"/>
      <c r="K131" s="38"/>
      <c r="L131" s="38"/>
      <c r="M131" s="38"/>
      <c r="N131" s="38"/>
      <c r="O131" s="38"/>
      <c r="P131" s="38"/>
      <c r="Q131" s="38"/>
      <c r="R131" s="38"/>
      <c r="S131" s="38"/>
    </row>
    <row r="132" spans="1:19" ht="12.75">
      <c r="A132" s="38"/>
      <c r="B132" s="41"/>
      <c r="C132" s="38"/>
      <c r="D132" s="38"/>
      <c r="E132" s="38"/>
      <c r="F132" s="38"/>
      <c r="G132" s="38"/>
      <c r="H132" s="38"/>
      <c r="I132" s="38"/>
      <c r="J132" s="38"/>
      <c r="K132" s="38"/>
      <c r="L132" s="38"/>
      <c r="M132" s="38"/>
      <c r="N132" s="38"/>
      <c r="O132" s="38"/>
      <c r="P132" s="38"/>
      <c r="Q132" s="38"/>
      <c r="R132" s="38"/>
      <c r="S132" s="38"/>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sheetData>
  <sheetProtection/>
  <mergeCells count="72">
    <mergeCell ref="O10:P10"/>
    <mergeCell ref="B2:B5"/>
    <mergeCell ref="C2:M2"/>
    <mergeCell ref="N2:P2"/>
    <mergeCell ref="C3:M3"/>
    <mergeCell ref="N3:P3"/>
    <mergeCell ref="C4:M4"/>
    <mergeCell ref="N4:P4"/>
    <mergeCell ref="C5:M5"/>
    <mergeCell ref="N5:P5"/>
    <mergeCell ref="B17:P17"/>
    <mergeCell ref="C18:P18"/>
    <mergeCell ref="B19:P19"/>
    <mergeCell ref="B20:P20"/>
    <mergeCell ref="B21:P21"/>
    <mergeCell ref="B7:P8"/>
    <mergeCell ref="B9:P9"/>
    <mergeCell ref="D10:G10"/>
    <mergeCell ref="H10:J10"/>
    <mergeCell ref="K10:N10"/>
    <mergeCell ref="B11:P11"/>
    <mergeCell ref="C12:P12"/>
    <mergeCell ref="B13:P13"/>
    <mergeCell ref="C14:P14"/>
    <mergeCell ref="B15:P15"/>
    <mergeCell ref="C16:P16"/>
    <mergeCell ref="B29:P29"/>
    <mergeCell ref="C30:P30"/>
    <mergeCell ref="B31:P31"/>
    <mergeCell ref="C32:P32"/>
    <mergeCell ref="B33:P33"/>
    <mergeCell ref="C22:P22"/>
    <mergeCell ref="C34:P34"/>
    <mergeCell ref="B23:P23"/>
    <mergeCell ref="C24:P24"/>
    <mergeCell ref="B25:P25"/>
    <mergeCell ref="C26:P26"/>
    <mergeCell ref="B27:P27"/>
    <mergeCell ref="D28:G28"/>
    <mergeCell ref="H28:J28"/>
    <mergeCell ref="K28:M28"/>
    <mergeCell ref="N28:O28"/>
    <mergeCell ref="B35:P35"/>
    <mergeCell ref="C36:P36"/>
    <mergeCell ref="B38:P38"/>
    <mergeCell ref="C39:G39"/>
    <mergeCell ref="H39:L39"/>
    <mergeCell ref="M39:P39"/>
    <mergeCell ref="C40:G40"/>
    <mergeCell ref="H40:L40"/>
    <mergeCell ref="M40:P40"/>
    <mergeCell ref="C41:G41"/>
    <mergeCell ref="H41:L41"/>
    <mergeCell ref="M41:P41"/>
    <mergeCell ref="C69:P69"/>
    <mergeCell ref="C70:P70"/>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orientation="portrait" paperSize="14" scale="75" r:id="rId4"/>
  <drawing r:id="rId3"/>
  <legacyDrawing r:id="rId2"/>
</worksheet>
</file>

<file path=xl/worksheets/sheet10.xml><?xml version="1.0" encoding="utf-8"?>
<worksheet xmlns="http://schemas.openxmlformats.org/spreadsheetml/2006/main" xmlns:r="http://schemas.openxmlformats.org/officeDocument/2006/relationships">
  <dimension ref="A1:X146"/>
  <sheetViews>
    <sheetView zoomScale="84" zoomScaleNormal="84" zoomScalePageLayoutView="0" workbookViewId="0" topLeftCell="A21">
      <selection activeCell="L29" sqref="L29"/>
    </sheetView>
  </sheetViews>
  <sheetFormatPr defaultColWidth="11.421875" defaultRowHeight="30" customHeight="1"/>
  <cols>
    <col min="1" max="1" width="28.57421875" style="86" customWidth="1"/>
    <col min="2" max="2" width="38.421875" style="79" customWidth="1"/>
    <col min="3" max="12" width="15.7109375" style="79" customWidth="1"/>
    <col min="13" max="13" width="24.00390625" style="79" customWidth="1"/>
    <col min="14" max="14" width="10.7109375" style="79" customWidth="1"/>
    <col min="15" max="15" width="27.57421875" style="79" bestFit="1" customWidth="1"/>
    <col min="16" max="18" width="11.421875" style="110" customWidth="1"/>
    <col min="19" max="19" width="11.421875" style="98" hidden="1" customWidth="1"/>
    <col min="20" max="20" width="11.421875" style="110" customWidth="1"/>
    <col min="21" max="16384" width="11.421875" style="79" customWidth="1"/>
  </cols>
  <sheetData>
    <row r="1" spans="1:24" ht="30" customHeight="1">
      <c r="A1" s="456"/>
      <c r="B1" s="457" t="s">
        <v>56</v>
      </c>
      <c r="C1" s="458"/>
      <c r="D1" s="458"/>
      <c r="E1" s="458"/>
      <c r="F1" s="458"/>
      <c r="G1" s="458"/>
      <c r="H1" s="458"/>
      <c r="I1" s="458"/>
      <c r="J1" s="458"/>
      <c r="K1" s="458"/>
      <c r="L1" s="458"/>
      <c r="M1" s="459"/>
      <c r="N1" s="460" t="s">
        <v>57</v>
      </c>
      <c r="O1" s="461"/>
      <c r="P1" s="109"/>
      <c r="Q1" s="109"/>
      <c r="T1" s="109"/>
      <c r="U1" s="76"/>
      <c r="V1" s="76"/>
      <c r="W1" s="77"/>
      <c r="X1" s="78"/>
    </row>
    <row r="2" spans="1:24" s="54" customFormat="1" ht="30" customHeight="1">
      <c r="A2" s="456"/>
      <c r="B2" s="457" t="s">
        <v>87</v>
      </c>
      <c r="C2" s="458"/>
      <c r="D2" s="458"/>
      <c r="E2" s="458"/>
      <c r="F2" s="458"/>
      <c r="G2" s="458"/>
      <c r="H2" s="458"/>
      <c r="I2" s="458"/>
      <c r="J2" s="458"/>
      <c r="K2" s="458"/>
      <c r="L2" s="458"/>
      <c r="M2" s="459"/>
      <c r="N2" s="460" t="s">
        <v>184</v>
      </c>
      <c r="O2" s="461"/>
      <c r="P2" s="111"/>
      <c r="Q2" s="111"/>
      <c r="R2" s="112"/>
      <c r="S2" s="99">
        <v>0.9</v>
      </c>
      <c r="T2" s="111"/>
      <c r="U2" s="80"/>
      <c r="V2" s="80"/>
      <c r="W2" s="81"/>
      <c r="X2" s="82"/>
    </row>
    <row r="3" spans="1:24" s="54" customFormat="1" ht="30" customHeight="1">
      <c r="A3" s="456"/>
      <c r="B3" s="457" t="s">
        <v>89</v>
      </c>
      <c r="C3" s="458"/>
      <c r="D3" s="458"/>
      <c r="E3" s="458"/>
      <c r="F3" s="458"/>
      <c r="G3" s="458"/>
      <c r="H3" s="458"/>
      <c r="I3" s="458"/>
      <c r="J3" s="458"/>
      <c r="K3" s="458"/>
      <c r="L3" s="458"/>
      <c r="M3" s="459"/>
      <c r="N3" s="460" t="s">
        <v>185</v>
      </c>
      <c r="O3" s="461"/>
      <c r="P3" s="111"/>
      <c r="Q3" s="111"/>
      <c r="R3" s="112"/>
      <c r="S3" s="99">
        <v>0.899999</v>
      </c>
      <c r="T3" s="111"/>
      <c r="U3" s="80"/>
      <c r="V3" s="80"/>
      <c r="W3" s="81"/>
      <c r="X3" s="82"/>
    </row>
    <row r="4" spans="1:24" s="54" customFormat="1" ht="30" customHeight="1">
      <c r="A4" s="456"/>
      <c r="B4" s="457" t="s">
        <v>91</v>
      </c>
      <c r="C4" s="458"/>
      <c r="D4" s="458"/>
      <c r="E4" s="458"/>
      <c r="F4" s="458"/>
      <c r="G4" s="458"/>
      <c r="H4" s="458"/>
      <c r="I4" s="458"/>
      <c r="J4" s="458"/>
      <c r="K4" s="458"/>
      <c r="L4" s="458"/>
      <c r="M4" s="459"/>
      <c r="N4" s="460" t="s">
        <v>222</v>
      </c>
      <c r="O4" s="461"/>
      <c r="P4" s="113"/>
      <c r="Q4" s="113"/>
      <c r="R4" s="112"/>
      <c r="S4" s="99">
        <v>0.8</v>
      </c>
      <c r="T4" s="113"/>
      <c r="U4" s="83"/>
      <c r="V4" s="83"/>
      <c r="W4" s="81"/>
      <c r="X4" s="82"/>
    </row>
    <row r="5" spans="1:24" s="54" customFormat="1" ht="18">
      <c r="A5" s="102"/>
      <c r="B5" s="103"/>
      <c r="C5" s="104"/>
      <c r="D5" s="104"/>
      <c r="E5" s="104"/>
      <c r="F5" s="104"/>
      <c r="G5" s="104"/>
      <c r="H5" s="104"/>
      <c r="I5" s="104"/>
      <c r="J5" s="104"/>
      <c r="K5" s="104"/>
      <c r="L5" s="104"/>
      <c r="M5" s="105"/>
      <c r="N5" s="105"/>
      <c r="O5" s="105"/>
      <c r="P5" s="113"/>
      <c r="Q5" s="113"/>
      <c r="R5" s="112"/>
      <c r="S5" s="99">
        <v>0.799999</v>
      </c>
      <c r="T5" s="113"/>
      <c r="U5" s="83"/>
      <c r="V5" s="83"/>
      <c r="W5" s="81"/>
      <c r="X5" s="82"/>
    </row>
    <row r="6" spans="1:20" s="54" customFormat="1" ht="13.5" customHeight="1">
      <c r="A6" s="106" t="s">
        <v>0</v>
      </c>
      <c r="B6" s="107"/>
      <c r="C6" s="465" t="str">
        <f>SatisfaccionCliente!C12</f>
        <v>ATENCION AL CIUDADANO</v>
      </c>
      <c r="D6" s="465"/>
      <c r="E6" s="465"/>
      <c r="F6" s="465"/>
      <c r="G6" s="465"/>
      <c r="H6" s="465"/>
      <c r="I6" s="465"/>
      <c r="J6" s="465"/>
      <c r="K6" s="465"/>
      <c r="L6" s="465"/>
      <c r="M6" s="465"/>
      <c r="N6" s="465"/>
      <c r="O6" s="465"/>
      <c r="P6" s="112"/>
      <c r="Q6" s="112"/>
      <c r="R6" s="112"/>
      <c r="S6" s="99"/>
      <c r="T6" s="112"/>
    </row>
    <row r="7" spans="1:20" s="54" customFormat="1" ht="11.25" customHeight="1">
      <c r="A7" s="108"/>
      <c r="B7" s="107"/>
      <c r="C7" s="107"/>
      <c r="D7" s="107"/>
      <c r="E7" s="107"/>
      <c r="F7" s="107"/>
      <c r="G7" s="107"/>
      <c r="H7" s="107"/>
      <c r="I7" s="107"/>
      <c r="J7" s="107"/>
      <c r="K7" s="107"/>
      <c r="L7" s="107"/>
      <c r="M7" s="107"/>
      <c r="N7" s="107"/>
      <c r="O7" s="107"/>
      <c r="P7" s="112"/>
      <c r="Q7" s="112"/>
      <c r="R7" s="112"/>
      <c r="S7" s="99"/>
      <c r="T7" s="112"/>
    </row>
    <row r="8" spans="1:20" s="84" customFormat="1" ht="30" customHeight="1">
      <c r="A8" s="462" t="s">
        <v>92</v>
      </c>
      <c r="B8" s="462" t="s">
        <v>20</v>
      </c>
      <c r="C8" s="462" t="str">
        <f>SatisfaccionCliente!C14</f>
        <v>Satisfacción del Cliente</v>
      </c>
      <c r="D8" s="462"/>
      <c r="E8" s="462"/>
      <c r="F8" s="462"/>
      <c r="G8" s="462"/>
      <c r="H8" s="462"/>
      <c r="I8" s="462"/>
      <c r="J8" s="462"/>
      <c r="K8" s="462"/>
      <c r="L8" s="462"/>
      <c r="M8" s="462" t="s">
        <v>94</v>
      </c>
      <c r="N8" s="462"/>
      <c r="O8" s="462"/>
      <c r="P8" s="114"/>
      <c r="Q8" s="114"/>
      <c r="R8" s="114"/>
      <c r="S8" s="98"/>
      <c r="T8" s="114"/>
    </row>
    <row r="9" spans="1:20" s="85" customFormat="1" ht="30" customHeight="1">
      <c r="A9" s="462"/>
      <c r="B9" s="462"/>
      <c r="C9" s="127" t="s">
        <v>175</v>
      </c>
      <c r="D9" s="127" t="s">
        <v>93</v>
      </c>
      <c r="E9" s="127" t="s">
        <v>176</v>
      </c>
      <c r="F9" s="127" t="s">
        <v>93</v>
      </c>
      <c r="G9" s="127" t="s">
        <v>177</v>
      </c>
      <c r="H9" s="127" t="s">
        <v>93</v>
      </c>
      <c r="I9" s="127" t="s">
        <v>178</v>
      </c>
      <c r="J9" s="127" t="s">
        <v>93</v>
      </c>
      <c r="K9" s="127" t="s">
        <v>10</v>
      </c>
      <c r="L9" s="127" t="s">
        <v>93</v>
      </c>
      <c r="M9" s="462"/>
      <c r="N9" s="462"/>
      <c r="O9" s="462"/>
      <c r="P9" s="115"/>
      <c r="Q9" s="115"/>
      <c r="R9" s="115"/>
      <c r="S9" s="98"/>
      <c r="T9" s="115"/>
    </row>
    <row r="10" spans="1:20" s="54" customFormat="1" ht="69.75" customHeight="1">
      <c r="A10" s="463" t="s">
        <v>193</v>
      </c>
      <c r="B10" s="140" t="str">
        <f>SatisfaccionCliente!B40</f>
        <v>Total clientes que califican entre excelente(Superó mis Expectativas)  y bueno (Cumplió mis Expectativas) el servicio</v>
      </c>
      <c r="C10" s="141">
        <f>C12+C14+C16+C18+C20+C22+C24</f>
        <v>2874</v>
      </c>
      <c r="D10" s="464">
        <f>IF(C10=0,"0",C10/C11)</f>
        <v>0.939522719843086</v>
      </c>
      <c r="E10" s="141">
        <f>E12+E14+E16+E18+E20+E22+E24</f>
        <v>2995</v>
      </c>
      <c r="F10" s="464">
        <f>IF(E10=0,"0",E10/E11)</f>
        <v>0.9341859014348097</v>
      </c>
      <c r="G10" s="141">
        <f>G12+G14+G16+G18+G20+G22+G24</f>
        <v>3062</v>
      </c>
      <c r="H10" s="464">
        <f>IF(G10=0,"0",G10/G11)</f>
        <v>0.9521144278606966</v>
      </c>
      <c r="I10" s="141">
        <f>I12+I14+I16+I18+I20+I22+I24</f>
        <v>0</v>
      </c>
      <c r="J10" s="464" t="str">
        <f>IF(I10=0,"0",I10/I11)</f>
        <v>0</v>
      </c>
      <c r="K10" s="141">
        <f>K12+K14+K16+K18+K20+K22+K24</f>
        <v>8931</v>
      </c>
      <c r="L10" s="464">
        <f>IF(K10=0,"0",K10/K11)</f>
        <v>0.9419892416411771</v>
      </c>
      <c r="M10" s="466"/>
      <c r="N10" s="466"/>
      <c r="O10" s="466"/>
      <c r="P10" s="112"/>
      <c r="Q10" s="112"/>
      <c r="R10" s="112"/>
      <c r="S10" s="98"/>
      <c r="T10" s="112"/>
    </row>
    <row r="11" spans="1:20" s="54" customFormat="1" ht="69.75" customHeight="1">
      <c r="A11" s="463"/>
      <c r="B11" s="140" t="str">
        <f>SatisfaccionCliente!B41</f>
        <v>Total de Usuarios que presentaron la encuesta</v>
      </c>
      <c r="C11" s="141">
        <f>C13+C15+C17+C19+C21+C23+C25</f>
        <v>3059</v>
      </c>
      <c r="D11" s="464"/>
      <c r="E11" s="141">
        <f>E13+E15+E17+E19+E21+E23+E25</f>
        <v>3206</v>
      </c>
      <c r="F11" s="464"/>
      <c r="G11" s="141">
        <f>G13+G15+G17+G19+G21+G23+G25</f>
        <v>3216</v>
      </c>
      <c r="H11" s="464"/>
      <c r="I11" s="141">
        <f>I13+I15+I17+I19+I21+I23+I25</f>
        <v>0</v>
      </c>
      <c r="J11" s="464"/>
      <c r="K11" s="141">
        <f>K13+K15+K17+K19+K21+K23+K25</f>
        <v>9481</v>
      </c>
      <c r="L11" s="464"/>
      <c r="M11" s="466"/>
      <c r="N11" s="466"/>
      <c r="O11" s="466"/>
      <c r="P11" s="112"/>
      <c r="Q11" s="112"/>
      <c r="R11" s="112"/>
      <c r="S11" s="98"/>
      <c r="T11" s="112"/>
    </row>
    <row r="12" spans="1:15" ht="99.75" customHeight="1">
      <c r="A12" s="467" t="s">
        <v>194</v>
      </c>
      <c r="B12" s="142" t="str">
        <f aca="true" t="shared" si="0" ref="B12:B25">B10</f>
        <v>Total clientes que califican entre excelente(Superó mis Expectativas)  y bueno (Cumplió mis Expectativas) el servicio</v>
      </c>
      <c r="C12" s="123">
        <v>1386</v>
      </c>
      <c r="D12" s="464">
        <f>IF(C12=0,"0",C12/C13)</f>
        <v>0.8822406110757479</v>
      </c>
      <c r="E12" s="124">
        <v>1431</v>
      </c>
      <c r="F12" s="464">
        <f>IF(E12=0,"0",E12/E13)</f>
        <v>0.8720292504570384</v>
      </c>
      <c r="G12" s="124">
        <v>1455</v>
      </c>
      <c r="H12" s="464">
        <f>IF(G12=0,"0",G12/G13)</f>
        <v>0.9042883778744562</v>
      </c>
      <c r="I12" s="124"/>
      <c r="J12" s="464" t="str">
        <f>IF(I12=0,"0",I12/I13)</f>
        <v>0</v>
      </c>
      <c r="K12" s="143">
        <f aca="true" t="shared" si="1" ref="K12:K25">C12+E12+G12+I12</f>
        <v>4272</v>
      </c>
      <c r="L12" s="464">
        <f>IF(K12=0,"0",K12/K13)</f>
        <v>0.8861232109520847</v>
      </c>
      <c r="M12" s="488" t="s">
        <v>266</v>
      </c>
      <c r="N12" s="488"/>
      <c r="O12" s="488"/>
    </row>
    <row r="13" spans="1:15" ht="99.75" customHeight="1">
      <c r="A13" s="467"/>
      <c r="B13" s="142" t="str">
        <f t="shared" si="0"/>
        <v>Total de Usuarios que presentaron la encuesta</v>
      </c>
      <c r="C13" s="123">
        <v>1571</v>
      </c>
      <c r="D13" s="464"/>
      <c r="E13" s="124">
        <v>1641</v>
      </c>
      <c r="F13" s="464"/>
      <c r="G13" s="124">
        <v>1609</v>
      </c>
      <c r="H13" s="464"/>
      <c r="I13" s="124"/>
      <c r="J13" s="464"/>
      <c r="K13" s="143">
        <f t="shared" si="1"/>
        <v>4821</v>
      </c>
      <c r="L13" s="464"/>
      <c r="M13" s="488"/>
      <c r="N13" s="488"/>
      <c r="O13" s="488"/>
    </row>
    <row r="14" spans="1:15" ht="99.75" customHeight="1">
      <c r="A14" s="467" t="s">
        <v>195</v>
      </c>
      <c r="B14" s="142" t="str">
        <f t="shared" si="0"/>
        <v>Total clientes que califican entre excelente(Superó mis Expectativas)  y bueno (Cumplió mis Expectativas) el servicio</v>
      </c>
      <c r="C14" s="123">
        <v>431</v>
      </c>
      <c r="D14" s="464">
        <f>IF(C14=0,"0",C14/C15)</f>
        <v>1</v>
      </c>
      <c r="E14" s="116">
        <v>432</v>
      </c>
      <c r="F14" s="464">
        <f>IF(E14=0,"0",E14/E15)</f>
        <v>1</v>
      </c>
      <c r="G14" s="116">
        <v>567</v>
      </c>
      <c r="H14" s="464">
        <f>IF(G14=0,"0",G14/G15)</f>
        <v>1</v>
      </c>
      <c r="I14" s="116"/>
      <c r="J14" s="464" t="str">
        <f>IF(I14=0,"0",I14/I15)</f>
        <v>0</v>
      </c>
      <c r="K14" s="145">
        <f t="shared" si="1"/>
        <v>1430</v>
      </c>
      <c r="L14" s="464">
        <f>IF(K14=0,"0",K14/K15)</f>
        <v>1</v>
      </c>
      <c r="M14" s="488" t="s">
        <v>271</v>
      </c>
      <c r="N14" s="488"/>
      <c r="O14" s="488"/>
    </row>
    <row r="15" spans="1:15" ht="99.75" customHeight="1">
      <c r="A15" s="467"/>
      <c r="B15" s="142" t="str">
        <f t="shared" si="0"/>
        <v>Total de Usuarios que presentaron la encuesta</v>
      </c>
      <c r="C15" s="123">
        <v>431</v>
      </c>
      <c r="D15" s="464"/>
      <c r="E15" s="116">
        <v>432</v>
      </c>
      <c r="F15" s="464"/>
      <c r="G15" s="116">
        <v>567</v>
      </c>
      <c r="H15" s="464"/>
      <c r="I15" s="116"/>
      <c r="J15" s="464"/>
      <c r="K15" s="145">
        <f t="shared" si="1"/>
        <v>1430</v>
      </c>
      <c r="L15" s="464"/>
      <c r="M15" s="488"/>
      <c r="N15" s="488"/>
      <c r="O15" s="488"/>
    </row>
    <row r="16" spans="1:15" ht="99.75" customHeight="1">
      <c r="A16" s="467" t="s">
        <v>196</v>
      </c>
      <c r="B16" s="142" t="str">
        <f t="shared" si="0"/>
        <v>Total clientes que califican entre excelente(Superó mis Expectativas)  y bueno (Cumplió mis Expectativas) el servicio</v>
      </c>
      <c r="C16" s="126">
        <v>500</v>
      </c>
      <c r="D16" s="464">
        <f>IF(C16=0,"0",C16/C17)</f>
        <v>1</v>
      </c>
      <c r="E16" s="124">
        <v>579</v>
      </c>
      <c r="F16" s="464">
        <f>IF(E16=0,"0",E16/E17)</f>
        <v>1</v>
      </c>
      <c r="G16" s="124">
        <v>490</v>
      </c>
      <c r="H16" s="464">
        <f>IF(G16=0,"0",G16/G17)</f>
        <v>1</v>
      </c>
      <c r="I16" s="124"/>
      <c r="J16" s="464" t="str">
        <f>IF(I16=0,"0",I16/I17)</f>
        <v>0</v>
      </c>
      <c r="K16" s="143">
        <f t="shared" si="1"/>
        <v>1569</v>
      </c>
      <c r="L16" s="464">
        <f>IF(K16=0,"0",K16/K17)</f>
        <v>1</v>
      </c>
      <c r="M16" s="488" t="s">
        <v>273</v>
      </c>
      <c r="N16" s="488"/>
      <c r="O16" s="488"/>
    </row>
    <row r="17" spans="1:15" ht="99.75" customHeight="1">
      <c r="A17" s="467"/>
      <c r="B17" s="142" t="str">
        <f t="shared" si="0"/>
        <v>Total de Usuarios que presentaron la encuesta</v>
      </c>
      <c r="C17" s="126">
        <v>500</v>
      </c>
      <c r="D17" s="464"/>
      <c r="E17" s="124">
        <v>579</v>
      </c>
      <c r="F17" s="464"/>
      <c r="G17" s="124">
        <v>490</v>
      </c>
      <c r="H17" s="464"/>
      <c r="I17" s="124"/>
      <c r="J17" s="464"/>
      <c r="K17" s="143">
        <f t="shared" si="1"/>
        <v>1569</v>
      </c>
      <c r="L17" s="464"/>
      <c r="M17" s="488"/>
      <c r="N17" s="488"/>
      <c r="O17" s="488"/>
    </row>
    <row r="18" spans="1:15" ht="99.75" customHeight="1">
      <c r="A18" s="467" t="s">
        <v>197</v>
      </c>
      <c r="B18" s="142" t="str">
        <f t="shared" si="0"/>
        <v>Total clientes que califican entre excelente(Superó mis Expectativas)  y bueno (Cumplió mis Expectativas) el servicio</v>
      </c>
      <c r="C18" s="126">
        <v>86</v>
      </c>
      <c r="D18" s="464">
        <f>IF(C18=0,"0",C18/C19)</f>
        <v>1</v>
      </c>
      <c r="E18" s="124">
        <v>95</v>
      </c>
      <c r="F18" s="464">
        <f>IF(E18=0,"0",E18/E19)</f>
        <v>1</v>
      </c>
      <c r="G18" s="124">
        <v>100</v>
      </c>
      <c r="H18" s="464">
        <f>IF(G18=0,"0",G18/G19)</f>
        <v>1</v>
      </c>
      <c r="I18" s="124"/>
      <c r="J18" s="464" t="str">
        <f>IF(I18=0,"0",I18/I19)</f>
        <v>0</v>
      </c>
      <c r="K18" s="143">
        <f t="shared" si="1"/>
        <v>281</v>
      </c>
      <c r="L18" s="464">
        <f>IF(K18=0,"0",K18/K19)</f>
        <v>1</v>
      </c>
      <c r="M18" s="488" t="s">
        <v>260</v>
      </c>
      <c r="N18" s="488"/>
      <c r="O18" s="488"/>
    </row>
    <row r="19" spans="1:15" ht="99.75" customHeight="1">
      <c r="A19" s="467"/>
      <c r="B19" s="142" t="str">
        <f t="shared" si="0"/>
        <v>Total de Usuarios que presentaron la encuesta</v>
      </c>
      <c r="C19" s="126">
        <v>86</v>
      </c>
      <c r="D19" s="464"/>
      <c r="E19" s="124">
        <v>95</v>
      </c>
      <c r="F19" s="464"/>
      <c r="G19" s="124">
        <v>100</v>
      </c>
      <c r="H19" s="464"/>
      <c r="I19" s="124"/>
      <c r="J19" s="464"/>
      <c r="K19" s="143">
        <f t="shared" si="1"/>
        <v>281</v>
      </c>
      <c r="L19" s="464"/>
      <c r="M19" s="488"/>
      <c r="N19" s="488"/>
      <c r="O19" s="488"/>
    </row>
    <row r="20" spans="1:15" ht="99.75" customHeight="1">
      <c r="A20" s="467" t="s">
        <v>198</v>
      </c>
      <c r="B20" s="142" t="str">
        <f t="shared" si="0"/>
        <v>Total clientes que califican entre excelente(Superó mis Expectativas)  y bueno (Cumplió mis Expectativas) el servicio</v>
      </c>
      <c r="C20" s="126">
        <v>67</v>
      </c>
      <c r="D20" s="464">
        <f>IF(C20=0,"0",C20/C21)</f>
        <v>1</v>
      </c>
      <c r="E20" s="124">
        <v>70</v>
      </c>
      <c r="F20" s="464">
        <f>IF(E20=0,"0",E20/E21)</f>
        <v>0.9859154929577465</v>
      </c>
      <c r="G20" s="124">
        <v>56</v>
      </c>
      <c r="H20" s="464">
        <f>IF(G20=0,"0",G20/G21)</f>
        <v>1</v>
      </c>
      <c r="I20" s="124"/>
      <c r="J20" s="464" t="str">
        <f>IF(I20=0,"0",I20/I21)</f>
        <v>0</v>
      </c>
      <c r="K20" s="143">
        <f t="shared" si="1"/>
        <v>193</v>
      </c>
      <c r="L20" s="464">
        <f>IF(K20=0,"0",K20/K21)</f>
        <v>0.9948453608247423</v>
      </c>
      <c r="M20" s="488" t="s">
        <v>285</v>
      </c>
      <c r="N20" s="488"/>
      <c r="O20" s="488"/>
    </row>
    <row r="21" spans="1:15" ht="99.75" customHeight="1">
      <c r="A21" s="467"/>
      <c r="B21" s="142" t="str">
        <f t="shared" si="0"/>
        <v>Total de Usuarios que presentaron la encuesta</v>
      </c>
      <c r="C21" s="126">
        <v>67</v>
      </c>
      <c r="D21" s="464"/>
      <c r="E21" s="124">
        <v>71</v>
      </c>
      <c r="F21" s="464"/>
      <c r="G21" s="124">
        <v>56</v>
      </c>
      <c r="H21" s="464"/>
      <c r="I21" s="124"/>
      <c r="J21" s="464"/>
      <c r="K21" s="143">
        <f t="shared" si="1"/>
        <v>194</v>
      </c>
      <c r="L21" s="464"/>
      <c r="M21" s="488"/>
      <c r="N21" s="488"/>
      <c r="O21" s="488"/>
    </row>
    <row r="22" spans="1:15" ht="99.75" customHeight="1">
      <c r="A22" s="467" t="s">
        <v>199</v>
      </c>
      <c r="B22" s="142" t="str">
        <f t="shared" si="0"/>
        <v>Total clientes que califican entre excelente(Superó mis Expectativas)  y bueno (Cumplió mis Expectativas) el servicio</v>
      </c>
      <c r="C22" s="126">
        <v>121</v>
      </c>
      <c r="D22" s="464">
        <f>IF(C22=0,"0",C22/C23)</f>
        <v>1</v>
      </c>
      <c r="E22" s="124">
        <v>178</v>
      </c>
      <c r="F22" s="464">
        <f>IF(E22=0,"0",E22/E23)</f>
        <v>1</v>
      </c>
      <c r="G22" s="124">
        <v>244</v>
      </c>
      <c r="H22" s="464">
        <f>IF(G22=0,"0",G22/G23)</f>
        <v>1</v>
      </c>
      <c r="I22" s="124"/>
      <c r="J22" s="464" t="str">
        <f>IF(I22=0,"0",I22/I23)</f>
        <v>0</v>
      </c>
      <c r="K22" s="143">
        <f t="shared" si="1"/>
        <v>543</v>
      </c>
      <c r="L22" s="464">
        <f>IF(K22=0,"0",K22/K23)</f>
        <v>1</v>
      </c>
      <c r="M22" s="488" t="s">
        <v>276</v>
      </c>
      <c r="N22" s="488"/>
      <c r="O22" s="488"/>
    </row>
    <row r="23" spans="1:15" ht="99.75" customHeight="1">
      <c r="A23" s="467"/>
      <c r="B23" s="142" t="str">
        <f t="shared" si="0"/>
        <v>Total de Usuarios que presentaron la encuesta</v>
      </c>
      <c r="C23" s="126">
        <v>121</v>
      </c>
      <c r="D23" s="464"/>
      <c r="E23" s="124">
        <v>178</v>
      </c>
      <c r="F23" s="464"/>
      <c r="G23" s="124">
        <v>244</v>
      </c>
      <c r="H23" s="464"/>
      <c r="I23" s="124"/>
      <c r="J23" s="464"/>
      <c r="K23" s="143">
        <f t="shared" si="1"/>
        <v>543</v>
      </c>
      <c r="L23" s="464"/>
      <c r="M23" s="488"/>
      <c r="N23" s="488"/>
      <c r="O23" s="488"/>
    </row>
    <row r="24" spans="1:15" ht="99.75" customHeight="1">
      <c r="A24" s="467" t="s">
        <v>200</v>
      </c>
      <c r="B24" s="142" t="str">
        <f t="shared" si="0"/>
        <v>Total clientes que califican entre excelente(Superó mis Expectativas)  y bueno (Cumplió mis Expectativas) el servicio</v>
      </c>
      <c r="C24" s="126">
        <v>283</v>
      </c>
      <c r="D24" s="464">
        <f>IF(C24=0,"0",C24/C25)</f>
        <v>1</v>
      </c>
      <c r="E24" s="124">
        <v>210</v>
      </c>
      <c r="F24" s="464">
        <f>IF(E24=0,"0",E24/E25)</f>
        <v>1</v>
      </c>
      <c r="G24" s="124">
        <v>150</v>
      </c>
      <c r="H24" s="464">
        <f>IF(G24=0,"0",G24/G25)</f>
        <v>1</v>
      </c>
      <c r="I24" s="124"/>
      <c r="J24" s="464" t="str">
        <f>IF(I24=0,"0",I24/I25)</f>
        <v>0</v>
      </c>
      <c r="K24" s="143">
        <f t="shared" si="1"/>
        <v>643</v>
      </c>
      <c r="L24" s="464">
        <f>IF(K24=0,"0",K24/K25)</f>
        <v>1</v>
      </c>
      <c r="M24" s="488" t="s">
        <v>291</v>
      </c>
      <c r="N24" s="488"/>
      <c r="O24" s="488"/>
    </row>
    <row r="25" spans="1:15" ht="99.75" customHeight="1">
      <c r="A25" s="467"/>
      <c r="B25" s="142" t="str">
        <f t="shared" si="0"/>
        <v>Total de Usuarios que presentaron la encuesta</v>
      </c>
      <c r="C25" s="126">
        <v>283</v>
      </c>
      <c r="D25" s="464"/>
      <c r="E25" s="124">
        <v>210</v>
      </c>
      <c r="F25" s="464"/>
      <c r="G25" s="124">
        <v>150</v>
      </c>
      <c r="H25" s="464"/>
      <c r="I25" s="124"/>
      <c r="J25" s="464"/>
      <c r="K25" s="143">
        <f t="shared" si="1"/>
        <v>643</v>
      </c>
      <c r="L25" s="464"/>
      <c r="M25" s="488"/>
      <c r="N25" s="488"/>
      <c r="O25" s="488"/>
    </row>
    <row r="66" ht="30" customHeight="1">
      <c r="S66" s="100"/>
    </row>
    <row r="136" ht="30" customHeight="1">
      <c r="S136" s="101"/>
    </row>
    <row r="137" ht="30" customHeight="1">
      <c r="S137" s="101"/>
    </row>
    <row r="138" ht="30" customHeight="1">
      <c r="S138" s="101"/>
    </row>
    <row r="139" ht="30" customHeight="1">
      <c r="S139" s="101"/>
    </row>
    <row r="140" ht="30" customHeight="1">
      <c r="S140" s="101"/>
    </row>
    <row r="141" ht="30" customHeight="1">
      <c r="S141" s="101"/>
    </row>
    <row r="142" ht="30" customHeight="1">
      <c r="S142" s="101"/>
    </row>
    <row r="143" ht="30" customHeight="1">
      <c r="S143" s="101"/>
    </row>
    <row r="144" ht="30" customHeight="1">
      <c r="S144" s="101"/>
    </row>
    <row r="145" ht="30" customHeight="1">
      <c r="S145" s="101"/>
    </row>
    <row r="146" ht="30" customHeight="1">
      <c r="S146" s="101"/>
    </row>
  </sheetData>
  <sheetProtection sheet="1" objects="1" scenarios="1" formatColumns="0" formatRows="0"/>
  <mergeCells count="70">
    <mergeCell ref="L18:L19"/>
    <mergeCell ref="L12:L13"/>
    <mergeCell ref="L14:L15"/>
    <mergeCell ref="L24:L25"/>
    <mergeCell ref="M24:O25"/>
    <mergeCell ref="M12:O13"/>
    <mergeCell ref="M16:O17"/>
    <mergeCell ref="M18:O19"/>
    <mergeCell ref="M20:O21"/>
    <mergeCell ref="M22:O23"/>
    <mergeCell ref="M14:O15"/>
    <mergeCell ref="L20:L21"/>
    <mergeCell ref="L22:L23"/>
    <mergeCell ref="A22:A23"/>
    <mergeCell ref="D22:D23"/>
    <mergeCell ref="F22:F23"/>
    <mergeCell ref="H22:H23"/>
    <mergeCell ref="J22:J23"/>
    <mergeCell ref="A20:A21"/>
    <mergeCell ref="D20:D21"/>
    <mergeCell ref="A24:A25"/>
    <mergeCell ref="D24:D25"/>
    <mergeCell ref="F24:F25"/>
    <mergeCell ref="H24:H25"/>
    <mergeCell ref="J24:J25"/>
    <mergeCell ref="A18:A19"/>
    <mergeCell ref="D18:D19"/>
    <mergeCell ref="F18:F19"/>
    <mergeCell ref="H18:H19"/>
    <mergeCell ref="J18:J19"/>
    <mergeCell ref="F20:F21"/>
    <mergeCell ref="H20:H21"/>
    <mergeCell ref="J20:J21"/>
    <mergeCell ref="A14:A15"/>
    <mergeCell ref="D14:D15"/>
    <mergeCell ref="F14:F15"/>
    <mergeCell ref="H14:H15"/>
    <mergeCell ref="J14:J15"/>
    <mergeCell ref="A16:A17"/>
    <mergeCell ref="D16:D17"/>
    <mergeCell ref="F16:F17"/>
    <mergeCell ref="H16:H17"/>
    <mergeCell ref="J16:J17"/>
    <mergeCell ref="A8:A9"/>
    <mergeCell ref="B8:B9"/>
    <mergeCell ref="C8:L8"/>
    <mergeCell ref="L16:L17"/>
    <mergeCell ref="M8:O9"/>
    <mergeCell ref="A12:A13"/>
    <mergeCell ref="D12:D13"/>
    <mergeCell ref="F12:F13"/>
    <mergeCell ref="H12:H13"/>
    <mergeCell ref="J12:J13"/>
    <mergeCell ref="C6:O6"/>
    <mergeCell ref="B4:M4"/>
    <mergeCell ref="N4:O4"/>
    <mergeCell ref="A10:A11"/>
    <mergeCell ref="D10:D11"/>
    <mergeCell ref="J10:J11"/>
    <mergeCell ref="L10:L11"/>
    <mergeCell ref="F10:F11"/>
    <mergeCell ref="H10:H11"/>
    <mergeCell ref="M10:O11"/>
    <mergeCell ref="B3:M3"/>
    <mergeCell ref="A1:A4"/>
    <mergeCell ref="B1:M1"/>
    <mergeCell ref="N1:O1"/>
    <mergeCell ref="B2:M2"/>
    <mergeCell ref="N2:O2"/>
    <mergeCell ref="N3:O3"/>
  </mergeCells>
  <conditionalFormatting sqref="D10:D11">
    <cfRule type="cellIs" priority="25" dxfId="2" operator="equal" stopIfTrue="1">
      <formula>"0"</formula>
    </cfRule>
    <cfRule type="cellIs" priority="26" dxfId="1" operator="greaterThanOrEqual" stopIfTrue="1">
      <formula>$S$2</formula>
    </cfRule>
    <cfRule type="cellIs" priority="27" dxfId="0" operator="lessThanOrEqual" stopIfTrue="1">
      <formula>$S$5</formula>
    </cfRule>
    <cfRule type="cellIs" priority="28" dxfId="162" operator="between" stopIfTrue="1">
      <formula>$S$3</formula>
      <formula>$S$4</formula>
    </cfRule>
  </conditionalFormatting>
  <conditionalFormatting sqref="D12:D25">
    <cfRule type="cellIs" priority="21" dxfId="2" operator="equal" stopIfTrue="1">
      <formula>"0"</formula>
    </cfRule>
    <cfRule type="cellIs" priority="22" dxfId="1" operator="greaterThanOrEqual" stopIfTrue="1">
      <formula>$S$2</formula>
    </cfRule>
    <cfRule type="cellIs" priority="23" dxfId="0" operator="lessThanOrEqual" stopIfTrue="1">
      <formula>$S$5</formula>
    </cfRule>
    <cfRule type="cellIs" priority="24" dxfId="162" operator="between" stopIfTrue="1">
      <formula>$S$3</formula>
      <formula>$S$4</formula>
    </cfRule>
  </conditionalFormatting>
  <conditionalFormatting sqref="F10:F25">
    <cfRule type="cellIs" priority="13" dxfId="2" operator="equal" stopIfTrue="1">
      <formula>"0"</formula>
    </cfRule>
    <cfRule type="cellIs" priority="14" dxfId="1" operator="greaterThanOrEqual" stopIfTrue="1">
      <formula>$S$2</formula>
    </cfRule>
    <cfRule type="cellIs" priority="15" dxfId="0" operator="lessThanOrEqual" stopIfTrue="1">
      <formula>$S$5</formula>
    </cfRule>
    <cfRule type="cellIs" priority="16" dxfId="162" operator="between" stopIfTrue="1">
      <formula>$S$3</formula>
      <formula>$S$4</formula>
    </cfRule>
  </conditionalFormatting>
  <conditionalFormatting sqref="H10:H25">
    <cfRule type="cellIs" priority="9" dxfId="2" operator="equal" stopIfTrue="1">
      <formula>"0"</formula>
    </cfRule>
    <cfRule type="cellIs" priority="10" dxfId="1" operator="greaterThanOrEqual" stopIfTrue="1">
      <formula>$S$2</formula>
    </cfRule>
    <cfRule type="cellIs" priority="11" dxfId="0" operator="lessThanOrEqual" stopIfTrue="1">
      <formula>$S$5</formula>
    </cfRule>
    <cfRule type="cellIs" priority="12" dxfId="162" operator="between" stopIfTrue="1">
      <formula>$S$3</formula>
      <formula>$S$4</formula>
    </cfRule>
  </conditionalFormatting>
  <conditionalFormatting sqref="J10:J25">
    <cfRule type="cellIs" priority="5" dxfId="2" operator="equal" stopIfTrue="1">
      <formula>"0"</formula>
    </cfRule>
    <cfRule type="cellIs" priority="6" dxfId="1" operator="greaterThanOrEqual" stopIfTrue="1">
      <formula>$S$2</formula>
    </cfRule>
    <cfRule type="cellIs" priority="7" dxfId="0" operator="lessThanOrEqual" stopIfTrue="1">
      <formula>$S$5</formula>
    </cfRule>
    <cfRule type="cellIs" priority="8" dxfId="162" operator="between" stopIfTrue="1">
      <formula>$S$3</formula>
      <formula>$S$4</formula>
    </cfRule>
  </conditionalFormatting>
  <conditionalFormatting sqref="L10:L25">
    <cfRule type="cellIs" priority="1" dxfId="2" operator="equal" stopIfTrue="1">
      <formula>"0"</formula>
    </cfRule>
    <cfRule type="cellIs" priority="2" dxfId="1" operator="greaterThanOrEqual" stopIfTrue="1">
      <formula>$S$2</formula>
    </cfRule>
    <cfRule type="cellIs" priority="3" dxfId="0" operator="lessThanOrEqual" stopIfTrue="1">
      <formula>$S$5</formula>
    </cfRule>
    <cfRule type="cellIs" priority="4" dxfId="162" operator="between" stopIfTrue="1">
      <formula>$S$3</formula>
      <formula>$S$4</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S176"/>
  <sheetViews>
    <sheetView zoomScale="115" zoomScaleNormal="115" zoomScalePageLayoutView="0" workbookViewId="0" topLeftCell="A63">
      <selection activeCell="Q72" sqref="Q72"/>
    </sheetView>
  </sheetViews>
  <sheetFormatPr defaultColWidth="11.421875" defaultRowHeight="12.75"/>
  <cols>
    <col min="1" max="1" width="1.57421875" style="50" customWidth="1"/>
    <col min="2" max="2" width="30.00390625" style="50" customWidth="1"/>
    <col min="3" max="3" width="16.8515625" style="50" customWidth="1"/>
    <col min="4" max="4" width="5.00390625" style="50" bestFit="1" customWidth="1"/>
    <col min="5" max="5" width="4.7109375" style="50" bestFit="1" customWidth="1"/>
    <col min="6" max="6" width="9.57421875" style="50" bestFit="1" customWidth="1"/>
    <col min="7" max="7" width="5.421875" style="50" bestFit="1" customWidth="1"/>
    <col min="8" max="8" width="5.140625" style="50" bestFit="1" customWidth="1"/>
    <col min="9" max="9" width="9.57421875" style="50" bestFit="1" customWidth="1"/>
    <col min="10" max="10" width="4.1406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12.140625" style="50" customWidth="1"/>
    <col min="17" max="17" width="11.7109375" style="50" customWidth="1"/>
    <col min="18" max="18" width="5.7109375" style="50" customWidth="1"/>
    <col min="19" max="19" width="5.8515625" style="98" customWidth="1"/>
    <col min="20" max="16384" width="11.421875" style="50" customWidth="1"/>
  </cols>
  <sheetData>
    <row r="1" spans="1:17" ht="3" customHeight="1" thickBot="1">
      <c r="A1" s="88"/>
      <c r="B1" s="88"/>
      <c r="C1" s="88"/>
      <c r="D1" s="88"/>
      <c r="E1" s="88"/>
      <c r="F1" s="88"/>
      <c r="G1" s="88"/>
      <c r="H1" s="88"/>
      <c r="I1" s="88"/>
      <c r="J1" s="88"/>
      <c r="K1" s="88"/>
      <c r="L1" s="88"/>
      <c r="M1" s="88"/>
      <c r="N1" s="88"/>
      <c r="O1" s="88"/>
      <c r="P1" s="88"/>
      <c r="Q1" s="88"/>
    </row>
    <row r="2" spans="1:19" ht="16.5" customHeight="1">
      <c r="A2" s="88"/>
      <c r="B2" s="324"/>
      <c r="C2" s="327" t="s">
        <v>56</v>
      </c>
      <c r="D2" s="328"/>
      <c r="E2" s="328"/>
      <c r="F2" s="328"/>
      <c r="G2" s="328"/>
      <c r="H2" s="328"/>
      <c r="I2" s="328"/>
      <c r="J2" s="328"/>
      <c r="K2" s="328"/>
      <c r="L2" s="328"/>
      <c r="M2" s="329"/>
      <c r="N2" s="330" t="s">
        <v>180</v>
      </c>
      <c r="O2" s="331"/>
      <c r="P2" s="332"/>
      <c r="Q2" s="88"/>
      <c r="S2" s="99">
        <v>0.85</v>
      </c>
    </row>
    <row r="3" spans="1:19" ht="15.75" customHeight="1">
      <c r="A3" s="88"/>
      <c r="B3" s="325"/>
      <c r="C3" s="333" t="s">
        <v>58</v>
      </c>
      <c r="D3" s="334"/>
      <c r="E3" s="334"/>
      <c r="F3" s="334"/>
      <c r="G3" s="334"/>
      <c r="H3" s="334"/>
      <c r="I3" s="334"/>
      <c r="J3" s="334"/>
      <c r="K3" s="334"/>
      <c r="L3" s="334"/>
      <c r="M3" s="335"/>
      <c r="N3" s="336" t="s">
        <v>184</v>
      </c>
      <c r="O3" s="337"/>
      <c r="P3" s="338"/>
      <c r="Q3" s="88"/>
      <c r="S3" s="99">
        <v>0.849999</v>
      </c>
    </row>
    <row r="4" spans="1:19" ht="15.75" customHeight="1">
      <c r="A4" s="88"/>
      <c r="B4" s="325"/>
      <c r="C4" s="333" t="s">
        <v>59</v>
      </c>
      <c r="D4" s="334"/>
      <c r="E4" s="334"/>
      <c r="F4" s="334"/>
      <c r="G4" s="334"/>
      <c r="H4" s="334"/>
      <c r="I4" s="334"/>
      <c r="J4" s="334"/>
      <c r="K4" s="334"/>
      <c r="L4" s="334"/>
      <c r="M4" s="335"/>
      <c r="N4" s="336" t="s">
        <v>181</v>
      </c>
      <c r="O4" s="337"/>
      <c r="P4" s="338"/>
      <c r="Q4" s="88"/>
      <c r="S4" s="99">
        <v>0.7</v>
      </c>
    </row>
    <row r="5" spans="1:19" ht="16.5" customHeight="1" thickBot="1">
      <c r="A5" s="88"/>
      <c r="B5" s="326"/>
      <c r="C5" s="339" t="s">
        <v>60</v>
      </c>
      <c r="D5" s="340"/>
      <c r="E5" s="340"/>
      <c r="F5" s="340"/>
      <c r="G5" s="340"/>
      <c r="H5" s="340"/>
      <c r="I5" s="340"/>
      <c r="J5" s="340"/>
      <c r="K5" s="340"/>
      <c r="L5" s="340"/>
      <c r="M5" s="341"/>
      <c r="N5" s="342" t="s">
        <v>221</v>
      </c>
      <c r="O5" s="343"/>
      <c r="P5" s="344"/>
      <c r="Q5" s="88"/>
      <c r="S5" s="99">
        <v>0.699999</v>
      </c>
    </row>
    <row r="6" spans="1:19" ht="3.75" customHeight="1" thickBot="1">
      <c r="A6" s="88"/>
      <c r="B6" s="88"/>
      <c r="C6" s="88"/>
      <c r="D6" s="88"/>
      <c r="E6" s="88"/>
      <c r="F6" s="88"/>
      <c r="G6" s="88"/>
      <c r="H6" s="88"/>
      <c r="I6" s="88"/>
      <c r="J6" s="88"/>
      <c r="K6" s="88"/>
      <c r="L6" s="88"/>
      <c r="M6" s="88"/>
      <c r="N6" s="88"/>
      <c r="O6" s="88"/>
      <c r="P6" s="88"/>
      <c r="Q6" s="88"/>
      <c r="S6" s="99"/>
    </row>
    <row r="7" spans="1:19" ht="12.75">
      <c r="A7" s="101"/>
      <c r="B7" s="345" t="s">
        <v>65</v>
      </c>
      <c r="C7" s="346"/>
      <c r="D7" s="346"/>
      <c r="E7" s="346"/>
      <c r="F7" s="346"/>
      <c r="G7" s="346"/>
      <c r="H7" s="346"/>
      <c r="I7" s="346"/>
      <c r="J7" s="346"/>
      <c r="K7" s="346"/>
      <c r="L7" s="346"/>
      <c r="M7" s="346"/>
      <c r="N7" s="346"/>
      <c r="O7" s="346"/>
      <c r="P7" s="347"/>
      <c r="Q7" s="101"/>
      <c r="S7" s="99"/>
    </row>
    <row r="8" spans="1:17" ht="13.5" thickBot="1">
      <c r="A8" s="101"/>
      <c r="B8" s="348"/>
      <c r="C8" s="349"/>
      <c r="D8" s="349"/>
      <c r="E8" s="349"/>
      <c r="F8" s="349"/>
      <c r="G8" s="349"/>
      <c r="H8" s="349"/>
      <c r="I8" s="349"/>
      <c r="J8" s="349"/>
      <c r="K8" s="349"/>
      <c r="L8" s="349"/>
      <c r="M8" s="349"/>
      <c r="N8" s="349"/>
      <c r="O8" s="349"/>
      <c r="P8" s="350"/>
      <c r="Q8" s="101"/>
    </row>
    <row r="9" spans="1:17" ht="6.75" customHeight="1" thickBot="1">
      <c r="A9" s="101"/>
      <c r="B9" s="351"/>
      <c r="C9" s="351"/>
      <c r="D9" s="351"/>
      <c r="E9" s="351"/>
      <c r="F9" s="351"/>
      <c r="G9" s="351"/>
      <c r="H9" s="351"/>
      <c r="I9" s="351"/>
      <c r="J9" s="351"/>
      <c r="K9" s="351"/>
      <c r="L9" s="351"/>
      <c r="M9" s="351"/>
      <c r="N9" s="351"/>
      <c r="O9" s="351"/>
      <c r="P9" s="351"/>
      <c r="Q9" s="101"/>
    </row>
    <row r="10" spans="1:17" ht="26.25" customHeight="1" thickBot="1">
      <c r="A10" s="101"/>
      <c r="B10" s="89" t="s">
        <v>83</v>
      </c>
      <c r="C10" s="352">
        <v>2023</v>
      </c>
      <c r="D10" s="353"/>
      <c r="E10" s="353"/>
      <c r="F10" s="353"/>
      <c r="G10" s="353"/>
      <c r="H10" s="353"/>
      <c r="I10" s="354"/>
      <c r="J10" s="355" t="s">
        <v>1</v>
      </c>
      <c r="K10" s="356"/>
      <c r="L10" s="356"/>
      <c r="M10" s="356"/>
      <c r="N10" s="357" t="s">
        <v>203</v>
      </c>
      <c r="O10" s="358"/>
      <c r="P10" s="359"/>
      <c r="Q10" s="101"/>
    </row>
    <row r="11" spans="1:17" ht="4.5" customHeight="1" thickBot="1">
      <c r="A11" s="101"/>
      <c r="B11" s="360"/>
      <c r="C11" s="361"/>
      <c r="D11" s="361"/>
      <c r="E11" s="361"/>
      <c r="F11" s="361"/>
      <c r="G11" s="361"/>
      <c r="H11" s="361"/>
      <c r="I11" s="361"/>
      <c r="J11" s="361"/>
      <c r="K11" s="361"/>
      <c r="L11" s="361"/>
      <c r="M11" s="361"/>
      <c r="N11" s="361"/>
      <c r="O11" s="361"/>
      <c r="P11" s="362"/>
      <c r="Q11" s="101"/>
    </row>
    <row r="12" spans="1:17" ht="13.5" thickBot="1">
      <c r="A12" s="101"/>
      <c r="B12" s="62" t="s">
        <v>0</v>
      </c>
      <c r="C12" s="363" t="s">
        <v>172</v>
      </c>
      <c r="D12" s="363"/>
      <c r="E12" s="363"/>
      <c r="F12" s="363"/>
      <c r="G12" s="363"/>
      <c r="H12" s="363"/>
      <c r="I12" s="363"/>
      <c r="J12" s="363"/>
      <c r="K12" s="363"/>
      <c r="L12" s="363"/>
      <c r="M12" s="363"/>
      <c r="N12" s="363"/>
      <c r="O12" s="363"/>
      <c r="P12" s="364"/>
      <c r="Q12" s="101"/>
    </row>
    <row r="13" spans="1:17" ht="4.5" customHeight="1" thickBot="1">
      <c r="A13" s="101"/>
      <c r="B13" s="365"/>
      <c r="C13" s="366"/>
      <c r="D13" s="366"/>
      <c r="E13" s="366"/>
      <c r="F13" s="366"/>
      <c r="G13" s="366"/>
      <c r="H13" s="366"/>
      <c r="I13" s="366"/>
      <c r="J13" s="366"/>
      <c r="K13" s="366"/>
      <c r="L13" s="366"/>
      <c r="M13" s="366"/>
      <c r="N13" s="366"/>
      <c r="O13" s="366"/>
      <c r="P13" s="367"/>
      <c r="Q13" s="101"/>
    </row>
    <row r="14" spans="1:17" ht="18" customHeight="1" thickBot="1">
      <c r="A14" s="101"/>
      <c r="B14" s="62" t="s">
        <v>6</v>
      </c>
      <c r="C14" s="477" t="s">
        <v>201</v>
      </c>
      <c r="D14" s="478"/>
      <c r="E14" s="478"/>
      <c r="F14" s="478"/>
      <c r="G14" s="478"/>
      <c r="H14" s="478"/>
      <c r="I14" s="478"/>
      <c r="J14" s="478"/>
      <c r="K14" s="478"/>
      <c r="L14" s="478"/>
      <c r="M14" s="478"/>
      <c r="N14" s="478"/>
      <c r="O14" s="478"/>
      <c r="P14" s="479"/>
      <c r="Q14" s="101"/>
    </row>
    <row r="15" spans="1:17" ht="4.5" customHeight="1" thickBot="1">
      <c r="A15" s="101"/>
      <c r="B15" s="371"/>
      <c r="C15" s="372"/>
      <c r="D15" s="372"/>
      <c r="E15" s="372"/>
      <c r="F15" s="372"/>
      <c r="G15" s="372"/>
      <c r="H15" s="372"/>
      <c r="I15" s="372"/>
      <c r="J15" s="372"/>
      <c r="K15" s="372"/>
      <c r="L15" s="372"/>
      <c r="M15" s="372"/>
      <c r="N15" s="372"/>
      <c r="O15" s="372"/>
      <c r="P15" s="373"/>
      <c r="Q15" s="101"/>
    </row>
    <row r="16" spans="1:17" ht="32.25" customHeight="1" thickBot="1">
      <c r="A16" s="101"/>
      <c r="B16" s="62" t="s">
        <v>25</v>
      </c>
      <c r="C16" s="480" t="s">
        <v>233</v>
      </c>
      <c r="D16" s="481"/>
      <c r="E16" s="481"/>
      <c r="F16" s="481"/>
      <c r="G16" s="481"/>
      <c r="H16" s="481"/>
      <c r="I16" s="481"/>
      <c r="J16" s="481"/>
      <c r="K16" s="481"/>
      <c r="L16" s="481"/>
      <c r="M16" s="481"/>
      <c r="N16" s="481"/>
      <c r="O16" s="481"/>
      <c r="P16" s="482"/>
      <c r="Q16" s="101"/>
    </row>
    <row r="17" spans="1:17" ht="4.5" customHeight="1" thickBot="1">
      <c r="A17" s="101"/>
      <c r="B17" s="371"/>
      <c r="C17" s="372"/>
      <c r="D17" s="372"/>
      <c r="E17" s="372"/>
      <c r="F17" s="372"/>
      <c r="G17" s="372"/>
      <c r="H17" s="372"/>
      <c r="I17" s="372"/>
      <c r="J17" s="372"/>
      <c r="K17" s="372"/>
      <c r="L17" s="372"/>
      <c r="M17" s="372"/>
      <c r="N17" s="372"/>
      <c r="O17" s="372"/>
      <c r="P17" s="373"/>
      <c r="Q17" s="101"/>
    </row>
    <row r="18" spans="1:17" ht="26.25" customHeight="1" thickBot="1">
      <c r="A18" s="101"/>
      <c r="B18" s="62" t="s">
        <v>11</v>
      </c>
      <c r="C18" s="377" t="s">
        <v>256</v>
      </c>
      <c r="D18" s="378"/>
      <c r="E18" s="378"/>
      <c r="F18" s="378"/>
      <c r="G18" s="378"/>
      <c r="H18" s="378"/>
      <c r="I18" s="378"/>
      <c r="J18" s="378"/>
      <c r="K18" s="378"/>
      <c r="L18" s="378"/>
      <c r="M18" s="378"/>
      <c r="N18" s="378"/>
      <c r="O18" s="378"/>
      <c r="P18" s="379"/>
      <c r="Q18" s="101"/>
    </row>
    <row r="19" spans="1:17" ht="4.5" customHeight="1" thickBot="1">
      <c r="A19" s="101"/>
      <c r="B19" s="380"/>
      <c r="C19" s="380"/>
      <c r="D19" s="380"/>
      <c r="E19" s="380"/>
      <c r="F19" s="380"/>
      <c r="G19" s="380"/>
      <c r="H19" s="380"/>
      <c r="I19" s="380"/>
      <c r="J19" s="380"/>
      <c r="K19" s="380"/>
      <c r="L19" s="380"/>
      <c r="M19" s="380"/>
      <c r="N19" s="380"/>
      <c r="O19" s="380"/>
      <c r="P19" s="380"/>
      <c r="Q19" s="101"/>
    </row>
    <row r="20" spans="1:17" ht="17.25" customHeight="1" thickBot="1">
      <c r="A20" s="101"/>
      <c r="B20" s="381" t="s">
        <v>26</v>
      </c>
      <c r="C20" s="382"/>
      <c r="D20" s="382"/>
      <c r="E20" s="382"/>
      <c r="F20" s="382"/>
      <c r="G20" s="382"/>
      <c r="H20" s="382"/>
      <c r="I20" s="382"/>
      <c r="J20" s="382"/>
      <c r="K20" s="382"/>
      <c r="L20" s="382"/>
      <c r="M20" s="382"/>
      <c r="N20" s="382"/>
      <c r="O20" s="382"/>
      <c r="P20" s="383"/>
      <c r="Q20" s="101"/>
    </row>
    <row r="21" spans="1:17" ht="4.5" customHeight="1" thickBot="1">
      <c r="A21" s="101"/>
      <c r="B21" s="384"/>
      <c r="C21" s="385"/>
      <c r="D21" s="385"/>
      <c r="E21" s="385"/>
      <c r="F21" s="385"/>
      <c r="G21" s="385"/>
      <c r="H21" s="385"/>
      <c r="I21" s="385"/>
      <c r="J21" s="385"/>
      <c r="K21" s="385"/>
      <c r="L21" s="385"/>
      <c r="M21" s="385"/>
      <c r="N21" s="385"/>
      <c r="O21" s="385"/>
      <c r="P21" s="386"/>
      <c r="Q21" s="101"/>
    </row>
    <row r="22" spans="1:17" ht="51" customHeight="1" thickBot="1">
      <c r="A22" s="101"/>
      <c r="B22" s="62" t="s">
        <v>3</v>
      </c>
      <c r="C22" s="480" t="s">
        <v>204</v>
      </c>
      <c r="D22" s="478"/>
      <c r="E22" s="478"/>
      <c r="F22" s="478"/>
      <c r="G22" s="478"/>
      <c r="H22" s="478"/>
      <c r="I22" s="478"/>
      <c r="J22" s="478"/>
      <c r="K22" s="478"/>
      <c r="L22" s="478"/>
      <c r="M22" s="478"/>
      <c r="N22" s="478"/>
      <c r="O22" s="478"/>
      <c r="P22" s="479"/>
      <c r="Q22" s="101"/>
    </row>
    <row r="23" spans="1:17" ht="4.5" customHeight="1" thickBot="1">
      <c r="A23" s="101"/>
      <c r="B23" s="371"/>
      <c r="C23" s="372"/>
      <c r="D23" s="372"/>
      <c r="E23" s="372"/>
      <c r="F23" s="372"/>
      <c r="G23" s="372"/>
      <c r="H23" s="372"/>
      <c r="I23" s="372"/>
      <c r="J23" s="372"/>
      <c r="K23" s="372"/>
      <c r="L23" s="372"/>
      <c r="M23" s="372"/>
      <c r="N23" s="372"/>
      <c r="O23" s="372"/>
      <c r="P23" s="373"/>
      <c r="Q23" s="101"/>
    </row>
    <row r="24" spans="1:17" ht="87" customHeight="1" thickBot="1">
      <c r="A24" s="101"/>
      <c r="B24" s="62" t="s">
        <v>12</v>
      </c>
      <c r="C24" s="489" t="s">
        <v>234</v>
      </c>
      <c r="D24" s="490"/>
      <c r="E24" s="490"/>
      <c r="F24" s="490"/>
      <c r="G24" s="490"/>
      <c r="H24" s="490"/>
      <c r="I24" s="490"/>
      <c r="J24" s="490"/>
      <c r="K24" s="490"/>
      <c r="L24" s="490"/>
      <c r="M24" s="490"/>
      <c r="N24" s="490"/>
      <c r="O24" s="490"/>
      <c r="P24" s="491"/>
      <c r="Q24" s="101"/>
    </row>
    <row r="25" spans="1:17" ht="4.5" customHeight="1" thickBot="1">
      <c r="A25" s="101"/>
      <c r="B25" s="390"/>
      <c r="C25" s="391"/>
      <c r="D25" s="391"/>
      <c r="E25" s="391"/>
      <c r="F25" s="391"/>
      <c r="G25" s="391"/>
      <c r="H25" s="391"/>
      <c r="I25" s="391"/>
      <c r="J25" s="391"/>
      <c r="K25" s="391"/>
      <c r="L25" s="391"/>
      <c r="M25" s="391"/>
      <c r="N25" s="391"/>
      <c r="O25" s="391"/>
      <c r="P25" s="392"/>
      <c r="Q25" s="101"/>
    </row>
    <row r="26" spans="1:17" ht="13.5" customHeight="1" thickBot="1">
      <c r="A26" s="101"/>
      <c r="B26" s="63" t="s">
        <v>2</v>
      </c>
      <c r="C26" s="492">
        <v>0.85</v>
      </c>
      <c r="D26" s="493"/>
      <c r="E26" s="493"/>
      <c r="F26" s="493"/>
      <c r="G26" s="493"/>
      <c r="H26" s="493"/>
      <c r="I26" s="493"/>
      <c r="J26" s="493"/>
      <c r="K26" s="493"/>
      <c r="L26" s="493"/>
      <c r="M26" s="493"/>
      <c r="N26" s="493"/>
      <c r="O26" s="493"/>
      <c r="P26" s="494"/>
      <c r="Q26" s="101"/>
    </row>
    <row r="27" spans="1:17" ht="4.5" customHeight="1" thickBot="1">
      <c r="A27" s="101"/>
      <c r="B27" s="396"/>
      <c r="C27" s="397"/>
      <c r="D27" s="397"/>
      <c r="E27" s="397"/>
      <c r="F27" s="397"/>
      <c r="G27" s="397"/>
      <c r="H27" s="397"/>
      <c r="I27" s="397"/>
      <c r="J27" s="397"/>
      <c r="K27" s="397"/>
      <c r="L27" s="397"/>
      <c r="M27" s="397"/>
      <c r="N27" s="397"/>
      <c r="O27" s="397"/>
      <c r="P27" s="398"/>
      <c r="Q27" s="101"/>
    </row>
    <row r="28" spans="1:17" ht="12.75" customHeight="1" thickBot="1">
      <c r="A28" s="101"/>
      <c r="B28" s="63" t="s">
        <v>13</v>
      </c>
      <c r="C28" s="64" t="s">
        <v>14</v>
      </c>
      <c r="D28" s="399" t="s">
        <v>208</v>
      </c>
      <c r="E28" s="394"/>
      <c r="F28" s="394"/>
      <c r="G28" s="395"/>
      <c r="H28" s="400" t="s">
        <v>15</v>
      </c>
      <c r="I28" s="400"/>
      <c r="J28" s="400"/>
      <c r="K28" s="399" t="s">
        <v>229</v>
      </c>
      <c r="L28" s="394"/>
      <c r="M28" s="395"/>
      <c r="N28" s="401" t="s">
        <v>16</v>
      </c>
      <c r="O28" s="402"/>
      <c r="P28" s="65" t="s">
        <v>205</v>
      </c>
      <c r="Q28" s="101"/>
    </row>
    <row r="29" spans="1:17" ht="4.5" customHeight="1" thickBot="1">
      <c r="A29" s="101"/>
      <c r="B29" s="403"/>
      <c r="C29" s="404"/>
      <c r="D29" s="404"/>
      <c r="E29" s="404"/>
      <c r="F29" s="404"/>
      <c r="G29" s="404"/>
      <c r="H29" s="404"/>
      <c r="I29" s="404"/>
      <c r="J29" s="404"/>
      <c r="K29" s="404"/>
      <c r="L29" s="404"/>
      <c r="M29" s="404"/>
      <c r="N29" s="404"/>
      <c r="O29" s="404"/>
      <c r="P29" s="405"/>
      <c r="Q29" s="101"/>
    </row>
    <row r="30" spans="1:17" ht="13.5" thickBot="1">
      <c r="A30" s="101"/>
      <c r="B30" s="87" t="s">
        <v>7</v>
      </c>
      <c r="C30" s="406" t="s">
        <v>179</v>
      </c>
      <c r="D30" s="407"/>
      <c r="E30" s="407"/>
      <c r="F30" s="407"/>
      <c r="G30" s="407"/>
      <c r="H30" s="407"/>
      <c r="I30" s="407"/>
      <c r="J30" s="407"/>
      <c r="K30" s="407"/>
      <c r="L30" s="407"/>
      <c r="M30" s="407"/>
      <c r="N30" s="407"/>
      <c r="O30" s="407"/>
      <c r="P30" s="408"/>
      <c r="Q30" s="101"/>
    </row>
    <row r="31" spans="1:17" ht="4.5" customHeight="1" thickBot="1">
      <c r="A31" s="101"/>
      <c r="B31" s="371"/>
      <c r="C31" s="372"/>
      <c r="D31" s="372"/>
      <c r="E31" s="372"/>
      <c r="F31" s="372"/>
      <c r="G31" s="372"/>
      <c r="H31" s="372"/>
      <c r="I31" s="372"/>
      <c r="J31" s="372"/>
      <c r="K31" s="372"/>
      <c r="L31" s="372"/>
      <c r="M31" s="372"/>
      <c r="N31" s="372"/>
      <c r="O31" s="372"/>
      <c r="P31" s="373"/>
      <c r="Q31" s="101"/>
    </row>
    <row r="32" spans="1:17" ht="13.5" thickBot="1">
      <c r="A32" s="101"/>
      <c r="B32" s="87" t="s">
        <v>4</v>
      </c>
      <c r="C32" s="409" t="s">
        <v>71</v>
      </c>
      <c r="D32" s="407"/>
      <c r="E32" s="407"/>
      <c r="F32" s="407"/>
      <c r="G32" s="407"/>
      <c r="H32" s="407"/>
      <c r="I32" s="407"/>
      <c r="J32" s="407"/>
      <c r="K32" s="407"/>
      <c r="L32" s="407"/>
      <c r="M32" s="407"/>
      <c r="N32" s="407"/>
      <c r="O32" s="407"/>
      <c r="P32" s="408"/>
      <c r="Q32" s="101"/>
    </row>
    <row r="33" spans="1:17" ht="4.5" customHeight="1" thickBot="1">
      <c r="A33" s="101"/>
      <c r="B33" s="371"/>
      <c r="C33" s="372"/>
      <c r="D33" s="372"/>
      <c r="E33" s="372"/>
      <c r="F33" s="372"/>
      <c r="G33" s="372"/>
      <c r="H33" s="372"/>
      <c r="I33" s="372"/>
      <c r="J33" s="372"/>
      <c r="K33" s="372"/>
      <c r="L33" s="372"/>
      <c r="M33" s="372"/>
      <c r="N33" s="372"/>
      <c r="O33" s="372"/>
      <c r="P33" s="373"/>
      <c r="Q33" s="101"/>
    </row>
    <row r="34" spans="1:17" ht="13.5" thickBot="1">
      <c r="A34" s="101"/>
      <c r="B34" s="87" t="s">
        <v>23</v>
      </c>
      <c r="C34" s="409" t="s">
        <v>71</v>
      </c>
      <c r="D34" s="407"/>
      <c r="E34" s="407"/>
      <c r="F34" s="407"/>
      <c r="G34" s="407"/>
      <c r="H34" s="407"/>
      <c r="I34" s="407"/>
      <c r="J34" s="407"/>
      <c r="K34" s="407"/>
      <c r="L34" s="407"/>
      <c r="M34" s="407"/>
      <c r="N34" s="407"/>
      <c r="O34" s="407"/>
      <c r="P34" s="408"/>
      <c r="Q34" s="101"/>
    </row>
    <row r="35" spans="1:17" ht="4.5" customHeight="1" thickBot="1">
      <c r="A35" s="101"/>
      <c r="B35" s="365"/>
      <c r="C35" s="366"/>
      <c r="D35" s="366"/>
      <c r="E35" s="366"/>
      <c r="F35" s="366"/>
      <c r="G35" s="366"/>
      <c r="H35" s="366"/>
      <c r="I35" s="366"/>
      <c r="J35" s="366"/>
      <c r="K35" s="366"/>
      <c r="L35" s="366"/>
      <c r="M35" s="366"/>
      <c r="N35" s="366"/>
      <c r="O35" s="366"/>
      <c r="P35" s="367"/>
      <c r="Q35" s="101"/>
    </row>
    <row r="36" spans="1:17" ht="16.5" customHeight="1" thickBot="1">
      <c r="A36" s="101"/>
      <c r="B36" s="87" t="s">
        <v>64</v>
      </c>
      <c r="C36" s="406" t="s">
        <v>70</v>
      </c>
      <c r="D36" s="407"/>
      <c r="E36" s="407"/>
      <c r="F36" s="407"/>
      <c r="G36" s="407"/>
      <c r="H36" s="407"/>
      <c r="I36" s="407"/>
      <c r="J36" s="407"/>
      <c r="K36" s="407"/>
      <c r="L36" s="407"/>
      <c r="M36" s="407"/>
      <c r="N36" s="407"/>
      <c r="O36" s="407"/>
      <c r="P36" s="408"/>
      <c r="Q36" s="101"/>
    </row>
    <row r="37" spans="1:17" ht="4.5" customHeight="1" thickBot="1">
      <c r="A37" s="101"/>
      <c r="B37" s="90"/>
      <c r="C37" s="90"/>
      <c r="D37" s="90"/>
      <c r="E37" s="90"/>
      <c r="F37" s="90"/>
      <c r="G37" s="90"/>
      <c r="H37" s="90"/>
      <c r="I37" s="90"/>
      <c r="J37" s="90"/>
      <c r="K37" s="90"/>
      <c r="L37" s="90"/>
      <c r="M37" s="90"/>
      <c r="N37" s="90"/>
      <c r="O37" s="90"/>
      <c r="P37" s="90"/>
      <c r="Q37" s="101"/>
    </row>
    <row r="38" spans="1:17" ht="13.5" thickBot="1">
      <c r="A38" s="101"/>
      <c r="B38" s="410" t="s">
        <v>17</v>
      </c>
      <c r="C38" s="411"/>
      <c r="D38" s="411"/>
      <c r="E38" s="411"/>
      <c r="F38" s="411"/>
      <c r="G38" s="411"/>
      <c r="H38" s="411"/>
      <c r="I38" s="411"/>
      <c r="J38" s="411"/>
      <c r="K38" s="411"/>
      <c r="L38" s="411"/>
      <c r="M38" s="411"/>
      <c r="N38" s="411"/>
      <c r="O38" s="412"/>
      <c r="P38" s="413"/>
      <c r="Q38" s="101"/>
    </row>
    <row r="39" spans="1:17" ht="13.5" thickBot="1">
      <c r="A39" s="101"/>
      <c r="B39" s="91" t="s">
        <v>22</v>
      </c>
      <c r="C39" s="410" t="s">
        <v>18</v>
      </c>
      <c r="D39" s="411"/>
      <c r="E39" s="411"/>
      <c r="F39" s="411"/>
      <c r="G39" s="413"/>
      <c r="H39" s="410" t="s">
        <v>7</v>
      </c>
      <c r="I39" s="411"/>
      <c r="J39" s="411"/>
      <c r="K39" s="411"/>
      <c r="L39" s="413"/>
      <c r="M39" s="410" t="s">
        <v>19</v>
      </c>
      <c r="N39" s="411"/>
      <c r="O39" s="412"/>
      <c r="P39" s="413"/>
      <c r="Q39" s="101"/>
    </row>
    <row r="40" spans="1:17" ht="54" customHeight="1">
      <c r="A40" s="101"/>
      <c r="B40" s="166" t="s">
        <v>224</v>
      </c>
      <c r="C40" s="495" t="s">
        <v>206</v>
      </c>
      <c r="D40" s="496"/>
      <c r="E40" s="496"/>
      <c r="F40" s="496"/>
      <c r="G40" s="497"/>
      <c r="H40" s="495" t="s">
        <v>207</v>
      </c>
      <c r="I40" s="496"/>
      <c r="J40" s="496"/>
      <c r="K40" s="496"/>
      <c r="L40" s="497"/>
      <c r="M40" s="495" t="s">
        <v>235</v>
      </c>
      <c r="N40" s="496"/>
      <c r="O40" s="496"/>
      <c r="P40" s="498"/>
      <c r="Q40" s="101"/>
    </row>
    <row r="41" spans="1:17" ht="55.5" customHeight="1">
      <c r="A41" s="101"/>
      <c r="B41" s="167" t="s">
        <v>223</v>
      </c>
      <c r="C41" s="499" t="s">
        <v>206</v>
      </c>
      <c r="D41" s="500"/>
      <c r="E41" s="500"/>
      <c r="F41" s="500"/>
      <c r="G41" s="501"/>
      <c r="H41" s="499" t="s">
        <v>207</v>
      </c>
      <c r="I41" s="500"/>
      <c r="J41" s="500"/>
      <c r="K41" s="500"/>
      <c r="L41" s="501"/>
      <c r="M41" s="499" t="s">
        <v>235</v>
      </c>
      <c r="N41" s="500"/>
      <c r="O41" s="500"/>
      <c r="P41" s="502"/>
      <c r="Q41" s="101"/>
    </row>
    <row r="42" spans="1:17" ht="13.5" customHeight="1">
      <c r="A42" s="101"/>
      <c r="B42" s="156"/>
      <c r="C42" s="422"/>
      <c r="D42" s="422"/>
      <c r="E42" s="422"/>
      <c r="F42" s="422"/>
      <c r="G42" s="422"/>
      <c r="H42" s="422"/>
      <c r="I42" s="422"/>
      <c r="J42" s="422"/>
      <c r="K42" s="422"/>
      <c r="L42" s="422"/>
      <c r="M42" s="422"/>
      <c r="N42" s="422"/>
      <c r="O42" s="422"/>
      <c r="P42" s="423"/>
      <c r="Q42" s="101"/>
    </row>
    <row r="43" spans="1:17" ht="12.75" customHeight="1">
      <c r="A43" s="101"/>
      <c r="B43" s="92"/>
      <c r="C43" s="424"/>
      <c r="D43" s="424"/>
      <c r="E43" s="424"/>
      <c r="F43" s="424"/>
      <c r="G43" s="424"/>
      <c r="H43" s="424"/>
      <c r="I43" s="424"/>
      <c r="J43" s="424"/>
      <c r="K43" s="424"/>
      <c r="L43" s="424"/>
      <c r="M43" s="424"/>
      <c r="N43" s="424"/>
      <c r="O43" s="424"/>
      <c r="P43" s="425"/>
      <c r="Q43" s="101"/>
    </row>
    <row r="44" spans="1:17" ht="11.25" customHeight="1" thickBot="1">
      <c r="A44" s="101"/>
      <c r="B44" s="93"/>
      <c r="C44" s="426"/>
      <c r="D44" s="426"/>
      <c r="E44" s="426"/>
      <c r="F44" s="426"/>
      <c r="G44" s="426"/>
      <c r="H44" s="426"/>
      <c r="I44" s="426"/>
      <c r="J44" s="426"/>
      <c r="K44" s="426"/>
      <c r="L44" s="426"/>
      <c r="M44" s="426"/>
      <c r="N44" s="426"/>
      <c r="O44" s="426"/>
      <c r="P44" s="427"/>
      <c r="Q44" s="101"/>
    </row>
    <row r="45" spans="1:17" ht="4.5" customHeight="1" thickBot="1">
      <c r="A45" s="101"/>
      <c r="B45" s="94"/>
      <c r="C45" s="94"/>
      <c r="D45" s="94"/>
      <c r="E45" s="94"/>
      <c r="F45" s="94"/>
      <c r="G45" s="94"/>
      <c r="H45" s="94"/>
      <c r="I45" s="94"/>
      <c r="J45" s="94"/>
      <c r="K45" s="94"/>
      <c r="L45" s="94"/>
      <c r="M45" s="94"/>
      <c r="N45" s="94"/>
      <c r="O45" s="94"/>
      <c r="P45" s="94"/>
      <c r="Q45" s="101"/>
    </row>
    <row r="46" spans="1:17" ht="13.5" customHeight="1" thickBot="1">
      <c r="A46" s="101"/>
      <c r="B46" s="381" t="s">
        <v>8</v>
      </c>
      <c r="C46" s="382"/>
      <c r="D46" s="382"/>
      <c r="E46" s="382"/>
      <c r="F46" s="382"/>
      <c r="G46" s="382"/>
      <c r="H46" s="382"/>
      <c r="I46" s="382"/>
      <c r="J46" s="382"/>
      <c r="K46" s="382"/>
      <c r="L46" s="382"/>
      <c r="M46" s="382"/>
      <c r="N46" s="382"/>
      <c r="O46" s="382"/>
      <c r="P46" s="383"/>
      <c r="Q46" s="101"/>
    </row>
    <row r="47" spans="1:17" ht="4.5" customHeight="1" thickBot="1">
      <c r="A47" s="101"/>
      <c r="B47" s="95"/>
      <c r="C47" s="90"/>
      <c r="D47" s="90"/>
      <c r="E47" s="90"/>
      <c r="F47" s="90"/>
      <c r="G47" s="90"/>
      <c r="H47" s="90"/>
      <c r="I47" s="90"/>
      <c r="J47" s="90"/>
      <c r="K47" s="90"/>
      <c r="L47" s="90"/>
      <c r="M47" s="90"/>
      <c r="N47" s="90"/>
      <c r="O47" s="90"/>
      <c r="P47" s="96"/>
      <c r="Q47" s="101"/>
    </row>
    <row r="48" spans="1:17" ht="12.75">
      <c r="A48" s="101"/>
      <c r="B48" s="428" t="s">
        <v>20</v>
      </c>
      <c r="C48" s="161" t="s">
        <v>9</v>
      </c>
      <c r="D48" s="158" t="s">
        <v>149</v>
      </c>
      <c r="E48" s="158" t="s">
        <v>150</v>
      </c>
      <c r="F48" s="158" t="s">
        <v>151</v>
      </c>
      <c r="G48" s="158" t="s">
        <v>152</v>
      </c>
      <c r="H48" s="158" t="s">
        <v>153</v>
      </c>
      <c r="I48" s="158" t="s">
        <v>154</v>
      </c>
      <c r="J48" s="158" t="s">
        <v>155</v>
      </c>
      <c r="K48" s="158" t="s">
        <v>156</v>
      </c>
      <c r="L48" s="158" t="s">
        <v>157</v>
      </c>
      <c r="M48" s="158" t="s">
        <v>158</v>
      </c>
      <c r="N48" s="158" t="s">
        <v>159</v>
      </c>
      <c r="O48" s="159" t="s">
        <v>160</v>
      </c>
      <c r="P48" s="160" t="s">
        <v>24</v>
      </c>
      <c r="Q48" s="101"/>
    </row>
    <row r="49" spans="1:17" ht="13.5" thickBot="1">
      <c r="A49" s="101"/>
      <c r="B49" s="429"/>
      <c r="C49" s="162" t="s">
        <v>10</v>
      </c>
      <c r="D49" s="163"/>
      <c r="E49" s="163"/>
      <c r="F49" s="164">
        <f>Reg_ReclamosySug!D10</f>
        <v>1</v>
      </c>
      <c r="G49" s="165"/>
      <c r="H49" s="165"/>
      <c r="I49" s="164">
        <f>+Reg_ReclamosySug!E10/Reg_ReclamosySug!E11</f>
        <v>1</v>
      </c>
      <c r="J49" s="165"/>
      <c r="K49" s="165"/>
      <c r="L49" s="164" t="e">
        <f>+Reg_ReclamosySug!G10/Reg_ReclamosySug!G11</f>
        <v>#DIV/0!</v>
      </c>
      <c r="M49" s="165"/>
      <c r="N49" s="165"/>
      <c r="O49" s="164" t="str">
        <f>Reg_ReclamosySug!J10</f>
        <v>0</v>
      </c>
      <c r="P49" s="164">
        <f>+Reg_ReclamosySug!L10</f>
        <v>1</v>
      </c>
      <c r="Q49" s="101"/>
    </row>
    <row r="50" spans="1:17" ht="4.5" customHeight="1" thickBot="1">
      <c r="A50" s="101"/>
      <c r="B50" s="97">
        <v>0.9</v>
      </c>
      <c r="C50" s="75" t="s">
        <v>2</v>
      </c>
      <c r="D50" s="75">
        <v>0.85</v>
      </c>
      <c r="E50" s="75">
        <v>0.85</v>
      </c>
      <c r="F50" s="75">
        <v>0.85</v>
      </c>
      <c r="G50" s="75">
        <v>0.85</v>
      </c>
      <c r="H50" s="75">
        <v>0.85</v>
      </c>
      <c r="I50" s="75">
        <v>0.85</v>
      </c>
      <c r="J50" s="75">
        <v>0.85</v>
      </c>
      <c r="K50" s="75">
        <v>0.85</v>
      </c>
      <c r="L50" s="75">
        <v>0.85</v>
      </c>
      <c r="M50" s="75">
        <v>0.85</v>
      </c>
      <c r="N50" s="75">
        <v>0.85</v>
      </c>
      <c r="O50" s="75">
        <v>0.85</v>
      </c>
      <c r="P50" s="75">
        <f>+$C$26</f>
        <v>0.85</v>
      </c>
      <c r="Q50" s="101"/>
    </row>
    <row r="51" spans="1:17" ht="12.75" customHeight="1" thickBot="1">
      <c r="A51" s="101"/>
      <c r="B51" s="381" t="s">
        <v>253</v>
      </c>
      <c r="C51" s="382"/>
      <c r="D51" s="382"/>
      <c r="E51" s="382"/>
      <c r="F51" s="382"/>
      <c r="G51" s="382"/>
      <c r="H51" s="382"/>
      <c r="I51" s="382"/>
      <c r="J51" s="382"/>
      <c r="K51" s="382"/>
      <c r="L51" s="382"/>
      <c r="M51" s="382"/>
      <c r="N51" s="382"/>
      <c r="O51" s="382"/>
      <c r="P51" s="383"/>
      <c r="Q51" s="101"/>
    </row>
    <row r="52" spans="1:17" ht="12.75">
      <c r="A52" s="101"/>
      <c r="B52" s="435"/>
      <c r="C52" s="436"/>
      <c r="D52" s="436"/>
      <c r="E52" s="436"/>
      <c r="F52" s="436"/>
      <c r="G52" s="436"/>
      <c r="H52" s="436"/>
      <c r="I52" s="436"/>
      <c r="J52" s="436"/>
      <c r="K52" s="436"/>
      <c r="L52" s="436"/>
      <c r="M52" s="436"/>
      <c r="N52" s="436"/>
      <c r="O52" s="436"/>
      <c r="P52" s="437"/>
      <c r="Q52" s="101"/>
    </row>
    <row r="53" spans="1:17" ht="12.75">
      <c r="A53" s="101"/>
      <c r="B53" s="438"/>
      <c r="C53" s="439"/>
      <c r="D53" s="439"/>
      <c r="E53" s="439"/>
      <c r="F53" s="439"/>
      <c r="G53" s="439"/>
      <c r="H53" s="439"/>
      <c r="I53" s="439"/>
      <c r="J53" s="439"/>
      <c r="K53" s="439"/>
      <c r="L53" s="439"/>
      <c r="M53" s="439"/>
      <c r="N53" s="439"/>
      <c r="O53" s="439"/>
      <c r="P53" s="440"/>
      <c r="Q53" s="101"/>
    </row>
    <row r="54" spans="1:17" ht="12.75">
      <c r="A54" s="101"/>
      <c r="B54" s="438"/>
      <c r="C54" s="439"/>
      <c r="D54" s="439"/>
      <c r="E54" s="439"/>
      <c r="F54" s="439"/>
      <c r="G54" s="439"/>
      <c r="H54" s="439"/>
      <c r="I54" s="439"/>
      <c r="J54" s="439"/>
      <c r="K54" s="439"/>
      <c r="L54" s="439"/>
      <c r="M54" s="439"/>
      <c r="N54" s="439"/>
      <c r="O54" s="439"/>
      <c r="P54" s="440"/>
      <c r="Q54" s="101"/>
    </row>
    <row r="55" spans="1:17" ht="12.75">
      <c r="A55" s="101"/>
      <c r="B55" s="438"/>
      <c r="C55" s="439"/>
      <c r="D55" s="439"/>
      <c r="E55" s="439"/>
      <c r="F55" s="439"/>
      <c r="G55" s="439"/>
      <c r="H55" s="439"/>
      <c r="I55" s="439"/>
      <c r="J55" s="439"/>
      <c r="K55" s="439"/>
      <c r="L55" s="439"/>
      <c r="M55" s="439"/>
      <c r="N55" s="439"/>
      <c r="O55" s="439"/>
      <c r="P55" s="440"/>
      <c r="Q55" s="101"/>
    </row>
    <row r="56" spans="1:17" ht="12.75">
      <c r="A56" s="101"/>
      <c r="B56" s="438"/>
      <c r="C56" s="439"/>
      <c r="D56" s="439"/>
      <c r="E56" s="439"/>
      <c r="F56" s="439"/>
      <c r="G56" s="439"/>
      <c r="H56" s="439"/>
      <c r="I56" s="439"/>
      <c r="J56" s="439"/>
      <c r="K56" s="439"/>
      <c r="L56" s="439"/>
      <c r="M56" s="439"/>
      <c r="N56" s="439"/>
      <c r="O56" s="439"/>
      <c r="P56" s="440"/>
      <c r="Q56" s="101"/>
    </row>
    <row r="57" spans="1:17" ht="12.75">
      <c r="A57" s="101"/>
      <c r="B57" s="438"/>
      <c r="C57" s="439"/>
      <c r="D57" s="439"/>
      <c r="E57" s="439"/>
      <c r="F57" s="439"/>
      <c r="G57" s="439"/>
      <c r="H57" s="439"/>
      <c r="I57" s="439"/>
      <c r="J57" s="439"/>
      <c r="K57" s="439"/>
      <c r="L57" s="439"/>
      <c r="M57" s="439"/>
      <c r="N57" s="439"/>
      <c r="O57" s="439"/>
      <c r="P57" s="440"/>
      <c r="Q57" s="101"/>
    </row>
    <row r="58" spans="1:17" ht="12.75">
      <c r="A58" s="101"/>
      <c r="B58" s="438"/>
      <c r="C58" s="439"/>
      <c r="D58" s="439"/>
      <c r="E58" s="439"/>
      <c r="F58" s="439"/>
      <c r="G58" s="439"/>
      <c r="H58" s="439"/>
      <c r="I58" s="439"/>
      <c r="J58" s="439"/>
      <c r="K58" s="439"/>
      <c r="L58" s="439"/>
      <c r="M58" s="439"/>
      <c r="N58" s="439"/>
      <c r="O58" s="439"/>
      <c r="P58" s="440"/>
      <c r="Q58" s="101"/>
    </row>
    <row r="59" spans="1:17" ht="12.75">
      <c r="A59" s="101"/>
      <c r="B59" s="438"/>
      <c r="C59" s="439"/>
      <c r="D59" s="439"/>
      <c r="E59" s="439"/>
      <c r="F59" s="439"/>
      <c r="G59" s="439"/>
      <c r="H59" s="439"/>
      <c r="I59" s="439"/>
      <c r="J59" s="439"/>
      <c r="K59" s="439"/>
      <c r="L59" s="439"/>
      <c r="M59" s="439"/>
      <c r="N59" s="439"/>
      <c r="O59" s="439"/>
      <c r="P59" s="440"/>
      <c r="Q59" s="101"/>
    </row>
    <row r="60" spans="1:17" ht="12.75">
      <c r="A60" s="101"/>
      <c r="B60" s="438"/>
      <c r="C60" s="439"/>
      <c r="D60" s="439"/>
      <c r="E60" s="439"/>
      <c r="F60" s="439"/>
      <c r="G60" s="439"/>
      <c r="H60" s="439"/>
      <c r="I60" s="439"/>
      <c r="J60" s="439"/>
      <c r="K60" s="439"/>
      <c r="L60" s="439"/>
      <c r="M60" s="439"/>
      <c r="N60" s="439"/>
      <c r="O60" s="439"/>
      <c r="P60" s="440"/>
      <c r="Q60" s="101"/>
    </row>
    <row r="61" spans="1:17" ht="12.75">
      <c r="A61" s="101"/>
      <c r="B61" s="438"/>
      <c r="C61" s="439"/>
      <c r="D61" s="439"/>
      <c r="E61" s="439"/>
      <c r="F61" s="439"/>
      <c r="G61" s="439"/>
      <c r="H61" s="439"/>
      <c r="I61" s="439"/>
      <c r="J61" s="439"/>
      <c r="K61" s="439"/>
      <c r="L61" s="439"/>
      <c r="M61" s="439"/>
      <c r="N61" s="439"/>
      <c r="O61" s="439"/>
      <c r="P61" s="440"/>
      <c r="Q61" s="101"/>
    </row>
    <row r="62" spans="1:17" ht="12.75">
      <c r="A62" s="101"/>
      <c r="B62" s="438"/>
      <c r="C62" s="439"/>
      <c r="D62" s="439"/>
      <c r="E62" s="439"/>
      <c r="F62" s="439"/>
      <c r="G62" s="439"/>
      <c r="H62" s="439"/>
      <c r="I62" s="439"/>
      <c r="J62" s="439"/>
      <c r="K62" s="439"/>
      <c r="L62" s="439"/>
      <c r="M62" s="439"/>
      <c r="N62" s="439"/>
      <c r="O62" s="439"/>
      <c r="P62" s="440"/>
      <c r="Q62" s="101"/>
    </row>
    <row r="63" spans="1:17" ht="12.75">
      <c r="A63" s="101"/>
      <c r="B63" s="438"/>
      <c r="C63" s="439"/>
      <c r="D63" s="439"/>
      <c r="E63" s="439"/>
      <c r="F63" s="439"/>
      <c r="G63" s="439"/>
      <c r="H63" s="439"/>
      <c r="I63" s="439"/>
      <c r="J63" s="439"/>
      <c r="K63" s="439"/>
      <c r="L63" s="439"/>
      <c r="M63" s="439"/>
      <c r="N63" s="439"/>
      <c r="O63" s="439"/>
      <c r="P63" s="440"/>
      <c r="Q63" s="101"/>
    </row>
    <row r="64" spans="1:17" ht="12.75">
      <c r="A64" s="101"/>
      <c r="B64" s="438"/>
      <c r="C64" s="439"/>
      <c r="D64" s="439"/>
      <c r="E64" s="439"/>
      <c r="F64" s="439"/>
      <c r="G64" s="439"/>
      <c r="H64" s="439"/>
      <c r="I64" s="439"/>
      <c r="J64" s="439"/>
      <c r="K64" s="439"/>
      <c r="L64" s="439"/>
      <c r="M64" s="439"/>
      <c r="N64" s="439"/>
      <c r="O64" s="439"/>
      <c r="P64" s="440"/>
      <c r="Q64" s="101"/>
    </row>
    <row r="65" spans="1:17" ht="12.75">
      <c r="A65" s="101"/>
      <c r="B65" s="438"/>
      <c r="C65" s="439"/>
      <c r="D65" s="439"/>
      <c r="E65" s="439"/>
      <c r="F65" s="439"/>
      <c r="G65" s="439"/>
      <c r="H65" s="439"/>
      <c r="I65" s="439"/>
      <c r="J65" s="439"/>
      <c r="K65" s="439"/>
      <c r="L65" s="439"/>
      <c r="M65" s="439"/>
      <c r="N65" s="439"/>
      <c r="O65" s="439"/>
      <c r="P65" s="440"/>
      <c r="Q65" s="101"/>
    </row>
    <row r="66" spans="1:17" ht="12.75">
      <c r="A66" s="101"/>
      <c r="B66" s="438"/>
      <c r="C66" s="439"/>
      <c r="D66" s="439"/>
      <c r="E66" s="439"/>
      <c r="F66" s="439"/>
      <c r="G66" s="439"/>
      <c r="H66" s="439"/>
      <c r="I66" s="439"/>
      <c r="J66" s="439"/>
      <c r="K66" s="439"/>
      <c r="L66" s="439"/>
      <c r="M66" s="439"/>
      <c r="N66" s="439"/>
      <c r="O66" s="439"/>
      <c r="P66" s="440"/>
      <c r="Q66" s="101"/>
    </row>
    <row r="67" spans="1:17" ht="13.5" thickBot="1">
      <c r="A67" s="101"/>
      <c r="B67" s="441"/>
      <c r="C67" s="442"/>
      <c r="D67" s="442"/>
      <c r="E67" s="442"/>
      <c r="F67" s="442"/>
      <c r="G67" s="442"/>
      <c r="H67" s="442"/>
      <c r="I67" s="442"/>
      <c r="J67" s="442"/>
      <c r="K67" s="442"/>
      <c r="L67" s="442"/>
      <c r="M67" s="442"/>
      <c r="N67" s="442"/>
      <c r="O67" s="442"/>
      <c r="P67" s="443"/>
      <c r="Q67" s="101"/>
    </row>
    <row r="68" spans="1:19" s="54" customFormat="1" ht="4.5" customHeight="1" thickBot="1">
      <c r="A68" s="444"/>
      <c r="B68" s="444"/>
      <c r="C68" s="444"/>
      <c r="D68" s="444"/>
      <c r="E68" s="444"/>
      <c r="F68" s="444"/>
      <c r="G68" s="444"/>
      <c r="H68" s="444"/>
      <c r="I68" s="444"/>
      <c r="J68" s="444"/>
      <c r="K68" s="444"/>
      <c r="L68" s="444"/>
      <c r="M68" s="444"/>
      <c r="N68" s="444"/>
      <c r="O68" s="444"/>
      <c r="P68" s="444"/>
      <c r="Q68" s="444"/>
      <c r="S68" s="100"/>
    </row>
    <row r="69" spans="1:17" ht="15" customHeight="1">
      <c r="A69" s="101"/>
      <c r="B69" s="445" t="s">
        <v>5</v>
      </c>
      <c r="C69" s="447" t="s">
        <v>190</v>
      </c>
      <c r="D69" s="448"/>
      <c r="E69" s="448"/>
      <c r="F69" s="448"/>
      <c r="G69" s="448"/>
      <c r="H69" s="448"/>
      <c r="I69" s="448"/>
      <c r="J69" s="448"/>
      <c r="K69" s="448"/>
      <c r="L69" s="448"/>
      <c r="M69" s="448"/>
      <c r="N69" s="448"/>
      <c r="O69" s="448"/>
      <c r="P69" s="449"/>
      <c r="Q69" s="101"/>
    </row>
    <row r="70" spans="1:17" ht="75" customHeight="1" thickBot="1">
      <c r="A70" s="101"/>
      <c r="B70" s="446"/>
      <c r="C70" s="450" t="s">
        <v>252</v>
      </c>
      <c r="D70" s="451"/>
      <c r="E70" s="451"/>
      <c r="F70" s="451"/>
      <c r="G70" s="451"/>
      <c r="H70" s="451"/>
      <c r="I70" s="451"/>
      <c r="J70" s="451"/>
      <c r="K70" s="451"/>
      <c r="L70" s="451"/>
      <c r="M70" s="451"/>
      <c r="N70" s="451"/>
      <c r="O70" s="451"/>
      <c r="P70" s="452"/>
      <c r="Q70" s="101"/>
    </row>
    <row r="71" spans="1:17" ht="15" customHeight="1">
      <c r="A71" s="101"/>
      <c r="B71" s="446"/>
      <c r="C71" s="447" t="s">
        <v>191</v>
      </c>
      <c r="D71" s="448"/>
      <c r="E71" s="448"/>
      <c r="F71" s="448"/>
      <c r="G71" s="448"/>
      <c r="H71" s="448"/>
      <c r="I71" s="448"/>
      <c r="J71" s="448"/>
      <c r="K71" s="448"/>
      <c r="L71" s="448"/>
      <c r="M71" s="448"/>
      <c r="N71" s="448"/>
      <c r="O71" s="448"/>
      <c r="P71" s="449"/>
      <c r="Q71" s="101"/>
    </row>
    <row r="72" spans="1:17" ht="75" customHeight="1" thickBot="1">
      <c r="A72" s="101"/>
      <c r="B72" s="446"/>
      <c r="C72" s="453" t="s">
        <v>263</v>
      </c>
      <c r="D72" s="454"/>
      <c r="E72" s="454"/>
      <c r="F72" s="454"/>
      <c r="G72" s="454"/>
      <c r="H72" s="454"/>
      <c r="I72" s="454"/>
      <c r="J72" s="454"/>
      <c r="K72" s="454"/>
      <c r="L72" s="454"/>
      <c r="M72" s="454"/>
      <c r="N72" s="454"/>
      <c r="O72" s="454"/>
      <c r="P72" s="455"/>
      <c r="Q72" s="101"/>
    </row>
    <row r="73" spans="1:17" ht="30.75" customHeight="1" thickBot="1">
      <c r="A73" s="101"/>
      <c r="B73" s="139" t="s">
        <v>63</v>
      </c>
      <c r="C73" s="430" t="s">
        <v>192</v>
      </c>
      <c r="D73" s="431"/>
      <c r="E73" s="431"/>
      <c r="F73" s="431"/>
      <c r="G73" s="431"/>
      <c r="H73" s="431"/>
      <c r="I73" s="431"/>
      <c r="J73" s="431"/>
      <c r="K73" s="431"/>
      <c r="L73" s="431"/>
      <c r="M73" s="431"/>
      <c r="N73" s="431"/>
      <c r="O73" s="431"/>
      <c r="P73" s="432"/>
      <c r="Q73" s="101"/>
    </row>
    <row r="74" spans="1:17" ht="27.75" customHeight="1" thickBot="1">
      <c r="A74" s="101"/>
      <c r="B74" s="139" t="s">
        <v>84</v>
      </c>
      <c r="C74" s="433" t="s">
        <v>85</v>
      </c>
      <c r="D74" s="433"/>
      <c r="E74" s="433"/>
      <c r="F74" s="433"/>
      <c r="G74" s="433"/>
      <c r="H74" s="433"/>
      <c r="I74" s="433"/>
      <c r="J74" s="433"/>
      <c r="K74" s="433"/>
      <c r="L74" s="433"/>
      <c r="M74" s="433"/>
      <c r="N74" s="433"/>
      <c r="O74" s="433"/>
      <c r="P74" s="434"/>
      <c r="Q74" s="101"/>
    </row>
    <row r="77" ht="12.75">
      <c r="C77" s="55"/>
    </row>
    <row r="78" ht="12.75" hidden="1">
      <c r="C78" s="50">
        <v>2018</v>
      </c>
    </row>
    <row r="79" ht="12.75" hidden="1">
      <c r="C79" s="50">
        <v>2019</v>
      </c>
    </row>
    <row r="85" s="51" customFormat="1" ht="12.75">
      <c r="S85" s="98"/>
    </row>
    <row r="86" s="51" customFormat="1" ht="12.75">
      <c r="S86" s="98"/>
    </row>
    <row r="87" s="51" customFormat="1" ht="12.75">
      <c r="S87" s="98"/>
    </row>
    <row r="88" s="51" customFormat="1" ht="12.75">
      <c r="S88" s="98"/>
    </row>
    <row r="89" s="51" customFormat="1" ht="12.75">
      <c r="S89" s="98"/>
    </row>
    <row r="90" s="51" customFormat="1" ht="12.75">
      <c r="S90" s="98"/>
    </row>
    <row r="91" spans="4:19" s="51" customFormat="1" ht="12.75">
      <c r="D91" s="117"/>
      <c r="E91" s="117"/>
      <c r="F91" s="117"/>
      <c r="G91" s="117"/>
      <c r="H91" s="117"/>
      <c r="I91" s="117"/>
      <c r="S91" s="98"/>
    </row>
    <row r="92" spans="4:19" s="51" customFormat="1" ht="12.75">
      <c r="D92" s="117"/>
      <c r="E92" s="117"/>
      <c r="F92" s="117"/>
      <c r="G92" s="117"/>
      <c r="H92" s="117"/>
      <c r="I92" s="117"/>
      <c r="S92" s="98"/>
    </row>
    <row r="93" spans="2:19" s="51" customFormat="1" ht="12.75">
      <c r="B93" s="117"/>
      <c r="C93" s="117"/>
      <c r="D93" s="117"/>
      <c r="E93" s="117"/>
      <c r="F93" s="117"/>
      <c r="G93" s="117"/>
      <c r="H93" s="117"/>
      <c r="I93" s="117"/>
      <c r="S93" s="98"/>
    </row>
    <row r="94" spans="2:19" s="51" customFormat="1" ht="12.75">
      <c r="B94" s="117"/>
      <c r="C94" s="117"/>
      <c r="D94" s="117"/>
      <c r="E94" s="117"/>
      <c r="F94" s="117"/>
      <c r="G94" s="117"/>
      <c r="H94" s="117"/>
      <c r="I94" s="117"/>
      <c r="S94" s="98"/>
    </row>
    <row r="95" spans="2:19" s="51" customFormat="1" ht="12.75">
      <c r="B95" s="117"/>
      <c r="C95" s="117"/>
      <c r="D95" s="117"/>
      <c r="E95" s="117"/>
      <c r="F95" s="117"/>
      <c r="G95" s="117"/>
      <c r="H95" s="117"/>
      <c r="I95" s="117"/>
      <c r="S95" s="98"/>
    </row>
    <row r="96" spans="2:19" s="51" customFormat="1" ht="12.75">
      <c r="B96" s="117"/>
      <c r="C96" s="117"/>
      <c r="D96" s="117"/>
      <c r="E96" s="117"/>
      <c r="F96" s="117"/>
      <c r="G96" s="117"/>
      <c r="H96" s="117"/>
      <c r="I96" s="117"/>
      <c r="K96" s="117"/>
      <c r="L96" s="117"/>
      <c r="M96" s="117"/>
      <c r="N96" s="117"/>
      <c r="O96" s="117"/>
      <c r="P96" s="117"/>
      <c r="S96" s="98"/>
    </row>
    <row r="97" spans="2:19" s="51" customFormat="1" ht="12.75">
      <c r="B97" s="117"/>
      <c r="C97" s="117"/>
      <c r="D97" s="117"/>
      <c r="E97" s="117"/>
      <c r="F97" s="117"/>
      <c r="G97" s="117"/>
      <c r="H97" s="117"/>
      <c r="I97" s="117"/>
      <c r="K97" s="117"/>
      <c r="L97" s="117"/>
      <c r="M97" s="117"/>
      <c r="N97" s="117"/>
      <c r="O97" s="117"/>
      <c r="P97" s="117"/>
      <c r="S97" s="98"/>
    </row>
    <row r="98" spans="2:19" s="51" customFormat="1" ht="12.75">
      <c r="B98" s="117"/>
      <c r="C98" s="117"/>
      <c r="D98" s="117"/>
      <c r="E98" s="117"/>
      <c r="F98" s="117"/>
      <c r="G98" s="117"/>
      <c r="H98" s="117"/>
      <c r="I98" s="117"/>
      <c r="K98" s="117"/>
      <c r="L98" s="117"/>
      <c r="M98" s="117"/>
      <c r="N98" s="117"/>
      <c r="O98" s="117"/>
      <c r="P98" s="117"/>
      <c r="S98" s="98"/>
    </row>
    <row r="99" spans="2:19" s="51" customFormat="1" ht="12.75">
      <c r="B99" s="117"/>
      <c r="C99" s="117"/>
      <c r="D99" s="117"/>
      <c r="E99" s="117"/>
      <c r="F99" s="117"/>
      <c r="G99" s="117"/>
      <c r="H99" s="117"/>
      <c r="I99" s="117"/>
      <c r="K99" s="117"/>
      <c r="L99" s="117"/>
      <c r="M99" s="117"/>
      <c r="N99" s="117"/>
      <c r="O99" s="117"/>
      <c r="P99" s="117"/>
      <c r="Q99" s="56" t="s">
        <v>69</v>
      </c>
      <c r="S99" s="98"/>
    </row>
    <row r="100" spans="2:19" s="51" customFormat="1" ht="12.75">
      <c r="B100" s="118"/>
      <c r="C100" s="118"/>
      <c r="D100" s="117"/>
      <c r="E100" s="117"/>
      <c r="F100" s="117"/>
      <c r="G100" s="117"/>
      <c r="H100" s="117"/>
      <c r="I100" s="117"/>
      <c r="K100" s="117"/>
      <c r="L100" s="117"/>
      <c r="O100" s="117"/>
      <c r="P100" s="117"/>
      <c r="Q100" s="56" t="s">
        <v>70</v>
      </c>
      <c r="S100" s="98"/>
    </row>
    <row r="101" spans="2:19" s="51" customFormat="1" ht="12.75">
      <c r="B101" s="118"/>
      <c r="C101" s="118"/>
      <c r="D101" s="117"/>
      <c r="E101" s="117"/>
      <c r="F101" s="117"/>
      <c r="G101" s="117"/>
      <c r="H101" s="117"/>
      <c r="I101" s="117"/>
      <c r="K101" s="117"/>
      <c r="L101" s="117"/>
      <c r="O101" s="117"/>
      <c r="P101" s="117"/>
      <c r="Q101" s="56" t="s">
        <v>72</v>
      </c>
      <c r="S101" s="98"/>
    </row>
    <row r="102" spans="2:19" s="51" customFormat="1" ht="12.75">
      <c r="B102" s="118"/>
      <c r="C102" s="118"/>
      <c r="D102" s="117"/>
      <c r="E102" s="117"/>
      <c r="F102" s="117"/>
      <c r="G102" s="117"/>
      <c r="H102" s="117"/>
      <c r="I102" s="117"/>
      <c r="K102" s="117"/>
      <c r="L102" s="117"/>
      <c r="O102" s="117"/>
      <c r="P102" s="117"/>
      <c r="Q102" s="56" t="s">
        <v>71</v>
      </c>
      <c r="S102" s="98"/>
    </row>
    <row r="103" spans="2:19" s="51" customFormat="1" ht="12.75">
      <c r="B103" s="117"/>
      <c r="C103" s="118"/>
      <c r="D103" s="117"/>
      <c r="E103" s="117"/>
      <c r="F103" s="117"/>
      <c r="G103" s="117"/>
      <c r="H103" s="117"/>
      <c r="I103" s="117"/>
      <c r="K103" s="117"/>
      <c r="L103" s="117"/>
      <c r="M103" s="118"/>
      <c r="N103" s="117"/>
      <c r="O103" s="117"/>
      <c r="P103" s="117"/>
      <c r="Q103" s="56" t="s">
        <v>73</v>
      </c>
      <c r="S103" s="98"/>
    </row>
    <row r="104" spans="2:19" s="51" customFormat="1" ht="12.75">
      <c r="B104" s="117"/>
      <c r="C104" s="118"/>
      <c r="D104" s="117"/>
      <c r="E104" s="117"/>
      <c r="F104" s="117"/>
      <c r="G104" s="117"/>
      <c r="H104" s="117"/>
      <c r="I104" s="117"/>
      <c r="K104" s="117"/>
      <c r="L104" s="117"/>
      <c r="M104" s="117"/>
      <c r="N104" s="117" t="s">
        <v>67</v>
      </c>
      <c r="O104" s="117"/>
      <c r="P104" s="117"/>
      <c r="Q104" s="56" t="s">
        <v>74</v>
      </c>
      <c r="S104" s="98"/>
    </row>
    <row r="105" spans="2:19" s="51" customFormat="1" ht="12.75">
      <c r="B105" s="117"/>
      <c r="C105" s="118"/>
      <c r="D105" s="117"/>
      <c r="E105" s="117"/>
      <c r="F105" s="117"/>
      <c r="G105" s="117"/>
      <c r="H105" s="117"/>
      <c r="I105" s="117"/>
      <c r="K105" s="117"/>
      <c r="L105" s="117"/>
      <c r="M105" s="117"/>
      <c r="N105" s="117"/>
      <c r="O105" s="117"/>
      <c r="P105" s="117"/>
      <c r="S105" s="98"/>
    </row>
    <row r="106" spans="2:19" s="51" customFormat="1" ht="12.75">
      <c r="B106" s="117"/>
      <c r="C106" s="118"/>
      <c r="D106" s="117"/>
      <c r="E106" s="117"/>
      <c r="F106" s="117"/>
      <c r="G106" s="117"/>
      <c r="H106" s="117"/>
      <c r="I106" s="117"/>
      <c r="K106" s="117"/>
      <c r="L106" s="117"/>
      <c r="M106" s="117"/>
      <c r="N106" s="117"/>
      <c r="O106" s="117"/>
      <c r="P106" s="117"/>
      <c r="S106" s="98"/>
    </row>
    <row r="107" spans="2:19" s="51" customFormat="1" ht="12.75">
      <c r="B107" s="117"/>
      <c r="C107" s="117"/>
      <c r="D107" s="117"/>
      <c r="E107" s="117"/>
      <c r="F107" s="117"/>
      <c r="G107" s="117"/>
      <c r="H107" s="117"/>
      <c r="I107" s="117"/>
      <c r="K107" s="117"/>
      <c r="L107" s="117"/>
      <c r="M107" s="117"/>
      <c r="N107" s="117"/>
      <c r="O107" s="117"/>
      <c r="P107" s="117"/>
      <c r="S107" s="98"/>
    </row>
    <row r="108" spans="2:19" s="51" customFormat="1" ht="12.75">
      <c r="B108" s="117"/>
      <c r="C108" s="117"/>
      <c r="D108" s="117"/>
      <c r="E108" s="117"/>
      <c r="F108" s="117"/>
      <c r="G108" s="117"/>
      <c r="H108" s="117"/>
      <c r="I108" s="117"/>
      <c r="K108" s="117"/>
      <c r="L108" s="117"/>
      <c r="M108" s="117"/>
      <c r="N108" s="117"/>
      <c r="O108" s="117"/>
      <c r="P108" s="117"/>
      <c r="S108" s="98"/>
    </row>
    <row r="109" spans="2:19" s="51" customFormat="1" ht="12.75">
      <c r="B109" s="117"/>
      <c r="C109" s="117"/>
      <c r="D109" s="117"/>
      <c r="E109" s="117"/>
      <c r="F109" s="117"/>
      <c r="G109" s="117"/>
      <c r="H109" s="117"/>
      <c r="I109" s="117"/>
      <c r="K109" s="117"/>
      <c r="L109" s="117"/>
      <c r="M109" s="117"/>
      <c r="N109" s="117"/>
      <c r="O109" s="117"/>
      <c r="P109" s="117"/>
      <c r="Q109" s="56">
        <v>2015</v>
      </c>
      <c r="S109" s="98"/>
    </row>
    <row r="110" spans="2:19" s="51" customFormat="1" ht="12.75" customHeight="1">
      <c r="B110" s="117"/>
      <c r="C110" s="117"/>
      <c r="D110" s="117"/>
      <c r="E110" s="117"/>
      <c r="F110" s="117"/>
      <c r="G110" s="117"/>
      <c r="H110" s="117"/>
      <c r="I110" s="117"/>
      <c r="Q110" s="56">
        <v>2016</v>
      </c>
      <c r="S110" s="98"/>
    </row>
    <row r="111" spans="2:19" s="51" customFormat="1" ht="12.75">
      <c r="B111" s="117"/>
      <c r="C111" s="117"/>
      <c r="D111" s="117"/>
      <c r="E111" s="117"/>
      <c r="F111" s="117"/>
      <c r="G111" s="117"/>
      <c r="H111" s="117"/>
      <c r="I111" s="117"/>
      <c r="Q111" s="56">
        <v>2017</v>
      </c>
      <c r="S111" s="98"/>
    </row>
    <row r="112" spans="3:19" s="51" customFormat="1" ht="12.75">
      <c r="C112" s="117"/>
      <c r="H112" s="117"/>
      <c r="I112" s="117"/>
      <c r="Q112" s="56">
        <v>2018</v>
      </c>
      <c r="S112" s="98"/>
    </row>
    <row r="113" spans="3:19" s="51" customFormat="1" ht="12.75">
      <c r="C113" s="117"/>
      <c r="H113" s="117"/>
      <c r="I113" s="117"/>
      <c r="S113" s="98"/>
    </row>
    <row r="114" spans="3:19" s="51" customFormat="1" ht="12.75">
      <c r="C114" s="117"/>
      <c r="H114" s="117"/>
      <c r="I114" s="117"/>
      <c r="S114" s="98"/>
    </row>
    <row r="115" spans="2:19" s="51" customFormat="1" ht="12.75">
      <c r="B115" s="58"/>
      <c r="C115" s="117"/>
      <c r="H115" s="117"/>
      <c r="I115" s="117"/>
      <c r="S115" s="98"/>
    </row>
    <row r="116" spans="2:19" s="51" customFormat="1" ht="12.75">
      <c r="B116" s="58"/>
      <c r="C116" s="117"/>
      <c r="H116" s="117"/>
      <c r="I116" s="117"/>
      <c r="S116" s="98"/>
    </row>
    <row r="117" spans="2:19" s="51" customFormat="1" ht="12.75">
      <c r="B117" s="58"/>
      <c r="C117" s="117"/>
      <c r="H117" s="117"/>
      <c r="I117" s="117"/>
      <c r="S117" s="98"/>
    </row>
    <row r="118" spans="2:19" s="51" customFormat="1" ht="12.75">
      <c r="B118" s="58"/>
      <c r="C118" s="117"/>
      <c r="H118" s="117"/>
      <c r="I118" s="117"/>
      <c r="S118" s="98"/>
    </row>
    <row r="119" spans="2:19" s="51" customFormat="1" ht="12.75">
      <c r="B119" s="58"/>
      <c r="C119" s="117"/>
      <c r="H119" s="117"/>
      <c r="I119" s="117"/>
      <c r="S119" s="98"/>
    </row>
    <row r="120" spans="2:19" s="51" customFormat="1" ht="12.75">
      <c r="B120" s="58"/>
      <c r="C120" s="117"/>
      <c r="H120" s="117"/>
      <c r="I120" s="117"/>
      <c r="S120" s="98"/>
    </row>
    <row r="121" spans="2:19" s="51" customFormat="1" ht="12.75">
      <c r="B121" s="58"/>
      <c r="C121" s="117"/>
      <c r="H121" s="117"/>
      <c r="I121" s="117"/>
      <c r="S121" s="98"/>
    </row>
    <row r="122" spans="2:19" s="51" customFormat="1" ht="12.75">
      <c r="B122" s="59"/>
      <c r="C122" s="117"/>
      <c r="H122" s="117"/>
      <c r="I122" s="117"/>
      <c r="S122" s="98"/>
    </row>
    <row r="123" spans="2:19" s="51" customFormat="1" ht="12.75">
      <c r="B123" s="59"/>
      <c r="C123" s="117"/>
      <c r="H123" s="117"/>
      <c r="I123" s="117"/>
      <c r="S123" s="98"/>
    </row>
    <row r="124" spans="3:19" s="51" customFormat="1" ht="12.75">
      <c r="C124" s="117"/>
      <c r="H124" s="117"/>
      <c r="I124" s="117"/>
      <c r="S124" s="98"/>
    </row>
    <row r="125" spans="2:19" s="51" customFormat="1" ht="12.75">
      <c r="B125" s="60"/>
      <c r="C125" s="117"/>
      <c r="F125" s="117"/>
      <c r="I125" s="117"/>
      <c r="S125" s="98"/>
    </row>
    <row r="126" spans="2:19" s="51" customFormat="1" ht="12.75">
      <c r="B126" s="60"/>
      <c r="C126" s="117"/>
      <c r="F126" s="117"/>
      <c r="I126" s="117"/>
      <c r="S126" s="98"/>
    </row>
    <row r="127" spans="2:19" s="51" customFormat="1" ht="12.75">
      <c r="B127" s="60"/>
      <c r="C127" s="117"/>
      <c r="F127" s="117"/>
      <c r="I127" s="52"/>
      <c r="J127" s="52"/>
      <c r="K127" s="52"/>
      <c r="S127" s="98"/>
    </row>
    <row r="128" spans="2:19" s="51" customFormat="1" ht="12.75">
      <c r="B128" s="60"/>
      <c r="C128" s="117"/>
      <c r="F128" s="117"/>
      <c r="G128" s="117"/>
      <c r="H128" s="52"/>
      <c r="I128" s="52"/>
      <c r="J128" s="52"/>
      <c r="K128" s="52"/>
      <c r="S128" s="98"/>
    </row>
    <row r="129" spans="2:19" s="51" customFormat="1" ht="12.75">
      <c r="B129" s="168" t="s">
        <v>254</v>
      </c>
      <c r="C129" s="117"/>
      <c r="F129" s="117"/>
      <c r="G129" s="117"/>
      <c r="H129" s="52"/>
      <c r="I129" s="52"/>
      <c r="J129" s="52"/>
      <c r="K129" s="52"/>
      <c r="S129" s="98"/>
    </row>
    <row r="130" spans="2:19" s="51" customFormat="1" ht="12.75">
      <c r="B130" s="168" t="s">
        <v>255</v>
      </c>
      <c r="C130" s="117"/>
      <c r="F130" s="117"/>
      <c r="G130" s="117"/>
      <c r="H130" s="52"/>
      <c r="I130" s="52"/>
      <c r="J130" s="52"/>
      <c r="K130" s="52"/>
      <c r="S130" s="98"/>
    </row>
    <row r="131" spans="2:19" s="51" customFormat="1" ht="12.75">
      <c r="B131" s="168" t="s">
        <v>256</v>
      </c>
      <c r="C131" s="117"/>
      <c r="F131" s="117"/>
      <c r="G131" s="117"/>
      <c r="H131" s="52"/>
      <c r="I131" s="52"/>
      <c r="J131" s="52"/>
      <c r="K131" s="52"/>
      <c r="S131" s="98"/>
    </row>
    <row r="132" spans="2:19" s="51" customFormat="1" ht="12.75">
      <c r="B132" s="168" t="s">
        <v>257</v>
      </c>
      <c r="C132" s="117"/>
      <c r="F132" s="117"/>
      <c r="G132" s="117"/>
      <c r="H132" s="52"/>
      <c r="I132" s="52"/>
      <c r="J132" s="52"/>
      <c r="K132" s="52"/>
      <c r="S132" s="98"/>
    </row>
    <row r="133" spans="2:19" s="51" customFormat="1" ht="12.75">
      <c r="B133" s="169" t="s">
        <v>258</v>
      </c>
      <c r="C133" s="117"/>
      <c r="F133" s="117"/>
      <c r="G133" s="117"/>
      <c r="H133" s="52"/>
      <c r="I133" s="52"/>
      <c r="J133" s="52"/>
      <c r="K133" s="52"/>
      <c r="S133" s="98"/>
    </row>
    <row r="134" spans="2:19" s="53" customFormat="1" ht="12.75">
      <c r="B134" s="58"/>
      <c r="C134" s="117"/>
      <c r="F134" s="117"/>
      <c r="G134" s="117"/>
      <c r="H134" s="52"/>
      <c r="I134" s="52"/>
      <c r="J134" s="52"/>
      <c r="K134" s="52"/>
      <c r="S134" s="101"/>
    </row>
    <row r="135" spans="2:19" s="53" customFormat="1" ht="12.75">
      <c r="B135" s="51" t="s">
        <v>29</v>
      </c>
      <c r="C135" s="117"/>
      <c r="F135" s="117"/>
      <c r="G135" s="117"/>
      <c r="H135" s="52"/>
      <c r="I135" s="52"/>
      <c r="J135" s="52"/>
      <c r="K135" s="52"/>
      <c r="S135" s="101"/>
    </row>
    <row r="136" spans="2:19" s="53" customFormat="1" ht="12.75">
      <c r="B136" s="57" t="s">
        <v>55</v>
      </c>
      <c r="C136" s="117"/>
      <c r="F136" s="117"/>
      <c r="G136" s="117"/>
      <c r="H136" s="52"/>
      <c r="I136" s="52"/>
      <c r="J136" s="52"/>
      <c r="K136" s="52"/>
      <c r="S136" s="101"/>
    </row>
    <row r="137" spans="2:19" s="53" customFormat="1" ht="12.75">
      <c r="B137" s="57" t="s">
        <v>166</v>
      </c>
      <c r="C137" s="117"/>
      <c r="F137" s="117"/>
      <c r="G137" s="117"/>
      <c r="H137" s="52"/>
      <c r="I137" s="52"/>
      <c r="J137" s="52"/>
      <c r="K137" s="52"/>
      <c r="S137" s="101"/>
    </row>
    <row r="138" spans="2:19" s="53" customFormat="1" ht="12.75">
      <c r="B138" s="57" t="s">
        <v>39</v>
      </c>
      <c r="C138" s="117"/>
      <c r="F138" s="117"/>
      <c r="G138" s="117"/>
      <c r="H138" s="52"/>
      <c r="I138" s="52"/>
      <c r="J138" s="52"/>
      <c r="K138" s="52"/>
      <c r="S138" s="101"/>
    </row>
    <row r="139" spans="2:19" s="53" customFormat="1" ht="12.75">
      <c r="B139" s="57" t="s">
        <v>172</v>
      </c>
      <c r="C139" s="117"/>
      <c r="F139" s="117"/>
      <c r="G139" s="117"/>
      <c r="H139" s="52"/>
      <c r="I139" s="52"/>
      <c r="J139" s="52"/>
      <c r="K139" s="52"/>
      <c r="S139" s="101"/>
    </row>
    <row r="140" spans="2:19" s="53" customFormat="1" ht="12.75">
      <c r="B140" s="57" t="s">
        <v>112</v>
      </c>
      <c r="C140" s="117"/>
      <c r="F140" s="117"/>
      <c r="G140" s="117"/>
      <c r="J140" s="52"/>
      <c r="K140" s="52"/>
      <c r="S140" s="101"/>
    </row>
    <row r="141" spans="2:19" s="53" customFormat="1" ht="12.75">
      <c r="B141" s="57" t="s">
        <v>174</v>
      </c>
      <c r="C141" s="117"/>
      <c r="F141" s="117"/>
      <c r="G141" s="117"/>
      <c r="S141" s="101"/>
    </row>
    <row r="142" spans="2:19" s="53" customFormat="1" ht="12.75">
      <c r="B142" s="57" t="s">
        <v>53</v>
      </c>
      <c r="C142" s="117"/>
      <c r="F142" s="117"/>
      <c r="G142" s="117"/>
      <c r="S142" s="101"/>
    </row>
    <row r="143" spans="2:19" s="53" customFormat="1" ht="12.75">
      <c r="B143" s="57" t="s">
        <v>163</v>
      </c>
      <c r="C143" s="117"/>
      <c r="F143" s="117"/>
      <c r="G143" s="117"/>
      <c r="S143" s="101"/>
    </row>
    <row r="144" spans="2:19" s="53" customFormat="1" ht="12.75">
      <c r="B144" s="57" t="s">
        <v>167</v>
      </c>
      <c r="C144" s="117"/>
      <c r="F144" s="117"/>
      <c r="G144" s="117"/>
      <c r="S144" s="101"/>
    </row>
    <row r="145" spans="2:7" ht="12.75">
      <c r="B145" s="119" t="s">
        <v>182</v>
      </c>
      <c r="C145" s="117"/>
      <c r="F145" s="117"/>
      <c r="G145" s="117"/>
    </row>
    <row r="146" spans="2:7" ht="12.75">
      <c r="B146" s="57" t="s">
        <v>165</v>
      </c>
      <c r="C146" s="117"/>
      <c r="F146" s="117"/>
      <c r="G146" s="117"/>
    </row>
    <row r="147" spans="2:7" ht="12.75">
      <c r="B147" s="57" t="s">
        <v>170</v>
      </c>
      <c r="C147" s="117"/>
      <c r="F147" s="117"/>
      <c r="G147" s="117"/>
    </row>
    <row r="148" spans="2:7" ht="12.75">
      <c r="B148" s="57" t="s">
        <v>173</v>
      </c>
      <c r="C148" s="117"/>
      <c r="F148" s="117"/>
      <c r="G148" s="117"/>
    </row>
    <row r="149" spans="2:7" ht="12.75">
      <c r="B149" s="57" t="s">
        <v>171</v>
      </c>
      <c r="C149" s="117"/>
      <c r="F149" s="117"/>
      <c r="G149" s="117"/>
    </row>
    <row r="150" spans="2:7" ht="12.75">
      <c r="B150" s="57" t="s">
        <v>168</v>
      </c>
      <c r="C150" s="117"/>
      <c r="F150" s="117"/>
      <c r="G150" s="117"/>
    </row>
    <row r="151" spans="2:7" ht="12.75">
      <c r="B151" s="57" t="s">
        <v>161</v>
      </c>
      <c r="C151" s="117"/>
      <c r="F151" s="117"/>
      <c r="G151" s="117"/>
    </row>
    <row r="152" spans="2:3" ht="12.75">
      <c r="B152" s="57" t="s">
        <v>169</v>
      </c>
      <c r="C152" s="117"/>
    </row>
    <row r="153" spans="2:3" ht="12.75">
      <c r="B153" s="57" t="s">
        <v>162</v>
      </c>
      <c r="C153" s="117"/>
    </row>
    <row r="154" spans="2:3" ht="12.75">
      <c r="B154" s="57" t="s">
        <v>164</v>
      </c>
      <c r="C154" s="117"/>
    </row>
    <row r="155" spans="2:3" ht="12.75">
      <c r="B155" s="57" t="s">
        <v>46</v>
      </c>
      <c r="C155" s="117"/>
    </row>
    <row r="156" spans="2:3" ht="12.75">
      <c r="B156" s="57" t="s">
        <v>54</v>
      </c>
      <c r="C156" s="117"/>
    </row>
    <row r="157" spans="2:3" ht="12.75">
      <c r="B157" s="57" t="s">
        <v>45</v>
      </c>
      <c r="C157" s="117"/>
    </row>
    <row r="158" spans="2:3" ht="12.75">
      <c r="B158" s="57" t="s">
        <v>47</v>
      </c>
      <c r="C158" s="117"/>
    </row>
    <row r="159" spans="2:3" ht="12.75">
      <c r="B159" s="57" t="s">
        <v>113</v>
      </c>
      <c r="C159" s="117"/>
    </row>
    <row r="160" spans="2:3" ht="12.75">
      <c r="B160" s="57" t="s">
        <v>111</v>
      </c>
      <c r="C160" s="117"/>
    </row>
    <row r="161" spans="2:3" ht="12.75">
      <c r="B161" s="57" t="s">
        <v>40</v>
      </c>
      <c r="C161" s="117"/>
    </row>
    <row r="162" ht="12.75">
      <c r="B162" s="57" t="s">
        <v>110</v>
      </c>
    </row>
    <row r="163" ht="12.75">
      <c r="B163" s="51"/>
    </row>
    <row r="164" ht="12.75">
      <c r="B164" s="51"/>
    </row>
    <row r="165" ht="12.75">
      <c r="B165" s="51"/>
    </row>
    <row r="166" ht="12.75">
      <c r="B166" s="51" t="s">
        <v>183</v>
      </c>
    </row>
    <row r="167" ht="12.75">
      <c r="B167" s="56" t="s">
        <v>66</v>
      </c>
    </row>
    <row r="168" ht="12.75">
      <c r="B168" s="56" t="s">
        <v>85</v>
      </c>
    </row>
    <row r="169" ht="12.75">
      <c r="B169" s="51"/>
    </row>
    <row r="170" ht="12.75">
      <c r="B170" s="58"/>
    </row>
    <row r="171" ht="12.75">
      <c r="B171" s="58"/>
    </row>
    <row r="172" ht="12.75">
      <c r="B172" s="61"/>
    </row>
    <row r="173" ht="12.75">
      <c r="B173" s="61"/>
    </row>
    <row r="174" ht="12.75">
      <c r="B174" s="61"/>
    </row>
    <row r="175" ht="12.75">
      <c r="B175" s="61"/>
    </row>
    <row r="176" ht="12.75">
      <c r="B176" s="61"/>
    </row>
  </sheetData>
  <sheetProtection sheet="1" objects="1" scenarios="1" formatColumns="0" formatRows="0"/>
  <mergeCells count="74">
    <mergeCell ref="C73:P73"/>
    <mergeCell ref="C74:P74"/>
    <mergeCell ref="B52:P67"/>
    <mergeCell ref="A68:Q68"/>
    <mergeCell ref="B69:B72"/>
    <mergeCell ref="C69:P69"/>
    <mergeCell ref="C70:P70"/>
    <mergeCell ref="C71:P71"/>
    <mergeCell ref="C72:P72"/>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s>
  <conditionalFormatting sqref="F49">
    <cfRule type="cellIs" priority="33" dxfId="50" operator="equal" stopIfTrue="1">
      <formula>"0"</formula>
    </cfRule>
    <cfRule type="cellIs" priority="34" dxfId="0" operator="lessThanOrEqual" stopIfTrue="1">
      <formula>$S$5</formula>
    </cfRule>
    <cfRule type="cellIs" priority="35" dxfId="1" operator="greaterThanOrEqual" stopIfTrue="1">
      <formula>$S$2</formula>
    </cfRule>
    <cfRule type="cellIs" priority="36" dxfId="162" operator="between" stopIfTrue="1">
      <formula>$S$4</formula>
      <formula>$S$3</formula>
    </cfRule>
  </conditionalFormatting>
  <conditionalFormatting sqref="I49">
    <cfRule type="cellIs" priority="13" dxfId="50" operator="equal" stopIfTrue="1">
      <formula>"0"</formula>
    </cfRule>
    <cfRule type="cellIs" priority="14" dxfId="0" operator="lessThanOrEqual" stopIfTrue="1">
      <formula>$S$5</formula>
    </cfRule>
    <cfRule type="cellIs" priority="15" dxfId="1" operator="greaterThanOrEqual" stopIfTrue="1">
      <formula>$S$2</formula>
    </cfRule>
    <cfRule type="cellIs" priority="16" dxfId="162" operator="between" stopIfTrue="1">
      <formula>$S$4</formula>
      <formula>$S$3</formula>
    </cfRule>
  </conditionalFormatting>
  <conditionalFormatting sqref="L49">
    <cfRule type="cellIs" priority="9" dxfId="50" operator="equal" stopIfTrue="1">
      <formula>"0"</formula>
    </cfRule>
    <cfRule type="cellIs" priority="10" dxfId="0" operator="lessThanOrEqual" stopIfTrue="1">
      <formula>$S$5</formula>
    </cfRule>
    <cfRule type="cellIs" priority="11" dxfId="1" operator="greaterThanOrEqual" stopIfTrue="1">
      <formula>$S$2</formula>
    </cfRule>
    <cfRule type="cellIs" priority="12" dxfId="162" operator="between" stopIfTrue="1">
      <formula>$S$4</formula>
      <formula>$S$3</formula>
    </cfRule>
  </conditionalFormatting>
  <conditionalFormatting sqref="O49">
    <cfRule type="cellIs" priority="5" dxfId="50" operator="equal" stopIfTrue="1">
      <formula>"0"</formula>
    </cfRule>
    <cfRule type="cellIs" priority="6" dxfId="0" operator="lessThanOrEqual" stopIfTrue="1">
      <formula>$S$5</formula>
    </cfRule>
    <cfRule type="cellIs" priority="7" dxfId="1" operator="greaterThanOrEqual" stopIfTrue="1">
      <formula>$S$2</formula>
    </cfRule>
    <cfRule type="cellIs" priority="8" dxfId="162" operator="between" stopIfTrue="1">
      <formula>$S$4</formula>
      <formula>$S$3</formula>
    </cfRule>
  </conditionalFormatting>
  <conditionalFormatting sqref="P49">
    <cfRule type="cellIs" priority="1" dxfId="50" operator="equal" stopIfTrue="1">
      <formula>"0"</formula>
    </cfRule>
    <cfRule type="cellIs" priority="2" dxfId="0" operator="lessThanOrEqual" stopIfTrue="1">
      <formula>$S$5</formula>
    </cfRule>
    <cfRule type="cellIs" priority="3" dxfId="1" operator="greaterThanOrEqual" stopIfTrue="1">
      <formula>$S$2</formula>
    </cfRule>
    <cfRule type="cellIs" priority="4" dxfId="162" operator="between" stopIfTrue="1">
      <formula>$S$4</formula>
      <formula>$S$3</formula>
    </cfRule>
  </conditionalFormatting>
  <dataValidations count="6">
    <dataValidation type="list" allowBlank="1" showInputMessage="1" showErrorMessage="1" sqref="C74:P74">
      <formula1>$B$167:$B$168</formula1>
    </dataValidation>
    <dataValidation type="list" allowBlank="1" showInputMessage="1" showErrorMessage="1" sqref="C12:P12">
      <formula1>$B$136:$B$162</formula1>
    </dataValidation>
    <dataValidation type="list" allowBlank="1" showInputMessage="1" showErrorMessage="1" sqref="C10:I10">
      <formula1>"2023,2024,2025,2026,2027"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4:P34 C36:P36">
      <formula1>$Q$99:$Q$104</formula1>
    </dataValidation>
    <dataValidation type="list" allowBlank="1" showInputMessage="1" showErrorMessage="1" sqref="C18:P18">
      <formula1>$B$129:$B$133</formula1>
    </dataValidation>
  </dataValidation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X132"/>
  <sheetViews>
    <sheetView zoomScale="86" zoomScaleNormal="86" zoomScalePageLayoutView="0" workbookViewId="0" topLeftCell="D7">
      <selection activeCell="O13" sqref="O13"/>
    </sheetView>
  </sheetViews>
  <sheetFormatPr defaultColWidth="11.421875" defaultRowHeight="30" customHeight="1"/>
  <cols>
    <col min="1" max="1" width="28.57421875" style="86" customWidth="1"/>
    <col min="2" max="2" width="38.421875" style="79" customWidth="1"/>
    <col min="3" max="12" width="15.7109375" style="79" customWidth="1"/>
    <col min="13" max="13" width="23.140625" style="79" customWidth="1"/>
    <col min="14" max="14" width="15.7109375" style="79" customWidth="1"/>
    <col min="15" max="15" width="24.7109375" style="79" customWidth="1"/>
    <col min="16" max="18" width="11.421875" style="110" customWidth="1"/>
    <col min="19" max="19" width="11.421875" style="98" hidden="1" customWidth="1"/>
    <col min="20" max="20" width="11.421875" style="110" customWidth="1"/>
    <col min="21" max="16384" width="11.421875" style="79" customWidth="1"/>
  </cols>
  <sheetData>
    <row r="1" spans="1:24" ht="30" customHeight="1">
      <c r="A1" s="456"/>
      <c r="B1" s="457" t="s">
        <v>56</v>
      </c>
      <c r="C1" s="458"/>
      <c r="D1" s="458"/>
      <c r="E1" s="458"/>
      <c r="F1" s="458"/>
      <c r="G1" s="458"/>
      <c r="H1" s="458"/>
      <c r="I1" s="458"/>
      <c r="J1" s="458"/>
      <c r="K1" s="458"/>
      <c r="L1" s="458"/>
      <c r="M1" s="459"/>
      <c r="N1" s="460" t="s">
        <v>57</v>
      </c>
      <c r="O1" s="461"/>
      <c r="P1" s="109"/>
      <c r="Q1" s="109"/>
      <c r="T1" s="109"/>
      <c r="U1" s="76"/>
      <c r="V1" s="76"/>
      <c r="W1" s="77"/>
      <c r="X1" s="78"/>
    </row>
    <row r="2" spans="1:24" s="54" customFormat="1" ht="30" customHeight="1">
      <c r="A2" s="456"/>
      <c r="B2" s="457" t="s">
        <v>87</v>
      </c>
      <c r="C2" s="458"/>
      <c r="D2" s="458"/>
      <c r="E2" s="458"/>
      <c r="F2" s="458"/>
      <c r="G2" s="458"/>
      <c r="H2" s="458"/>
      <c r="I2" s="458"/>
      <c r="J2" s="458"/>
      <c r="K2" s="458"/>
      <c r="L2" s="458"/>
      <c r="M2" s="459"/>
      <c r="N2" s="460" t="s">
        <v>184</v>
      </c>
      <c r="O2" s="461"/>
      <c r="P2" s="111"/>
      <c r="Q2" s="111"/>
      <c r="R2" s="112"/>
      <c r="S2" s="99">
        <v>0.85</v>
      </c>
      <c r="T2" s="111"/>
      <c r="U2" s="80"/>
      <c r="V2" s="80"/>
      <c r="W2" s="81"/>
      <c r="X2" s="82"/>
    </row>
    <row r="3" spans="1:24" s="54" customFormat="1" ht="30" customHeight="1">
      <c r="A3" s="456"/>
      <c r="B3" s="457" t="s">
        <v>89</v>
      </c>
      <c r="C3" s="458"/>
      <c r="D3" s="458"/>
      <c r="E3" s="458"/>
      <c r="F3" s="458"/>
      <c r="G3" s="458"/>
      <c r="H3" s="458"/>
      <c r="I3" s="458"/>
      <c r="J3" s="458"/>
      <c r="K3" s="458"/>
      <c r="L3" s="458"/>
      <c r="M3" s="459"/>
      <c r="N3" s="460" t="s">
        <v>185</v>
      </c>
      <c r="O3" s="461"/>
      <c r="P3" s="111"/>
      <c r="Q3" s="111"/>
      <c r="R3" s="112"/>
      <c r="S3" s="99">
        <v>0.849999</v>
      </c>
      <c r="T3" s="111"/>
      <c r="U3" s="80"/>
      <c r="V3" s="80"/>
      <c r="W3" s="81"/>
      <c r="X3" s="82"/>
    </row>
    <row r="4" spans="1:24" s="54" customFormat="1" ht="30" customHeight="1">
      <c r="A4" s="456"/>
      <c r="B4" s="457" t="s">
        <v>91</v>
      </c>
      <c r="C4" s="458"/>
      <c r="D4" s="458"/>
      <c r="E4" s="458"/>
      <c r="F4" s="458"/>
      <c r="G4" s="458"/>
      <c r="H4" s="458"/>
      <c r="I4" s="458"/>
      <c r="J4" s="458"/>
      <c r="K4" s="458"/>
      <c r="L4" s="458"/>
      <c r="M4" s="459"/>
      <c r="N4" s="460" t="s">
        <v>222</v>
      </c>
      <c r="O4" s="461"/>
      <c r="P4" s="113"/>
      <c r="Q4" s="113"/>
      <c r="R4" s="112"/>
      <c r="S4" s="99">
        <v>0.7</v>
      </c>
      <c r="T4" s="113"/>
      <c r="U4" s="83"/>
      <c r="V4" s="83"/>
      <c r="W4" s="81"/>
      <c r="X4" s="82"/>
    </row>
    <row r="5" spans="1:24" s="54" customFormat="1" ht="18">
      <c r="A5" s="102"/>
      <c r="B5" s="103"/>
      <c r="C5" s="104"/>
      <c r="D5" s="104"/>
      <c r="E5" s="104"/>
      <c r="F5" s="104"/>
      <c r="G5" s="104"/>
      <c r="H5" s="104"/>
      <c r="I5" s="104"/>
      <c r="J5" s="104"/>
      <c r="K5" s="104"/>
      <c r="L5" s="104"/>
      <c r="M5" s="105"/>
      <c r="N5" s="105"/>
      <c r="O5" s="105"/>
      <c r="P5" s="113"/>
      <c r="Q5" s="113"/>
      <c r="R5" s="112"/>
      <c r="S5" s="99">
        <v>0.699999</v>
      </c>
      <c r="T5" s="113"/>
      <c r="U5" s="83"/>
      <c r="V5" s="83"/>
      <c r="W5" s="81"/>
      <c r="X5" s="82"/>
    </row>
    <row r="6" spans="1:20" s="54" customFormat="1" ht="13.5" customHeight="1">
      <c r="A6" s="106" t="s">
        <v>0</v>
      </c>
      <c r="B6" s="107"/>
      <c r="C6" s="465" t="str">
        <f>ReclamosySugerencias!C12</f>
        <v>ATENCION AL CIUDADANO</v>
      </c>
      <c r="D6" s="465"/>
      <c r="E6" s="465"/>
      <c r="F6" s="465"/>
      <c r="G6" s="465"/>
      <c r="H6" s="465"/>
      <c r="I6" s="465"/>
      <c r="J6" s="465"/>
      <c r="K6" s="465"/>
      <c r="L6" s="465"/>
      <c r="M6" s="465"/>
      <c r="N6" s="465"/>
      <c r="O6" s="465"/>
      <c r="P6" s="112"/>
      <c r="Q6" s="112"/>
      <c r="R6" s="112"/>
      <c r="S6" s="99"/>
      <c r="T6" s="112"/>
    </row>
    <row r="7" spans="1:20" s="54" customFormat="1" ht="11.25" customHeight="1">
      <c r="A7" s="108"/>
      <c r="B7" s="107"/>
      <c r="C7" s="107"/>
      <c r="D7" s="107"/>
      <c r="E7" s="107"/>
      <c r="F7" s="107"/>
      <c r="G7" s="107"/>
      <c r="H7" s="107"/>
      <c r="I7" s="107"/>
      <c r="J7" s="107"/>
      <c r="K7" s="107"/>
      <c r="L7" s="107"/>
      <c r="M7" s="107"/>
      <c r="N7" s="107"/>
      <c r="O7" s="107"/>
      <c r="P7" s="112"/>
      <c r="Q7" s="112"/>
      <c r="R7" s="112"/>
      <c r="S7" s="99"/>
      <c r="T7" s="112"/>
    </row>
    <row r="8" spans="1:20" s="84" customFormat="1" ht="30" customHeight="1">
      <c r="A8" s="510" t="s">
        <v>92</v>
      </c>
      <c r="B8" s="462" t="s">
        <v>20</v>
      </c>
      <c r="C8" s="462" t="str">
        <f>ReclamosySugerencias!C14</f>
        <v>Atención de Reclamos y Sugerencias</v>
      </c>
      <c r="D8" s="462"/>
      <c r="E8" s="462"/>
      <c r="F8" s="462"/>
      <c r="G8" s="462"/>
      <c r="H8" s="462"/>
      <c r="I8" s="462"/>
      <c r="J8" s="462"/>
      <c r="K8" s="462"/>
      <c r="L8" s="462"/>
      <c r="M8" s="462" t="s">
        <v>94</v>
      </c>
      <c r="N8" s="462"/>
      <c r="O8" s="462"/>
      <c r="P8" s="114"/>
      <c r="Q8" s="114"/>
      <c r="R8" s="114"/>
      <c r="S8" s="98"/>
      <c r="T8" s="114"/>
    </row>
    <row r="9" spans="1:20" s="85" customFormat="1" ht="12.75">
      <c r="A9" s="511"/>
      <c r="B9" s="510"/>
      <c r="C9" s="49" t="s">
        <v>175</v>
      </c>
      <c r="D9" s="49" t="s">
        <v>93</v>
      </c>
      <c r="E9" s="49" t="s">
        <v>176</v>
      </c>
      <c r="F9" s="49" t="s">
        <v>93</v>
      </c>
      <c r="G9" s="49" t="s">
        <v>177</v>
      </c>
      <c r="H9" s="49" t="s">
        <v>93</v>
      </c>
      <c r="I9" s="49" t="s">
        <v>178</v>
      </c>
      <c r="J9" s="49" t="s">
        <v>93</v>
      </c>
      <c r="K9" s="49" t="s">
        <v>10</v>
      </c>
      <c r="L9" s="49" t="s">
        <v>93</v>
      </c>
      <c r="M9" s="510"/>
      <c r="N9" s="510"/>
      <c r="O9" s="510"/>
      <c r="P9" s="115"/>
      <c r="Q9" s="115"/>
      <c r="R9" s="115"/>
      <c r="S9" s="98"/>
      <c r="T9" s="115"/>
    </row>
    <row r="10" spans="1:20" s="54" customFormat="1" ht="102.75" customHeight="1">
      <c r="A10" s="463" t="s">
        <v>193</v>
      </c>
      <c r="B10" s="149" t="str">
        <f>ReclamosySugerencias!B40</f>
        <v>Total reclamos y sugerencias atendidos dentro de los 15 días hábiles</v>
      </c>
      <c r="C10" s="123">
        <v>8</v>
      </c>
      <c r="D10" s="464">
        <f>IF(C10=0,"0",C10/C11)</f>
        <v>1</v>
      </c>
      <c r="E10" s="124">
        <v>3</v>
      </c>
      <c r="F10" s="464">
        <f>IF(E10=0,"0",E10/E11)</f>
        <v>1</v>
      </c>
      <c r="G10" s="124">
        <v>0</v>
      </c>
      <c r="H10" s="464" t="str">
        <f>IF(G10=0,"0",G10/G11)</f>
        <v>0</v>
      </c>
      <c r="I10" s="124"/>
      <c r="J10" s="509" t="str">
        <f>IF(I10=0,"0",I10/I11)</f>
        <v>0</v>
      </c>
      <c r="K10" s="143">
        <f>C10+E10+G10+I10</f>
        <v>11</v>
      </c>
      <c r="L10" s="509">
        <f>IF(K10=0,"0",K10/K11)</f>
        <v>1</v>
      </c>
      <c r="M10" s="503" t="s">
        <v>283</v>
      </c>
      <c r="N10" s="504"/>
      <c r="O10" s="505"/>
      <c r="P10" s="112"/>
      <c r="Q10" s="112"/>
      <c r="R10" s="112"/>
      <c r="S10" s="98"/>
      <c r="T10" s="112"/>
    </row>
    <row r="11" spans="1:20" s="54" customFormat="1" ht="127.5" customHeight="1">
      <c r="A11" s="463"/>
      <c r="B11" s="150" t="str">
        <f>ReclamosySugerencias!B41</f>
        <v>Total de reclamos y sugerencias radicadas hasta quince (15) días hábiles, antes de la fecha de corte</v>
      </c>
      <c r="C11" s="123">
        <v>8</v>
      </c>
      <c r="D11" s="464"/>
      <c r="E11" s="124">
        <v>3</v>
      </c>
      <c r="F11" s="464"/>
      <c r="G11" s="124">
        <v>0</v>
      </c>
      <c r="H11" s="464"/>
      <c r="I11" s="124"/>
      <c r="J11" s="509"/>
      <c r="K11" s="143">
        <f>C11+E11+G11+I11</f>
        <v>11</v>
      </c>
      <c r="L11" s="509"/>
      <c r="M11" s="506"/>
      <c r="N11" s="507"/>
      <c r="O11" s="508"/>
      <c r="P11" s="112"/>
      <c r="Q11" s="112"/>
      <c r="R11" s="112"/>
      <c r="S11" s="98"/>
      <c r="T11" s="112"/>
    </row>
    <row r="52" ht="30" customHeight="1">
      <c r="S52" s="100"/>
    </row>
    <row r="122" ht="30" customHeight="1">
      <c r="S122" s="101"/>
    </row>
    <row r="123" ht="30" customHeight="1">
      <c r="S123" s="101"/>
    </row>
    <row r="124" ht="30" customHeight="1">
      <c r="S124" s="101"/>
    </row>
    <row r="125" ht="30" customHeight="1">
      <c r="S125" s="101"/>
    </row>
    <row r="126" ht="30" customHeight="1">
      <c r="S126" s="101"/>
    </row>
    <row r="127" ht="30" customHeight="1">
      <c r="S127" s="101"/>
    </row>
    <row r="128" ht="30" customHeight="1">
      <c r="S128" s="101"/>
    </row>
    <row r="129" ht="30" customHeight="1">
      <c r="S129" s="101"/>
    </row>
    <row r="130" ht="30" customHeight="1">
      <c r="S130" s="101"/>
    </row>
    <row r="131" ht="30" customHeight="1">
      <c r="S131" s="101"/>
    </row>
    <row r="132" ht="30" customHeight="1">
      <c r="S132" s="101"/>
    </row>
  </sheetData>
  <sheetProtection sheet="1" formatColumns="0" formatRows="0"/>
  <mergeCells count="21">
    <mergeCell ref="M8:O9"/>
    <mergeCell ref="N2:O2"/>
    <mergeCell ref="L10:L11"/>
    <mergeCell ref="C8:L8"/>
    <mergeCell ref="N3:O3"/>
    <mergeCell ref="C6:O6"/>
    <mergeCell ref="A8:A9"/>
    <mergeCell ref="B8:B9"/>
    <mergeCell ref="A10:A11"/>
    <mergeCell ref="A1:A4"/>
    <mergeCell ref="J10:J11"/>
    <mergeCell ref="B2:M2"/>
    <mergeCell ref="M10:O11"/>
    <mergeCell ref="B3:M3"/>
    <mergeCell ref="B1:M1"/>
    <mergeCell ref="N1:O1"/>
    <mergeCell ref="B4:M4"/>
    <mergeCell ref="N4:O4"/>
    <mergeCell ref="F10:F11"/>
    <mergeCell ref="D10:D11"/>
    <mergeCell ref="H10:H11"/>
  </mergeCells>
  <conditionalFormatting sqref="D10:D11">
    <cfRule type="cellIs" priority="17" dxfId="2" operator="equal" stopIfTrue="1">
      <formula>"0"</formula>
    </cfRule>
    <cfRule type="cellIs" priority="18" dxfId="1" operator="greaterThanOrEqual" stopIfTrue="1">
      <formula>$S$2</formula>
    </cfRule>
    <cfRule type="cellIs" priority="19" dxfId="0" operator="lessThanOrEqual" stopIfTrue="1">
      <formula>$S$5</formula>
    </cfRule>
    <cfRule type="cellIs" priority="20" dxfId="162" operator="between" stopIfTrue="1">
      <formula>$S$3</formula>
      <formula>$S$4</formula>
    </cfRule>
  </conditionalFormatting>
  <conditionalFormatting sqref="F10:F11">
    <cfRule type="cellIs" priority="13" dxfId="2" operator="equal" stopIfTrue="1">
      <formula>"0"</formula>
    </cfRule>
    <cfRule type="cellIs" priority="14" dxfId="1" operator="greaterThanOrEqual" stopIfTrue="1">
      <formula>$S$2</formula>
    </cfRule>
    <cfRule type="cellIs" priority="15" dxfId="0" operator="lessThanOrEqual" stopIfTrue="1">
      <formula>$S$5</formula>
    </cfRule>
    <cfRule type="cellIs" priority="16" dxfId="162" operator="between" stopIfTrue="1">
      <formula>$S$3</formula>
      <formula>$S$4</formula>
    </cfRule>
  </conditionalFormatting>
  <conditionalFormatting sqref="H10:H11">
    <cfRule type="cellIs" priority="9" dxfId="2" operator="equal" stopIfTrue="1">
      <formula>"0"</formula>
    </cfRule>
    <cfRule type="cellIs" priority="10" dxfId="1" operator="greaterThanOrEqual" stopIfTrue="1">
      <formula>$S$2</formula>
    </cfRule>
    <cfRule type="cellIs" priority="11" dxfId="0" operator="lessThanOrEqual" stopIfTrue="1">
      <formula>$S$5</formula>
    </cfRule>
    <cfRule type="cellIs" priority="12" dxfId="162" operator="between" stopIfTrue="1">
      <formula>$S$3</formula>
      <formula>$S$4</formula>
    </cfRule>
  </conditionalFormatting>
  <conditionalFormatting sqref="J10:J11">
    <cfRule type="cellIs" priority="5" dxfId="2" operator="equal" stopIfTrue="1">
      <formula>"0"</formula>
    </cfRule>
    <cfRule type="cellIs" priority="6" dxfId="1" operator="greaterThanOrEqual" stopIfTrue="1">
      <formula>$S$2</formula>
    </cfRule>
    <cfRule type="cellIs" priority="7" dxfId="0" operator="lessThanOrEqual" stopIfTrue="1">
      <formula>$S$5</formula>
    </cfRule>
    <cfRule type="cellIs" priority="8" dxfId="162" operator="between" stopIfTrue="1">
      <formula>$S$3</formula>
      <formula>$S$4</formula>
    </cfRule>
  </conditionalFormatting>
  <conditionalFormatting sqref="L10:L11">
    <cfRule type="cellIs" priority="1" dxfId="2" operator="equal" stopIfTrue="1">
      <formula>"0"</formula>
    </cfRule>
    <cfRule type="cellIs" priority="2" dxfId="1" operator="greaterThanOrEqual" stopIfTrue="1">
      <formula>$S$2</formula>
    </cfRule>
    <cfRule type="cellIs" priority="3" dxfId="0" operator="lessThanOrEqual" stopIfTrue="1">
      <formula>$S$5</formula>
    </cfRule>
    <cfRule type="cellIs" priority="4" dxfId="162" operator="between" stopIfTrue="1">
      <formula>$S$3</formula>
      <formula>$S$4</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S176"/>
  <sheetViews>
    <sheetView zoomScale="98" zoomScaleNormal="98" zoomScalePageLayoutView="0" workbookViewId="0" topLeftCell="B13">
      <selection activeCell="C24" sqref="C24:P24"/>
    </sheetView>
  </sheetViews>
  <sheetFormatPr defaultColWidth="11.421875" defaultRowHeight="12.75"/>
  <cols>
    <col min="1" max="1" width="1.1484375" style="50" customWidth="1"/>
    <col min="2" max="2" width="30.00390625" style="50" customWidth="1"/>
    <col min="3" max="3" width="16.8515625" style="50" customWidth="1"/>
    <col min="4" max="4" width="5.00390625" style="50" bestFit="1" customWidth="1"/>
    <col min="5" max="5" width="4.7109375" style="50" bestFit="1" customWidth="1"/>
    <col min="6" max="6" width="9.57421875" style="50" bestFit="1" customWidth="1"/>
    <col min="7" max="7" width="5.421875" style="50" bestFit="1" customWidth="1"/>
    <col min="8" max="8" width="5.140625" style="50" bestFit="1" customWidth="1"/>
    <col min="9" max="9" width="9.57421875" style="50" bestFit="1" customWidth="1"/>
    <col min="10" max="10" width="4.1406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12.140625" style="50" customWidth="1"/>
    <col min="17" max="18" width="11.7109375" style="50" customWidth="1"/>
    <col min="19" max="19" width="11.421875" style="98" hidden="1" customWidth="1"/>
    <col min="20" max="16384" width="11.421875" style="50" customWidth="1"/>
  </cols>
  <sheetData>
    <row r="1" spans="1:17" ht="5.25" customHeight="1" thickBot="1">
      <c r="A1" s="88"/>
      <c r="B1" s="88"/>
      <c r="C1" s="88"/>
      <c r="D1" s="88"/>
      <c r="E1" s="88"/>
      <c r="F1" s="88"/>
      <c r="G1" s="88"/>
      <c r="H1" s="88"/>
      <c r="I1" s="88"/>
      <c r="J1" s="88"/>
      <c r="K1" s="88"/>
      <c r="L1" s="88"/>
      <c r="M1" s="88"/>
      <c r="N1" s="88"/>
      <c r="O1" s="88"/>
      <c r="P1" s="88"/>
      <c r="Q1" s="88"/>
    </row>
    <row r="2" spans="1:19" ht="16.5" customHeight="1">
      <c r="A2" s="88"/>
      <c r="B2" s="324"/>
      <c r="C2" s="327" t="s">
        <v>56</v>
      </c>
      <c r="D2" s="328"/>
      <c r="E2" s="328"/>
      <c r="F2" s="328"/>
      <c r="G2" s="328"/>
      <c r="H2" s="328"/>
      <c r="I2" s="328"/>
      <c r="J2" s="328"/>
      <c r="K2" s="328"/>
      <c r="L2" s="328"/>
      <c r="M2" s="329"/>
      <c r="N2" s="330" t="s">
        <v>180</v>
      </c>
      <c r="O2" s="331"/>
      <c r="P2" s="332"/>
      <c r="Q2" s="88"/>
      <c r="S2" s="99">
        <v>0.9</v>
      </c>
    </row>
    <row r="3" spans="1:19" ht="15.75" customHeight="1">
      <c r="A3" s="88"/>
      <c r="B3" s="325"/>
      <c r="C3" s="333" t="s">
        <v>58</v>
      </c>
      <c r="D3" s="334"/>
      <c r="E3" s="334"/>
      <c r="F3" s="334"/>
      <c r="G3" s="334"/>
      <c r="H3" s="334"/>
      <c r="I3" s="334"/>
      <c r="J3" s="334"/>
      <c r="K3" s="334"/>
      <c r="L3" s="334"/>
      <c r="M3" s="335"/>
      <c r="N3" s="336" t="s">
        <v>184</v>
      </c>
      <c r="O3" s="337"/>
      <c r="P3" s="338"/>
      <c r="Q3" s="88"/>
      <c r="S3" s="99">
        <v>0.89999</v>
      </c>
    </row>
    <row r="4" spans="1:19" ht="15.75" customHeight="1">
      <c r="A4" s="88"/>
      <c r="B4" s="325"/>
      <c r="C4" s="333" t="s">
        <v>59</v>
      </c>
      <c r="D4" s="334"/>
      <c r="E4" s="334"/>
      <c r="F4" s="334"/>
      <c r="G4" s="334"/>
      <c r="H4" s="334"/>
      <c r="I4" s="334"/>
      <c r="J4" s="334"/>
      <c r="K4" s="334"/>
      <c r="L4" s="334"/>
      <c r="M4" s="335"/>
      <c r="N4" s="336" t="s">
        <v>181</v>
      </c>
      <c r="O4" s="337"/>
      <c r="P4" s="338"/>
      <c r="Q4" s="88"/>
      <c r="S4" s="99">
        <v>0.8</v>
      </c>
    </row>
    <row r="5" spans="1:19" ht="16.5" customHeight="1" thickBot="1">
      <c r="A5" s="88"/>
      <c r="B5" s="326"/>
      <c r="C5" s="339" t="s">
        <v>60</v>
      </c>
      <c r="D5" s="340"/>
      <c r="E5" s="340"/>
      <c r="F5" s="340"/>
      <c r="G5" s="340"/>
      <c r="H5" s="340"/>
      <c r="I5" s="340"/>
      <c r="J5" s="340"/>
      <c r="K5" s="340"/>
      <c r="L5" s="340"/>
      <c r="M5" s="341"/>
      <c r="N5" s="342" t="s">
        <v>221</v>
      </c>
      <c r="O5" s="343"/>
      <c r="P5" s="344"/>
      <c r="Q5" s="88"/>
      <c r="S5" s="99">
        <v>0.79999</v>
      </c>
    </row>
    <row r="6" spans="1:19" ht="6" customHeight="1" thickBot="1">
      <c r="A6" s="88"/>
      <c r="B6" s="88"/>
      <c r="C6" s="88"/>
      <c r="D6" s="88"/>
      <c r="E6" s="88"/>
      <c r="F6" s="88"/>
      <c r="G6" s="88"/>
      <c r="H6" s="88"/>
      <c r="I6" s="88"/>
      <c r="J6" s="88"/>
      <c r="K6" s="88"/>
      <c r="L6" s="88"/>
      <c r="M6" s="88"/>
      <c r="N6" s="88"/>
      <c r="O6" s="88"/>
      <c r="P6" s="88"/>
      <c r="Q6" s="88"/>
      <c r="S6" s="99"/>
    </row>
    <row r="7" spans="1:19" ht="12.75">
      <c r="A7" s="101"/>
      <c r="B7" s="345" t="s">
        <v>65</v>
      </c>
      <c r="C7" s="346"/>
      <c r="D7" s="346"/>
      <c r="E7" s="346"/>
      <c r="F7" s="346"/>
      <c r="G7" s="346"/>
      <c r="H7" s="346"/>
      <c r="I7" s="346"/>
      <c r="J7" s="346"/>
      <c r="K7" s="346"/>
      <c r="L7" s="346"/>
      <c r="M7" s="346"/>
      <c r="N7" s="346"/>
      <c r="O7" s="346"/>
      <c r="P7" s="347"/>
      <c r="Q7" s="101"/>
      <c r="S7" s="99"/>
    </row>
    <row r="8" spans="1:17" ht="13.5" thickBot="1">
      <c r="A8" s="101"/>
      <c r="B8" s="348"/>
      <c r="C8" s="349"/>
      <c r="D8" s="349"/>
      <c r="E8" s="349"/>
      <c r="F8" s="349"/>
      <c r="G8" s="349"/>
      <c r="H8" s="349"/>
      <c r="I8" s="349"/>
      <c r="J8" s="349"/>
      <c r="K8" s="349"/>
      <c r="L8" s="349"/>
      <c r="M8" s="349"/>
      <c r="N8" s="349"/>
      <c r="O8" s="349"/>
      <c r="P8" s="350"/>
      <c r="Q8" s="101"/>
    </row>
    <row r="9" spans="1:17" ht="6.75" customHeight="1" thickBot="1">
      <c r="A9" s="101"/>
      <c r="B9" s="351"/>
      <c r="C9" s="351"/>
      <c r="D9" s="351"/>
      <c r="E9" s="351"/>
      <c r="F9" s="351"/>
      <c r="G9" s="351"/>
      <c r="H9" s="351"/>
      <c r="I9" s="351"/>
      <c r="J9" s="351"/>
      <c r="K9" s="351"/>
      <c r="L9" s="351"/>
      <c r="M9" s="351"/>
      <c r="N9" s="351"/>
      <c r="O9" s="351"/>
      <c r="P9" s="351"/>
      <c r="Q9" s="101"/>
    </row>
    <row r="10" spans="1:17" ht="26.25" customHeight="1" thickBot="1">
      <c r="A10" s="101"/>
      <c r="B10" s="89" t="s">
        <v>83</v>
      </c>
      <c r="C10" s="352">
        <v>2023</v>
      </c>
      <c r="D10" s="353"/>
      <c r="E10" s="353"/>
      <c r="F10" s="353"/>
      <c r="G10" s="353"/>
      <c r="H10" s="353"/>
      <c r="I10" s="354"/>
      <c r="J10" s="355" t="s">
        <v>1</v>
      </c>
      <c r="K10" s="356"/>
      <c r="L10" s="356"/>
      <c r="M10" s="356"/>
      <c r="N10" s="357" t="s">
        <v>203</v>
      </c>
      <c r="O10" s="358"/>
      <c r="P10" s="359"/>
      <c r="Q10" s="101"/>
    </row>
    <row r="11" spans="1:17" ht="4.5" customHeight="1" thickBot="1">
      <c r="A11" s="101"/>
      <c r="B11" s="360"/>
      <c r="C11" s="361"/>
      <c r="D11" s="361"/>
      <c r="E11" s="361"/>
      <c r="F11" s="361"/>
      <c r="G11" s="361"/>
      <c r="H11" s="361"/>
      <c r="I11" s="361"/>
      <c r="J11" s="361"/>
      <c r="K11" s="361"/>
      <c r="L11" s="361"/>
      <c r="M11" s="361"/>
      <c r="N11" s="361"/>
      <c r="O11" s="361"/>
      <c r="P11" s="362"/>
      <c r="Q11" s="101"/>
    </row>
    <row r="12" spans="1:17" ht="13.5" thickBot="1">
      <c r="A12" s="101"/>
      <c r="B12" s="62" t="s">
        <v>0</v>
      </c>
      <c r="C12" s="363" t="s">
        <v>172</v>
      </c>
      <c r="D12" s="363"/>
      <c r="E12" s="363"/>
      <c r="F12" s="363"/>
      <c r="G12" s="363"/>
      <c r="H12" s="363"/>
      <c r="I12" s="363"/>
      <c r="J12" s="363"/>
      <c r="K12" s="363"/>
      <c r="L12" s="363"/>
      <c r="M12" s="363"/>
      <c r="N12" s="363"/>
      <c r="O12" s="363"/>
      <c r="P12" s="364"/>
      <c r="Q12" s="101"/>
    </row>
    <row r="13" spans="1:17" ht="4.5" customHeight="1" thickBot="1">
      <c r="A13" s="101"/>
      <c r="B13" s="365"/>
      <c r="C13" s="366"/>
      <c r="D13" s="366"/>
      <c r="E13" s="366"/>
      <c r="F13" s="366"/>
      <c r="G13" s="366"/>
      <c r="H13" s="366"/>
      <c r="I13" s="366"/>
      <c r="J13" s="366"/>
      <c r="K13" s="366"/>
      <c r="L13" s="366"/>
      <c r="M13" s="366"/>
      <c r="N13" s="366"/>
      <c r="O13" s="366"/>
      <c r="P13" s="367"/>
      <c r="Q13" s="101"/>
    </row>
    <row r="14" spans="1:17" ht="18" customHeight="1" thickBot="1">
      <c r="A14" s="101"/>
      <c r="B14" s="62" t="s">
        <v>6</v>
      </c>
      <c r="C14" s="477" t="s">
        <v>209</v>
      </c>
      <c r="D14" s="478"/>
      <c r="E14" s="478"/>
      <c r="F14" s="478"/>
      <c r="G14" s="478"/>
      <c r="H14" s="478"/>
      <c r="I14" s="478"/>
      <c r="J14" s="478"/>
      <c r="K14" s="478"/>
      <c r="L14" s="478"/>
      <c r="M14" s="478"/>
      <c r="N14" s="478"/>
      <c r="O14" s="478"/>
      <c r="P14" s="479"/>
      <c r="Q14" s="101"/>
    </row>
    <row r="15" spans="1:17" ht="4.5" customHeight="1" thickBot="1">
      <c r="A15" s="101"/>
      <c r="B15" s="371"/>
      <c r="C15" s="372"/>
      <c r="D15" s="372"/>
      <c r="E15" s="372"/>
      <c r="F15" s="372"/>
      <c r="G15" s="372"/>
      <c r="H15" s="372"/>
      <c r="I15" s="372"/>
      <c r="J15" s="372"/>
      <c r="K15" s="372"/>
      <c r="L15" s="372"/>
      <c r="M15" s="372"/>
      <c r="N15" s="372"/>
      <c r="O15" s="372"/>
      <c r="P15" s="373"/>
      <c r="Q15" s="101"/>
    </row>
    <row r="16" spans="1:17" ht="32.25" customHeight="1" thickBot="1">
      <c r="A16" s="101"/>
      <c r="B16" s="62" t="s">
        <v>25</v>
      </c>
      <c r="C16" s="480" t="s">
        <v>236</v>
      </c>
      <c r="D16" s="481"/>
      <c r="E16" s="481"/>
      <c r="F16" s="481"/>
      <c r="G16" s="481"/>
      <c r="H16" s="481"/>
      <c r="I16" s="481"/>
      <c r="J16" s="481"/>
      <c r="K16" s="481"/>
      <c r="L16" s="481"/>
      <c r="M16" s="481"/>
      <c r="N16" s="481"/>
      <c r="O16" s="481"/>
      <c r="P16" s="482"/>
      <c r="Q16" s="101"/>
    </row>
    <row r="17" spans="1:17" ht="4.5" customHeight="1" thickBot="1">
      <c r="A17" s="101"/>
      <c r="B17" s="371"/>
      <c r="C17" s="372"/>
      <c r="D17" s="372"/>
      <c r="E17" s="372"/>
      <c r="F17" s="372"/>
      <c r="G17" s="372"/>
      <c r="H17" s="372"/>
      <c r="I17" s="372"/>
      <c r="J17" s="372"/>
      <c r="K17" s="372"/>
      <c r="L17" s="372"/>
      <c r="M17" s="372"/>
      <c r="N17" s="372"/>
      <c r="O17" s="372"/>
      <c r="P17" s="373"/>
      <c r="Q17" s="101"/>
    </row>
    <row r="18" spans="1:17" ht="26.25" customHeight="1" thickBot="1">
      <c r="A18" s="101"/>
      <c r="B18" s="62" t="s">
        <v>11</v>
      </c>
      <c r="C18" s="377" t="s">
        <v>256</v>
      </c>
      <c r="D18" s="378"/>
      <c r="E18" s="378"/>
      <c r="F18" s="378"/>
      <c r="G18" s="378"/>
      <c r="H18" s="378"/>
      <c r="I18" s="378"/>
      <c r="J18" s="378"/>
      <c r="K18" s="378"/>
      <c r="L18" s="378"/>
      <c r="M18" s="378"/>
      <c r="N18" s="378"/>
      <c r="O18" s="378"/>
      <c r="P18" s="379"/>
      <c r="Q18" s="101"/>
    </row>
    <row r="19" spans="1:17" ht="4.5" customHeight="1" thickBot="1">
      <c r="A19" s="101"/>
      <c r="B19" s="380"/>
      <c r="C19" s="380"/>
      <c r="D19" s="380"/>
      <c r="E19" s="380"/>
      <c r="F19" s="380"/>
      <c r="G19" s="380"/>
      <c r="H19" s="380"/>
      <c r="I19" s="380"/>
      <c r="J19" s="380"/>
      <c r="K19" s="380"/>
      <c r="L19" s="380"/>
      <c r="M19" s="380"/>
      <c r="N19" s="380"/>
      <c r="O19" s="380"/>
      <c r="P19" s="380"/>
      <c r="Q19" s="101"/>
    </row>
    <row r="20" spans="1:17" ht="17.25" customHeight="1" thickBot="1">
      <c r="A20" s="101"/>
      <c r="B20" s="381" t="s">
        <v>26</v>
      </c>
      <c r="C20" s="382"/>
      <c r="D20" s="382"/>
      <c r="E20" s="382"/>
      <c r="F20" s="382"/>
      <c r="G20" s="382"/>
      <c r="H20" s="382"/>
      <c r="I20" s="382"/>
      <c r="J20" s="382"/>
      <c r="K20" s="382"/>
      <c r="L20" s="382"/>
      <c r="M20" s="382"/>
      <c r="N20" s="382"/>
      <c r="O20" s="382"/>
      <c r="P20" s="383"/>
      <c r="Q20" s="101"/>
    </row>
    <row r="21" spans="1:17" ht="4.5" customHeight="1" thickBot="1">
      <c r="A21" s="101"/>
      <c r="B21" s="384"/>
      <c r="C21" s="385"/>
      <c r="D21" s="385"/>
      <c r="E21" s="385"/>
      <c r="F21" s="385"/>
      <c r="G21" s="385"/>
      <c r="H21" s="385"/>
      <c r="I21" s="385"/>
      <c r="J21" s="385"/>
      <c r="K21" s="385"/>
      <c r="L21" s="385"/>
      <c r="M21" s="385"/>
      <c r="N21" s="385"/>
      <c r="O21" s="385"/>
      <c r="P21" s="386"/>
      <c r="Q21" s="101"/>
    </row>
    <row r="22" spans="1:17" ht="51" customHeight="1" thickBot="1">
      <c r="A22" s="101"/>
      <c r="B22" s="62" t="s">
        <v>3</v>
      </c>
      <c r="C22" s="480" t="s">
        <v>237</v>
      </c>
      <c r="D22" s="478"/>
      <c r="E22" s="478"/>
      <c r="F22" s="478"/>
      <c r="G22" s="478"/>
      <c r="H22" s="478"/>
      <c r="I22" s="478"/>
      <c r="J22" s="478"/>
      <c r="K22" s="478"/>
      <c r="L22" s="478"/>
      <c r="M22" s="478"/>
      <c r="N22" s="478"/>
      <c r="O22" s="478"/>
      <c r="P22" s="479"/>
      <c r="Q22" s="101"/>
    </row>
    <row r="23" spans="1:17" ht="4.5" customHeight="1" thickBot="1">
      <c r="A23" s="101"/>
      <c r="B23" s="371"/>
      <c r="C23" s="372"/>
      <c r="D23" s="372"/>
      <c r="E23" s="372"/>
      <c r="F23" s="372"/>
      <c r="G23" s="372"/>
      <c r="H23" s="372"/>
      <c r="I23" s="372"/>
      <c r="J23" s="372"/>
      <c r="K23" s="372"/>
      <c r="L23" s="372"/>
      <c r="M23" s="372"/>
      <c r="N23" s="372"/>
      <c r="O23" s="372"/>
      <c r="P23" s="373"/>
      <c r="Q23" s="101"/>
    </row>
    <row r="24" spans="1:17" ht="123" customHeight="1" thickBot="1">
      <c r="A24" s="101"/>
      <c r="B24" s="62" t="s">
        <v>12</v>
      </c>
      <c r="C24" s="518" t="s">
        <v>259</v>
      </c>
      <c r="D24" s="490"/>
      <c r="E24" s="490"/>
      <c r="F24" s="490"/>
      <c r="G24" s="490"/>
      <c r="H24" s="490"/>
      <c r="I24" s="490"/>
      <c r="J24" s="490"/>
      <c r="K24" s="490"/>
      <c r="L24" s="490"/>
      <c r="M24" s="490"/>
      <c r="N24" s="490"/>
      <c r="O24" s="490"/>
      <c r="P24" s="491"/>
      <c r="Q24" s="101"/>
    </row>
    <row r="25" spans="1:17" ht="4.5" customHeight="1" thickBot="1">
      <c r="A25" s="101"/>
      <c r="B25" s="390"/>
      <c r="C25" s="391"/>
      <c r="D25" s="391"/>
      <c r="E25" s="391"/>
      <c r="F25" s="391"/>
      <c r="G25" s="391"/>
      <c r="H25" s="391"/>
      <c r="I25" s="391"/>
      <c r="J25" s="391"/>
      <c r="K25" s="391"/>
      <c r="L25" s="391"/>
      <c r="M25" s="391"/>
      <c r="N25" s="391"/>
      <c r="O25" s="391"/>
      <c r="P25" s="392"/>
      <c r="Q25" s="101"/>
    </row>
    <row r="26" spans="1:17" ht="13.5" customHeight="1" thickBot="1">
      <c r="A26" s="101"/>
      <c r="B26" s="63" t="s">
        <v>2</v>
      </c>
      <c r="C26" s="492">
        <v>0.9</v>
      </c>
      <c r="D26" s="493"/>
      <c r="E26" s="493"/>
      <c r="F26" s="493"/>
      <c r="G26" s="493"/>
      <c r="H26" s="493"/>
      <c r="I26" s="493"/>
      <c r="J26" s="493"/>
      <c r="K26" s="493"/>
      <c r="L26" s="493"/>
      <c r="M26" s="493"/>
      <c r="N26" s="493"/>
      <c r="O26" s="493"/>
      <c r="P26" s="494"/>
      <c r="Q26" s="101"/>
    </row>
    <row r="27" spans="1:17" ht="4.5" customHeight="1" thickBot="1">
      <c r="A27" s="101"/>
      <c r="B27" s="396"/>
      <c r="C27" s="397"/>
      <c r="D27" s="397"/>
      <c r="E27" s="397"/>
      <c r="F27" s="397"/>
      <c r="G27" s="397"/>
      <c r="H27" s="397"/>
      <c r="I27" s="397"/>
      <c r="J27" s="397"/>
      <c r="K27" s="397"/>
      <c r="L27" s="397"/>
      <c r="M27" s="397"/>
      <c r="N27" s="397"/>
      <c r="O27" s="397"/>
      <c r="P27" s="398"/>
      <c r="Q27" s="101"/>
    </row>
    <row r="28" spans="1:17" ht="12.75" customHeight="1" thickBot="1">
      <c r="A28" s="101"/>
      <c r="B28" s="63" t="s">
        <v>13</v>
      </c>
      <c r="C28" s="64" t="s">
        <v>14</v>
      </c>
      <c r="D28" s="399" t="s">
        <v>210</v>
      </c>
      <c r="E28" s="394"/>
      <c r="F28" s="394"/>
      <c r="G28" s="395"/>
      <c r="H28" s="400" t="s">
        <v>15</v>
      </c>
      <c r="I28" s="400"/>
      <c r="J28" s="400"/>
      <c r="K28" s="399" t="s">
        <v>228</v>
      </c>
      <c r="L28" s="394"/>
      <c r="M28" s="395"/>
      <c r="N28" s="401" t="s">
        <v>16</v>
      </c>
      <c r="O28" s="402"/>
      <c r="P28" s="65" t="s">
        <v>187</v>
      </c>
      <c r="Q28" s="101"/>
    </row>
    <row r="29" spans="1:17" ht="4.5" customHeight="1" thickBot="1">
      <c r="A29" s="101"/>
      <c r="B29" s="403"/>
      <c r="C29" s="404"/>
      <c r="D29" s="404"/>
      <c r="E29" s="404"/>
      <c r="F29" s="404"/>
      <c r="G29" s="404"/>
      <c r="H29" s="404"/>
      <c r="I29" s="404"/>
      <c r="J29" s="404"/>
      <c r="K29" s="404"/>
      <c r="L29" s="404"/>
      <c r="M29" s="404"/>
      <c r="N29" s="404"/>
      <c r="O29" s="404"/>
      <c r="P29" s="405"/>
      <c r="Q29" s="101"/>
    </row>
    <row r="30" spans="1:17" ht="13.5" thickBot="1">
      <c r="A30" s="101"/>
      <c r="B30" s="87" t="s">
        <v>7</v>
      </c>
      <c r="C30" s="406" t="s">
        <v>179</v>
      </c>
      <c r="D30" s="407"/>
      <c r="E30" s="407"/>
      <c r="F30" s="407"/>
      <c r="G30" s="407"/>
      <c r="H30" s="407"/>
      <c r="I30" s="407"/>
      <c r="J30" s="407"/>
      <c r="K30" s="407"/>
      <c r="L30" s="407"/>
      <c r="M30" s="407"/>
      <c r="N30" s="407"/>
      <c r="O30" s="407"/>
      <c r="P30" s="408"/>
      <c r="Q30" s="101"/>
    </row>
    <row r="31" spans="1:17" ht="4.5" customHeight="1" thickBot="1">
      <c r="A31" s="101"/>
      <c r="B31" s="371"/>
      <c r="C31" s="372"/>
      <c r="D31" s="372"/>
      <c r="E31" s="372"/>
      <c r="F31" s="372"/>
      <c r="G31" s="372"/>
      <c r="H31" s="372"/>
      <c r="I31" s="372"/>
      <c r="J31" s="372"/>
      <c r="K31" s="372"/>
      <c r="L31" s="372"/>
      <c r="M31" s="372"/>
      <c r="N31" s="372"/>
      <c r="O31" s="372"/>
      <c r="P31" s="373"/>
      <c r="Q31" s="101"/>
    </row>
    <row r="32" spans="1:17" ht="13.5" thickBot="1">
      <c r="A32" s="101"/>
      <c r="B32" s="87" t="s">
        <v>4</v>
      </c>
      <c r="C32" s="409" t="s">
        <v>71</v>
      </c>
      <c r="D32" s="407"/>
      <c r="E32" s="407"/>
      <c r="F32" s="407"/>
      <c r="G32" s="407"/>
      <c r="H32" s="407"/>
      <c r="I32" s="407"/>
      <c r="J32" s="407"/>
      <c r="K32" s="407"/>
      <c r="L32" s="407"/>
      <c r="M32" s="407"/>
      <c r="N32" s="407"/>
      <c r="O32" s="407"/>
      <c r="P32" s="408"/>
      <c r="Q32" s="101"/>
    </row>
    <row r="33" spans="1:17" ht="4.5" customHeight="1" thickBot="1">
      <c r="A33" s="101"/>
      <c r="B33" s="371"/>
      <c r="C33" s="372"/>
      <c r="D33" s="372"/>
      <c r="E33" s="372"/>
      <c r="F33" s="372"/>
      <c r="G33" s="372"/>
      <c r="H33" s="372"/>
      <c r="I33" s="372"/>
      <c r="J33" s="372"/>
      <c r="K33" s="372"/>
      <c r="L33" s="372"/>
      <c r="M33" s="372"/>
      <c r="N33" s="372"/>
      <c r="O33" s="372"/>
      <c r="P33" s="373"/>
      <c r="Q33" s="101"/>
    </row>
    <row r="34" spans="1:17" ht="13.5" thickBot="1">
      <c r="A34" s="101"/>
      <c r="B34" s="87" t="s">
        <v>23</v>
      </c>
      <c r="C34" s="409" t="s">
        <v>71</v>
      </c>
      <c r="D34" s="407"/>
      <c r="E34" s="407"/>
      <c r="F34" s="407"/>
      <c r="G34" s="407"/>
      <c r="H34" s="407"/>
      <c r="I34" s="407"/>
      <c r="J34" s="407"/>
      <c r="K34" s="407"/>
      <c r="L34" s="407"/>
      <c r="M34" s="407"/>
      <c r="N34" s="407"/>
      <c r="O34" s="407"/>
      <c r="P34" s="408"/>
      <c r="Q34" s="101"/>
    </row>
    <row r="35" spans="1:17" ht="4.5" customHeight="1" thickBot="1">
      <c r="A35" s="101"/>
      <c r="B35" s="365"/>
      <c r="C35" s="366"/>
      <c r="D35" s="366"/>
      <c r="E35" s="366"/>
      <c r="F35" s="366"/>
      <c r="G35" s="366"/>
      <c r="H35" s="366"/>
      <c r="I35" s="366"/>
      <c r="J35" s="366"/>
      <c r="K35" s="366"/>
      <c r="L35" s="366"/>
      <c r="M35" s="366"/>
      <c r="N35" s="366"/>
      <c r="O35" s="366"/>
      <c r="P35" s="367"/>
      <c r="Q35" s="101"/>
    </row>
    <row r="36" spans="1:17" ht="16.5" customHeight="1" thickBot="1">
      <c r="A36" s="101"/>
      <c r="B36" s="87" t="s">
        <v>64</v>
      </c>
      <c r="C36" s="406" t="s">
        <v>70</v>
      </c>
      <c r="D36" s="407"/>
      <c r="E36" s="407"/>
      <c r="F36" s="407"/>
      <c r="G36" s="407"/>
      <c r="H36" s="407"/>
      <c r="I36" s="407"/>
      <c r="J36" s="407"/>
      <c r="K36" s="407"/>
      <c r="L36" s="407"/>
      <c r="M36" s="407"/>
      <c r="N36" s="407"/>
      <c r="O36" s="407"/>
      <c r="P36" s="408"/>
      <c r="Q36" s="101"/>
    </row>
    <row r="37" spans="1:17" ht="4.5" customHeight="1" thickBot="1">
      <c r="A37" s="101"/>
      <c r="B37" s="90"/>
      <c r="C37" s="90"/>
      <c r="D37" s="90"/>
      <c r="E37" s="90"/>
      <c r="F37" s="90"/>
      <c r="G37" s="90"/>
      <c r="H37" s="90"/>
      <c r="I37" s="90"/>
      <c r="J37" s="90"/>
      <c r="K37" s="90"/>
      <c r="L37" s="90"/>
      <c r="M37" s="90"/>
      <c r="N37" s="90"/>
      <c r="O37" s="90"/>
      <c r="P37" s="90"/>
      <c r="Q37" s="101"/>
    </row>
    <row r="38" spans="1:17" ht="13.5" thickBot="1">
      <c r="A38" s="101"/>
      <c r="B38" s="410" t="s">
        <v>17</v>
      </c>
      <c r="C38" s="411"/>
      <c r="D38" s="411"/>
      <c r="E38" s="411"/>
      <c r="F38" s="411"/>
      <c r="G38" s="411"/>
      <c r="H38" s="411"/>
      <c r="I38" s="411"/>
      <c r="J38" s="411"/>
      <c r="K38" s="411"/>
      <c r="L38" s="411"/>
      <c r="M38" s="411"/>
      <c r="N38" s="411"/>
      <c r="O38" s="412"/>
      <c r="P38" s="413"/>
      <c r="Q38" s="101"/>
    </row>
    <row r="39" spans="1:17" ht="13.5" thickBot="1">
      <c r="A39" s="101"/>
      <c r="B39" s="91" t="s">
        <v>22</v>
      </c>
      <c r="C39" s="410" t="s">
        <v>18</v>
      </c>
      <c r="D39" s="411"/>
      <c r="E39" s="411"/>
      <c r="F39" s="411"/>
      <c r="G39" s="413"/>
      <c r="H39" s="410" t="s">
        <v>7</v>
      </c>
      <c r="I39" s="411"/>
      <c r="J39" s="411"/>
      <c r="K39" s="411"/>
      <c r="L39" s="413"/>
      <c r="M39" s="410" t="s">
        <v>19</v>
      </c>
      <c r="N39" s="411"/>
      <c r="O39" s="412"/>
      <c r="P39" s="413"/>
      <c r="Q39" s="101"/>
    </row>
    <row r="40" spans="1:17" ht="54" customHeight="1">
      <c r="A40" s="101"/>
      <c r="B40" s="147" t="s">
        <v>211</v>
      </c>
      <c r="C40" s="495" t="s">
        <v>206</v>
      </c>
      <c r="D40" s="496"/>
      <c r="E40" s="496"/>
      <c r="F40" s="496"/>
      <c r="G40" s="497"/>
      <c r="H40" s="495" t="s">
        <v>207</v>
      </c>
      <c r="I40" s="496"/>
      <c r="J40" s="496"/>
      <c r="K40" s="496"/>
      <c r="L40" s="497"/>
      <c r="M40" s="495" t="s">
        <v>238</v>
      </c>
      <c r="N40" s="496"/>
      <c r="O40" s="496"/>
      <c r="P40" s="498"/>
      <c r="Q40" s="101"/>
    </row>
    <row r="41" spans="1:17" ht="55.5" customHeight="1" thickBot="1">
      <c r="A41" s="101"/>
      <c r="B41" s="148" t="s">
        <v>212</v>
      </c>
      <c r="C41" s="512" t="s">
        <v>206</v>
      </c>
      <c r="D41" s="513"/>
      <c r="E41" s="513"/>
      <c r="F41" s="513"/>
      <c r="G41" s="514"/>
      <c r="H41" s="512" t="s">
        <v>207</v>
      </c>
      <c r="I41" s="513"/>
      <c r="J41" s="513"/>
      <c r="K41" s="513"/>
      <c r="L41" s="514"/>
      <c r="M41" s="515" t="s">
        <v>238</v>
      </c>
      <c r="N41" s="516"/>
      <c r="O41" s="516"/>
      <c r="P41" s="517"/>
      <c r="Q41" s="101"/>
    </row>
    <row r="42" spans="1:17" ht="13.5" customHeight="1">
      <c r="A42" s="101"/>
      <c r="B42" s="92"/>
      <c r="C42" s="424"/>
      <c r="D42" s="424"/>
      <c r="E42" s="424"/>
      <c r="F42" s="424"/>
      <c r="G42" s="424"/>
      <c r="H42" s="424"/>
      <c r="I42" s="424"/>
      <c r="J42" s="424"/>
      <c r="K42" s="424"/>
      <c r="L42" s="424"/>
      <c r="M42" s="424"/>
      <c r="N42" s="424"/>
      <c r="O42" s="424"/>
      <c r="P42" s="425"/>
      <c r="Q42" s="101"/>
    </row>
    <row r="43" spans="1:17" ht="12.75" customHeight="1">
      <c r="A43" s="101"/>
      <c r="B43" s="92"/>
      <c r="C43" s="424"/>
      <c r="D43" s="424"/>
      <c r="E43" s="424"/>
      <c r="F43" s="424"/>
      <c r="G43" s="424"/>
      <c r="H43" s="424"/>
      <c r="I43" s="424"/>
      <c r="J43" s="424"/>
      <c r="K43" s="424"/>
      <c r="L43" s="424"/>
      <c r="M43" s="424"/>
      <c r="N43" s="424"/>
      <c r="O43" s="424"/>
      <c r="P43" s="425"/>
      <c r="Q43" s="101"/>
    </row>
    <row r="44" spans="1:17" ht="11.25" customHeight="1" thickBot="1">
      <c r="A44" s="101"/>
      <c r="B44" s="93"/>
      <c r="C44" s="426"/>
      <c r="D44" s="426"/>
      <c r="E44" s="426"/>
      <c r="F44" s="426"/>
      <c r="G44" s="426"/>
      <c r="H44" s="426"/>
      <c r="I44" s="426"/>
      <c r="J44" s="426"/>
      <c r="K44" s="426"/>
      <c r="L44" s="426"/>
      <c r="M44" s="426"/>
      <c r="N44" s="426"/>
      <c r="O44" s="426"/>
      <c r="P44" s="427"/>
      <c r="Q44" s="101"/>
    </row>
    <row r="45" spans="1:17" ht="4.5" customHeight="1" thickBot="1">
      <c r="A45" s="101"/>
      <c r="B45" s="94"/>
      <c r="C45" s="94"/>
      <c r="D45" s="94"/>
      <c r="E45" s="94"/>
      <c r="F45" s="94"/>
      <c r="G45" s="94"/>
      <c r="H45" s="94"/>
      <c r="I45" s="94"/>
      <c r="J45" s="94"/>
      <c r="K45" s="94"/>
      <c r="L45" s="94"/>
      <c r="M45" s="94"/>
      <c r="N45" s="94"/>
      <c r="O45" s="94"/>
      <c r="P45" s="94"/>
      <c r="Q45" s="101"/>
    </row>
    <row r="46" spans="1:17" ht="13.5" customHeight="1" thickBot="1">
      <c r="A46" s="101"/>
      <c r="B46" s="381" t="s">
        <v>8</v>
      </c>
      <c r="C46" s="382"/>
      <c r="D46" s="382"/>
      <c r="E46" s="382"/>
      <c r="F46" s="382"/>
      <c r="G46" s="382"/>
      <c r="H46" s="382"/>
      <c r="I46" s="382"/>
      <c r="J46" s="382"/>
      <c r="K46" s="382"/>
      <c r="L46" s="382"/>
      <c r="M46" s="382"/>
      <c r="N46" s="382"/>
      <c r="O46" s="382"/>
      <c r="P46" s="383"/>
      <c r="Q46" s="101"/>
    </row>
    <row r="47" spans="1:17" ht="4.5" customHeight="1" thickBot="1">
      <c r="A47" s="101"/>
      <c r="B47" s="95"/>
      <c r="C47" s="90"/>
      <c r="D47" s="90"/>
      <c r="E47" s="90"/>
      <c r="F47" s="90"/>
      <c r="G47" s="90"/>
      <c r="H47" s="90"/>
      <c r="I47" s="90"/>
      <c r="J47" s="90"/>
      <c r="K47" s="90"/>
      <c r="L47" s="90"/>
      <c r="M47" s="90"/>
      <c r="N47" s="90"/>
      <c r="O47" s="90"/>
      <c r="P47" s="96"/>
      <c r="Q47" s="101"/>
    </row>
    <row r="48" spans="1:17" ht="12.75">
      <c r="A48" s="101"/>
      <c r="B48" s="428" t="s">
        <v>20</v>
      </c>
      <c r="C48" s="66" t="s">
        <v>9</v>
      </c>
      <c r="D48" s="67" t="s">
        <v>149</v>
      </c>
      <c r="E48" s="67" t="s">
        <v>150</v>
      </c>
      <c r="F48" s="67" t="s">
        <v>151</v>
      </c>
      <c r="G48" s="67" t="s">
        <v>152</v>
      </c>
      <c r="H48" s="67" t="s">
        <v>153</v>
      </c>
      <c r="I48" s="67" t="s">
        <v>154</v>
      </c>
      <c r="J48" s="67" t="s">
        <v>155</v>
      </c>
      <c r="K48" s="67" t="s">
        <v>156</v>
      </c>
      <c r="L48" s="67" t="s">
        <v>157</v>
      </c>
      <c r="M48" s="67" t="s">
        <v>158</v>
      </c>
      <c r="N48" s="67" t="s">
        <v>159</v>
      </c>
      <c r="O48" s="68" t="s">
        <v>160</v>
      </c>
      <c r="P48" s="69" t="s">
        <v>24</v>
      </c>
      <c r="Q48" s="101"/>
    </row>
    <row r="49" spans="1:17" ht="13.5" thickBot="1">
      <c r="A49" s="101"/>
      <c r="B49" s="429"/>
      <c r="C49" s="70" t="s">
        <v>10</v>
      </c>
      <c r="D49" s="71"/>
      <c r="E49" s="71"/>
      <c r="F49" s="72">
        <f>+Reg_Peticiones!C10/Reg_Peticiones!C11</f>
        <v>0.9858557284299858</v>
      </c>
      <c r="G49" s="73"/>
      <c r="H49" s="73"/>
      <c r="I49" s="72">
        <f>+Reg_Peticiones!E10/Reg_Peticiones!E11</f>
        <v>0.9958314034275128</v>
      </c>
      <c r="J49" s="73"/>
      <c r="K49" s="73"/>
      <c r="L49" s="72">
        <f>+Reg_Peticiones!G10/Reg_Peticiones!G11</f>
        <v>0.9782224838140082</v>
      </c>
      <c r="M49" s="73"/>
      <c r="N49" s="73"/>
      <c r="O49" s="72" t="e">
        <f>+Reg_Peticiones!I10/Reg_Peticiones!I11</f>
        <v>#DIV/0!</v>
      </c>
      <c r="P49" s="72">
        <f>+Reg_Peticiones!L10</f>
        <v>0.9874810318664643</v>
      </c>
      <c r="Q49" s="101"/>
    </row>
    <row r="50" spans="1:17" ht="4.5" customHeight="1" thickBot="1">
      <c r="A50" s="101"/>
      <c r="B50" s="97">
        <v>0.9</v>
      </c>
      <c r="C50" s="74" t="s">
        <v>2</v>
      </c>
      <c r="D50" s="74"/>
      <c r="E50" s="74"/>
      <c r="F50" s="75">
        <f>+$C$26</f>
        <v>0.9</v>
      </c>
      <c r="G50" s="74"/>
      <c r="H50" s="74"/>
      <c r="I50" s="75">
        <f>+$C$26</f>
        <v>0.9</v>
      </c>
      <c r="J50" s="74"/>
      <c r="K50" s="74"/>
      <c r="L50" s="75">
        <f>+$C$26</f>
        <v>0.9</v>
      </c>
      <c r="M50" s="74"/>
      <c r="N50" s="74"/>
      <c r="O50" s="75">
        <f>+$C$26</f>
        <v>0.9</v>
      </c>
      <c r="P50" s="75">
        <f>+$C$26</f>
        <v>0.9</v>
      </c>
      <c r="Q50" s="101"/>
    </row>
    <row r="51" spans="1:17" ht="22.5" customHeight="1" thickBot="1">
      <c r="A51" s="101"/>
      <c r="B51" s="381" t="s">
        <v>21</v>
      </c>
      <c r="C51" s="382"/>
      <c r="D51" s="382"/>
      <c r="E51" s="382"/>
      <c r="F51" s="382"/>
      <c r="G51" s="382"/>
      <c r="H51" s="382"/>
      <c r="I51" s="382"/>
      <c r="J51" s="382"/>
      <c r="K51" s="382"/>
      <c r="L51" s="382"/>
      <c r="M51" s="382"/>
      <c r="N51" s="382"/>
      <c r="O51" s="382"/>
      <c r="P51" s="383"/>
      <c r="Q51" s="101"/>
    </row>
    <row r="52" spans="1:17" ht="12.75">
      <c r="A52" s="101"/>
      <c r="B52" s="435"/>
      <c r="C52" s="436"/>
      <c r="D52" s="436"/>
      <c r="E52" s="436"/>
      <c r="F52" s="436"/>
      <c r="G52" s="436"/>
      <c r="H52" s="436"/>
      <c r="I52" s="436"/>
      <c r="J52" s="436"/>
      <c r="K52" s="436"/>
      <c r="L52" s="436"/>
      <c r="M52" s="436"/>
      <c r="N52" s="436"/>
      <c r="O52" s="436"/>
      <c r="P52" s="437"/>
      <c r="Q52" s="101"/>
    </row>
    <row r="53" spans="1:17" ht="12.75">
      <c r="A53" s="101"/>
      <c r="B53" s="438"/>
      <c r="C53" s="439"/>
      <c r="D53" s="439"/>
      <c r="E53" s="439"/>
      <c r="F53" s="439"/>
      <c r="G53" s="439"/>
      <c r="H53" s="439"/>
      <c r="I53" s="439"/>
      <c r="J53" s="439"/>
      <c r="K53" s="439"/>
      <c r="L53" s="439"/>
      <c r="M53" s="439"/>
      <c r="N53" s="439"/>
      <c r="O53" s="439"/>
      <c r="P53" s="440"/>
      <c r="Q53" s="101"/>
    </row>
    <row r="54" spans="1:17" ht="12.75">
      <c r="A54" s="101"/>
      <c r="B54" s="438"/>
      <c r="C54" s="439"/>
      <c r="D54" s="439"/>
      <c r="E54" s="439"/>
      <c r="F54" s="439"/>
      <c r="G54" s="439"/>
      <c r="H54" s="439"/>
      <c r="I54" s="439"/>
      <c r="J54" s="439"/>
      <c r="K54" s="439"/>
      <c r="L54" s="439"/>
      <c r="M54" s="439"/>
      <c r="N54" s="439"/>
      <c r="O54" s="439"/>
      <c r="P54" s="440"/>
      <c r="Q54" s="101"/>
    </row>
    <row r="55" spans="1:17" ht="12.75">
      <c r="A55" s="101"/>
      <c r="B55" s="438"/>
      <c r="C55" s="439"/>
      <c r="D55" s="439"/>
      <c r="E55" s="439"/>
      <c r="F55" s="439"/>
      <c r="G55" s="439"/>
      <c r="H55" s="439"/>
      <c r="I55" s="439"/>
      <c r="J55" s="439"/>
      <c r="K55" s="439"/>
      <c r="L55" s="439"/>
      <c r="M55" s="439"/>
      <c r="N55" s="439"/>
      <c r="O55" s="439"/>
      <c r="P55" s="440"/>
      <c r="Q55" s="101"/>
    </row>
    <row r="56" spans="1:17" ht="12.75">
      <c r="A56" s="101"/>
      <c r="B56" s="438"/>
      <c r="C56" s="439"/>
      <c r="D56" s="439"/>
      <c r="E56" s="439"/>
      <c r="F56" s="439"/>
      <c r="G56" s="439"/>
      <c r="H56" s="439"/>
      <c r="I56" s="439"/>
      <c r="J56" s="439"/>
      <c r="K56" s="439"/>
      <c r="L56" s="439"/>
      <c r="M56" s="439"/>
      <c r="N56" s="439"/>
      <c r="O56" s="439"/>
      <c r="P56" s="440"/>
      <c r="Q56" s="101"/>
    </row>
    <row r="57" spans="1:17" ht="12.75">
      <c r="A57" s="101"/>
      <c r="B57" s="438"/>
      <c r="C57" s="439"/>
      <c r="D57" s="439"/>
      <c r="E57" s="439"/>
      <c r="F57" s="439"/>
      <c r="G57" s="439"/>
      <c r="H57" s="439"/>
      <c r="I57" s="439"/>
      <c r="J57" s="439"/>
      <c r="K57" s="439"/>
      <c r="L57" s="439"/>
      <c r="M57" s="439"/>
      <c r="N57" s="439"/>
      <c r="O57" s="439"/>
      <c r="P57" s="440"/>
      <c r="Q57" s="101"/>
    </row>
    <row r="58" spans="1:17" ht="12.75">
      <c r="A58" s="101"/>
      <c r="B58" s="438"/>
      <c r="C58" s="439"/>
      <c r="D58" s="439"/>
      <c r="E58" s="439"/>
      <c r="F58" s="439"/>
      <c r="G58" s="439"/>
      <c r="H58" s="439"/>
      <c r="I58" s="439"/>
      <c r="J58" s="439"/>
      <c r="K58" s="439"/>
      <c r="L58" s="439"/>
      <c r="M58" s="439"/>
      <c r="N58" s="439"/>
      <c r="O58" s="439"/>
      <c r="P58" s="440"/>
      <c r="Q58" s="101"/>
    </row>
    <row r="59" spans="1:17" ht="12.75">
      <c r="A59" s="101"/>
      <c r="B59" s="438"/>
      <c r="C59" s="439"/>
      <c r="D59" s="439"/>
      <c r="E59" s="439"/>
      <c r="F59" s="439"/>
      <c r="G59" s="439"/>
      <c r="H59" s="439"/>
      <c r="I59" s="439"/>
      <c r="J59" s="439"/>
      <c r="K59" s="439"/>
      <c r="L59" s="439"/>
      <c r="M59" s="439"/>
      <c r="N59" s="439"/>
      <c r="O59" s="439"/>
      <c r="P59" s="440"/>
      <c r="Q59" s="101"/>
    </row>
    <row r="60" spans="1:17" ht="12.75">
      <c r="A60" s="101"/>
      <c r="B60" s="438"/>
      <c r="C60" s="439"/>
      <c r="D60" s="439"/>
      <c r="E60" s="439"/>
      <c r="F60" s="439"/>
      <c r="G60" s="439"/>
      <c r="H60" s="439"/>
      <c r="I60" s="439"/>
      <c r="J60" s="439"/>
      <c r="K60" s="439"/>
      <c r="L60" s="439"/>
      <c r="M60" s="439"/>
      <c r="N60" s="439"/>
      <c r="O60" s="439"/>
      <c r="P60" s="440"/>
      <c r="Q60" s="101"/>
    </row>
    <row r="61" spans="1:17" ht="12.75">
      <c r="A61" s="101"/>
      <c r="B61" s="438"/>
      <c r="C61" s="439"/>
      <c r="D61" s="439"/>
      <c r="E61" s="439"/>
      <c r="F61" s="439"/>
      <c r="G61" s="439"/>
      <c r="H61" s="439"/>
      <c r="I61" s="439"/>
      <c r="J61" s="439"/>
      <c r="K61" s="439"/>
      <c r="L61" s="439"/>
      <c r="M61" s="439"/>
      <c r="N61" s="439"/>
      <c r="O61" s="439"/>
      <c r="P61" s="440"/>
      <c r="Q61" s="101"/>
    </row>
    <row r="62" spans="1:17" ht="12.75">
      <c r="A62" s="101"/>
      <c r="B62" s="438"/>
      <c r="C62" s="439"/>
      <c r="D62" s="439"/>
      <c r="E62" s="439"/>
      <c r="F62" s="439"/>
      <c r="G62" s="439"/>
      <c r="H62" s="439"/>
      <c r="I62" s="439"/>
      <c r="J62" s="439"/>
      <c r="K62" s="439"/>
      <c r="L62" s="439"/>
      <c r="M62" s="439"/>
      <c r="N62" s="439"/>
      <c r="O62" s="439"/>
      <c r="P62" s="440"/>
      <c r="Q62" s="101"/>
    </row>
    <row r="63" spans="1:17" ht="12.75">
      <c r="A63" s="101"/>
      <c r="B63" s="438"/>
      <c r="C63" s="439"/>
      <c r="D63" s="439"/>
      <c r="E63" s="439"/>
      <c r="F63" s="439"/>
      <c r="G63" s="439"/>
      <c r="H63" s="439"/>
      <c r="I63" s="439"/>
      <c r="J63" s="439"/>
      <c r="K63" s="439"/>
      <c r="L63" s="439"/>
      <c r="M63" s="439"/>
      <c r="N63" s="439"/>
      <c r="O63" s="439"/>
      <c r="P63" s="440"/>
      <c r="Q63" s="101"/>
    </row>
    <row r="64" spans="1:17" ht="12.75">
      <c r="A64" s="101"/>
      <c r="B64" s="438"/>
      <c r="C64" s="439"/>
      <c r="D64" s="439"/>
      <c r="E64" s="439"/>
      <c r="F64" s="439"/>
      <c r="G64" s="439"/>
      <c r="H64" s="439"/>
      <c r="I64" s="439"/>
      <c r="J64" s="439"/>
      <c r="K64" s="439"/>
      <c r="L64" s="439"/>
      <c r="M64" s="439"/>
      <c r="N64" s="439"/>
      <c r="O64" s="439"/>
      <c r="P64" s="440"/>
      <c r="Q64" s="101"/>
    </row>
    <row r="65" spans="1:17" ht="12.75">
      <c r="A65" s="101"/>
      <c r="B65" s="438"/>
      <c r="C65" s="439"/>
      <c r="D65" s="439"/>
      <c r="E65" s="439"/>
      <c r="F65" s="439"/>
      <c r="G65" s="439"/>
      <c r="H65" s="439"/>
      <c r="I65" s="439"/>
      <c r="J65" s="439"/>
      <c r="K65" s="439"/>
      <c r="L65" s="439"/>
      <c r="M65" s="439"/>
      <c r="N65" s="439"/>
      <c r="O65" s="439"/>
      <c r="P65" s="440"/>
      <c r="Q65" s="101"/>
    </row>
    <row r="66" spans="1:17" ht="12.75">
      <c r="A66" s="101"/>
      <c r="B66" s="438"/>
      <c r="C66" s="439"/>
      <c r="D66" s="439"/>
      <c r="E66" s="439"/>
      <c r="F66" s="439"/>
      <c r="G66" s="439"/>
      <c r="H66" s="439"/>
      <c r="I66" s="439"/>
      <c r="J66" s="439"/>
      <c r="K66" s="439"/>
      <c r="L66" s="439"/>
      <c r="M66" s="439"/>
      <c r="N66" s="439"/>
      <c r="O66" s="439"/>
      <c r="P66" s="440"/>
      <c r="Q66" s="101"/>
    </row>
    <row r="67" spans="1:17" ht="13.5" thickBot="1">
      <c r="A67" s="101"/>
      <c r="B67" s="441"/>
      <c r="C67" s="442"/>
      <c r="D67" s="442"/>
      <c r="E67" s="442"/>
      <c r="F67" s="442"/>
      <c r="G67" s="442"/>
      <c r="H67" s="442"/>
      <c r="I67" s="442"/>
      <c r="J67" s="442"/>
      <c r="K67" s="442"/>
      <c r="L67" s="442"/>
      <c r="M67" s="442"/>
      <c r="N67" s="442"/>
      <c r="O67" s="442"/>
      <c r="P67" s="443"/>
      <c r="Q67" s="101"/>
    </row>
    <row r="68" spans="1:19" s="54" customFormat="1" ht="4.5" customHeight="1" thickBot="1">
      <c r="A68" s="444"/>
      <c r="B68" s="444"/>
      <c r="C68" s="444"/>
      <c r="D68" s="444"/>
      <c r="E68" s="444"/>
      <c r="F68" s="444"/>
      <c r="G68" s="444"/>
      <c r="H68" s="444"/>
      <c r="I68" s="444"/>
      <c r="J68" s="444"/>
      <c r="K68" s="444"/>
      <c r="L68" s="444"/>
      <c r="M68" s="444"/>
      <c r="N68" s="444"/>
      <c r="O68" s="444"/>
      <c r="P68" s="444"/>
      <c r="Q68" s="444"/>
      <c r="S68" s="100"/>
    </row>
    <row r="69" spans="1:17" ht="15" customHeight="1">
      <c r="A69" s="101"/>
      <c r="B69" s="445" t="s">
        <v>5</v>
      </c>
      <c r="C69" s="447" t="s">
        <v>190</v>
      </c>
      <c r="D69" s="448"/>
      <c r="E69" s="448"/>
      <c r="F69" s="448"/>
      <c r="G69" s="448"/>
      <c r="H69" s="448"/>
      <c r="I69" s="448"/>
      <c r="J69" s="448"/>
      <c r="K69" s="448"/>
      <c r="L69" s="448"/>
      <c r="M69" s="448"/>
      <c r="N69" s="448"/>
      <c r="O69" s="448"/>
      <c r="P69" s="449"/>
      <c r="Q69" s="101"/>
    </row>
    <row r="70" spans="1:17" ht="141.75" customHeight="1" thickBot="1">
      <c r="A70" s="101"/>
      <c r="B70" s="446"/>
      <c r="C70" s="450" t="s">
        <v>264</v>
      </c>
      <c r="D70" s="451"/>
      <c r="E70" s="451"/>
      <c r="F70" s="451"/>
      <c r="G70" s="451"/>
      <c r="H70" s="451"/>
      <c r="I70" s="451"/>
      <c r="J70" s="451"/>
      <c r="K70" s="451"/>
      <c r="L70" s="451"/>
      <c r="M70" s="451"/>
      <c r="N70" s="451"/>
      <c r="O70" s="451"/>
      <c r="P70" s="452"/>
      <c r="Q70" s="101"/>
    </row>
    <row r="71" spans="1:17" ht="15" customHeight="1">
      <c r="A71" s="101"/>
      <c r="B71" s="446"/>
      <c r="C71" s="447" t="s">
        <v>191</v>
      </c>
      <c r="D71" s="448"/>
      <c r="E71" s="448"/>
      <c r="F71" s="448"/>
      <c r="G71" s="448"/>
      <c r="H71" s="448"/>
      <c r="I71" s="448"/>
      <c r="J71" s="448"/>
      <c r="K71" s="448"/>
      <c r="L71" s="448"/>
      <c r="M71" s="448"/>
      <c r="N71" s="448"/>
      <c r="O71" s="448"/>
      <c r="P71" s="449"/>
      <c r="Q71" s="101"/>
    </row>
    <row r="72" spans="1:17" ht="87.75" customHeight="1" thickBot="1">
      <c r="A72" s="101"/>
      <c r="B72" s="446"/>
      <c r="C72" s="453" t="s">
        <v>281</v>
      </c>
      <c r="D72" s="454"/>
      <c r="E72" s="454"/>
      <c r="F72" s="454"/>
      <c r="G72" s="454"/>
      <c r="H72" s="454"/>
      <c r="I72" s="454"/>
      <c r="J72" s="454"/>
      <c r="K72" s="454"/>
      <c r="L72" s="454"/>
      <c r="M72" s="454"/>
      <c r="N72" s="454"/>
      <c r="O72" s="454"/>
      <c r="P72" s="455"/>
      <c r="Q72" s="101"/>
    </row>
    <row r="73" spans="1:17" ht="30.75" customHeight="1" thickBot="1">
      <c r="A73" s="101"/>
      <c r="B73" s="139" t="s">
        <v>63</v>
      </c>
      <c r="C73" s="430" t="s">
        <v>192</v>
      </c>
      <c r="D73" s="431"/>
      <c r="E73" s="431"/>
      <c r="F73" s="431"/>
      <c r="G73" s="431"/>
      <c r="H73" s="431"/>
      <c r="I73" s="431"/>
      <c r="J73" s="431"/>
      <c r="K73" s="431"/>
      <c r="L73" s="431"/>
      <c r="M73" s="431"/>
      <c r="N73" s="431"/>
      <c r="O73" s="431"/>
      <c r="P73" s="432"/>
      <c r="Q73" s="101"/>
    </row>
    <row r="74" spans="1:17" ht="27.75" customHeight="1" thickBot="1">
      <c r="A74" s="101"/>
      <c r="B74" s="139" t="s">
        <v>84</v>
      </c>
      <c r="C74" s="433" t="s">
        <v>85</v>
      </c>
      <c r="D74" s="433"/>
      <c r="E74" s="433"/>
      <c r="F74" s="433"/>
      <c r="G74" s="433"/>
      <c r="H74" s="433"/>
      <c r="I74" s="433"/>
      <c r="J74" s="433"/>
      <c r="K74" s="433"/>
      <c r="L74" s="433"/>
      <c r="M74" s="433"/>
      <c r="N74" s="433"/>
      <c r="O74" s="433"/>
      <c r="P74" s="434"/>
      <c r="Q74" s="101"/>
    </row>
    <row r="77" ht="12.75">
      <c r="C77" s="55"/>
    </row>
    <row r="78" ht="12.75" hidden="1">
      <c r="C78" s="50">
        <v>2018</v>
      </c>
    </row>
    <row r="79" ht="12.75" hidden="1">
      <c r="C79" s="50">
        <v>2019</v>
      </c>
    </row>
    <row r="85" s="51" customFormat="1" ht="12.75">
      <c r="S85" s="98"/>
    </row>
    <row r="86" s="51" customFormat="1" ht="12.75">
      <c r="S86" s="98"/>
    </row>
    <row r="87" s="51" customFormat="1" ht="12.75">
      <c r="S87" s="98"/>
    </row>
    <row r="88" s="51" customFormat="1" ht="12.75">
      <c r="S88" s="98"/>
    </row>
    <row r="89" s="51" customFormat="1" ht="12.75">
      <c r="S89" s="98"/>
    </row>
    <row r="90" s="51" customFormat="1" ht="12.75">
      <c r="S90" s="98"/>
    </row>
    <row r="91" spans="4:19" s="51" customFormat="1" ht="12.75">
      <c r="D91" s="117"/>
      <c r="E91" s="117"/>
      <c r="F91" s="117"/>
      <c r="G91" s="117"/>
      <c r="H91" s="117"/>
      <c r="I91" s="117"/>
      <c r="S91" s="98"/>
    </row>
    <row r="92" spans="4:19" s="51" customFormat="1" ht="12.75">
      <c r="D92" s="117"/>
      <c r="E92" s="117"/>
      <c r="F92" s="117"/>
      <c r="G92" s="117"/>
      <c r="H92" s="117"/>
      <c r="I92" s="117"/>
      <c r="S92" s="98"/>
    </row>
    <row r="93" spans="2:19" s="51" customFormat="1" ht="12.75">
      <c r="B93" s="117"/>
      <c r="C93" s="117"/>
      <c r="D93" s="117"/>
      <c r="E93" s="117"/>
      <c r="F93" s="117"/>
      <c r="G93" s="117"/>
      <c r="H93" s="117"/>
      <c r="I93" s="117"/>
      <c r="S93" s="98"/>
    </row>
    <row r="94" spans="2:19" s="51" customFormat="1" ht="12.75">
      <c r="B94" s="117"/>
      <c r="C94" s="117"/>
      <c r="D94" s="117"/>
      <c r="E94" s="117"/>
      <c r="F94" s="117"/>
      <c r="G94" s="117"/>
      <c r="H94" s="117"/>
      <c r="I94" s="117"/>
      <c r="S94" s="98"/>
    </row>
    <row r="95" spans="2:19" s="51" customFormat="1" ht="12.75">
      <c r="B95" s="117"/>
      <c r="C95" s="117"/>
      <c r="D95" s="117"/>
      <c r="E95" s="117"/>
      <c r="F95" s="117"/>
      <c r="G95" s="117"/>
      <c r="H95" s="117"/>
      <c r="I95" s="117"/>
      <c r="S95" s="98"/>
    </row>
    <row r="96" spans="2:19" s="51" customFormat="1" ht="12.75">
      <c r="B96" s="117"/>
      <c r="C96" s="117"/>
      <c r="D96" s="117"/>
      <c r="E96" s="117"/>
      <c r="F96" s="117"/>
      <c r="G96" s="117"/>
      <c r="H96" s="117"/>
      <c r="I96" s="117"/>
      <c r="K96" s="117"/>
      <c r="L96" s="117"/>
      <c r="M96" s="117"/>
      <c r="N96" s="117"/>
      <c r="O96" s="117"/>
      <c r="P96" s="117"/>
      <c r="S96" s="98"/>
    </row>
    <row r="97" spans="2:19" s="51" customFormat="1" ht="12.75">
      <c r="B97" s="117"/>
      <c r="C97" s="117"/>
      <c r="D97" s="117"/>
      <c r="E97" s="117"/>
      <c r="F97" s="117"/>
      <c r="G97" s="117"/>
      <c r="H97" s="117"/>
      <c r="I97" s="117"/>
      <c r="K97" s="117"/>
      <c r="L97" s="117"/>
      <c r="M97" s="117"/>
      <c r="N97" s="117"/>
      <c r="O97" s="117"/>
      <c r="P97" s="117"/>
      <c r="S97" s="98"/>
    </row>
    <row r="98" spans="2:19" s="51" customFormat="1" ht="12.75">
      <c r="B98" s="117"/>
      <c r="C98" s="117"/>
      <c r="D98" s="117"/>
      <c r="E98" s="117"/>
      <c r="F98" s="117"/>
      <c r="G98" s="117"/>
      <c r="H98" s="117"/>
      <c r="I98" s="117"/>
      <c r="K98" s="117"/>
      <c r="L98" s="117"/>
      <c r="M98" s="117"/>
      <c r="N98" s="117"/>
      <c r="O98" s="117"/>
      <c r="P98" s="117"/>
      <c r="S98" s="98"/>
    </row>
    <row r="99" spans="2:19" s="51" customFormat="1" ht="12.75">
      <c r="B99" s="117"/>
      <c r="C99" s="117"/>
      <c r="D99" s="117"/>
      <c r="E99" s="117"/>
      <c r="F99" s="117"/>
      <c r="G99" s="117"/>
      <c r="H99" s="117"/>
      <c r="I99" s="117"/>
      <c r="K99" s="117"/>
      <c r="L99" s="117"/>
      <c r="M99" s="117"/>
      <c r="N99" s="117"/>
      <c r="O99" s="117"/>
      <c r="P99" s="117"/>
      <c r="Q99" s="56" t="s">
        <v>69</v>
      </c>
      <c r="S99" s="98"/>
    </row>
    <row r="100" spans="2:19" s="51" customFormat="1" ht="12.75">
      <c r="B100" s="118"/>
      <c r="C100" s="118"/>
      <c r="D100" s="117"/>
      <c r="E100" s="117"/>
      <c r="F100" s="117"/>
      <c r="G100" s="117"/>
      <c r="H100" s="117"/>
      <c r="I100" s="117"/>
      <c r="K100" s="117"/>
      <c r="L100" s="117"/>
      <c r="O100" s="117"/>
      <c r="P100" s="117"/>
      <c r="Q100" s="56" t="s">
        <v>70</v>
      </c>
      <c r="S100" s="98"/>
    </row>
    <row r="101" spans="2:19" s="51" customFormat="1" ht="12.75">
      <c r="B101" s="118"/>
      <c r="C101" s="118"/>
      <c r="D101" s="117"/>
      <c r="E101" s="117"/>
      <c r="F101" s="117"/>
      <c r="G101" s="117"/>
      <c r="H101" s="117"/>
      <c r="I101" s="117"/>
      <c r="K101" s="117"/>
      <c r="L101" s="117"/>
      <c r="O101" s="117"/>
      <c r="P101" s="117"/>
      <c r="Q101" s="56" t="s">
        <v>72</v>
      </c>
      <c r="S101" s="98"/>
    </row>
    <row r="102" spans="2:19" s="51" customFormat="1" ht="12.75">
      <c r="B102" s="118"/>
      <c r="C102" s="118"/>
      <c r="D102" s="117"/>
      <c r="E102" s="117"/>
      <c r="F102" s="117"/>
      <c r="G102" s="117"/>
      <c r="H102" s="117"/>
      <c r="I102" s="117"/>
      <c r="K102" s="117"/>
      <c r="L102" s="117"/>
      <c r="O102" s="117"/>
      <c r="P102" s="117"/>
      <c r="Q102" s="56" t="s">
        <v>71</v>
      </c>
      <c r="S102" s="98"/>
    </row>
    <row r="103" spans="2:19" s="51" customFormat="1" ht="12.75">
      <c r="B103" s="117"/>
      <c r="C103" s="118"/>
      <c r="D103" s="117"/>
      <c r="E103" s="117"/>
      <c r="F103" s="117"/>
      <c r="G103" s="117"/>
      <c r="H103" s="117"/>
      <c r="I103" s="117"/>
      <c r="K103" s="117"/>
      <c r="L103" s="117"/>
      <c r="M103" s="118"/>
      <c r="N103" s="117"/>
      <c r="O103" s="117"/>
      <c r="P103" s="117"/>
      <c r="Q103" s="56" t="s">
        <v>73</v>
      </c>
      <c r="S103" s="98"/>
    </row>
    <row r="104" spans="2:19" s="51" customFormat="1" ht="12.75">
      <c r="B104" s="117"/>
      <c r="C104" s="118"/>
      <c r="D104" s="117"/>
      <c r="E104" s="117"/>
      <c r="F104" s="117"/>
      <c r="G104" s="117"/>
      <c r="H104" s="117"/>
      <c r="I104" s="117"/>
      <c r="K104" s="117"/>
      <c r="L104" s="117"/>
      <c r="M104" s="117"/>
      <c r="N104" s="117" t="s">
        <v>67</v>
      </c>
      <c r="O104" s="117"/>
      <c r="P104" s="117"/>
      <c r="Q104" s="56" t="s">
        <v>74</v>
      </c>
      <c r="S104" s="98"/>
    </row>
    <row r="105" spans="2:19" s="51" customFormat="1" ht="12.75">
      <c r="B105" s="117"/>
      <c r="C105" s="118"/>
      <c r="D105" s="117"/>
      <c r="E105" s="117"/>
      <c r="F105" s="117"/>
      <c r="G105" s="117"/>
      <c r="H105" s="117"/>
      <c r="I105" s="117"/>
      <c r="K105" s="117"/>
      <c r="L105" s="117"/>
      <c r="M105" s="117"/>
      <c r="N105" s="117"/>
      <c r="O105" s="117"/>
      <c r="P105" s="117"/>
      <c r="S105" s="98"/>
    </row>
    <row r="106" spans="2:19" s="51" customFormat="1" ht="12.75">
      <c r="B106" s="117"/>
      <c r="C106" s="118"/>
      <c r="D106" s="117"/>
      <c r="E106" s="117"/>
      <c r="F106" s="117"/>
      <c r="G106" s="117"/>
      <c r="H106" s="117"/>
      <c r="I106" s="117"/>
      <c r="K106" s="117"/>
      <c r="L106" s="117"/>
      <c r="M106" s="117"/>
      <c r="N106" s="117"/>
      <c r="O106" s="117"/>
      <c r="P106" s="117"/>
      <c r="S106" s="98"/>
    </row>
    <row r="107" spans="2:19" s="51" customFormat="1" ht="12.75">
      <c r="B107" s="117"/>
      <c r="C107" s="117"/>
      <c r="D107" s="117"/>
      <c r="E107" s="117"/>
      <c r="F107" s="117"/>
      <c r="G107" s="117"/>
      <c r="H107" s="117"/>
      <c r="I107" s="117"/>
      <c r="K107" s="117"/>
      <c r="L107" s="117"/>
      <c r="M107" s="117"/>
      <c r="N107" s="117"/>
      <c r="O107" s="117"/>
      <c r="P107" s="117"/>
      <c r="S107" s="98"/>
    </row>
    <row r="108" spans="2:19" s="51" customFormat="1" ht="12.75">
      <c r="B108" s="117"/>
      <c r="C108" s="117"/>
      <c r="D108" s="117"/>
      <c r="E108" s="117"/>
      <c r="F108" s="117"/>
      <c r="G108" s="117"/>
      <c r="H108" s="117"/>
      <c r="I108" s="117"/>
      <c r="K108" s="117"/>
      <c r="L108" s="117"/>
      <c r="M108" s="117"/>
      <c r="N108" s="117"/>
      <c r="O108" s="117"/>
      <c r="P108" s="117"/>
      <c r="S108" s="98"/>
    </row>
    <row r="109" spans="2:19" s="51" customFormat="1" ht="12.75">
      <c r="B109" s="117"/>
      <c r="C109" s="117"/>
      <c r="D109" s="117"/>
      <c r="E109" s="117"/>
      <c r="F109" s="117"/>
      <c r="G109" s="117"/>
      <c r="H109" s="117"/>
      <c r="I109" s="117"/>
      <c r="K109" s="117"/>
      <c r="L109" s="117"/>
      <c r="M109" s="117"/>
      <c r="N109" s="117"/>
      <c r="O109" s="117"/>
      <c r="P109" s="117"/>
      <c r="Q109" s="56">
        <v>2015</v>
      </c>
      <c r="S109" s="98"/>
    </row>
    <row r="110" spans="2:19" s="51" customFormat="1" ht="12.75" customHeight="1">
      <c r="B110" s="117"/>
      <c r="C110" s="117"/>
      <c r="D110" s="117"/>
      <c r="E110" s="117"/>
      <c r="F110" s="117"/>
      <c r="G110" s="117"/>
      <c r="H110" s="117"/>
      <c r="I110" s="117"/>
      <c r="Q110" s="56">
        <v>2016</v>
      </c>
      <c r="S110" s="98"/>
    </row>
    <row r="111" spans="2:19" s="51" customFormat="1" ht="12.75">
      <c r="B111" s="117"/>
      <c r="C111" s="117"/>
      <c r="D111" s="117"/>
      <c r="E111" s="117"/>
      <c r="F111" s="117"/>
      <c r="G111" s="117"/>
      <c r="H111" s="117"/>
      <c r="I111" s="117"/>
      <c r="Q111" s="56">
        <v>2017</v>
      </c>
      <c r="S111" s="98"/>
    </row>
    <row r="112" spans="3:19" s="51" customFormat="1" ht="12.75">
      <c r="C112" s="117"/>
      <c r="H112" s="117"/>
      <c r="I112" s="117"/>
      <c r="Q112" s="56">
        <v>2018</v>
      </c>
      <c r="S112" s="98"/>
    </row>
    <row r="113" spans="3:19" s="51" customFormat="1" ht="12.75">
      <c r="C113" s="117"/>
      <c r="H113" s="117"/>
      <c r="I113" s="117"/>
      <c r="S113" s="98"/>
    </row>
    <row r="114" spans="3:19" s="51" customFormat="1" ht="12.75">
      <c r="C114" s="117"/>
      <c r="H114" s="117"/>
      <c r="I114" s="117"/>
      <c r="S114" s="98"/>
    </row>
    <row r="115" spans="2:19" s="51" customFormat="1" ht="12.75">
      <c r="B115" s="58"/>
      <c r="C115" s="117"/>
      <c r="H115" s="117"/>
      <c r="I115" s="117"/>
      <c r="S115" s="98"/>
    </row>
    <row r="116" spans="2:19" s="51" customFormat="1" ht="12.75">
      <c r="B116" s="58"/>
      <c r="C116" s="117"/>
      <c r="H116" s="117"/>
      <c r="I116" s="117"/>
      <c r="S116" s="98"/>
    </row>
    <row r="117" spans="2:19" s="51" customFormat="1" ht="12.75">
      <c r="B117" s="58"/>
      <c r="C117" s="117"/>
      <c r="H117" s="117"/>
      <c r="I117" s="117"/>
      <c r="S117" s="98"/>
    </row>
    <row r="118" spans="2:19" s="51" customFormat="1" ht="12.75">
      <c r="B118" s="58"/>
      <c r="C118" s="117"/>
      <c r="H118" s="117"/>
      <c r="I118" s="117"/>
      <c r="S118" s="98"/>
    </row>
    <row r="119" spans="2:19" s="51" customFormat="1" ht="12.75">
      <c r="B119" s="58"/>
      <c r="C119" s="117"/>
      <c r="H119" s="117"/>
      <c r="I119" s="117"/>
      <c r="S119" s="98"/>
    </row>
    <row r="120" spans="2:19" s="51" customFormat="1" ht="12.75">
      <c r="B120" s="58"/>
      <c r="C120" s="117"/>
      <c r="H120" s="117"/>
      <c r="I120" s="117"/>
      <c r="S120" s="98"/>
    </row>
    <row r="121" spans="2:19" s="51" customFormat="1" ht="12.75">
      <c r="B121" s="58"/>
      <c r="C121" s="117"/>
      <c r="H121" s="117"/>
      <c r="I121" s="117"/>
      <c r="S121" s="98"/>
    </row>
    <row r="122" spans="2:19" s="51" customFormat="1" ht="12.75">
      <c r="B122" s="59"/>
      <c r="C122" s="117"/>
      <c r="H122" s="117"/>
      <c r="I122" s="117"/>
      <c r="S122" s="98"/>
    </row>
    <row r="123" spans="2:19" s="51" customFormat="1" ht="12.75">
      <c r="B123" s="59"/>
      <c r="C123" s="117"/>
      <c r="H123" s="117"/>
      <c r="I123" s="117"/>
      <c r="S123" s="98"/>
    </row>
    <row r="124" spans="3:19" s="51" customFormat="1" ht="12.75">
      <c r="C124" s="117"/>
      <c r="H124" s="117"/>
      <c r="I124" s="117"/>
      <c r="S124" s="98"/>
    </row>
    <row r="125" spans="2:19" s="51" customFormat="1" ht="12.75">
      <c r="B125" s="60"/>
      <c r="C125" s="117"/>
      <c r="F125" s="117"/>
      <c r="I125" s="117"/>
      <c r="S125" s="98"/>
    </row>
    <row r="126" spans="2:19" s="51" customFormat="1" ht="12.75">
      <c r="B126" s="60"/>
      <c r="C126" s="117"/>
      <c r="F126" s="117"/>
      <c r="I126" s="117"/>
      <c r="S126" s="98"/>
    </row>
    <row r="127" spans="2:19" s="51" customFormat="1" ht="12.75">
      <c r="B127" s="60"/>
      <c r="C127" s="117"/>
      <c r="F127" s="117"/>
      <c r="I127" s="52"/>
      <c r="J127" s="52"/>
      <c r="K127" s="52"/>
      <c r="S127" s="98"/>
    </row>
    <row r="128" spans="2:19" s="51" customFormat="1" ht="12.75">
      <c r="B128" s="60"/>
      <c r="C128" s="117"/>
      <c r="F128" s="117"/>
      <c r="G128" s="117"/>
      <c r="H128" s="52"/>
      <c r="I128" s="52"/>
      <c r="J128" s="52"/>
      <c r="K128" s="52"/>
      <c r="S128" s="98"/>
    </row>
    <row r="129" spans="2:19" s="51" customFormat="1" ht="12.75">
      <c r="B129" s="168" t="s">
        <v>254</v>
      </c>
      <c r="C129" s="117"/>
      <c r="F129" s="117"/>
      <c r="G129" s="117"/>
      <c r="H129" s="52"/>
      <c r="I129" s="52"/>
      <c r="J129" s="52"/>
      <c r="K129" s="52"/>
      <c r="S129" s="98"/>
    </row>
    <row r="130" spans="2:19" s="51" customFormat="1" ht="12.75">
      <c r="B130" s="168" t="s">
        <v>255</v>
      </c>
      <c r="C130" s="117"/>
      <c r="F130" s="117"/>
      <c r="G130" s="117"/>
      <c r="H130" s="52"/>
      <c r="I130" s="52"/>
      <c r="J130" s="52"/>
      <c r="K130" s="52"/>
      <c r="S130" s="98"/>
    </row>
    <row r="131" spans="2:19" s="51" customFormat="1" ht="12.75">
      <c r="B131" s="168" t="s">
        <v>256</v>
      </c>
      <c r="C131" s="117"/>
      <c r="F131" s="117"/>
      <c r="G131" s="117"/>
      <c r="H131" s="52"/>
      <c r="I131" s="52"/>
      <c r="J131" s="52"/>
      <c r="K131" s="52"/>
      <c r="S131" s="98"/>
    </row>
    <row r="132" spans="2:19" s="51" customFormat="1" ht="12.75">
      <c r="B132" s="168" t="s">
        <v>257</v>
      </c>
      <c r="C132" s="117"/>
      <c r="F132" s="117"/>
      <c r="G132" s="117"/>
      <c r="H132" s="52"/>
      <c r="I132" s="52"/>
      <c r="J132" s="52"/>
      <c r="K132" s="52"/>
      <c r="S132" s="98"/>
    </row>
    <row r="133" spans="2:19" s="51" customFormat="1" ht="12.75">
      <c r="B133" s="169" t="s">
        <v>258</v>
      </c>
      <c r="C133" s="117"/>
      <c r="F133" s="117"/>
      <c r="G133" s="117"/>
      <c r="H133" s="52"/>
      <c r="I133" s="52"/>
      <c r="J133" s="52"/>
      <c r="K133" s="52"/>
      <c r="S133" s="98"/>
    </row>
    <row r="134" spans="2:19" s="53" customFormat="1" ht="12.75">
      <c r="B134" s="58"/>
      <c r="C134" s="117"/>
      <c r="F134" s="117"/>
      <c r="G134" s="117"/>
      <c r="H134" s="52"/>
      <c r="I134" s="52"/>
      <c r="J134" s="52"/>
      <c r="K134" s="52"/>
      <c r="S134" s="101"/>
    </row>
    <row r="135" spans="2:19" s="53" customFormat="1" ht="12.75">
      <c r="B135" s="51" t="s">
        <v>29</v>
      </c>
      <c r="C135" s="117"/>
      <c r="F135" s="117"/>
      <c r="G135" s="117"/>
      <c r="H135" s="52"/>
      <c r="I135" s="52"/>
      <c r="J135" s="52"/>
      <c r="K135" s="52"/>
      <c r="S135" s="101"/>
    </row>
    <row r="136" spans="2:19" s="53" customFormat="1" ht="12.75">
      <c r="B136" s="57" t="s">
        <v>55</v>
      </c>
      <c r="C136" s="117"/>
      <c r="F136" s="117"/>
      <c r="G136" s="117"/>
      <c r="H136" s="52"/>
      <c r="I136" s="52"/>
      <c r="J136" s="52"/>
      <c r="K136" s="52"/>
      <c r="S136" s="101"/>
    </row>
    <row r="137" spans="2:19" s="53" customFormat="1" ht="12.75">
      <c r="B137" s="57" t="s">
        <v>166</v>
      </c>
      <c r="C137" s="117"/>
      <c r="F137" s="117"/>
      <c r="G137" s="117"/>
      <c r="H137" s="52"/>
      <c r="I137" s="52"/>
      <c r="J137" s="52"/>
      <c r="K137" s="52"/>
      <c r="S137" s="101"/>
    </row>
    <row r="138" spans="2:19" s="53" customFormat="1" ht="12.75">
      <c r="B138" s="57" t="s">
        <v>39</v>
      </c>
      <c r="C138" s="117"/>
      <c r="F138" s="117"/>
      <c r="G138" s="117"/>
      <c r="H138" s="52"/>
      <c r="I138" s="52"/>
      <c r="J138" s="52"/>
      <c r="K138" s="52"/>
      <c r="S138" s="101"/>
    </row>
    <row r="139" spans="2:19" s="53" customFormat="1" ht="12.75">
      <c r="B139" s="57" t="s">
        <v>172</v>
      </c>
      <c r="C139" s="117"/>
      <c r="F139" s="117"/>
      <c r="G139" s="117"/>
      <c r="H139" s="52"/>
      <c r="I139" s="52"/>
      <c r="J139" s="52"/>
      <c r="K139" s="52"/>
      <c r="S139" s="101"/>
    </row>
    <row r="140" spans="2:19" s="53" customFormat="1" ht="12.75">
      <c r="B140" s="57" t="s">
        <v>112</v>
      </c>
      <c r="C140" s="117"/>
      <c r="F140" s="117"/>
      <c r="G140" s="117"/>
      <c r="J140" s="52"/>
      <c r="K140" s="52"/>
      <c r="S140" s="101"/>
    </row>
    <row r="141" spans="2:19" s="53" customFormat="1" ht="12.75">
      <c r="B141" s="57" t="s">
        <v>174</v>
      </c>
      <c r="C141" s="117"/>
      <c r="F141" s="117"/>
      <c r="G141" s="117"/>
      <c r="S141" s="101"/>
    </row>
    <row r="142" spans="2:19" s="53" customFormat="1" ht="12.75">
      <c r="B142" s="57" t="s">
        <v>53</v>
      </c>
      <c r="C142" s="117"/>
      <c r="F142" s="117"/>
      <c r="G142" s="117"/>
      <c r="S142" s="101"/>
    </row>
    <row r="143" spans="2:19" s="53" customFormat="1" ht="12.75">
      <c r="B143" s="57" t="s">
        <v>163</v>
      </c>
      <c r="C143" s="117"/>
      <c r="F143" s="117"/>
      <c r="G143" s="117"/>
      <c r="S143" s="101"/>
    </row>
    <row r="144" spans="2:19" s="53" customFormat="1" ht="12.75">
      <c r="B144" s="57" t="s">
        <v>167</v>
      </c>
      <c r="C144" s="117"/>
      <c r="F144" s="117"/>
      <c r="G144" s="117"/>
      <c r="S144" s="101"/>
    </row>
    <row r="145" spans="2:7" ht="12.75">
      <c r="B145" s="119" t="s">
        <v>182</v>
      </c>
      <c r="C145" s="117"/>
      <c r="F145" s="117"/>
      <c r="G145" s="117"/>
    </row>
    <row r="146" spans="2:7" ht="12.75">
      <c r="B146" s="57" t="s">
        <v>165</v>
      </c>
      <c r="C146" s="117"/>
      <c r="F146" s="117"/>
      <c r="G146" s="117"/>
    </row>
    <row r="147" spans="2:7" ht="12.75">
      <c r="B147" s="57" t="s">
        <v>170</v>
      </c>
      <c r="C147" s="117"/>
      <c r="F147" s="117"/>
      <c r="G147" s="117"/>
    </row>
    <row r="148" spans="2:7" ht="12.75">
      <c r="B148" s="57" t="s">
        <v>173</v>
      </c>
      <c r="C148" s="117"/>
      <c r="F148" s="117"/>
      <c r="G148" s="117"/>
    </row>
    <row r="149" spans="2:7" ht="12.75">
      <c r="B149" s="57" t="s">
        <v>171</v>
      </c>
      <c r="C149" s="117"/>
      <c r="F149" s="117"/>
      <c r="G149" s="117"/>
    </row>
    <row r="150" spans="2:7" ht="12.75">
      <c r="B150" s="57" t="s">
        <v>168</v>
      </c>
      <c r="C150" s="117"/>
      <c r="F150" s="117"/>
      <c r="G150" s="117"/>
    </row>
    <row r="151" spans="2:7" ht="12.75">
      <c r="B151" s="57" t="s">
        <v>161</v>
      </c>
      <c r="C151" s="117"/>
      <c r="F151" s="117"/>
      <c r="G151" s="117"/>
    </row>
    <row r="152" spans="2:3" ht="12.75">
      <c r="B152" s="57" t="s">
        <v>169</v>
      </c>
      <c r="C152" s="117"/>
    </row>
    <row r="153" spans="2:3" ht="12.75">
      <c r="B153" s="57" t="s">
        <v>162</v>
      </c>
      <c r="C153" s="117"/>
    </row>
    <row r="154" spans="2:3" ht="12.75">
      <c r="B154" s="57" t="s">
        <v>164</v>
      </c>
      <c r="C154" s="117"/>
    </row>
    <row r="155" spans="2:3" ht="12.75">
      <c r="B155" s="57" t="s">
        <v>46</v>
      </c>
      <c r="C155" s="117"/>
    </row>
    <row r="156" spans="2:3" ht="12.75">
      <c r="B156" s="57" t="s">
        <v>54</v>
      </c>
      <c r="C156" s="117"/>
    </row>
    <row r="157" spans="2:3" ht="12.75">
      <c r="B157" s="57" t="s">
        <v>45</v>
      </c>
      <c r="C157" s="117"/>
    </row>
    <row r="158" spans="2:3" ht="12.75">
      <c r="B158" s="57" t="s">
        <v>47</v>
      </c>
      <c r="C158" s="117"/>
    </row>
    <row r="159" spans="2:3" ht="12.75">
      <c r="B159" s="57" t="s">
        <v>113</v>
      </c>
      <c r="C159" s="117"/>
    </row>
    <row r="160" spans="2:3" ht="12.75">
      <c r="B160" s="57" t="s">
        <v>111</v>
      </c>
      <c r="C160" s="117"/>
    </row>
    <row r="161" spans="2:3" ht="12.75">
      <c r="B161" s="57" t="s">
        <v>40</v>
      </c>
      <c r="C161" s="117"/>
    </row>
    <row r="162" ht="12.75">
      <c r="B162" s="57" t="s">
        <v>110</v>
      </c>
    </row>
    <row r="163" ht="12.75">
      <c r="B163" s="51"/>
    </row>
    <row r="164" ht="12.75">
      <c r="B164" s="51"/>
    </row>
    <row r="165" ht="12.75">
      <c r="B165" s="51"/>
    </row>
    <row r="166" ht="12.75">
      <c r="B166" s="51" t="s">
        <v>183</v>
      </c>
    </row>
    <row r="167" ht="12.75">
      <c r="B167" s="56" t="s">
        <v>66</v>
      </c>
    </row>
    <row r="168" ht="12.75">
      <c r="B168" s="56" t="s">
        <v>85</v>
      </c>
    </row>
    <row r="169" ht="12.75">
      <c r="B169" s="51"/>
    </row>
    <row r="170" ht="12.75">
      <c r="B170" s="58"/>
    </row>
    <row r="171" ht="12.75">
      <c r="B171" s="58"/>
    </row>
    <row r="172" ht="12.75">
      <c r="B172" s="61"/>
    </row>
    <row r="173" ht="12.75">
      <c r="B173" s="61"/>
    </row>
    <row r="174" ht="12.75">
      <c r="B174" s="61"/>
    </row>
    <row r="175" ht="12.75">
      <c r="B175" s="61"/>
    </row>
    <row r="176" ht="12.75">
      <c r="B176" s="61"/>
    </row>
  </sheetData>
  <sheetProtection sheet="1" objects="1" scenarios="1" formatColumns="0" formatRows="0"/>
  <mergeCells count="74">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 ref="B17:P17"/>
    <mergeCell ref="C18:P18"/>
    <mergeCell ref="B19:P19"/>
    <mergeCell ref="B20:P20"/>
    <mergeCell ref="B21:P21"/>
    <mergeCell ref="C22:P22"/>
    <mergeCell ref="C30:P30"/>
    <mergeCell ref="B31:P31"/>
    <mergeCell ref="C32:P32"/>
    <mergeCell ref="B33:P33"/>
    <mergeCell ref="B23:P23"/>
    <mergeCell ref="C12:P12"/>
    <mergeCell ref="B13:P13"/>
    <mergeCell ref="C14:P14"/>
    <mergeCell ref="B15:P15"/>
    <mergeCell ref="C16:P16"/>
    <mergeCell ref="C34:P34"/>
    <mergeCell ref="C24:P24"/>
    <mergeCell ref="B25:P25"/>
    <mergeCell ref="C26:P26"/>
    <mergeCell ref="B27:P27"/>
    <mergeCell ref="D28:G28"/>
    <mergeCell ref="H28:J28"/>
    <mergeCell ref="K28:M28"/>
    <mergeCell ref="N28:O28"/>
    <mergeCell ref="B29:P29"/>
    <mergeCell ref="B35:P35"/>
    <mergeCell ref="C36:P36"/>
    <mergeCell ref="B38:P38"/>
    <mergeCell ref="C39:G39"/>
    <mergeCell ref="H39:L39"/>
    <mergeCell ref="M39:P39"/>
    <mergeCell ref="B46:P46"/>
    <mergeCell ref="B48:B4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C73:P73"/>
    <mergeCell ref="C74:P74"/>
    <mergeCell ref="B52:P67"/>
    <mergeCell ref="A68:Q68"/>
    <mergeCell ref="B69:B72"/>
    <mergeCell ref="C69:P69"/>
    <mergeCell ref="C70:P70"/>
    <mergeCell ref="C71:P71"/>
    <mergeCell ref="C72:P72"/>
  </mergeCells>
  <conditionalFormatting sqref="F49">
    <cfRule type="cellIs" priority="17" dxfId="0" operator="equal" stopIfTrue="1">
      <formula>"0"</formula>
    </cfRule>
    <cfRule type="cellIs" priority="18" dxfId="0" operator="lessThanOrEqual" stopIfTrue="1">
      <formula>$S$5</formula>
    </cfRule>
    <cfRule type="cellIs" priority="19" dxfId="1" operator="greaterThanOrEqual" stopIfTrue="1">
      <formula>$S$2</formula>
    </cfRule>
    <cfRule type="cellIs" priority="20" dxfId="162" operator="between" stopIfTrue="1">
      <formula>$S$4</formula>
      <formula>$S$3</formula>
    </cfRule>
  </conditionalFormatting>
  <conditionalFormatting sqref="I49">
    <cfRule type="cellIs" priority="13" dxfId="0" operator="equal" stopIfTrue="1">
      <formula>"0"</formula>
    </cfRule>
    <cfRule type="cellIs" priority="14" dxfId="0" operator="lessThanOrEqual" stopIfTrue="1">
      <formula>$S$5</formula>
    </cfRule>
    <cfRule type="cellIs" priority="15" dxfId="1" operator="greaterThanOrEqual" stopIfTrue="1">
      <formula>$S$2</formula>
    </cfRule>
    <cfRule type="cellIs" priority="16" dxfId="162" operator="between" stopIfTrue="1">
      <formula>$S$4</formula>
      <formula>$S$3</formula>
    </cfRule>
  </conditionalFormatting>
  <conditionalFormatting sqref="L49">
    <cfRule type="cellIs" priority="9" dxfId="0" operator="equal" stopIfTrue="1">
      <formula>"0"</formula>
    </cfRule>
    <cfRule type="cellIs" priority="10" dxfId="0" operator="lessThanOrEqual" stopIfTrue="1">
      <formula>$S$5</formula>
    </cfRule>
    <cfRule type="cellIs" priority="11" dxfId="1" operator="greaterThanOrEqual" stopIfTrue="1">
      <formula>$S$2</formula>
    </cfRule>
    <cfRule type="cellIs" priority="12" dxfId="162" operator="between" stopIfTrue="1">
      <formula>$S$4</formula>
      <formula>$S$3</formula>
    </cfRule>
  </conditionalFormatting>
  <conditionalFormatting sqref="O49">
    <cfRule type="cellIs" priority="5" dxfId="0" operator="equal" stopIfTrue="1">
      <formula>"0"</formula>
    </cfRule>
    <cfRule type="cellIs" priority="6" dxfId="0" operator="lessThanOrEqual" stopIfTrue="1">
      <formula>$S$5</formula>
    </cfRule>
    <cfRule type="cellIs" priority="7" dxfId="1" operator="greaterThanOrEqual" stopIfTrue="1">
      <formula>$S$2</formula>
    </cfRule>
    <cfRule type="cellIs" priority="8" dxfId="162" operator="between" stopIfTrue="1">
      <formula>$S$4</formula>
      <formula>$S$3</formula>
    </cfRule>
  </conditionalFormatting>
  <conditionalFormatting sqref="P49">
    <cfRule type="cellIs" priority="1" dxfId="0" operator="equal" stopIfTrue="1">
      <formula>"0"</formula>
    </cfRule>
    <cfRule type="cellIs" priority="2" dxfId="0" operator="lessThanOrEqual" stopIfTrue="1">
      <formula>$S$5</formula>
    </cfRule>
    <cfRule type="cellIs" priority="3" dxfId="1" operator="greaterThanOrEqual" stopIfTrue="1">
      <formula>$S$2</formula>
    </cfRule>
    <cfRule type="cellIs" priority="4" dxfId="162" operator="between" stopIfTrue="1">
      <formula>$S$4</formula>
      <formula>$S$3</formula>
    </cfRule>
  </conditionalFormatting>
  <dataValidations count="6">
    <dataValidation type="list" allowBlank="1" showInputMessage="1" showErrorMessage="1" sqref="C18:P18">
      <formula1>$B$129:$B$133</formula1>
    </dataValidation>
    <dataValidation type="list" allowBlank="1" showInputMessage="1" showErrorMessage="1" sqref="C32:P32 C34:P34 C36:P36">
      <formula1>$Q$99:$Q$104</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"2023,2024,2025,2026,2027"</formula1>
    </dataValidation>
    <dataValidation type="list" allowBlank="1" showInputMessage="1" showErrorMessage="1" sqref="C12:P12">
      <formula1>$B$136:$B$162</formula1>
    </dataValidation>
    <dataValidation type="list" allowBlank="1" showInputMessage="1" showErrorMessage="1" sqref="C74:P74">
      <formula1>$B$167:$B$168</formula1>
    </dataValidation>
  </dataValidation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X146"/>
  <sheetViews>
    <sheetView tabSelected="1" zoomScale="80" zoomScaleNormal="80" zoomScalePageLayoutView="0" workbookViewId="0" topLeftCell="A20">
      <selection activeCell="N30" sqref="N30"/>
    </sheetView>
  </sheetViews>
  <sheetFormatPr defaultColWidth="11.421875" defaultRowHeight="30" customHeight="1"/>
  <cols>
    <col min="1" max="1" width="28.57421875" style="86" customWidth="1"/>
    <col min="2" max="2" width="38.421875" style="79" customWidth="1"/>
    <col min="3" max="12" width="15.7109375" style="79" customWidth="1"/>
    <col min="13" max="13" width="23.140625" style="79" customWidth="1"/>
    <col min="14" max="14" width="22.00390625" style="79" customWidth="1"/>
    <col min="15" max="15" width="32.28125" style="79" customWidth="1"/>
    <col min="16" max="18" width="11.421875" style="110" customWidth="1"/>
    <col min="19" max="19" width="11.421875" style="98" hidden="1" customWidth="1"/>
    <col min="20" max="20" width="11.421875" style="110" customWidth="1"/>
    <col min="21" max="16384" width="11.421875" style="79" customWidth="1"/>
  </cols>
  <sheetData>
    <row r="1" spans="1:24" ht="30" customHeight="1">
      <c r="A1" s="456"/>
      <c r="B1" s="457" t="s">
        <v>56</v>
      </c>
      <c r="C1" s="458"/>
      <c r="D1" s="458"/>
      <c r="E1" s="458"/>
      <c r="F1" s="458"/>
      <c r="G1" s="458"/>
      <c r="H1" s="458"/>
      <c r="I1" s="458"/>
      <c r="J1" s="458"/>
      <c r="K1" s="458"/>
      <c r="L1" s="458"/>
      <c r="M1" s="459"/>
      <c r="N1" s="460" t="s">
        <v>57</v>
      </c>
      <c r="O1" s="461"/>
      <c r="P1" s="109"/>
      <c r="Q1" s="109"/>
      <c r="T1" s="109"/>
      <c r="U1" s="76"/>
      <c r="V1" s="76"/>
      <c r="W1" s="77"/>
      <c r="X1" s="78"/>
    </row>
    <row r="2" spans="1:24" s="54" customFormat="1" ht="30" customHeight="1">
      <c r="A2" s="456"/>
      <c r="B2" s="457" t="s">
        <v>87</v>
      </c>
      <c r="C2" s="458"/>
      <c r="D2" s="458"/>
      <c r="E2" s="458"/>
      <c r="F2" s="458"/>
      <c r="G2" s="458"/>
      <c r="H2" s="458"/>
      <c r="I2" s="458"/>
      <c r="J2" s="458"/>
      <c r="K2" s="458"/>
      <c r="L2" s="458"/>
      <c r="M2" s="459"/>
      <c r="N2" s="460" t="s">
        <v>184</v>
      </c>
      <c r="O2" s="461"/>
      <c r="P2" s="111"/>
      <c r="Q2" s="111"/>
      <c r="R2" s="112"/>
      <c r="S2" s="99">
        <v>0.9</v>
      </c>
      <c r="T2" s="111"/>
      <c r="U2" s="80"/>
      <c r="V2" s="80"/>
      <c r="W2" s="81"/>
      <c r="X2" s="82"/>
    </row>
    <row r="3" spans="1:24" s="54" customFormat="1" ht="30" customHeight="1">
      <c r="A3" s="456"/>
      <c r="B3" s="457" t="s">
        <v>89</v>
      </c>
      <c r="C3" s="458"/>
      <c r="D3" s="458"/>
      <c r="E3" s="458"/>
      <c r="F3" s="458"/>
      <c r="G3" s="458"/>
      <c r="H3" s="458"/>
      <c r="I3" s="458"/>
      <c r="J3" s="458"/>
      <c r="K3" s="458"/>
      <c r="L3" s="458"/>
      <c r="M3" s="459"/>
      <c r="N3" s="460" t="s">
        <v>185</v>
      </c>
      <c r="O3" s="461"/>
      <c r="P3" s="111"/>
      <c r="Q3" s="111"/>
      <c r="R3" s="112"/>
      <c r="S3" s="99">
        <v>0.89999</v>
      </c>
      <c r="T3" s="111"/>
      <c r="U3" s="80"/>
      <c r="V3" s="80"/>
      <c r="W3" s="81"/>
      <c r="X3" s="82"/>
    </row>
    <row r="4" spans="1:24" s="54" customFormat="1" ht="30" customHeight="1">
      <c r="A4" s="456"/>
      <c r="B4" s="457" t="s">
        <v>91</v>
      </c>
      <c r="C4" s="458"/>
      <c r="D4" s="458"/>
      <c r="E4" s="458"/>
      <c r="F4" s="458"/>
      <c r="G4" s="458"/>
      <c r="H4" s="458"/>
      <c r="I4" s="458"/>
      <c r="J4" s="458"/>
      <c r="K4" s="458"/>
      <c r="L4" s="458"/>
      <c r="M4" s="459"/>
      <c r="N4" s="460" t="s">
        <v>222</v>
      </c>
      <c r="O4" s="461"/>
      <c r="P4" s="113"/>
      <c r="Q4" s="113"/>
      <c r="R4" s="112"/>
      <c r="S4" s="99">
        <v>0.8</v>
      </c>
      <c r="T4" s="113"/>
      <c r="U4" s="83"/>
      <c r="V4" s="83"/>
      <c r="W4" s="81"/>
      <c r="X4" s="82"/>
    </row>
    <row r="5" spans="1:24" s="54" customFormat="1" ht="18">
      <c r="A5" s="102"/>
      <c r="B5" s="103"/>
      <c r="C5" s="104"/>
      <c r="D5" s="104"/>
      <c r="E5" s="104"/>
      <c r="F5" s="104"/>
      <c r="G5" s="104"/>
      <c r="H5" s="104"/>
      <c r="I5" s="104"/>
      <c r="J5" s="104"/>
      <c r="K5" s="104"/>
      <c r="L5" s="104"/>
      <c r="M5" s="105"/>
      <c r="N5" s="105"/>
      <c r="O5" s="105"/>
      <c r="P5" s="113"/>
      <c r="Q5" s="113"/>
      <c r="R5" s="112"/>
      <c r="S5" s="99">
        <v>0.79999</v>
      </c>
      <c r="T5" s="113"/>
      <c r="U5" s="83"/>
      <c r="V5" s="83"/>
      <c r="W5" s="81"/>
      <c r="X5" s="82"/>
    </row>
    <row r="6" spans="1:20" s="54" customFormat="1" ht="13.5" customHeight="1">
      <c r="A6" s="106" t="s">
        <v>0</v>
      </c>
      <c r="B6" s="107"/>
      <c r="C6" s="465" t="str">
        <f>Peticiones!C12</f>
        <v>ATENCION AL CIUDADANO</v>
      </c>
      <c r="D6" s="465"/>
      <c r="E6" s="465"/>
      <c r="F6" s="465"/>
      <c r="G6" s="465"/>
      <c r="H6" s="465"/>
      <c r="I6" s="465"/>
      <c r="J6" s="465"/>
      <c r="K6" s="465"/>
      <c r="L6" s="465"/>
      <c r="M6" s="465"/>
      <c r="N6" s="465"/>
      <c r="O6" s="465"/>
      <c r="P6" s="112"/>
      <c r="Q6" s="112"/>
      <c r="R6" s="112"/>
      <c r="S6" s="99"/>
      <c r="T6" s="112"/>
    </row>
    <row r="7" spans="1:20" s="54" customFormat="1" ht="11.25" customHeight="1">
      <c r="A7" s="108"/>
      <c r="B7" s="107"/>
      <c r="C7" s="107"/>
      <c r="D7" s="107"/>
      <c r="E7" s="107"/>
      <c r="F7" s="107"/>
      <c r="G7" s="107"/>
      <c r="H7" s="107"/>
      <c r="I7" s="107"/>
      <c r="J7" s="107"/>
      <c r="K7" s="107"/>
      <c r="L7" s="107"/>
      <c r="M7" s="107"/>
      <c r="N7" s="107"/>
      <c r="O7" s="107"/>
      <c r="P7" s="112"/>
      <c r="Q7" s="112"/>
      <c r="R7" s="112"/>
      <c r="S7" s="99"/>
      <c r="T7" s="112"/>
    </row>
    <row r="8" spans="1:20" s="84" customFormat="1" ht="30" customHeight="1">
      <c r="A8" s="510" t="s">
        <v>92</v>
      </c>
      <c r="B8" s="462" t="s">
        <v>20</v>
      </c>
      <c r="C8" s="462" t="str">
        <f>Peticiones!C14</f>
        <v>Atención de Peticiones</v>
      </c>
      <c r="D8" s="462"/>
      <c r="E8" s="462"/>
      <c r="F8" s="462"/>
      <c r="G8" s="462"/>
      <c r="H8" s="462"/>
      <c r="I8" s="462"/>
      <c r="J8" s="462"/>
      <c r="K8" s="462"/>
      <c r="L8" s="462"/>
      <c r="M8" s="462" t="s">
        <v>94</v>
      </c>
      <c r="N8" s="462"/>
      <c r="O8" s="462"/>
      <c r="P8" s="114"/>
      <c r="Q8" s="114"/>
      <c r="R8" s="114"/>
      <c r="S8" s="98"/>
      <c r="T8" s="114"/>
    </row>
    <row r="9" spans="1:20" s="85" customFormat="1" ht="30" customHeight="1" thickBot="1">
      <c r="A9" s="511"/>
      <c r="B9" s="510"/>
      <c r="C9" s="49" t="s">
        <v>175</v>
      </c>
      <c r="D9" s="49" t="s">
        <v>93</v>
      </c>
      <c r="E9" s="49" t="s">
        <v>176</v>
      </c>
      <c r="F9" s="49" t="s">
        <v>93</v>
      </c>
      <c r="G9" s="49" t="s">
        <v>177</v>
      </c>
      <c r="H9" s="49" t="s">
        <v>93</v>
      </c>
      <c r="I9" s="49" t="s">
        <v>178</v>
      </c>
      <c r="J9" s="49" t="s">
        <v>93</v>
      </c>
      <c r="K9" s="49" t="s">
        <v>10</v>
      </c>
      <c r="L9" s="49" t="s">
        <v>93</v>
      </c>
      <c r="M9" s="510"/>
      <c r="N9" s="510"/>
      <c r="O9" s="510"/>
      <c r="P9" s="115"/>
      <c r="Q9" s="115"/>
      <c r="R9" s="115"/>
      <c r="S9" s="98"/>
      <c r="T9" s="115"/>
    </row>
    <row r="10" spans="1:20" s="54" customFormat="1" ht="60" customHeight="1">
      <c r="A10" s="463" t="s">
        <v>193</v>
      </c>
      <c r="B10" s="149" t="str">
        <f>Peticiones!B40</f>
        <v>Total de Peticiones atendidas dentro de los términos de Ley</v>
      </c>
      <c r="C10" s="141">
        <f>C12+C14+C16+C18+C20+C22+C24</f>
        <v>1394</v>
      </c>
      <c r="D10" s="464">
        <f>IF(C10=0,"0",C10/C11)</f>
        <v>0.9858557284299858</v>
      </c>
      <c r="E10" s="141">
        <f>E12+E14+E16+E18+E20+E22+E24</f>
        <v>2150</v>
      </c>
      <c r="F10" s="464">
        <f>IF(E10=0,"0",E10/E11)</f>
        <v>0.9958314034275128</v>
      </c>
      <c r="G10" s="141">
        <f>G12+G14+G16+G18+G20+G22+G24</f>
        <v>1662</v>
      </c>
      <c r="H10" s="464">
        <f>IF(G10=0,"0",G10/G11)</f>
        <v>0.9782224838140082</v>
      </c>
      <c r="I10" s="141">
        <f>I12+I14+I16+I18+I20+I22+I24</f>
        <v>0</v>
      </c>
      <c r="J10" s="464" t="str">
        <f>IF(I10=0,"0",I10/I11)</f>
        <v>0</v>
      </c>
      <c r="K10" s="141">
        <f>K12+K14+K16+K18+K20+K22+K24</f>
        <v>5206</v>
      </c>
      <c r="L10" s="464">
        <f>IF(K10=0,"0",K10/K11)</f>
        <v>0.9874810318664643</v>
      </c>
      <c r="M10" s="532"/>
      <c r="N10" s="533"/>
      <c r="O10" s="534"/>
      <c r="P10" s="112"/>
      <c r="Q10" s="112"/>
      <c r="R10" s="112"/>
      <c r="S10" s="98"/>
      <c r="T10" s="112"/>
    </row>
    <row r="11" spans="1:20" s="54" customFormat="1" ht="60" customHeight="1">
      <c r="A11" s="463"/>
      <c r="B11" s="150" t="str">
        <f>Peticiones!B41</f>
        <v>Total de peticiones radicadas al grupo ATC hasta quince (15) días hábiles, antes de la fecha de corte </v>
      </c>
      <c r="C11" s="141">
        <f>C13+C15+C17+C19+C21+C23+C25</f>
        <v>1414</v>
      </c>
      <c r="D11" s="464"/>
      <c r="E11" s="141">
        <f>E13+E15+E17+E19+E21+E23+E25</f>
        <v>2159</v>
      </c>
      <c r="F11" s="464"/>
      <c r="G11" s="141">
        <f>G13+G15+G17+G19+G21+G23+G25</f>
        <v>1699</v>
      </c>
      <c r="H11" s="464"/>
      <c r="I11" s="141">
        <f>I13+I15+I17+I19+I21+I23+I25</f>
        <v>0</v>
      </c>
      <c r="J11" s="464"/>
      <c r="K11" s="141">
        <f>K13+K15+K17+K19+K21+K23+K25</f>
        <v>5272</v>
      </c>
      <c r="L11" s="464"/>
      <c r="M11" s="535"/>
      <c r="N11" s="536"/>
      <c r="O11" s="537"/>
      <c r="P11" s="112"/>
      <c r="Q11" s="112"/>
      <c r="R11" s="112"/>
      <c r="S11" s="98"/>
      <c r="T11" s="112"/>
    </row>
    <row r="12" spans="1:15" ht="60" customHeight="1">
      <c r="A12" s="467" t="s">
        <v>194</v>
      </c>
      <c r="B12" s="151" t="str">
        <f aca="true" t="shared" si="0" ref="B12:B25">B10</f>
        <v>Total de Peticiones atendidas dentro de los términos de Ley</v>
      </c>
      <c r="C12" s="123">
        <v>1082</v>
      </c>
      <c r="D12" s="464">
        <f>IF(C12=0,"0",C12/C13)</f>
        <v>0.9917506874427131</v>
      </c>
      <c r="E12" s="124">
        <v>1538</v>
      </c>
      <c r="F12" s="464">
        <f>IF(E12=0,"0",E12/E13)</f>
        <v>0.9954692556634305</v>
      </c>
      <c r="G12" s="124">
        <v>1408</v>
      </c>
      <c r="H12" s="464">
        <f>IF(G12=0,"0",G12/G13)</f>
        <v>0.995053003533569</v>
      </c>
      <c r="I12" s="124"/>
      <c r="J12" s="464" t="str">
        <f>IF(I12=0,"0",I12/I13)</f>
        <v>0</v>
      </c>
      <c r="K12" s="143">
        <f aca="true" t="shared" si="1" ref="K12:K25">C12+E12+G12+I12</f>
        <v>4028</v>
      </c>
      <c r="L12" s="464">
        <f>IF(K12=0,"0",K12/K13)</f>
        <v>0.9943223895334485</v>
      </c>
      <c r="M12" s="519" t="s">
        <v>284</v>
      </c>
      <c r="N12" s="520"/>
      <c r="O12" s="521"/>
    </row>
    <row r="13" spans="1:15" ht="60" customHeight="1">
      <c r="A13" s="467"/>
      <c r="B13" s="151" t="str">
        <f t="shared" si="0"/>
        <v>Total de peticiones radicadas al grupo ATC hasta quince (15) días hábiles, antes de la fecha de corte </v>
      </c>
      <c r="C13" s="123">
        <v>1091</v>
      </c>
      <c r="D13" s="464"/>
      <c r="E13" s="124">
        <v>1545</v>
      </c>
      <c r="F13" s="464"/>
      <c r="G13" s="124">
        <v>1415</v>
      </c>
      <c r="H13" s="464"/>
      <c r="I13" s="124"/>
      <c r="J13" s="464"/>
      <c r="K13" s="143">
        <f t="shared" si="1"/>
        <v>4051</v>
      </c>
      <c r="L13" s="464"/>
      <c r="M13" s="522"/>
      <c r="N13" s="523"/>
      <c r="O13" s="524"/>
    </row>
    <row r="14" spans="1:15" ht="60" customHeight="1">
      <c r="A14" s="525" t="s">
        <v>195</v>
      </c>
      <c r="B14" s="151" t="str">
        <f t="shared" si="0"/>
        <v>Total de Peticiones atendidas dentro de los términos de Ley</v>
      </c>
      <c r="C14" s="123">
        <v>25</v>
      </c>
      <c r="D14" s="464">
        <f>IF(C14=0,"0",C14/C15)</f>
        <v>1</v>
      </c>
      <c r="E14" s="116">
        <v>62</v>
      </c>
      <c r="F14" s="464">
        <f>IF(E14=0,"0",E14/E15)</f>
        <v>1</v>
      </c>
      <c r="G14" s="116">
        <v>16</v>
      </c>
      <c r="H14" s="464">
        <f>IF(G14=0,"0",G14/G15)</f>
        <v>1</v>
      </c>
      <c r="I14" s="116"/>
      <c r="J14" s="464" t="str">
        <f>IF(I14=0,"0",I14/I15)</f>
        <v>0</v>
      </c>
      <c r="K14" s="145">
        <f t="shared" si="1"/>
        <v>103</v>
      </c>
      <c r="L14" s="464">
        <f>IF(K14=0,"0",K14/K15)</f>
        <v>1</v>
      </c>
      <c r="M14" s="519" t="s">
        <v>268</v>
      </c>
      <c r="N14" s="520"/>
      <c r="O14" s="521"/>
    </row>
    <row r="15" spans="1:15" ht="60" customHeight="1">
      <c r="A15" s="525"/>
      <c r="B15" s="151" t="str">
        <f t="shared" si="0"/>
        <v>Total de peticiones radicadas al grupo ATC hasta quince (15) días hábiles, antes de la fecha de corte </v>
      </c>
      <c r="C15" s="123">
        <v>25</v>
      </c>
      <c r="D15" s="464"/>
      <c r="E15" s="116">
        <v>62</v>
      </c>
      <c r="F15" s="464"/>
      <c r="G15" s="116">
        <v>16</v>
      </c>
      <c r="H15" s="464"/>
      <c r="I15" s="116"/>
      <c r="J15" s="464"/>
      <c r="K15" s="145">
        <f t="shared" si="1"/>
        <v>103</v>
      </c>
      <c r="L15" s="464"/>
      <c r="M15" s="522"/>
      <c r="N15" s="523"/>
      <c r="O15" s="524"/>
    </row>
    <row r="16" spans="1:15" ht="60" customHeight="1">
      <c r="A16" s="467" t="s">
        <v>196</v>
      </c>
      <c r="B16" s="151" t="str">
        <f t="shared" si="0"/>
        <v>Total de Peticiones atendidas dentro de los términos de Ley</v>
      </c>
      <c r="C16" s="126">
        <v>8</v>
      </c>
      <c r="D16" s="464">
        <f>IF(C16=0,"0",C16/C17)</f>
        <v>0.42105263157894735</v>
      </c>
      <c r="E16" s="124">
        <v>24</v>
      </c>
      <c r="F16" s="464">
        <f>IF(E16=0,"0",E16/E17)</f>
        <v>0.9230769230769231</v>
      </c>
      <c r="G16" s="124">
        <v>21</v>
      </c>
      <c r="H16" s="464">
        <f>IF(G16=0,"0",G16/G17)</f>
        <v>0.9130434782608695</v>
      </c>
      <c r="I16" s="124"/>
      <c r="J16" s="464" t="str">
        <f>IF(I16=0,"0",I16/I17)</f>
        <v>0</v>
      </c>
      <c r="K16" s="143">
        <f t="shared" si="1"/>
        <v>53</v>
      </c>
      <c r="L16" s="464">
        <f>IF(K16=0,"0",K16/K17)</f>
        <v>0.7794117647058824</v>
      </c>
      <c r="M16" s="519" t="s">
        <v>274</v>
      </c>
      <c r="N16" s="520"/>
      <c r="O16" s="521"/>
    </row>
    <row r="17" spans="1:15" ht="60" customHeight="1">
      <c r="A17" s="467"/>
      <c r="B17" s="151" t="str">
        <f t="shared" si="0"/>
        <v>Total de peticiones radicadas al grupo ATC hasta quince (15) días hábiles, antes de la fecha de corte </v>
      </c>
      <c r="C17" s="126">
        <v>19</v>
      </c>
      <c r="D17" s="464"/>
      <c r="E17" s="124">
        <v>26</v>
      </c>
      <c r="F17" s="464"/>
      <c r="G17" s="124">
        <v>23</v>
      </c>
      <c r="H17" s="464"/>
      <c r="I17" s="124"/>
      <c r="J17" s="464"/>
      <c r="K17" s="143">
        <f t="shared" si="1"/>
        <v>68</v>
      </c>
      <c r="L17" s="464"/>
      <c r="M17" s="522"/>
      <c r="N17" s="523"/>
      <c r="O17" s="524"/>
    </row>
    <row r="18" spans="1:15" ht="60" customHeight="1">
      <c r="A18" s="467" t="s">
        <v>197</v>
      </c>
      <c r="B18" s="151" t="str">
        <f t="shared" si="0"/>
        <v>Total de Peticiones atendidas dentro de los términos de Ley</v>
      </c>
      <c r="C18" s="126">
        <v>54</v>
      </c>
      <c r="D18" s="464">
        <f>IF(C18=0,"0",C18/C19)</f>
        <v>1</v>
      </c>
      <c r="E18" s="124">
        <v>50</v>
      </c>
      <c r="F18" s="464">
        <f>IF(E18=0,"0",E18/E19)</f>
        <v>1</v>
      </c>
      <c r="G18" s="124">
        <v>37</v>
      </c>
      <c r="H18" s="464">
        <f>IF(G18=0,"0",G18/G19)</f>
        <v>1</v>
      </c>
      <c r="I18" s="124"/>
      <c r="J18" s="464" t="str">
        <f>IF(I18=0,"0",I18/I19)</f>
        <v>0</v>
      </c>
      <c r="K18" s="143">
        <f t="shared" si="1"/>
        <v>141</v>
      </c>
      <c r="L18" s="464">
        <f>IF(K18=0,"0",K18/K19)</f>
        <v>1</v>
      </c>
      <c r="M18" s="519" t="s">
        <v>280</v>
      </c>
      <c r="N18" s="520"/>
      <c r="O18" s="521"/>
    </row>
    <row r="19" spans="1:15" ht="60" customHeight="1">
      <c r="A19" s="467"/>
      <c r="B19" s="151" t="str">
        <f t="shared" si="0"/>
        <v>Total de peticiones radicadas al grupo ATC hasta quince (15) días hábiles, antes de la fecha de corte </v>
      </c>
      <c r="C19" s="126">
        <v>54</v>
      </c>
      <c r="D19" s="464"/>
      <c r="E19" s="124">
        <v>50</v>
      </c>
      <c r="F19" s="464"/>
      <c r="G19" s="124">
        <v>37</v>
      </c>
      <c r="H19" s="464"/>
      <c r="I19" s="124"/>
      <c r="J19" s="464"/>
      <c r="K19" s="143">
        <f t="shared" si="1"/>
        <v>141</v>
      </c>
      <c r="L19" s="464"/>
      <c r="M19" s="522"/>
      <c r="N19" s="523"/>
      <c r="O19" s="524"/>
    </row>
    <row r="20" spans="1:15" ht="60" customHeight="1">
      <c r="A20" s="467" t="s">
        <v>198</v>
      </c>
      <c r="B20" s="151" t="str">
        <f t="shared" si="0"/>
        <v>Total de Peticiones atendidas dentro de los términos de Ley</v>
      </c>
      <c r="C20" s="126">
        <v>101</v>
      </c>
      <c r="D20" s="464">
        <f>IF(C20=0,"0",C20/C21)</f>
        <v>1</v>
      </c>
      <c r="E20" s="124">
        <v>56</v>
      </c>
      <c r="F20" s="464">
        <f>IF(E20=0,"0",E20/E21)</f>
        <v>1</v>
      </c>
      <c r="G20" s="124">
        <v>21</v>
      </c>
      <c r="H20" s="464">
        <f>IF(G20=0,"0",G20/G21)</f>
        <v>1</v>
      </c>
      <c r="I20" s="124"/>
      <c r="J20" s="464" t="str">
        <f>IF(I20=0,"0",I20/I21)</f>
        <v>0</v>
      </c>
      <c r="K20" s="143">
        <f t="shared" si="1"/>
        <v>178</v>
      </c>
      <c r="L20" s="464">
        <f>IF(K20=0,"0",K20/K21)</f>
        <v>1</v>
      </c>
      <c r="M20" s="526" t="s">
        <v>286</v>
      </c>
      <c r="N20" s="527"/>
      <c r="O20" s="528"/>
    </row>
    <row r="21" spans="1:15" ht="60" customHeight="1">
      <c r="A21" s="467"/>
      <c r="B21" s="151" t="str">
        <f t="shared" si="0"/>
        <v>Total de peticiones radicadas al grupo ATC hasta quince (15) días hábiles, antes de la fecha de corte </v>
      </c>
      <c r="C21" s="126">
        <v>101</v>
      </c>
      <c r="D21" s="464"/>
      <c r="E21" s="124">
        <v>56</v>
      </c>
      <c r="F21" s="464"/>
      <c r="G21" s="124">
        <v>21</v>
      </c>
      <c r="H21" s="464"/>
      <c r="I21" s="124"/>
      <c r="J21" s="464"/>
      <c r="K21" s="143">
        <f t="shared" si="1"/>
        <v>178</v>
      </c>
      <c r="L21" s="464"/>
      <c r="M21" s="529"/>
      <c r="N21" s="530"/>
      <c r="O21" s="531"/>
    </row>
    <row r="22" spans="1:15" ht="60" customHeight="1">
      <c r="A22" s="467" t="s">
        <v>199</v>
      </c>
      <c r="B22" s="151" t="str">
        <f t="shared" si="0"/>
        <v>Total de Peticiones atendidas dentro de los términos de Ley</v>
      </c>
      <c r="C22" s="126">
        <v>56</v>
      </c>
      <c r="D22" s="464">
        <f>IF(C22=0,"0",C22/C23)</f>
        <v>1</v>
      </c>
      <c r="E22" s="124">
        <v>110</v>
      </c>
      <c r="F22" s="464">
        <f>IF(E22=0,"0",E22/E23)</f>
        <v>1</v>
      </c>
      <c r="G22" s="124">
        <v>61</v>
      </c>
      <c r="H22" s="464">
        <f>IF(G22=0,"0",G22/G23)</f>
        <v>1</v>
      </c>
      <c r="I22" s="124"/>
      <c r="J22" s="464" t="str">
        <f>IF(I22=0,"0",I22/I23)</f>
        <v>0</v>
      </c>
      <c r="K22" s="143">
        <f t="shared" si="1"/>
        <v>227</v>
      </c>
      <c r="L22" s="464">
        <f>IF(K22=0,"0",K22/K23)</f>
        <v>1</v>
      </c>
      <c r="M22" s="519" t="s">
        <v>277</v>
      </c>
      <c r="N22" s="520"/>
      <c r="O22" s="521"/>
    </row>
    <row r="23" spans="1:15" ht="60" customHeight="1">
      <c r="A23" s="467"/>
      <c r="B23" s="151" t="str">
        <f t="shared" si="0"/>
        <v>Total de peticiones radicadas al grupo ATC hasta quince (15) días hábiles, antes de la fecha de corte </v>
      </c>
      <c r="C23" s="126">
        <v>56</v>
      </c>
      <c r="D23" s="464"/>
      <c r="E23" s="124">
        <v>110</v>
      </c>
      <c r="F23" s="464"/>
      <c r="G23" s="124">
        <v>61</v>
      </c>
      <c r="H23" s="464"/>
      <c r="I23" s="124"/>
      <c r="J23" s="464"/>
      <c r="K23" s="143">
        <f t="shared" si="1"/>
        <v>227</v>
      </c>
      <c r="L23" s="464"/>
      <c r="M23" s="522"/>
      <c r="N23" s="523"/>
      <c r="O23" s="524"/>
    </row>
    <row r="24" spans="1:15" ht="60" customHeight="1">
      <c r="A24" s="467" t="s">
        <v>200</v>
      </c>
      <c r="B24" s="151" t="str">
        <f t="shared" si="0"/>
        <v>Total de Peticiones atendidas dentro de los términos de Ley</v>
      </c>
      <c r="C24" s="126">
        <v>68</v>
      </c>
      <c r="D24" s="464">
        <f>IF(C24=0,"0",C24/C25)</f>
        <v>1</v>
      </c>
      <c r="E24" s="124">
        <v>310</v>
      </c>
      <c r="F24" s="464">
        <f>IF(E24=0,"0",E24/E25)</f>
        <v>1</v>
      </c>
      <c r="G24" s="124">
        <v>98</v>
      </c>
      <c r="H24" s="464">
        <f>IF(G24=0,"0",G24/G25)</f>
        <v>0.7777777777777778</v>
      </c>
      <c r="I24" s="124"/>
      <c r="J24" s="464" t="str">
        <f>IF(I24=0,"0",I24/I25)</f>
        <v>0</v>
      </c>
      <c r="K24" s="143">
        <f t="shared" si="1"/>
        <v>476</v>
      </c>
      <c r="L24" s="464">
        <f>IF(K24=0,"0",K24/K25)</f>
        <v>0.9444444444444444</v>
      </c>
      <c r="M24" s="519" t="s">
        <v>292</v>
      </c>
      <c r="N24" s="520"/>
      <c r="O24" s="521"/>
    </row>
    <row r="25" spans="1:15" ht="60" customHeight="1">
      <c r="A25" s="467"/>
      <c r="B25" s="151" t="str">
        <f t="shared" si="0"/>
        <v>Total de peticiones radicadas al grupo ATC hasta quince (15) días hábiles, antes de la fecha de corte </v>
      </c>
      <c r="C25" s="126">
        <v>68</v>
      </c>
      <c r="D25" s="464"/>
      <c r="E25" s="124">
        <v>310</v>
      </c>
      <c r="F25" s="464"/>
      <c r="G25" s="124">
        <v>126</v>
      </c>
      <c r="H25" s="464"/>
      <c r="I25" s="124"/>
      <c r="J25" s="464"/>
      <c r="K25" s="143">
        <f t="shared" si="1"/>
        <v>504</v>
      </c>
      <c r="L25" s="464"/>
      <c r="M25" s="522"/>
      <c r="N25" s="523"/>
      <c r="O25" s="524"/>
    </row>
    <row r="66" ht="30" customHeight="1">
      <c r="S66" s="100"/>
    </row>
    <row r="136" ht="30" customHeight="1">
      <c r="S136" s="101"/>
    </row>
    <row r="137" ht="30" customHeight="1">
      <c r="S137" s="101"/>
    </row>
    <row r="138" ht="30" customHeight="1">
      <c r="S138" s="101"/>
    </row>
    <row r="139" ht="30" customHeight="1">
      <c r="S139" s="101"/>
    </row>
    <row r="140" ht="30" customHeight="1">
      <c r="S140" s="101"/>
    </row>
    <row r="141" ht="30" customHeight="1">
      <c r="S141" s="101"/>
    </row>
    <row r="142" ht="30" customHeight="1">
      <c r="S142" s="101"/>
    </row>
    <row r="143" ht="30" customHeight="1">
      <c r="S143" s="101"/>
    </row>
    <row r="144" ht="30" customHeight="1">
      <c r="S144" s="101"/>
    </row>
    <row r="145" ht="30" customHeight="1">
      <c r="S145" s="101"/>
    </row>
    <row r="146" ht="30" customHeight="1">
      <c r="S146" s="101"/>
    </row>
  </sheetData>
  <sheetProtection sheet="1" formatColumns="0" formatRows="0"/>
  <mergeCells count="70">
    <mergeCell ref="A1:A4"/>
    <mergeCell ref="B1:M1"/>
    <mergeCell ref="N1:O1"/>
    <mergeCell ref="B2:M2"/>
    <mergeCell ref="N2:O2"/>
    <mergeCell ref="B3:M3"/>
    <mergeCell ref="N3:O3"/>
    <mergeCell ref="B4:M4"/>
    <mergeCell ref="N4:O4"/>
    <mergeCell ref="A10:A11"/>
    <mergeCell ref="D10:D11"/>
    <mergeCell ref="F10:F11"/>
    <mergeCell ref="H10:H11"/>
    <mergeCell ref="J10:J11"/>
    <mergeCell ref="C6:O6"/>
    <mergeCell ref="A8:A9"/>
    <mergeCell ref="B8:B9"/>
    <mergeCell ref="C8:L8"/>
    <mergeCell ref="M8:O9"/>
    <mergeCell ref="L10:L11"/>
    <mergeCell ref="M10:O11"/>
    <mergeCell ref="M12:O13"/>
    <mergeCell ref="M14:O15"/>
    <mergeCell ref="A12:A13"/>
    <mergeCell ref="D12:D13"/>
    <mergeCell ref="F12:F13"/>
    <mergeCell ref="H12:H13"/>
    <mergeCell ref="J12:J13"/>
    <mergeCell ref="L12:L13"/>
    <mergeCell ref="D16:D17"/>
    <mergeCell ref="F16:F17"/>
    <mergeCell ref="H16:H17"/>
    <mergeCell ref="J16:J17"/>
    <mergeCell ref="L16:L17"/>
    <mergeCell ref="F14:F15"/>
    <mergeCell ref="H14:H15"/>
    <mergeCell ref="J14:J15"/>
    <mergeCell ref="L14:L15"/>
    <mergeCell ref="A14:A15"/>
    <mergeCell ref="D14:D15"/>
    <mergeCell ref="L20:L21"/>
    <mergeCell ref="M20:O21"/>
    <mergeCell ref="A18:A19"/>
    <mergeCell ref="D18:D19"/>
    <mergeCell ref="F18:F19"/>
    <mergeCell ref="H18:H19"/>
    <mergeCell ref="J18:J19"/>
    <mergeCell ref="A16:A17"/>
    <mergeCell ref="F22:F23"/>
    <mergeCell ref="H22:H23"/>
    <mergeCell ref="J22:J23"/>
    <mergeCell ref="L22:L23"/>
    <mergeCell ref="M18:O19"/>
    <mergeCell ref="M16:O17"/>
    <mergeCell ref="A20:A21"/>
    <mergeCell ref="D20:D21"/>
    <mergeCell ref="F20:F21"/>
    <mergeCell ref="H20:H21"/>
    <mergeCell ref="J20:J21"/>
    <mergeCell ref="L18:L19"/>
    <mergeCell ref="M24:O25"/>
    <mergeCell ref="A22:A23"/>
    <mergeCell ref="D22:D23"/>
    <mergeCell ref="A24:A25"/>
    <mergeCell ref="D24:D25"/>
    <mergeCell ref="F24:F25"/>
    <mergeCell ref="H24:H25"/>
    <mergeCell ref="J24:J25"/>
    <mergeCell ref="L24:L25"/>
    <mergeCell ref="M22:O23"/>
  </mergeCells>
  <conditionalFormatting sqref="D10:D11">
    <cfRule type="cellIs" priority="21" dxfId="2" operator="equal" stopIfTrue="1">
      <formula>"0"</formula>
    </cfRule>
    <cfRule type="cellIs" priority="22" dxfId="1" operator="greaterThanOrEqual" stopIfTrue="1">
      <formula>$S$2</formula>
    </cfRule>
    <cfRule type="cellIs" priority="23" dxfId="0" operator="lessThanOrEqual" stopIfTrue="1">
      <formula>$S$5</formula>
    </cfRule>
    <cfRule type="cellIs" priority="24" dxfId="162" operator="between" stopIfTrue="1">
      <formula>$S$3</formula>
      <formula>$S$4</formula>
    </cfRule>
  </conditionalFormatting>
  <conditionalFormatting sqref="D12:D25">
    <cfRule type="cellIs" priority="17" dxfId="2" operator="equal" stopIfTrue="1">
      <formula>"0"</formula>
    </cfRule>
    <cfRule type="cellIs" priority="18" dxfId="1" operator="greaterThanOrEqual" stopIfTrue="1">
      <formula>$S$2</formula>
    </cfRule>
    <cfRule type="cellIs" priority="19" dxfId="0" operator="lessThanOrEqual" stopIfTrue="1">
      <formula>$S$5</formula>
    </cfRule>
    <cfRule type="cellIs" priority="20" dxfId="162" operator="between" stopIfTrue="1">
      <formula>$S$3</formula>
      <formula>$S$4</formula>
    </cfRule>
  </conditionalFormatting>
  <conditionalFormatting sqref="F10:F25">
    <cfRule type="cellIs" priority="13" dxfId="2" operator="equal" stopIfTrue="1">
      <formula>"0"</formula>
    </cfRule>
    <cfRule type="cellIs" priority="14" dxfId="1" operator="greaterThanOrEqual" stopIfTrue="1">
      <formula>$S$2</formula>
    </cfRule>
    <cfRule type="cellIs" priority="15" dxfId="0" operator="lessThanOrEqual" stopIfTrue="1">
      <formula>$S$5</formula>
    </cfRule>
    <cfRule type="cellIs" priority="16" dxfId="162" operator="between" stopIfTrue="1">
      <formula>$S$3</formula>
      <formula>$S$4</formula>
    </cfRule>
  </conditionalFormatting>
  <conditionalFormatting sqref="H10:H25">
    <cfRule type="cellIs" priority="9" dxfId="2" operator="equal" stopIfTrue="1">
      <formula>"0"</formula>
    </cfRule>
    <cfRule type="cellIs" priority="10" dxfId="1" operator="greaterThanOrEqual" stopIfTrue="1">
      <formula>$S$2</formula>
    </cfRule>
    <cfRule type="cellIs" priority="11" dxfId="0" operator="lessThanOrEqual" stopIfTrue="1">
      <formula>$S$5</formula>
    </cfRule>
    <cfRule type="cellIs" priority="12" dxfId="162" operator="between" stopIfTrue="1">
      <formula>$S$3</formula>
      <formula>$S$4</formula>
    </cfRule>
  </conditionalFormatting>
  <conditionalFormatting sqref="J10:J25">
    <cfRule type="cellIs" priority="5" dxfId="2" operator="equal" stopIfTrue="1">
      <formula>"0"</formula>
    </cfRule>
    <cfRule type="cellIs" priority="6" dxfId="1" operator="greaterThanOrEqual" stopIfTrue="1">
      <formula>$S$2</formula>
    </cfRule>
    <cfRule type="cellIs" priority="7" dxfId="0" operator="lessThanOrEqual" stopIfTrue="1">
      <formula>$S$5</formula>
    </cfRule>
    <cfRule type="cellIs" priority="8" dxfId="162" operator="between" stopIfTrue="1">
      <formula>$S$3</formula>
      <formula>$S$4</formula>
    </cfRule>
  </conditionalFormatting>
  <conditionalFormatting sqref="L10:L25">
    <cfRule type="cellIs" priority="1" dxfId="2" operator="equal" stopIfTrue="1">
      <formula>"0"</formula>
    </cfRule>
    <cfRule type="cellIs" priority="2" dxfId="1" operator="greaterThanOrEqual" stopIfTrue="1">
      <formula>$S$2</formula>
    </cfRule>
    <cfRule type="cellIs" priority="3" dxfId="0" operator="lessThanOrEqual" stopIfTrue="1">
      <formula>$S$5</formula>
    </cfRule>
    <cfRule type="cellIs" priority="4" dxfId="162" operator="between" stopIfTrue="1">
      <formula>$S$3</formula>
      <formula>$S$4</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F12"/>
  <sheetViews>
    <sheetView zoomScalePageLayoutView="0" workbookViewId="0" topLeftCell="A10">
      <selection activeCell="C24" sqref="C24:P24"/>
    </sheetView>
  </sheetViews>
  <sheetFormatPr defaultColWidth="11.421875" defaultRowHeight="12.75"/>
  <cols>
    <col min="1" max="1" width="27.140625" style="0" customWidth="1"/>
    <col min="2" max="2" width="40.57421875" style="0" customWidth="1"/>
    <col min="3" max="3" width="15.57421875" style="0" customWidth="1"/>
    <col min="6" max="6" width="15.8515625" style="0" customWidth="1"/>
  </cols>
  <sheetData>
    <row r="1" spans="1:6" ht="18.75" thickTop="1">
      <c r="A1" s="285"/>
      <c r="B1" s="288" t="s">
        <v>56</v>
      </c>
      <c r="C1" s="288"/>
      <c r="D1" s="289" t="s">
        <v>86</v>
      </c>
      <c r="E1" s="290"/>
      <c r="F1" s="291"/>
    </row>
    <row r="2" spans="1:6" ht="18">
      <c r="A2" s="286"/>
      <c r="B2" s="292" t="s">
        <v>87</v>
      </c>
      <c r="C2" s="292"/>
      <c r="D2" s="293" t="s">
        <v>88</v>
      </c>
      <c r="E2" s="294"/>
      <c r="F2" s="295"/>
    </row>
    <row r="3" spans="1:6" ht="18">
      <c r="A3" s="286"/>
      <c r="B3" s="292" t="s">
        <v>89</v>
      </c>
      <c r="C3" s="292"/>
      <c r="D3" s="293" t="s">
        <v>90</v>
      </c>
      <c r="E3" s="294"/>
      <c r="F3" s="295"/>
    </row>
    <row r="4" spans="1:6" ht="27.75" customHeight="1" thickBot="1">
      <c r="A4" s="287"/>
      <c r="B4" s="296" t="s">
        <v>91</v>
      </c>
      <c r="C4" s="296"/>
      <c r="D4" s="297" t="s">
        <v>61</v>
      </c>
      <c r="E4" s="298"/>
      <c r="F4" s="299"/>
    </row>
    <row r="5" spans="1:6" ht="18.75" thickTop="1">
      <c r="A5" s="25"/>
      <c r="B5" s="24"/>
      <c r="C5" s="26"/>
      <c r="D5" s="27"/>
      <c r="E5" s="27"/>
      <c r="F5" s="27"/>
    </row>
    <row r="6" spans="1:6" ht="15.75">
      <c r="A6" s="28" t="s">
        <v>0</v>
      </c>
      <c r="C6" s="310"/>
      <c r="D6" s="310"/>
      <c r="E6" s="310"/>
      <c r="F6" s="310"/>
    </row>
    <row r="7" ht="13.5" thickBot="1">
      <c r="A7" s="28"/>
    </row>
    <row r="8" spans="1:6" ht="14.25" thickBot="1" thickTop="1">
      <c r="A8" s="311" t="s">
        <v>92</v>
      </c>
      <c r="B8" s="313" t="s">
        <v>141</v>
      </c>
      <c r="C8" s="315"/>
      <c r="D8" s="315"/>
      <c r="E8" s="315"/>
      <c r="F8" s="316"/>
    </row>
    <row r="9" spans="1:6" ht="13.5" thickBot="1">
      <c r="A9" s="312"/>
      <c r="B9" s="314"/>
      <c r="C9" s="31" t="s">
        <v>93</v>
      </c>
      <c r="D9" s="317" t="s">
        <v>94</v>
      </c>
      <c r="E9" s="317"/>
      <c r="F9" s="318"/>
    </row>
    <row r="10" spans="1:6" ht="50.25" customHeight="1" thickBot="1">
      <c r="A10" s="300" t="s">
        <v>95</v>
      </c>
      <c r="B10" s="29"/>
      <c r="C10" s="302"/>
      <c r="D10" s="304"/>
      <c r="E10" s="305"/>
      <c r="F10" s="306"/>
    </row>
    <row r="11" spans="1:6" ht="115.5" customHeight="1" thickBot="1">
      <c r="A11" s="301"/>
      <c r="B11" s="29"/>
      <c r="C11" s="303"/>
      <c r="D11" s="307"/>
      <c r="E11" s="308"/>
      <c r="F11" s="309"/>
    </row>
    <row r="12" ht="12.75">
      <c r="C12" s="46">
        <f>C10</f>
        <v>0</v>
      </c>
    </row>
  </sheetData>
  <sheetProtection/>
  <mergeCells count="17">
    <mergeCell ref="A10:A11"/>
    <mergeCell ref="C10:C11"/>
    <mergeCell ref="D10:F11"/>
    <mergeCell ref="C6:F6"/>
    <mergeCell ref="A8:A9"/>
    <mergeCell ref="B8:B9"/>
    <mergeCell ref="C8:F8"/>
    <mergeCell ref="D9:F9"/>
    <mergeCell ref="A1:A4"/>
    <mergeCell ref="B1:C1"/>
    <mergeCell ref="D1:F1"/>
    <mergeCell ref="B2:C2"/>
    <mergeCell ref="D2:F2"/>
    <mergeCell ref="B3:C3"/>
    <mergeCell ref="D3:F3"/>
    <mergeCell ref="B4:C4"/>
    <mergeCell ref="D4:F4"/>
  </mergeCells>
  <printOptions/>
  <pageMargins left="0.7" right="0.7" top="0.75" bottom="0.75" header="0.3" footer="0.3"/>
  <pageSetup orientation="portrait" paperSize="14"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2:S171"/>
  <sheetViews>
    <sheetView zoomScalePageLayoutView="0" workbookViewId="0" topLeftCell="A1">
      <selection activeCell="C24" sqref="C24:P24"/>
    </sheetView>
  </sheetViews>
  <sheetFormatPr defaultColWidth="11.421875" defaultRowHeight="12.75"/>
  <cols>
    <col min="1" max="1" width="3.00390625" style="3" customWidth="1"/>
    <col min="2" max="2" width="30.00390625" style="3" customWidth="1"/>
    <col min="3" max="3" width="16.8515625" style="3" customWidth="1"/>
    <col min="4" max="4" width="6.00390625" style="3" bestFit="1" customWidth="1"/>
    <col min="5" max="5" width="6.421875" style="3" customWidth="1"/>
    <col min="6" max="6" width="6.57421875" style="3" bestFit="1" customWidth="1"/>
    <col min="7" max="7" width="6.140625" style="3" bestFit="1" customWidth="1"/>
    <col min="8" max="8" width="6.421875" style="3" bestFit="1" customWidth="1"/>
    <col min="9" max="9" width="6.00390625" style="3" bestFit="1" customWidth="1"/>
    <col min="10" max="11" width="6.57421875" style="3" bestFit="1" customWidth="1"/>
    <col min="12" max="12" width="9.140625" style="3" customWidth="1"/>
    <col min="13" max="13" width="8.421875" style="3" customWidth="1"/>
    <col min="14" max="14" width="6.421875" style="3" customWidth="1"/>
    <col min="15" max="15" width="6.57421875" style="3" customWidth="1"/>
    <col min="16" max="16" width="12.140625" style="3" customWidth="1"/>
    <col min="17" max="18" width="11.7109375" style="3" customWidth="1"/>
    <col min="19" max="16384" width="11.421875" style="3" customWidth="1"/>
  </cols>
  <sheetData>
    <row r="1" ht="13.5" thickBot="1"/>
    <row r="2" spans="2:16" ht="16.5" customHeight="1">
      <c r="B2" s="264"/>
      <c r="C2" s="267" t="s">
        <v>56</v>
      </c>
      <c r="D2" s="268"/>
      <c r="E2" s="268"/>
      <c r="F2" s="268"/>
      <c r="G2" s="268"/>
      <c r="H2" s="268"/>
      <c r="I2" s="268"/>
      <c r="J2" s="268"/>
      <c r="K2" s="268"/>
      <c r="L2" s="268"/>
      <c r="M2" s="269"/>
      <c r="N2" s="270" t="s">
        <v>57</v>
      </c>
      <c r="O2" s="271"/>
      <c r="P2" s="272"/>
    </row>
    <row r="3" spans="2:16" ht="15.75" customHeight="1">
      <c r="B3" s="265"/>
      <c r="C3" s="273" t="s">
        <v>58</v>
      </c>
      <c r="D3" s="274"/>
      <c r="E3" s="274"/>
      <c r="F3" s="274"/>
      <c r="G3" s="274"/>
      <c r="H3" s="274"/>
      <c r="I3" s="274"/>
      <c r="J3" s="274"/>
      <c r="K3" s="274"/>
      <c r="L3" s="274"/>
      <c r="M3" s="275"/>
      <c r="N3" s="276" t="s">
        <v>97</v>
      </c>
      <c r="O3" s="277"/>
      <c r="P3" s="278"/>
    </row>
    <row r="4" spans="2:16" ht="15.75" customHeight="1">
      <c r="B4" s="265"/>
      <c r="C4" s="273" t="s">
        <v>59</v>
      </c>
      <c r="D4" s="274"/>
      <c r="E4" s="274"/>
      <c r="F4" s="274"/>
      <c r="G4" s="274"/>
      <c r="H4" s="274"/>
      <c r="I4" s="274"/>
      <c r="J4" s="274"/>
      <c r="K4" s="274"/>
      <c r="L4" s="274"/>
      <c r="M4" s="275"/>
      <c r="N4" s="276" t="s">
        <v>62</v>
      </c>
      <c r="O4" s="277"/>
      <c r="P4" s="278"/>
    </row>
    <row r="5" spans="2:16" ht="16.5" customHeight="1" thickBot="1">
      <c r="B5" s="266"/>
      <c r="C5" s="279" t="s">
        <v>60</v>
      </c>
      <c r="D5" s="280"/>
      <c r="E5" s="280"/>
      <c r="F5" s="280"/>
      <c r="G5" s="280"/>
      <c r="H5" s="280"/>
      <c r="I5" s="280"/>
      <c r="J5" s="280"/>
      <c r="K5" s="280"/>
      <c r="L5" s="280"/>
      <c r="M5" s="281"/>
      <c r="N5" s="282" t="s">
        <v>61</v>
      </c>
      <c r="O5" s="283"/>
      <c r="P5" s="284"/>
    </row>
    <row r="6" ht="13.5" thickBot="1"/>
    <row r="7" spans="1:17" ht="12.75">
      <c r="A7" s="32"/>
      <c r="B7" s="253" t="s">
        <v>65</v>
      </c>
      <c r="C7" s="254"/>
      <c r="D7" s="254"/>
      <c r="E7" s="254"/>
      <c r="F7" s="254"/>
      <c r="G7" s="254"/>
      <c r="H7" s="254"/>
      <c r="I7" s="254"/>
      <c r="J7" s="254"/>
      <c r="K7" s="254"/>
      <c r="L7" s="254"/>
      <c r="M7" s="254"/>
      <c r="N7" s="254"/>
      <c r="O7" s="254"/>
      <c r="P7" s="255"/>
      <c r="Q7" s="32"/>
    </row>
    <row r="8" spans="1:17" ht="13.5" thickBot="1">
      <c r="A8" s="32"/>
      <c r="B8" s="256"/>
      <c r="C8" s="257"/>
      <c r="D8" s="257"/>
      <c r="E8" s="257"/>
      <c r="F8" s="257"/>
      <c r="G8" s="257"/>
      <c r="H8" s="257"/>
      <c r="I8" s="257"/>
      <c r="J8" s="257"/>
      <c r="K8" s="257"/>
      <c r="L8" s="257"/>
      <c r="M8" s="257"/>
      <c r="N8" s="257"/>
      <c r="O8" s="257"/>
      <c r="P8" s="258"/>
      <c r="Q8" s="32"/>
    </row>
    <row r="9" spans="1:17" ht="6.75" customHeight="1" thickBot="1">
      <c r="A9" s="32"/>
      <c r="B9" s="259"/>
      <c r="C9" s="259"/>
      <c r="D9" s="259"/>
      <c r="E9" s="259"/>
      <c r="F9" s="259"/>
      <c r="G9" s="259"/>
      <c r="H9" s="259"/>
      <c r="I9" s="259"/>
      <c r="J9" s="259"/>
      <c r="K9" s="259"/>
      <c r="L9" s="259"/>
      <c r="M9" s="259"/>
      <c r="N9" s="259"/>
      <c r="O9" s="259"/>
      <c r="P9" s="259"/>
      <c r="Q9" s="32"/>
    </row>
    <row r="10" spans="1:17" ht="26.25" customHeight="1" thickBot="1">
      <c r="A10" s="32"/>
      <c r="B10" s="16" t="s">
        <v>83</v>
      </c>
      <c r="C10" s="17">
        <v>2017</v>
      </c>
      <c r="D10" s="260" t="s">
        <v>1</v>
      </c>
      <c r="E10" s="261"/>
      <c r="F10" s="261"/>
      <c r="G10" s="261"/>
      <c r="H10" s="262" t="s">
        <v>30</v>
      </c>
      <c r="I10" s="262"/>
      <c r="J10" s="262"/>
      <c r="K10" s="261" t="s">
        <v>27</v>
      </c>
      <c r="L10" s="261"/>
      <c r="M10" s="261"/>
      <c r="N10" s="261"/>
      <c r="O10" s="262" t="s">
        <v>36</v>
      </c>
      <c r="P10" s="263"/>
      <c r="Q10" s="32"/>
    </row>
    <row r="11" spans="1:17" ht="4.5" customHeight="1" thickBot="1">
      <c r="A11" s="32"/>
      <c r="B11" s="242"/>
      <c r="C11" s="243"/>
      <c r="D11" s="243"/>
      <c r="E11" s="243"/>
      <c r="F11" s="243"/>
      <c r="G11" s="243"/>
      <c r="H11" s="243"/>
      <c r="I11" s="243"/>
      <c r="J11" s="243"/>
      <c r="K11" s="243"/>
      <c r="L11" s="243"/>
      <c r="M11" s="243"/>
      <c r="N11" s="243"/>
      <c r="O11" s="243"/>
      <c r="P11" s="244"/>
      <c r="Q11" s="32"/>
    </row>
    <row r="12" spans="1:18" ht="13.5" thickBot="1">
      <c r="A12" s="32"/>
      <c r="B12" s="23" t="s">
        <v>0</v>
      </c>
      <c r="C12" s="198" t="s">
        <v>46</v>
      </c>
      <c r="D12" s="198"/>
      <c r="E12" s="198"/>
      <c r="F12" s="198"/>
      <c r="G12" s="198"/>
      <c r="H12" s="198"/>
      <c r="I12" s="198"/>
      <c r="J12" s="198"/>
      <c r="K12" s="198"/>
      <c r="L12" s="198"/>
      <c r="M12" s="198"/>
      <c r="N12" s="198"/>
      <c r="O12" s="198"/>
      <c r="P12" s="199"/>
      <c r="Q12" s="32"/>
      <c r="R12" s="44"/>
    </row>
    <row r="13" spans="1:17" ht="4.5" customHeight="1" thickBot="1">
      <c r="A13" s="32"/>
      <c r="B13" s="181"/>
      <c r="C13" s="208"/>
      <c r="D13" s="208"/>
      <c r="E13" s="208"/>
      <c r="F13" s="208"/>
      <c r="G13" s="208"/>
      <c r="H13" s="208"/>
      <c r="I13" s="208"/>
      <c r="J13" s="208"/>
      <c r="K13" s="208"/>
      <c r="L13" s="208"/>
      <c r="M13" s="208"/>
      <c r="N13" s="208"/>
      <c r="O13" s="208"/>
      <c r="P13" s="209"/>
      <c r="Q13" s="32"/>
    </row>
    <row r="14" spans="1:17" ht="13.5" thickBot="1">
      <c r="A14" s="32"/>
      <c r="B14" s="23" t="s">
        <v>6</v>
      </c>
      <c r="C14" s="323" t="s">
        <v>115</v>
      </c>
      <c r="D14" s="321"/>
      <c r="E14" s="321"/>
      <c r="F14" s="321"/>
      <c r="G14" s="321"/>
      <c r="H14" s="321"/>
      <c r="I14" s="321"/>
      <c r="J14" s="321"/>
      <c r="K14" s="321"/>
      <c r="L14" s="321"/>
      <c r="M14" s="321"/>
      <c r="N14" s="321"/>
      <c r="O14" s="321"/>
      <c r="P14" s="322"/>
      <c r="Q14" s="32"/>
    </row>
    <row r="15" spans="1:17" ht="4.5" customHeight="1" thickBot="1">
      <c r="A15" s="32"/>
      <c r="B15" s="218"/>
      <c r="C15" s="219"/>
      <c r="D15" s="219"/>
      <c r="E15" s="219"/>
      <c r="F15" s="219"/>
      <c r="G15" s="219"/>
      <c r="H15" s="219"/>
      <c r="I15" s="219"/>
      <c r="J15" s="219"/>
      <c r="K15" s="219"/>
      <c r="L15" s="219"/>
      <c r="M15" s="219"/>
      <c r="N15" s="219"/>
      <c r="O15" s="219"/>
      <c r="P15" s="220"/>
      <c r="Q15" s="32"/>
    </row>
    <row r="16" spans="1:17" ht="27" customHeight="1" thickBot="1">
      <c r="A16" s="32"/>
      <c r="B16" s="23" t="s">
        <v>25</v>
      </c>
      <c r="C16" s="221" t="s">
        <v>144</v>
      </c>
      <c r="D16" s="245"/>
      <c r="E16" s="245"/>
      <c r="F16" s="245"/>
      <c r="G16" s="245"/>
      <c r="H16" s="245"/>
      <c r="I16" s="245"/>
      <c r="J16" s="245"/>
      <c r="K16" s="245"/>
      <c r="L16" s="245"/>
      <c r="M16" s="245"/>
      <c r="N16" s="245"/>
      <c r="O16" s="245"/>
      <c r="P16" s="246"/>
      <c r="Q16" s="32"/>
    </row>
    <row r="17" spans="1:17" ht="4.5" customHeight="1" thickBot="1">
      <c r="A17" s="32"/>
      <c r="B17" s="218"/>
      <c r="C17" s="219"/>
      <c r="D17" s="219"/>
      <c r="E17" s="219"/>
      <c r="F17" s="219"/>
      <c r="G17" s="219"/>
      <c r="H17" s="219"/>
      <c r="I17" s="219"/>
      <c r="J17" s="219"/>
      <c r="K17" s="219"/>
      <c r="L17" s="219"/>
      <c r="M17" s="219"/>
      <c r="N17" s="219"/>
      <c r="O17" s="219"/>
      <c r="P17" s="220"/>
      <c r="Q17" s="32"/>
    </row>
    <row r="18" spans="1:17" ht="26.25" customHeight="1" thickBot="1">
      <c r="A18" s="32"/>
      <c r="B18" s="23" t="s">
        <v>11</v>
      </c>
      <c r="C18" s="247" t="s">
        <v>114</v>
      </c>
      <c r="D18" s="248"/>
      <c r="E18" s="248"/>
      <c r="F18" s="248"/>
      <c r="G18" s="248"/>
      <c r="H18" s="248"/>
      <c r="I18" s="248"/>
      <c r="J18" s="248"/>
      <c r="K18" s="248"/>
      <c r="L18" s="248"/>
      <c r="M18" s="248"/>
      <c r="N18" s="248"/>
      <c r="O18" s="248"/>
      <c r="P18" s="249"/>
      <c r="Q18" s="32"/>
    </row>
    <row r="19" spans="1:17" ht="4.5" customHeight="1" thickBot="1">
      <c r="A19" s="32"/>
      <c r="B19" s="237"/>
      <c r="C19" s="237"/>
      <c r="D19" s="237"/>
      <c r="E19" s="237"/>
      <c r="F19" s="237"/>
      <c r="G19" s="237"/>
      <c r="H19" s="237"/>
      <c r="I19" s="237"/>
      <c r="J19" s="237"/>
      <c r="K19" s="237"/>
      <c r="L19" s="237"/>
      <c r="M19" s="237"/>
      <c r="N19" s="237"/>
      <c r="O19" s="237"/>
      <c r="P19" s="237"/>
      <c r="Q19" s="32"/>
    </row>
    <row r="20" spans="1:17" ht="17.25" customHeight="1" thickBot="1">
      <c r="A20" s="32"/>
      <c r="B20" s="176" t="s">
        <v>26</v>
      </c>
      <c r="C20" s="177"/>
      <c r="D20" s="177"/>
      <c r="E20" s="177"/>
      <c r="F20" s="177"/>
      <c r="G20" s="177"/>
      <c r="H20" s="177"/>
      <c r="I20" s="177"/>
      <c r="J20" s="177"/>
      <c r="K20" s="177"/>
      <c r="L20" s="177"/>
      <c r="M20" s="177"/>
      <c r="N20" s="177"/>
      <c r="O20" s="177"/>
      <c r="P20" s="178"/>
      <c r="Q20" s="32"/>
    </row>
    <row r="21" spans="1:17" ht="4.5" customHeight="1" thickBot="1">
      <c r="A21" s="32"/>
      <c r="B21" s="250"/>
      <c r="C21" s="251"/>
      <c r="D21" s="251"/>
      <c r="E21" s="251"/>
      <c r="F21" s="251"/>
      <c r="G21" s="251"/>
      <c r="H21" s="251"/>
      <c r="I21" s="251"/>
      <c r="J21" s="251"/>
      <c r="K21" s="251"/>
      <c r="L21" s="251"/>
      <c r="M21" s="251"/>
      <c r="N21" s="251"/>
      <c r="O21" s="251"/>
      <c r="P21" s="252"/>
      <c r="Q21" s="32"/>
    </row>
    <row r="22" spans="1:17" ht="45.75" customHeight="1" thickBot="1">
      <c r="A22" s="32"/>
      <c r="B22" s="23" t="s">
        <v>3</v>
      </c>
      <c r="C22" s="320" t="s">
        <v>142</v>
      </c>
      <c r="D22" s="321"/>
      <c r="E22" s="321"/>
      <c r="F22" s="321"/>
      <c r="G22" s="321"/>
      <c r="H22" s="321"/>
      <c r="I22" s="321"/>
      <c r="J22" s="321"/>
      <c r="K22" s="321"/>
      <c r="L22" s="321"/>
      <c r="M22" s="321"/>
      <c r="N22" s="321"/>
      <c r="O22" s="321"/>
      <c r="P22" s="322"/>
      <c r="Q22" s="32"/>
    </row>
    <row r="23" spans="1:17" ht="4.5" customHeight="1" thickBot="1">
      <c r="A23" s="32"/>
      <c r="B23" s="218"/>
      <c r="C23" s="219"/>
      <c r="D23" s="219"/>
      <c r="E23" s="219"/>
      <c r="F23" s="219"/>
      <c r="G23" s="219"/>
      <c r="H23" s="219"/>
      <c r="I23" s="219"/>
      <c r="J23" s="219"/>
      <c r="K23" s="219"/>
      <c r="L23" s="219"/>
      <c r="M23" s="219"/>
      <c r="N23" s="219"/>
      <c r="O23" s="219"/>
      <c r="P23" s="220"/>
      <c r="Q23" s="32"/>
    </row>
    <row r="24" spans="1:17" ht="52.5" customHeight="1" thickBot="1">
      <c r="A24" s="32"/>
      <c r="B24" s="23" t="s">
        <v>12</v>
      </c>
      <c r="C24" s="221" t="s">
        <v>143</v>
      </c>
      <c r="D24" s="222"/>
      <c r="E24" s="222"/>
      <c r="F24" s="222"/>
      <c r="G24" s="222"/>
      <c r="H24" s="222"/>
      <c r="I24" s="222"/>
      <c r="J24" s="222"/>
      <c r="K24" s="222"/>
      <c r="L24" s="222"/>
      <c r="M24" s="222"/>
      <c r="N24" s="222"/>
      <c r="O24" s="222"/>
      <c r="P24" s="223"/>
      <c r="Q24" s="32"/>
    </row>
    <row r="25" spans="1:17" ht="4.5" customHeight="1" thickBot="1">
      <c r="A25" s="32"/>
      <c r="B25" s="218"/>
      <c r="C25" s="219"/>
      <c r="D25" s="219"/>
      <c r="E25" s="219"/>
      <c r="F25" s="219"/>
      <c r="G25" s="219"/>
      <c r="H25" s="219"/>
      <c r="I25" s="219"/>
      <c r="J25" s="219"/>
      <c r="K25" s="219"/>
      <c r="L25" s="219"/>
      <c r="M25" s="219"/>
      <c r="N25" s="219"/>
      <c r="O25" s="219"/>
      <c r="P25" s="220"/>
      <c r="Q25" s="32"/>
    </row>
    <row r="26" spans="1:17" ht="13.5" customHeight="1" thickBot="1">
      <c r="A26" s="32"/>
      <c r="B26" s="2" t="s">
        <v>2</v>
      </c>
      <c r="C26" s="319">
        <v>0.6</v>
      </c>
      <c r="D26" s="225"/>
      <c r="E26" s="225"/>
      <c r="F26" s="225"/>
      <c r="G26" s="225"/>
      <c r="H26" s="225"/>
      <c r="I26" s="225"/>
      <c r="J26" s="225"/>
      <c r="K26" s="225"/>
      <c r="L26" s="225"/>
      <c r="M26" s="225"/>
      <c r="N26" s="225"/>
      <c r="O26" s="225"/>
      <c r="P26" s="226"/>
      <c r="Q26" s="32"/>
    </row>
    <row r="27" spans="1:17" ht="4.5" customHeight="1" thickBot="1">
      <c r="A27" s="32"/>
      <c r="B27" s="227"/>
      <c r="C27" s="228"/>
      <c r="D27" s="228"/>
      <c r="E27" s="228"/>
      <c r="F27" s="228"/>
      <c r="G27" s="228"/>
      <c r="H27" s="228"/>
      <c r="I27" s="228"/>
      <c r="J27" s="228"/>
      <c r="K27" s="228"/>
      <c r="L27" s="228"/>
      <c r="M27" s="228"/>
      <c r="N27" s="228"/>
      <c r="O27" s="228"/>
      <c r="P27" s="229"/>
      <c r="Q27" s="32"/>
    </row>
    <row r="28" spans="1:17" ht="12.75" customHeight="1" thickBot="1">
      <c r="A28" s="32"/>
      <c r="B28" s="2" t="s">
        <v>13</v>
      </c>
      <c r="C28" s="11" t="s">
        <v>14</v>
      </c>
      <c r="D28" s="230" t="s">
        <v>116</v>
      </c>
      <c r="E28" s="231"/>
      <c r="F28" s="231"/>
      <c r="G28" s="232"/>
      <c r="H28" s="233" t="s">
        <v>15</v>
      </c>
      <c r="I28" s="233"/>
      <c r="J28" s="233"/>
      <c r="K28" s="230" t="s">
        <v>117</v>
      </c>
      <c r="L28" s="231"/>
      <c r="M28" s="232"/>
      <c r="N28" s="234" t="s">
        <v>16</v>
      </c>
      <c r="O28" s="235"/>
      <c r="P28" s="33" t="s">
        <v>118</v>
      </c>
      <c r="Q28" s="32"/>
    </row>
    <row r="29" spans="1:17" ht="4.5" customHeight="1" thickBot="1">
      <c r="A29" s="32"/>
      <c r="B29" s="236"/>
      <c r="C29" s="237"/>
      <c r="D29" s="237"/>
      <c r="E29" s="237"/>
      <c r="F29" s="237"/>
      <c r="G29" s="237"/>
      <c r="H29" s="237"/>
      <c r="I29" s="237"/>
      <c r="J29" s="237"/>
      <c r="K29" s="237"/>
      <c r="L29" s="237"/>
      <c r="M29" s="237"/>
      <c r="N29" s="237"/>
      <c r="O29" s="237"/>
      <c r="P29" s="238"/>
      <c r="Q29" s="32"/>
    </row>
    <row r="30" spans="1:17" ht="13.5" thickBot="1">
      <c r="A30" s="32"/>
      <c r="B30" s="2" t="s">
        <v>7</v>
      </c>
      <c r="C30" s="197" t="s">
        <v>119</v>
      </c>
      <c r="D30" s="198"/>
      <c r="E30" s="198"/>
      <c r="F30" s="198"/>
      <c r="G30" s="198"/>
      <c r="H30" s="198"/>
      <c r="I30" s="198"/>
      <c r="J30" s="198"/>
      <c r="K30" s="198"/>
      <c r="L30" s="198"/>
      <c r="M30" s="198"/>
      <c r="N30" s="198"/>
      <c r="O30" s="198"/>
      <c r="P30" s="199"/>
      <c r="Q30" s="32"/>
    </row>
    <row r="31" spans="1:17" ht="4.5" customHeight="1" thickBot="1">
      <c r="A31" s="32"/>
      <c r="B31" s="218"/>
      <c r="C31" s="219"/>
      <c r="D31" s="219"/>
      <c r="E31" s="219"/>
      <c r="F31" s="219"/>
      <c r="G31" s="219"/>
      <c r="H31" s="219"/>
      <c r="I31" s="219"/>
      <c r="J31" s="219"/>
      <c r="K31" s="219"/>
      <c r="L31" s="219"/>
      <c r="M31" s="219"/>
      <c r="N31" s="219"/>
      <c r="O31" s="219"/>
      <c r="P31" s="220"/>
      <c r="Q31" s="32"/>
    </row>
    <row r="32" spans="1:17" ht="13.5" thickBot="1">
      <c r="A32" s="32"/>
      <c r="B32" s="2" t="s">
        <v>4</v>
      </c>
      <c r="C32" s="197" t="s">
        <v>148</v>
      </c>
      <c r="D32" s="198"/>
      <c r="E32" s="198"/>
      <c r="F32" s="198"/>
      <c r="G32" s="198"/>
      <c r="H32" s="198"/>
      <c r="I32" s="198"/>
      <c r="J32" s="198"/>
      <c r="K32" s="198"/>
      <c r="L32" s="198"/>
      <c r="M32" s="198"/>
      <c r="N32" s="198"/>
      <c r="O32" s="198"/>
      <c r="P32" s="198"/>
      <c r="Q32" s="32"/>
    </row>
    <row r="33" spans="1:17" ht="4.5" customHeight="1" thickBot="1">
      <c r="A33" s="32"/>
      <c r="B33" s="218"/>
      <c r="C33" s="219"/>
      <c r="D33" s="219"/>
      <c r="E33" s="219"/>
      <c r="F33" s="219"/>
      <c r="G33" s="219"/>
      <c r="H33" s="219"/>
      <c r="I33" s="219"/>
      <c r="J33" s="219"/>
      <c r="K33" s="219"/>
      <c r="L33" s="219"/>
      <c r="M33" s="219"/>
      <c r="N33" s="219"/>
      <c r="O33" s="219"/>
      <c r="P33" s="220"/>
      <c r="Q33" s="32"/>
    </row>
    <row r="34" spans="1:17" ht="13.5" thickBot="1">
      <c r="A34" s="32"/>
      <c r="B34" s="2" t="s">
        <v>23</v>
      </c>
      <c r="C34" s="197" t="s">
        <v>69</v>
      </c>
      <c r="D34" s="198"/>
      <c r="E34" s="198"/>
      <c r="F34" s="198"/>
      <c r="G34" s="198"/>
      <c r="H34" s="198"/>
      <c r="I34" s="198"/>
      <c r="J34" s="198"/>
      <c r="K34" s="198"/>
      <c r="L34" s="198"/>
      <c r="M34" s="198"/>
      <c r="N34" s="198"/>
      <c r="O34" s="198"/>
      <c r="P34" s="199"/>
      <c r="Q34" s="32"/>
    </row>
    <row r="35" spans="1:17" ht="4.5" customHeight="1" thickBot="1">
      <c r="A35" s="32"/>
      <c r="B35" s="181"/>
      <c r="C35" s="208"/>
      <c r="D35" s="208"/>
      <c r="E35" s="208"/>
      <c r="F35" s="208"/>
      <c r="G35" s="208"/>
      <c r="H35" s="208"/>
      <c r="I35" s="208"/>
      <c r="J35" s="208"/>
      <c r="K35" s="208"/>
      <c r="L35" s="208"/>
      <c r="M35" s="208"/>
      <c r="N35" s="208"/>
      <c r="O35" s="208"/>
      <c r="P35" s="209"/>
      <c r="Q35" s="32"/>
    </row>
    <row r="36" spans="1:17" ht="16.5" customHeight="1" thickBot="1">
      <c r="A36" s="32"/>
      <c r="B36" s="2" t="s">
        <v>64</v>
      </c>
      <c r="C36" s="197" t="s">
        <v>69</v>
      </c>
      <c r="D36" s="198"/>
      <c r="E36" s="198"/>
      <c r="F36" s="198"/>
      <c r="G36" s="198"/>
      <c r="H36" s="198"/>
      <c r="I36" s="198"/>
      <c r="J36" s="198"/>
      <c r="K36" s="198"/>
      <c r="L36" s="198"/>
      <c r="M36" s="198"/>
      <c r="N36" s="198"/>
      <c r="O36" s="198"/>
      <c r="P36" s="199"/>
      <c r="Q36" s="32"/>
    </row>
    <row r="37" spans="1:17" ht="4.5" customHeight="1" thickBot="1">
      <c r="A37" s="32"/>
      <c r="B37" s="4"/>
      <c r="C37" s="4"/>
      <c r="D37" s="4"/>
      <c r="E37" s="4"/>
      <c r="F37" s="4"/>
      <c r="G37" s="4"/>
      <c r="H37" s="4"/>
      <c r="I37" s="4"/>
      <c r="J37" s="4"/>
      <c r="K37" s="4"/>
      <c r="L37" s="4"/>
      <c r="M37" s="4"/>
      <c r="N37" s="4"/>
      <c r="O37" s="4"/>
      <c r="P37" s="4"/>
      <c r="Q37" s="32"/>
    </row>
    <row r="38" spans="1:17" ht="13.5" thickBot="1">
      <c r="A38" s="32"/>
      <c r="B38" s="210" t="s">
        <v>17</v>
      </c>
      <c r="C38" s="211"/>
      <c r="D38" s="211"/>
      <c r="E38" s="211"/>
      <c r="F38" s="211"/>
      <c r="G38" s="211"/>
      <c r="H38" s="211"/>
      <c r="I38" s="211"/>
      <c r="J38" s="211"/>
      <c r="K38" s="211"/>
      <c r="L38" s="211"/>
      <c r="M38" s="211"/>
      <c r="N38" s="211"/>
      <c r="O38" s="212"/>
      <c r="P38" s="213"/>
      <c r="Q38" s="32"/>
    </row>
    <row r="39" spans="1:17" ht="13.5" thickBot="1">
      <c r="A39" s="32"/>
      <c r="B39" s="1" t="s">
        <v>22</v>
      </c>
      <c r="C39" s="214" t="s">
        <v>18</v>
      </c>
      <c r="D39" s="215"/>
      <c r="E39" s="215"/>
      <c r="F39" s="215"/>
      <c r="G39" s="216"/>
      <c r="H39" s="214" t="s">
        <v>7</v>
      </c>
      <c r="I39" s="215"/>
      <c r="J39" s="215"/>
      <c r="K39" s="215"/>
      <c r="L39" s="216"/>
      <c r="M39" s="214" t="s">
        <v>19</v>
      </c>
      <c r="N39" s="215"/>
      <c r="O39" s="217"/>
      <c r="P39" s="216"/>
      <c r="Q39" s="32"/>
    </row>
    <row r="40" spans="1:17" ht="24" customHeight="1">
      <c r="A40" s="32"/>
      <c r="B40" s="35" t="s">
        <v>120</v>
      </c>
      <c r="C40" s="204" t="s">
        <v>106</v>
      </c>
      <c r="D40" s="205"/>
      <c r="E40" s="205"/>
      <c r="F40" s="205"/>
      <c r="G40" s="206"/>
      <c r="H40" s="204" t="s">
        <v>121</v>
      </c>
      <c r="I40" s="205"/>
      <c r="J40" s="205"/>
      <c r="K40" s="205"/>
      <c r="L40" s="206"/>
      <c r="M40" s="204" t="s">
        <v>122</v>
      </c>
      <c r="N40" s="205"/>
      <c r="O40" s="205"/>
      <c r="P40" s="207"/>
      <c r="Q40" s="32"/>
    </row>
    <row r="41" spans="1:17" ht="23.25" customHeight="1">
      <c r="A41" s="32"/>
      <c r="B41" s="35" t="s">
        <v>123</v>
      </c>
      <c r="C41" s="204" t="s">
        <v>106</v>
      </c>
      <c r="D41" s="205"/>
      <c r="E41" s="205"/>
      <c r="F41" s="205"/>
      <c r="G41" s="206"/>
      <c r="H41" s="204" t="s">
        <v>121</v>
      </c>
      <c r="I41" s="205"/>
      <c r="J41" s="205"/>
      <c r="K41" s="205"/>
      <c r="L41" s="206"/>
      <c r="M41" s="204" t="s">
        <v>122</v>
      </c>
      <c r="N41" s="205"/>
      <c r="O41" s="205"/>
      <c r="P41" s="207"/>
      <c r="Q41" s="32"/>
    </row>
    <row r="42" spans="1:17" ht="13.5" customHeight="1">
      <c r="A42" s="32"/>
      <c r="B42" s="12"/>
      <c r="C42" s="200"/>
      <c r="D42" s="201"/>
      <c r="E42" s="201"/>
      <c r="F42" s="201"/>
      <c r="G42" s="202"/>
      <c r="H42" s="200"/>
      <c r="I42" s="201"/>
      <c r="J42" s="201"/>
      <c r="K42" s="201"/>
      <c r="L42" s="202"/>
      <c r="M42" s="200"/>
      <c r="N42" s="201"/>
      <c r="O42" s="201"/>
      <c r="P42" s="203"/>
      <c r="Q42" s="32"/>
    </row>
    <row r="43" spans="1:17" ht="12.75" customHeight="1">
      <c r="A43" s="32"/>
      <c r="B43" s="12"/>
      <c r="C43" s="200"/>
      <c r="D43" s="201"/>
      <c r="E43" s="201"/>
      <c r="F43" s="201"/>
      <c r="G43" s="202"/>
      <c r="H43" s="200"/>
      <c r="I43" s="201"/>
      <c r="J43" s="201"/>
      <c r="K43" s="201"/>
      <c r="L43" s="202"/>
      <c r="M43" s="200"/>
      <c r="N43" s="201"/>
      <c r="O43" s="201"/>
      <c r="P43" s="203"/>
      <c r="Q43" s="32"/>
    </row>
    <row r="44" spans="1:17" ht="11.25" customHeight="1" thickBot="1">
      <c r="A44" s="32"/>
      <c r="B44" s="8"/>
      <c r="C44" s="172"/>
      <c r="D44" s="173"/>
      <c r="E44" s="173"/>
      <c r="F44" s="173"/>
      <c r="G44" s="174"/>
      <c r="H44" s="172"/>
      <c r="I44" s="173"/>
      <c r="J44" s="173"/>
      <c r="K44" s="173"/>
      <c r="L44" s="174"/>
      <c r="M44" s="172"/>
      <c r="N44" s="173"/>
      <c r="O44" s="173"/>
      <c r="P44" s="175"/>
      <c r="Q44" s="32"/>
    </row>
    <row r="45" spans="1:17" ht="4.5" customHeight="1" thickBot="1">
      <c r="A45" s="32"/>
      <c r="B45" s="7"/>
      <c r="C45" s="7"/>
      <c r="D45" s="7"/>
      <c r="E45" s="7"/>
      <c r="F45" s="7"/>
      <c r="G45" s="7"/>
      <c r="H45" s="7"/>
      <c r="I45" s="7"/>
      <c r="J45" s="7"/>
      <c r="K45" s="7"/>
      <c r="L45" s="7"/>
      <c r="M45" s="7"/>
      <c r="N45" s="7"/>
      <c r="O45" s="7"/>
      <c r="P45" s="7"/>
      <c r="Q45" s="32"/>
    </row>
    <row r="46" spans="1:17" ht="13.5" customHeight="1" thickBot="1">
      <c r="A46" s="32"/>
      <c r="B46" s="176" t="s">
        <v>8</v>
      </c>
      <c r="C46" s="177"/>
      <c r="D46" s="177"/>
      <c r="E46" s="177"/>
      <c r="F46" s="177"/>
      <c r="G46" s="177"/>
      <c r="H46" s="177"/>
      <c r="I46" s="177"/>
      <c r="J46" s="177"/>
      <c r="K46" s="177"/>
      <c r="L46" s="177"/>
      <c r="M46" s="177"/>
      <c r="N46" s="177"/>
      <c r="O46" s="177"/>
      <c r="P46" s="178"/>
      <c r="Q46" s="32"/>
    </row>
    <row r="47" spans="1:17" ht="4.5" customHeight="1" thickBot="1">
      <c r="A47" s="32"/>
      <c r="B47" s="5"/>
      <c r="C47" s="4"/>
      <c r="D47" s="4"/>
      <c r="E47" s="4"/>
      <c r="F47" s="4"/>
      <c r="G47" s="4"/>
      <c r="H47" s="4"/>
      <c r="I47" s="4"/>
      <c r="J47" s="4"/>
      <c r="K47" s="4"/>
      <c r="L47" s="4"/>
      <c r="M47" s="4"/>
      <c r="N47" s="4"/>
      <c r="O47" s="4"/>
      <c r="P47" s="6"/>
      <c r="Q47" s="32"/>
    </row>
    <row r="48" spans="1:17" ht="12.75">
      <c r="A48" s="32"/>
      <c r="B48" s="179"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c r="A49" s="32"/>
      <c r="B49" s="180"/>
      <c r="C49" s="10" t="s">
        <v>10</v>
      </c>
      <c r="D49" s="13"/>
      <c r="E49" s="13"/>
      <c r="F49" s="13"/>
      <c r="G49" s="13"/>
      <c r="H49" s="13"/>
      <c r="I49" s="13"/>
      <c r="J49" s="13"/>
      <c r="K49" s="13"/>
      <c r="L49" s="13"/>
      <c r="M49" s="13"/>
      <c r="N49" s="13"/>
      <c r="O49" s="36" t="str">
        <f>'Regis Opor Term Pro'!D12</f>
        <v>0%</v>
      </c>
      <c r="P49" s="14"/>
      <c r="Q49" s="32"/>
    </row>
    <row r="50" spans="1:17" ht="4.5" customHeight="1" thickBot="1">
      <c r="A50" s="32"/>
      <c r="B50" s="181">
        <v>0.9</v>
      </c>
      <c r="C50" s="182"/>
      <c r="D50" s="182"/>
      <c r="E50" s="182"/>
      <c r="F50" s="182"/>
      <c r="G50" s="182"/>
      <c r="H50" s="182"/>
      <c r="I50" s="182"/>
      <c r="J50" s="182"/>
      <c r="K50" s="182"/>
      <c r="L50" s="182"/>
      <c r="M50" s="182"/>
      <c r="N50" s="182"/>
      <c r="O50" s="182"/>
      <c r="P50" s="183"/>
      <c r="Q50" s="32"/>
    </row>
    <row r="51" spans="1:17" ht="13.5" thickBot="1">
      <c r="A51" s="32"/>
      <c r="B51" s="176" t="s">
        <v>21</v>
      </c>
      <c r="C51" s="177"/>
      <c r="D51" s="177"/>
      <c r="E51" s="177"/>
      <c r="F51" s="177"/>
      <c r="G51" s="177"/>
      <c r="H51" s="177"/>
      <c r="I51" s="177"/>
      <c r="J51" s="177"/>
      <c r="K51" s="177"/>
      <c r="L51" s="177"/>
      <c r="M51" s="177"/>
      <c r="N51" s="177"/>
      <c r="O51" s="177"/>
      <c r="P51" s="178"/>
      <c r="Q51" s="32"/>
    </row>
    <row r="52" spans="1:17" ht="12.75">
      <c r="A52" s="32"/>
      <c r="B52" s="184" t="s">
        <v>109</v>
      </c>
      <c r="C52" s="185"/>
      <c r="D52" s="185"/>
      <c r="E52" s="185"/>
      <c r="F52" s="185"/>
      <c r="G52" s="185"/>
      <c r="H52" s="185"/>
      <c r="I52" s="185"/>
      <c r="J52" s="185"/>
      <c r="K52" s="185"/>
      <c r="L52" s="185"/>
      <c r="M52" s="185"/>
      <c r="N52" s="185"/>
      <c r="O52" s="185"/>
      <c r="P52" s="186"/>
      <c r="Q52" s="32"/>
    </row>
    <row r="53" spans="1:17" ht="12.75">
      <c r="A53" s="32"/>
      <c r="B53" s="187"/>
      <c r="C53" s="188"/>
      <c r="D53" s="188"/>
      <c r="E53" s="188"/>
      <c r="F53" s="188"/>
      <c r="G53" s="188"/>
      <c r="H53" s="188"/>
      <c r="I53" s="188"/>
      <c r="J53" s="188"/>
      <c r="K53" s="188"/>
      <c r="L53" s="188"/>
      <c r="M53" s="188"/>
      <c r="N53" s="188"/>
      <c r="O53" s="188"/>
      <c r="P53" s="189"/>
      <c r="Q53" s="32"/>
    </row>
    <row r="54" spans="1:17" ht="12.75">
      <c r="A54" s="32"/>
      <c r="B54" s="187"/>
      <c r="C54" s="188"/>
      <c r="D54" s="188"/>
      <c r="E54" s="188"/>
      <c r="F54" s="188"/>
      <c r="G54" s="188"/>
      <c r="H54" s="188"/>
      <c r="I54" s="188"/>
      <c r="J54" s="188"/>
      <c r="K54" s="188"/>
      <c r="L54" s="188"/>
      <c r="M54" s="188"/>
      <c r="N54" s="188"/>
      <c r="O54" s="188"/>
      <c r="P54" s="189"/>
      <c r="Q54" s="32"/>
    </row>
    <row r="55" spans="1:17" ht="12.75">
      <c r="A55" s="32"/>
      <c r="B55" s="187"/>
      <c r="C55" s="188"/>
      <c r="D55" s="188"/>
      <c r="E55" s="188"/>
      <c r="F55" s="188"/>
      <c r="G55" s="188"/>
      <c r="H55" s="188"/>
      <c r="I55" s="188"/>
      <c r="J55" s="188"/>
      <c r="K55" s="188"/>
      <c r="L55" s="188"/>
      <c r="M55" s="188"/>
      <c r="N55" s="188"/>
      <c r="O55" s="188"/>
      <c r="P55" s="189"/>
      <c r="Q55" s="32"/>
    </row>
    <row r="56" spans="1:17" ht="12.75">
      <c r="A56" s="32"/>
      <c r="B56" s="187"/>
      <c r="C56" s="188"/>
      <c r="D56" s="188"/>
      <c r="E56" s="188"/>
      <c r="F56" s="188"/>
      <c r="G56" s="188"/>
      <c r="H56" s="188"/>
      <c r="I56" s="188"/>
      <c r="J56" s="188"/>
      <c r="K56" s="188"/>
      <c r="L56" s="188"/>
      <c r="M56" s="188"/>
      <c r="N56" s="188"/>
      <c r="O56" s="188"/>
      <c r="P56" s="189"/>
      <c r="Q56" s="32"/>
    </row>
    <row r="57" spans="1:17" ht="12.75">
      <c r="A57" s="32"/>
      <c r="B57" s="187"/>
      <c r="C57" s="188"/>
      <c r="D57" s="188"/>
      <c r="E57" s="188"/>
      <c r="F57" s="188"/>
      <c r="G57" s="188"/>
      <c r="H57" s="188"/>
      <c r="I57" s="188"/>
      <c r="J57" s="188"/>
      <c r="K57" s="188"/>
      <c r="L57" s="188"/>
      <c r="M57" s="188"/>
      <c r="N57" s="188"/>
      <c r="O57" s="188"/>
      <c r="P57" s="189"/>
      <c r="Q57" s="32"/>
    </row>
    <row r="58" spans="1:17" ht="12.75">
      <c r="A58" s="32"/>
      <c r="B58" s="187"/>
      <c r="C58" s="188"/>
      <c r="D58" s="188"/>
      <c r="E58" s="188"/>
      <c r="F58" s="188"/>
      <c r="G58" s="188"/>
      <c r="H58" s="188"/>
      <c r="I58" s="188"/>
      <c r="J58" s="188"/>
      <c r="K58" s="188"/>
      <c r="L58" s="188"/>
      <c r="M58" s="188"/>
      <c r="N58" s="188"/>
      <c r="O58" s="188"/>
      <c r="P58" s="189"/>
      <c r="Q58" s="32"/>
    </row>
    <row r="59" spans="1:17" ht="12.75">
      <c r="A59" s="32"/>
      <c r="B59" s="187"/>
      <c r="C59" s="188"/>
      <c r="D59" s="188"/>
      <c r="E59" s="188"/>
      <c r="F59" s="188"/>
      <c r="G59" s="188"/>
      <c r="H59" s="188"/>
      <c r="I59" s="188"/>
      <c r="J59" s="188"/>
      <c r="K59" s="188"/>
      <c r="L59" s="188"/>
      <c r="M59" s="188"/>
      <c r="N59" s="188"/>
      <c r="O59" s="188"/>
      <c r="P59" s="189"/>
      <c r="Q59" s="32"/>
    </row>
    <row r="60" spans="1:17" ht="12.75">
      <c r="A60" s="32"/>
      <c r="B60" s="187"/>
      <c r="C60" s="188"/>
      <c r="D60" s="188"/>
      <c r="E60" s="188"/>
      <c r="F60" s="188"/>
      <c r="G60" s="188"/>
      <c r="H60" s="188"/>
      <c r="I60" s="188"/>
      <c r="J60" s="188"/>
      <c r="K60" s="188"/>
      <c r="L60" s="188"/>
      <c r="M60" s="188"/>
      <c r="N60" s="188"/>
      <c r="O60" s="188"/>
      <c r="P60" s="189"/>
      <c r="Q60" s="32"/>
    </row>
    <row r="61" spans="1:17" ht="12.75">
      <c r="A61" s="32"/>
      <c r="B61" s="187"/>
      <c r="C61" s="188"/>
      <c r="D61" s="188"/>
      <c r="E61" s="188"/>
      <c r="F61" s="188"/>
      <c r="G61" s="188"/>
      <c r="H61" s="188"/>
      <c r="I61" s="188"/>
      <c r="J61" s="188"/>
      <c r="K61" s="188"/>
      <c r="L61" s="188"/>
      <c r="M61" s="188"/>
      <c r="N61" s="188"/>
      <c r="O61" s="188"/>
      <c r="P61" s="189"/>
      <c r="Q61" s="32"/>
    </row>
    <row r="62" spans="1:17" ht="12.75">
      <c r="A62" s="32"/>
      <c r="B62" s="187"/>
      <c r="C62" s="188"/>
      <c r="D62" s="188"/>
      <c r="E62" s="188"/>
      <c r="F62" s="188"/>
      <c r="G62" s="188"/>
      <c r="H62" s="188"/>
      <c r="I62" s="188"/>
      <c r="J62" s="188"/>
      <c r="K62" s="188"/>
      <c r="L62" s="188"/>
      <c r="M62" s="188"/>
      <c r="N62" s="188"/>
      <c r="O62" s="188"/>
      <c r="P62" s="189"/>
      <c r="Q62" s="32"/>
    </row>
    <row r="63" spans="1:17" ht="12.75">
      <c r="A63" s="32"/>
      <c r="B63" s="187"/>
      <c r="C63" s="188"/>
      <c r="D63" s="188"/>
      <c r="E63" s="188"/>
      <c r="F63" s="188"/>
      <c r="G63" s="188"/>
      <c r="H63" s="188"/>
      <c r="I63" s="188"/>
      <c r="J63" s="188"/>
      <c r="K63" s="188"/>
      <c r="L63" s="188"/>
      <c r="M63" s="188"/>
      <c r="N63" s="188"/>
      <c r="O63" s="188"/>
      <c r="P63" s="189"/>
      <c r="Q63" s="32"/>
    </row>
    <row r="64" spans="1:17" ht="12.75">
      <c r="A64" s="32"/>
      <c r="B64" s="187"/>
      <c r="C64" s="188"/>
      <c r="D64" s="188"/>
      <c r="E64" s="188"/>
      <c r="F64" s="188"/>
      <c r="G64" s="188"/>
      <c r="H64" s="188"/>
      <c r="I64" s="188"/>
      <c r="J64" s="188"/>
      <c r="K64" s="188"/>
      <c r="L64" s="188"/>
      <c r="M64" s="188"/>
      <c r="N64" s="188"/>
      <c r="O64" s="188"/>
      <c r="P64" s="189"/>
      <c r="Q64" s="32"/>
    </row>
    <row r="65" spans="1:17" ht="12.75">
      <c r="A65" s="32"/>
      <c r="B65" s="187"/>
      <c r="C65" s="188"/>
      <c r="D65" s="188"/>
      <c r="E65" s="188"/>
      <c r="F65" s="188"/>
      <c r="G65" s="188"/>
      <c r="H65" s="188"/>
      <c r="I65" s="188"/>
      <c r="J65" s="188"/>
      <c r="K65" s="188"/>
      <c r="L65" s="188"/>
      <c r="M65" s="188"/>
      <c r="N65" s="188"/>
      <c r="O65" s="188"/>
      <c r="P65" s="189"/>
      <c r="Q65" s="32"/>
    </row>
    <row r="66" spans="1:17" ht="12.75">
      <c r="A66" s="32"/>
      <c r="B66" s="187"/>
      <c r="C66" s="188"/>
      <c r="D66" s="188"/>
      <c r="E66" s="188"/>
      <c r="F66" s="188"/>
      <c r="G66" s="188"/>
      <c r="H66" s="188"/>
      <c r="I66" s="188"/>
      <c r="J66" s="188"/>
      <c r="K66" s="188"/>
      <c r="L66" s="188"/>
      <c r="M66" s="188"/>
      <c r="N66" s="188"/>
      <c r="O66" s="188"/>
      <c r="P66" s="189"/>
      <c r="Q66" s="32"/>
    </row>
    <row r="67" spans="1:17" ht="13.5" thickBot="1">
      <c r="A67" s="32"/>
      <c r="B67" s="190"/>
      <c r="C67" s="191"/>
      <c r="D67" s="191"/>
      <c r="E67" s="191"/>
      <c r="F67" s="191"/>
      <c r="G67" s="191"/>
      <c r="H67" s="191"/>
      <c r="I67" s="191"/>
      <c r="J67" s="191"/>
      <c r="K67" s="191"/>
      <c r="L67" s="191"/>
      <c r="M67" s="191"/>
      <c r="N67" s="191"/>
      <c r="O67" s="191"/>
      <c r="P67" s="192"/>
      <c r="Q67" s="32"/>
    </row>
    <row r="68" spans="1:17" s="21" customFormat="1" ht="4.5" customHeight="1" thickBot="1">
      <c r="A68" s="193"/>
      <c r="B68" s="193"/>
      <c r="C68" s="193"/>
      <c r="D68" s="193"/>
      <c r="E68" s="193"/>
      <c r="F68" s="193"/>
      <c r="G68" s="193"/>
      <c r="H68" s="193"/>
      <c r="I68" s="193"/>
      <c r="J68" s="193"/>
      <c r="K68" s="193"/>
      <c r="L68" s="193"/>
      <c r="M68" s="193"/>
      <c r="N68" s="193"/>
      <c r="O68" s="193"/>
      <c r="P68" s="193"/>
      <c r="Q68" s="193"/>
    </row>
    <row r="69" spans="1:17" ht="49.5" customHeight="1" thickBot="1">
      <c r="A69" s="32"/>
      <c r="B69" s="20" t="s">
        <v>5</v>
      </c>
      <c r="C69" s="194"/>
      <c r="D69" s="195"/>
      <c r="E69" s="195"/>
      <c r="F69" s="195"/>
      <c r="G69" s="195"/>
      <c r="H69" s="195"/>
      <c r="I69" s="195"/>
      <c r="J69" s="195"/>
      <c r="K69" s="195"/>
      <c r="L69" s="195"/>
      <c r="M69" s="195"/>
      <c r="N69" s="195"/>
      <c r="O69" s="195"/>
      <c r="P69" s="196"/>
      <c r="Q69" s="32"/>
    </row>
    <row r="70" spans="1:17" ht="41.25" customHeight="1" thickBot="1">
      <c r="A70" s="32"/>
      <c r="B70" s="19" t="s">
        <v>63</v>
      </c>
      <c r="C70" s="197" t="s">
        <v>140</v>
      </c>
      <c r="D70" s="198"/>
      <c r="E70" s="198"/>
      <c r="F70" s="198"/>
      <c r="G70" s="198"/>
      <c r="H70" s="198"/>
      <c r="I70" s="198"/>
      <c r="J70" s="198"/>
      <c r="K70" s="198"/>
      <c r="L70" s="198"/>
      <c r="M70" s="198"/>
      <c r="N70" s="198"/>
      <c r="O70" s="198"/>
      <c r="P70" s="199"/>
      <c r="Q70" s="32"/>
    </row>
    <row r="71" spans="1:17" ht="27.75" customHeight="1" thickBot="1">
      <c r="A71" s="32"/>
      <c r="B71" s="19" t="s">
        <v>84</v>
      </c>
      <c r="C71" s="170"/>
      <c r="D71" s="170"/>
      <c r="E71" s="170"/>
      <c r="F71" s="170"/>
      <c r="G71" s="170"/>
      <c r="H71" s="170"/>
      <c r="I71" s="170"/>
      <c r="J71" s="170"/>
      <c r="K71" s="170"/>
      <c r="L71" s="170"/>
      <c r="M71" s="170"/>
      <c r="N71" s="170"/>
      <c r="O71" s="170"/>
      <c r="P71" s="171"/>
      <c r="Q71" s="32"/>
    </row>
    <row r="74" ht="12.75">
      <c r="C74" s="22"/>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1:19" ht="12.75">
      <c r="A93" s="37"/>
      <c r="B93" s="37"/>
      <c r="C93" s="37"/>
      <c r="D93" s="37"/>
      <c r="E93" s="37"/>
      <c r="F93" s="37"/>
      <c r="G93" s="37"/>
      <c r="H93" s="37"/>
      <c r="I93" s="37"/>
      <c r="J93" s="37"/>
      <c r="K93" s="37"/>
      <c r="L93" s="37"/>
      <c r="M93" s="37"/>
      <c r="N93" s="37"/>
      <c r="O93" s="37"/>
      <c r="P93" s="37"/>
      <c r="Q93" s="37"/>
      <c r="R93" s="37"/>
      <c r="S93" s="37"/>
    </row>
    <row r="94" spans="1:19" ht="12.75">
      <c r="A94" s="38"/>
      <c r="B94" s="38"/>
      <c r="C94" s="38"/>
      <c r="D94" s="38"/>
      <c r="E94" s="38"/>
      <c r="F94" s="38"/>
      <c r="G94" s="38"/>
      <c r="H94" s="38"/>
      <c r="I94" s="38"/>
      <c r="J94" s="38"/>
      <c r="K94" s="38"/>
      <c r="L94" s="38"/>
      <c r="M94" s="38"/>
      <c r="N94" s="38"/>
      <c r="O94" s="38"/>
      <c r="P94" s="38"/>
      <c r="Q94" s="38"/>
      <c r="R94" s="38"/>
      <c r="S94" s="38"/>
    </row>
    <row r="95" spans="1:19" ht="12.75">
      <c r="A95" s="38"/>
      <c r="B95" s="38"/>
      <c r="C95" s="38"/>
      <c r="D95" s="38"/>
      <c r="E95" s="38"/>
      <c r="F95" s="38"/>
      <c r="G95" s="38"/>
      <c r="H95" s="38"/>
      <c r="I95" s="38"/>
      <c r="J95" s="38"/>
      <c r="K95" s="38"/>
      <c r="L95" s="38"/>
      <c r="M95" s="38"/>
      <c r="N95" s="38"/>
      <c r="O95" s="38"/>
      <c r="P95" s="38"/>
      <c r="Q95" s="38"/>
      <c r="R95" s="38"/>
      <c r="S95" s="38"/>
    </row>
    <row r="96" spans="1:19" ht="12.75">
      <c r="A96" s="38"/>
      <c r="B96" s="38" t="s">
        <v>28</v>
      </c>
      <c r="C96" s="38" t="s">
        <v>27</v>
      </c>
      <c r="D96" s="38" t="s">
        <v>29</v>
      </c>
      <c r="E96" s="38"/>
      <c r="F96" s="38"/>
      <c r="G96" s="38"/>
      <c r="H96" s="38"/>
      <c r="I96" s="38"/>
      <c r="J96" s="38"/>
      <c r="K96" s="38"/>
      <c r="L96" s="38"/>
      <c r="M96" s="38"/>
      <c r="N96" s="38"/>
      <c r="O96" s="38"/>
      <c r="P96" s="38"/>
      <c r="Q96" s="39" t="s">
        <v>69</v>
      </c>
      <c r="R96" s="38"/>
      <c r="S96" s="38"/>
    </row>
    <row r="97" spans="1:19" ht="12.75">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ht="12.75">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ht="12.75">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ht="12.75">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ht="12.75">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ht="12.75">
      <c r="A102" s="38"/>
      <c r="B102" s="38"/>
      <c r="C102" s="39" t="s">
        <v>37</v>
      </c>
      <c r="D102" s="40" t="s">
        <v>54</v>
      </c>
      <c r="E102" s="38"/>
      <c r="F102" s="38"/>
      <c r="G102" s="38"/>
      <c r="H102" s="38"/>
      <c r="I102" s="38"/>
      <c r="J102" s="38"/>
      <c r="K102" s="38"/>
      <c r="L102" s="38"/>
      <c r="M102" s="38"/>
      <c r="N102" s="38"/>
      <c r="O102" s="38"/>
      <c r="P102" s="38"/>
      <c r="Q102" s="38"/>
      <c r="R102" s="38"/>
      <c r="S102" s="38"/>
    </row>
    <row r="103" spans="1:19" ht="12.75">
      <c r="A103" s="38"/>
      <c r="B103" s="38"/>
      <c r="C103" s="39" t="s">
        <v>38</v>
      </c>
      <c r="D103" s="40" t="s">
        <v>55</v>
      </c>
      <c r="E103" s="38"/>
      <c r="F103" s="38"/>
      <c r="G103" s="38"/>
      <c r="H103" s="38"/>
      <c r="I103" s="38"/>
      <c r="J103" s="38"/>
      <c r="K103" s="38"/>
      <c r="L103" s="38"/>
      <c r="M103" s="38"/>
      <c r="N103" s="38"/>
      <c r="O103" s="38"/>
      <c r="P103" s="38"/>
      <c r="Q103" s="38"/>
      <c r="R103" s="38"/>
      <c r="S103" s="38"/>
    </row>
    <row r="104" spans="1:19" ht="12.75">
      <c r="A104" s="38"/>
      <c r="B104" s="38"/>
      <c r="C104" s="38"/>
      <c r="D104" s="40" t="s">
        <v>40</v>
      </c>
      <c r="E104" s="38"/>
      <c r="F104" s="38"/>
      <c r="G104" s="38"/>
      <c r="H104" s="38"/>
      <c r="I104" s="38"/>
      <c r="J104" s="38"/>
      <c r="K104" s="38"/>
      <c r="L104" s="38"/>
      <c r="M104" s="38"/>
      <c r="N104" s="38"/>
      <c r="O104" s="38"/>
      <c r="P104" s="38"/>
      <c r="Q104" s="38"/>
      <c r="R104" s="38"/>
      <c r="S104" s="38"/>
    </row>
    <row r="105" spans="1:19" ht="12.75">
      <c r="A105" s="38"/>
      <c r="B105" s="38"/>
      <c r="C105" s="38"/>
      <c r="D105" s="40" t="s">
        <v>45</v>
      </c>
      <c r="E105" s="38"/>
      <c r="F105" s="38"/>
      <c r="G105" s="38"/>
      <c r="H105" s="38"/>
      <c r="I105" s="38"/>
      <c r="J105" s="38"/>
      <c r="K105" s="38"/>
      <c r="L105" s="38"/>
      <c r="M105" s="38"/>
      <c r="N105" s="38"/>
      <c r="O105" s="38"/>
      <c r="P105" s="38"/>
      <c r="Q105" s="38"/>
      <c r="R105" s="38"/>
      <c r="S105" s="38"/>
    </row>
    <row r="106" spans="1:19" ht="12.75">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c r="A107" s="38"/>
      <c r="B107" s="38"/>
      <c r="C107" s="38"/>
      <c r="D107" s="40" t="s">
        <v>46</v>
      </c>
      <c r="E107" s="38"/>
      <c r="F107" s="38"/>
      <c r="G107" s="38"/>
      <c r="H107" s="38"/>
      <c r="I107" s="38"/>
      <c r="J107" s="38"/>
      <c r="K107" s="38"/>
      <c r="L107" s="38"/>
      <c r="M107" s="38"/>
      <c r="N107" s="38"/>
      <c r="O107" s="38"/>
      <c r="P107" s="38"/>
      <c r="Q107" s="38"/>
      <c r="R107" s="38"/>
      <c r="S107" s="38"/>
    </row>
    <row r="108" spans="1:19" ht="12.75">
      <c r="A108" s="38"/>
      <c r="B108" s="38"/>
      <c r="C108" s="38"/>
      <c r="D108" s="40" t="s">
        <v>47</v>
      </c>
      <c r="E108" s="38"/>
      <c r="F108" s="38"/>
      <c r="G108" s="38"/>
      <c r="H108" s="38"/>
      <c r="I108" s="38"/>
      <c r="J108" s="38"/>
      <c r="K108" s="38"/>
      <c r="L108" s="38"/>
      <c r="M108" s="38"/>
      <c r="N108" s="38"/>
      <c r="O108" s="38"/>
      <c r="P108" s="38"/>
      <c r="Q108" s="38"/>
      <c r="R108" s="38"/>
      <c r="S108" s="38"/>
    </row>
    <row r="109" spans="1:19" ht="12.75">
      <c r="A109" s="38"/>
      <c r="B109" s="38"/>
      <c r="C109" s="38"/>
      <c r="D109" s="40" t="s">
        <v>111</v>
      </c>
      <c r="E109" s="38"/>
      <c r="F109" s="38"/>
      <c r="G109" s="38"/>
      <c r="H109" s="38"/>
      <c r="I109" s="38"/>
      <c r="J109" s="38"/>
      <c r="K109" s="38"/>
      <c r="L109" s="38"/>
      <c r="M109" s="38"/>
      <c r="N109" s="38"/>
      <c r="O109" s="38"/>
      <c r="P109" s="38"/>
      <c r="Q109" s="38"/>
      <c r="R109" s="38"/>
      <c r="S109" s="38"/>
    </row>
    <row r="110" spans="1:19" ht="12.75">
      <c r="A110" s="38"/>
      <c r="B110" s="38"/>
      <c r="C110" s="38"/>
      <c r="D110" s="40" t="s">
        <v>112</v>
      </c>
      <c r="E110" s="38"/>
      <c r="F110" s="38"/>
      <c r="G110" s="38"/>
      <c r="H110" s="38"/>
      <c r="I110" s="38"/>
      <c r="J110" s="38"/>
      <c r="K110" s="38"/>
      <c r="L110" s="38"/>
      <c r="M110" s="38"/>
      <c r="N110" s="38"/>
      <c r="O110" s="38"/>
      <c r="P110" s="38"/>
      <c r="Q110" s="38"/>
      <c r="R110" s="38"/>
      <c r="S110" s="38"/>
    </row>
    <row r="111" spans="1:19" ht="12.75">
      <c r="A111" s="38"/>
      <c r="B111" s="38"/>
      <c r="C111" s="38"/>
      <c r="D111" s="40" t="s">
        <v>113</v>
      </c>
      <c r="E111" s="38"/>
      <c r="F111" s="38"/>
      <c r="G111" s="38"/>
      <c r="H111" s="38"/>
      <c r="I111" s="38"/>
      <c r="J111" s="38"/>
      <c r="K111" s="38"/>
      <c r="L111" s="38"/>
      <c r="M111" s="38"/>
      <c r="N111" s="38"/>
      <c r="O111" s="38"/>
      <c r="P111" s="38"/>
      <c r="Q111" s="38"/>
      <c r="R111" s="38"/>
      <c r="S111" s="38"/>
    </row>
    <row r="112" spans="1:19" ht="12.75">
      <c r="A112" s="38"/>
      <c r="B112" s="41"/>
      <c r="C112" s="38"/>
      <c r="D112" s="40" t="s">
        <v>48</v>
      </c>
      <c r="E112" s="38"/>
      <c r="F112" s="38"/>
      <c r="G112" s="38"/>
      <c r="H112" s="38"/>
      <c r="I112" s="38"/>
      <c r="J112" s="38"/>
      <c r="K112" s="38"/>
      <c r="L112" s="38"/>
      <c r="M112" s="38"/>
      <c r="N112" s="38"/>
      <c r="O112" s="38"/>
      <c r="P112" s="38"/>
      <c r="Q112" s="38"/>
      <c r="R112" s="38"/>
      <c r="S112" s="38"/>
    </row>
    <row r="113" spans="1:19" ht="12.75">
      <c r="A113" s="38"/>
      <c r="B113" s="41"/>
      <c r="C113" s="38"/>
      <c r="D113" s="40" t="s">
        <v>49</v>
      </c>
      <c r="E113" s="38"/>
      <c r="F113" s="38"/>
      <c r="G113" s="38"/>
      <c r="H113" s="38"/>
      <c r="I113" s="38"/>
      <c r="J113" s="38"/>
      <c r="K113" s="38"/>
      <c r="L113" s="38"/>
      <c r="M113" s="38"/>
      <c r="N113" s="38"/>
      <c r="O113" s="38"/>
      <c r="P113" s="38"/>
      <c r="Q113" s="38"/>
      <c r="R113" s="38"/>
      <c r="S113" s="38"/>
    </row>
    <row r="114" spans="1:19" ht="12.75">
      <c r="A114" s="38"/>
      <c r="B114" s="41"/>
      <c r="C114" s="38"/>
      <c r="D114" s="40" t="s">
        <v>50</v>
      </c>
      <c r="E114" s="38"/>
      <c r="F114" s="38"/>
      <c r="G114" s="38"/>
      <c r="H114" s="38"/>
      <c r="I114" s="38"/>
      <c r="J114" s="38"/>
      <c r="K114" s="38"/>
      <c r="L114" s="38"/>
      <c r="M114" s="38"/>
      <c r="N114" s="38"/>
      <c r="O114" s="38"/>
      <c r="P114" s="38"/>
      <c r="Q114" s="38"/>
      <c r="R114" s="38"/>
      <c r="S114" s="38"/>
    </row>
    <row r="115" spans="1:19" ht="12.75">
      <c r="A115" s="38"/>
      <c r="B115" s="41"/>
      <c r="C115" s="38"/>
      <c r="D115" s="40" t="s">
        <v>51</v>
      </c>
      <c r="E115" s="38"/>
      <c r="F115" s="38"/>
      <c r="G115" s="38"/>
      <c r="H115" s="38"/>
      <c r="I115" s="38"/>
      <c r="J115" s="38"/>
      <c r="K115" s="38"/>
      <c r="L115" s="38"/>
      <c r="M115" s="38"/>
      <c r="N115" s="38"/>
      <c r="O115" s="38"/>
      <c r="P115" s="38"/>
      <c r="Q115" s="38"/>
      <c r="R115" s="38"/>
      <c r="S115" s="38"/>
    </row>
    <row r="116" spans="1:19" ht="12.75">
      <c r="A116" s="38"/>
      <c r="B116" s="41"/>
      <c r="C116" s="38"/>
      <c r="D116" s="40" t="s">
        <v>52</v>
      </c>
      <c r="E116" s="38"/>
      <c r="F116" s="38"/>
      <c r="G116" s="38"/>
      <c r="H116" s="38"/>
      <c r="I116" s="38"/>
      <c r="J116" s="38"/>
      <c r="K116" s="38"/>
      <c r="L116" s="38"/>
      <c r="M116" s="38"/>
      <c r="N116" s="38"/>
      <c r="O116" s="38"/>
      <c r="P116" s="38"/>
      <c r="Q116" s="38"/>
      <c r="R116" s="38"/>
      <c r="S116" s="38"/>
    </row>
    <row r="117" spans="1:19" ht="12.75">
      <c r="A117" s="38"/>
      <c r="B117" s="41"/>
      <c r="C117" s="38"/>
      <c r="D117" s="40" t="s">
        <v>53</v>
      </c>
      <c r="E117" s="38"/>
      <c r="F117" s="38"/>
      <c r="G117" s="38"/>
      <c r="H117" s="38"/>
      <c r="I117" s="38"/>
      <c r="J117" s="38"/>
      <c r="K117" s="38"/>
      <c r="L117" s="38"/>
      <c r="M117" s="38"/>
      <c r="N117" s="38"/>
      <c r="O117" s="38"/>
      <c r="P117" s="38"/>
      <c r="Q117" s="38"/>
      <c r="R117" s="38"/>
      <c r="S117" s="38"/>
    </row>
    <row r="118" spans="1:19" ht="12.75">
      <c r="A118" s="38"/>
      <c r="B118" s="41"/>
      <c r="C118" s="38"/>
      <c r="D118" s="38"/>
      <c r="E118" s="38"/>
      <c r="F118" s="38"/>
      <c r="G118" s="38"/>
      <c r="H118" s="38"/>
      <c r="I118" s="38"/>
      <c r="J118" s="38"/>
      <c r="K118" s="38"/>
      <c r="L118" s="38"/>
      <c r="M118" s="38"/>
      <c r="N118" s="38"/>
      <c r="O118" s="38"/>
      <c r="P118" s="38"/>
      <c r="Q118" s="38"/>
      <c r="R118" s="38"/>
      <c r="S118" s="38"/>
    </row>
    <row r="119" spans="1:19" ht="38.25">
      <c r="A119" s="38"/>
      <c r="B119" s="42" t="s">
        <v>75</v>
      </c>
      <c r="C119" s="38"/>
      <c r="D119" s="38">
        <v>2012</v>
      </c>
      <c r="E119" s="38"/>
      <c r="F119" s="38"/>
      <c r="G119" s="38"/>
      <c r="H119" s="38"/>
      <c r="I119" s="38"/>
      <c r="J119" s="38"/>
      <c r="K119" s="38"/>
      <c r="L119" s="38"/>
      <c r="M119" s="38"/>
      <c r="N119" s="38"/>
      <c r="O119" s="38"/>
      <c r="P119" s="38"/>
      <c r="Q119" s="38"/>
      <c r="R119" s="38"/>
      <c r="S119" s="38"/>
    </row>
    <row r="120" spans="1:19" ht="63.75">
      <c r="A120" s="38"/>
      <c r="B120" s="42" t="s">
        <v>76</v>
      </c>
      <c r="C120" s="38"/>
      <c r="D120" s="38">
        <v>2013</v>
      </c>
      <c r="E120" s="38"/>
      <c r="F120" s="38"/>
      <c r="G120" s="38"/>
      <c r="H120" s="38"/>
      <c r="I120" s="38"/>
      <c r="J120" s="38"/>
      <c r="K120" s="38"/>
      <c r="L120" s="38"/>
      <c r="M120" s="38"/>
      <c r="N120" s="38"/>
      <c r="O120" s="38"/>
      <c r="P120" s="38"/>
      <c r="Q120" s="38"/>
      <c r="R120" s="38"/>
      <c r="S120" s="38"/>
    </row>
    <row r="121" spans="1:19" ht="76.5">
      <c r="A121" s="38"/>
      <c r="B121" s="42" t="s">
        <v>77</v>
      </c>
      <c r="C121" s="38"/>
      <c r="D121" s="38">
        <v>2014</v>
      </c>
      <c r="E121" s="38"/>
      <c r="F121" s="38"/>
      <c r="G121" s="38"/>
      <c r="H121" s="38"/>
      <c r="I121" s="38"/>
      <c r="J121" s="38"/>
      <c r="K121" s="38"/>
      <c r="L121" s="38"/>
      <c r="M121" s="38"/>
      <c r="N121" s="38"/>
      <c r="O121" s="38"/>
      <c r="P121" s="38"/>
      <c r="Q121" s="38"/>
      <c r="R121" s="38"/>
      <c r="S121" s="38"/>
    </row>
    <row r="122" spans="1:19" ht="63.75">
      <c r="A122" s="38"/>
      <c r="B122" s="42" t="s">
        <v>78</v>
      </c>
      <c r="C122" s="38"/>
      <c r="D122" s="38">
        <v>2016</v>
      </c>
      <c r="E122" s="38"/>
      <c r="F122" s="38"/>
      <c r="G122" s="38"/>
      <c r="H122" s="38"/>
      <c r="I122" s="38"/>
      <c r="J122" s="38"/>
      <c r="K122" s="38"/>
      <c r="L122" s="38"/>
      <c r="M122" s="38"/>
      <c r="N122" s="38"/>
      <c r="O122" s="38"/>
      <c r="P122" s="38"/>
      <c r="Q122" s="38"/>
      <c r="R122" s="38"/>
      <c r="S122" s="38"/>
    </row>
    <row r="123" spans="1:19" ht="38.25">
      <c r="A123" s="38"/>
      <c r="B123" s="42" t="s">
        <v>82</v>
      </c>
      <c r="C123" s="38"/>
      <c r="D123" s="38">
        <v>2017</v>
      </c>
      <c r="E123" s="38"/>
      <c r="F123" s="38"/>
      <c r="G123" s="38"/>
      <c r="H123" s="38"/>
      <c r="I123" s="38"/>
      <c r="J123" s="38"/>
      <c r="K123" s="38"/>
      <c r="L123" s="38"/>
      <c r="M123" s="38"/>
      <c r="N123" s="38"/>
      <c r="O123" s="38"/>
      <c r="P123" s="38"/>
      <c r="Q123" s="38"/>
      <c r="R123" s="38"/>
      <c r="S123" s="38"/>
    </row>
    <row r="124" spans="1:19" ht="63.75">
      <c r="A124" s="38"/>
      <c r="B124" s="42" t="s">
        <v>79</v>
      </c>
      <c r="C124" s="38"/>
      <c r="D124" s="38"/>
      <c r="E124" s="38"/>
      <c r="F124" s="38"/>
      <c r="G124" s="38"/>
      <c r="H124" s="38"/>
      <c r="I124" s="38"/>
      <c r="J124" s="38"/>
      <c r="K124" s="38"/>
      <c r="L124" s="38"/>
      <c r="M124" s="38"/>
      <c r="N124" s="38"/>
      <c r="O124" s="38"/>
      <c r="P124" s="38"/>
      <c r="Q124" s="38"/>
      <c r="R124" s="38"/>
      <c r="S124" s="38"/>
    </row>
    <row r="125" spans="1:19" ht="63.75">
      <c r="A125" s="38"/>
      <c r="B125" s="42" t="s">
        <v>80</v>
      </c>
      <c r="C125" s="38"/>
      <c r="D125" s="38"/>
      <c r="E125" s="38"/>
      <c r="F125" s="38"/>
      <c r="G125" s="38"/>
      <c r="H125" s="38"/>
      <c r="I125" s="38"/>
      <c r="J125" s="38"/>
      <c r="K125" s="38"/>
      <c r="L125" s="38"/>
      <c r="M125" s="38"/>
      <c r="N125" s="38"/>
      <c r="O125" s="38"/>
      <c r="P125" s="38"/>
      <c r="Q125" s="38"/>
      <c r="R125" s="38"/>
      <c r="S125" s="38"/>
    </row>
    <row r="126" spans="1:19" ht="51">
      <c r="A126" s="38"/>
      <c r="B126" s="42" t="s">
        <v>81</v>
      </c>
      <c r="C126" s="38"/>
      <c r="D126" s="38"/>
      <c r="E126" s="38"/>
      <c r="F126" s="38"/>
      <c r="G126" s="38"/>
      <c r="H126" s="38"/>
      <c r="I126" s="38"/>
      <c r="J126" s="38"/>
      <c r="K126" s="38"/>
      <c r="L126" s="38"/>
      <c r="M126" s="38"/>
      <c r="N126" s="38"/>
      <c r="O126" s="38"/>
      <c r="P126" s="38"/>
      <c r="Q126" s="38"/>
      <c r="R126" s="38"/>
      <c r="S126" s="38"/>
    </row>
    <row r="127" spans="1:19" ht="12.75">
      <c r="A127" s="38"/>
      <c r="B127" s="42" t="s">
        <v>114</v>
      </c>
      <c r="C127" s="38"/>
      <c r="D127" s="38"/>
      <c r="E127" s="38"/>
      <c r="F127" s="38"/>
      <c r="G127" s="38"/>
      <c r="H127" s="38"/>
      <c r="I127" s="38"/>
      <c r="J127" s="38"/>
      <c r="K127" s="38"/>
      <c r="L127" s="38"/>
      <c r="M127" s="38"/>
      <c r="N127" s="38"/>
      <c r="O127" s="38"/>
      <c r="P127" s="38"/>
      <c r="Q127" s="38"/>
      <c r="R127" s="38"/>
      <c r="S127" s="38"/>
    </row>
    <row r="128" spans="1:19" ht="12.75">
      <c r="A128" s="38"/>
      <c r="B128" s="41"/>
      <c r="C128" s="38"/>
      <c r="D128" s="38"/>
      <c r="E128" s="38"/>
      <c r="F128" s="38"/>
      <c r="G128" s="38"/>
      <c r="H128" s="38"/>
      <c r="I128" s="38"/>
      <c r="J128" s="38"/>
      <c r="K128" s="38"/>
      <c r="L128" s="38"/>
      <c r="M128" s="38"/>
      <c r="N128" s="38"/>
      <c r="O128" s="38"/>
      <c r="P128" s="38"/>
      <c r="Q128" s="38"/>
      <c r="R128" s="38"/>
      <c r="S128" s="38"/>
    </row>
    <row r="129" spans="1:19" ht="12.75">
      <c r="A129" s="38"/>
      <c r="B129" s="41"/>
      <c r="C129" s="38"/>
      <c r="D129" s="38"/>
      <c r="E129" s="38"/>
      <c r="F129" s="38"/>
      <c r="G129" s="38"/>
      <c r="H129" s="38"/>
      <c r="I129" s="38"/>
      <c r="J129" s="38"/>
      <c r="K129" s="38"/>
      <c r="L129" s="38"/>
      <c r="M129" s="38"/>
      <c r="N129" s="38"/>
      <c r="O129" s="38"/>
      <c r="P129" s="38"/>
      <c r="Q129" s="38"/>
      <c r="R129" s="38"/>
      <c r="S129" s="38"/>
    </row>
    <row r="130" spans="1:19" ht="12.75">
      <c r="A130" s="38"/>
      <c r="B130" s="41"/>
      <c r="C130" s="38"/>
      <c r="D130" s="38"/>
      <c r="E130" s="38"/>
      <c r="F130" s="38"/>
      <c r="G130" s="38"/>
      <c r="H130" s="38"/>
      <c r="I130" s="38"/>
      <c r="J130" s="38"/>
      <c r="K130" s="38"/>
      <c r="L130" s="38"/>
      <c r="M130" s="38"/>
      <c r="N130" s="38"/>
      <c r="O130" s="38"/>
      <c r="P130" s="38"/>
      <c r="Q130" s="38"/>
      <c r="R130" s="38"/>
      <c r="S130" s="38"/>
    </row>
    <row r="131" spans="1:19" ht="12.75">
      <c r="A131" s="38"/>
      <c r="B131" s="41"/>
      <c r="C131" s="38"/>
      <c r="D131" s="38"/>
      <c r="E131" s="38"/>
      <c r="F131" s="38"/>
      <c r="G131" s="38"/>
      <c r="H131" s="38"/>
      <c r="I131" s="38"/>
      <c r="J131" s="38"/>
      <c r="K131" s="38"/>
      <c r="L131" s="38"/>
      <c r="M131" s="38"/>
      <c r="N131" s="38"/>
      <c r="O131" s="38"/>
      <c r="P131" s="38"/>
      <c r="Q131" s="38"/>
      <c r="R131" s="38"/>
      <c r="S131" s="38"/>
    </row>
    <row r="132" spans="1:19" ht="12.75">
      <c r="A132" s="38"/>
      <c r="B132" s="41"/>
      <c r="C132" s="38"/>
      <c r="D132" s="38"/>
      <c r="E132" s="38"/>
      <c r="F132" s="38"/>
      <c r="G132" s="38"/>
      <c r="H132" s="38"/>
      <c r="I132" s="38"/>
      <c r="J132" s="38"/>
      <c r="K132" s="38"/>
      <c r="L132" s="38"/>
      <c r="M132" s="38"/>
      <c r="N132" s="38"/>
      <c r="O132" s="38"/>
      <c r="P132" s="38"/>
      <c r="Q132" s="38"/>
      <c r="R132" s="38"/>
      <c r="S132" s="38"/>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sheetData>
  <sheetProtection/>
  <mergeCells count="72">
    <mergeCell ref="O10:P10"/>
    <mergeCell ref="B2:B5"/>
    <mergeCell ref="C2:M2"/>
    <mergeCell ref="N2:P2"/>
    <mergeCell ref="C3:M3"/>
    <mergeCell ref="N3:P3"/>
    <mergeCell ref="C4:M4"/>
    <mergeCell ref="N4:P4"/>
    <mergeCell ref="C5:M5"/>
    <mergeCell ref="N5:P5"/>
    <mergeCell ref="B17:P17"/>
    <mergeCell ref="C18:P18"/>
    <mergeCell ref="B19:P19"/>
    <mergeCell ref="B20:P20"/>
    <mergeCell ref="B21:P21"/>
    <mergeCell ref="B7:P8"/>
    <mergeCell ref="B9:P9"/>
    <mergeCell ref="D10:G10"/>
    <mergeCell ref="H10:J10"/>
    <mergeCell ref="K10:N10"/>
    <mergeCell ref="B11:P11"/>
    <mergeCell ref="C12:P12"/>
    <mergeCell ref="B13:P13"/>
    <mergeCell ref="C14:P14"/>
    <mergeCell ref="B15:P15"/>
    <mergeCell ref="C16:P16"/>
    <mergeCell ref="B29:P29"/>
    <mergeCell ref="C30:P30"/>
    <mergeCell ref="B31:P31"/>
    <mergeCell ref="C32:P32"/>
    <mergeCell ref="B33:P33"/>
    <mergeCell ref="C22:P22"/>
    <mergeCell ref="C34:P34"/>
    <mergeCell ref="B23:P23"/>
    <mergeCell ref="C24:P24"/>
    <mergeCell ref="B25:P25"/>
    <mergeCell ref="C26:P26"/>
    <mergeCell ref="B27:P27"/>
    <mergeCell ref="D28:G28"/>
    <mergeCell ref="H28:J28"/>
    <mergeCell ref="K28:M28"/>
    <mergeCell ref="N28:O28"/>
    <mergeCell ref="B35:P35"/>
    <mergeCell ref="C36:P36"/>
    <mergeCell ref="B38:P38"/>
    <mergeCell ref="C39:G39"/>
    <mergeCell ref="H39:L39"/>
    <mergeCell ref="M39:P39"/>
    <mergeCell ref="C40:G40"/>
    <mergeCell ref="H40:L40"/>
    <mergeCell ref="M40:P40"/>
    <mergeCell ref="C41:G41"/>
    <mergeCell ref="H41:L41"/>
    <mergeCell ref="M41:P41"/>
    <mergeCell ref="C69:P69"/>
    <mergeCell ref="C70:P70"/>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orientation="portrait" paperSize="14" scale="75" r:id="rId4"/>
  <drawing r:id="rId3"/>
  <legacyDrawing r:id="rId2"/>
</worksheet>
</file>

<file path=xl/worksheets/sheet4.xml><?xml version="1.0" encoding="utf-8"?>
<worksheet xmlns="http://schemas.openxmlformats.org/spreadsheetml/2006/main" xmlns:r="http://schemas.openxmlformats.org/officeDocument/2006/relationships">
  <sheetPr>
    <tabColor theme="3" tint="0.39998000860214233"/>
  </sheetPr>
  <dimension ref="A1:G12"/>
  <sheetViews>
    <sheetView zoomScalePageLayoutView="0" workbookViewId="0" topLeftCell="A8">
      <selection activeCell="C24" sqref="C24:P24"/>
    </sheetView>
  </sheetViews>
  <sheetFormatPr defaultColWidth="11.421875" defaultRowHeight="12.75"/>
  <cols>
    <col min="1" max="1" width="23.8515625" style="0" customWidth="1"/>
    <col min="2" max="2" width="34.57421875" style="0" customWidth="1"/>
    <col min="3" max="3" width="24.7109375" style="0" customWidth="1"/>
    <col min="4" max="4" width="12.421875" style="0" customWidth="1"/>
    <col min="7" max="7" width="24.28125" style="0" customWidth="1"/>
  </cols>
  <sheetData>
    <row r="1" spans="1:7" ht="18.75" thickTop="1">
      <c r="A1" s="285"/>
      <c r="B1" s="288" t="s">
        <v>56</v>
      </c>
      <c r="C1" s="288"/>
      <c r="D1" s="288"/>
      <c r="E1" s="289" t="s">
        <v>86</v>
      </c>
      <c r="F1" s="290"/>
      <c r="G1" s="291"/>
    </row>
    <row r="2" spans="1:7" ht="18">
      <c r="A2" s="286"/>
      <c r="B2" s="292" t="s">
        <v>87</v>
      </c>
      <c r="C2" s="292"/>
      <c r="D2" s="292"/>
      <c r="E2" s="293" t="s">
        <v>88</v>
      </c>
      <c r="F2" s="294"/>
      <c r="G2" s="295"/>
    </row>
    <row r="3" spans="1:7" ht="21.75" customHeight="1">
      <c r="A3" s="286"/>
      <c r="B3" s="292" t="s">
        <v>89</v>
      </c>
      <c r="C3" s="292"/>
      <c r="D3" s="292"/>
      <c r="E3" s="293" t="s">
        <v>90</v>
      </c>
      <c r="F3" s="294"/>
      <c r="G3" s="295"/>
    </row>
    <row r="4" spans="1:7" ht="29.25" customHeight="1" thickBot="1">
      <c r="A4" s="287"/>
      <c r="B4" s="296" t="s">
        <v>91</v>
      </c>
      <c r="C4" s="296"/>
      <c r="D4" s="296"/>
      <c r="E4" s="297" t="s">
        <v>61</v>
      </c>
      <c r="F4" s="298"/>
      <c r="G4" s="299"/>
    </row>
    <row r="5" spans="1:7" ht="18.75" thickTop="1">
      <c r="A5" s="25"/>
      <c r="B5" s="24"/>
      <c r="C5" s="26"/>
      <c r="D5" s="26"/>
      <c r="E5" s="27"/>
      <c r="F5" s="27"/>
      <c r="G5" s="27"/>
    </row>
    <row r="6" spans="1:7" ht="15.75">
      <c r="A6" s="28" t="s">
        <v>0</v>
      </c>
      <c r="C6" s="310" t="s">
        <v>95</v>
      </c>
      <c r="D6" s="310"/>
      <c r="E6" s="310"/>
      <c r="F6" s="310"/>
      <c r="G6" s="310"/>
    </row>
    <row r="7" ht="13.5" thickBot="1">
      <c r="A7" s="28"/>
    </row>
    <row r="8" spans="1:7" ht="14.25" thickBot="1" thickTop="1">
      <c r="A8" s="311" t="s">
        <v>92</v>
      </c>
      <c r="B8" s="313" t="s">
        <v>20</v>
      </c>
      <c r="C8" s="315" t="s">
        <v>115</v>
      </c>
      <c r="D8" s="315"/>
      <c r="E8" s="315"/>
      <c r="F8" s="315"/>
      <c r="G8" s="316"/>
    </row>
    <row r="9" spans="1:7" ht="13.5" thickBot="1">
      <c r="A9" s="312"/>
      <c r="B9" s="314"/>
      <c r="C9" s="31" t="s">
        <v>69</v>
      </c>
      <c r="D9" s="31" t="s">
        <v>93</v>
      </c>
      <c r="E9" s="317" t="s">
        <v>94</v>
      </c>
      <c r="F9" s="317"/>
      <c r="G9" s="318"/>
    </row>
    <row r="10" spans="1:7" ht="80.25" customHeight="1" thickBot="1">
      <c r="A10" s="300" t="s">
        <v>95</v>
      </c>
      <c r="B10" s="29" t="s">
        <v>124</v>
      </c>
      <c r="C10" s="30"/>
      <c r="D10" s="302" t="str">
        <f>IF(C11=0,"0%",C10/C11)</f>
        <v>0%</v>
      </c>
      <c r="E10" s="304"/>
      <c r="F10" s="305"/>
      <c r="G10" s="306"/>
    </row>
    <row r="11" spans="1:7" ht="245.25" customHeight="1" thickBot="1">
      <c r="A11" s="301"/>
      <c r="B11" s="29" t="s">
        <v>125</v>
      </c>
      <c r="C11" s="30"/>
      <c r="D11" s="303"/>
      <c r="E11" s="307"/>
      <c r="F11" s="308"/>
      <c r="G11" s="309"/>
    </row>
    <row r="12" ht="12.75">
      <c r="D12" s="46" t="str">
        <f>D10</f>
        <v>0%</v>
      </c>
    </row>
  </sheetData>
  <sheetProtection/>
  <mergeCells count="17">
    <mergeCell ref="A10:A11"/>
    <mergeCell ref="D10:D11"/>
    <mergeCell ref="E10:G11"/>
    <mergeCell ref="C6:G6"/>
    <mergeCell ref="A8:A9"/>
    <mergeCell ref="B8:B9"/>
    <mergeCell ref="C8:G8"/>
    <mergeCell ref="E9:G9"/>
    <mergeCell ref="A1:A4"/>
    <mergeCell ref="B1:D1"/>
    <mergeCell ref="E1:G1"/>
    <mergeCell ref="B2:D2"/>
    <mergeCell ref="E2:G2"/>
    <mergeCell ref="B3:D3"/>
    <mergeCell ref="E3:G3"/>
    <mergeCell ref="B4:D4"/>
    <mergeCell ref="E4:G4"/>
  </mergeCells>
  <printOptions/>
  <pageMargins left="0.7" right="0.7" top="0.75" bottom="0.75" header="0.3" footer="0.3"/>
  <pageSetup orientation="portrait" paperSize="14" scale="65" r:id="rId2"/>
  <drawing r:id="rId1"/>
</worksheet>
</file>

<file path=xl/worksheets/sheet5.xml><?xml version="1.0" encoding="utf-8"?>
<worksheet xmlns="http://schemas.openxmlformats.org/spreadsheetml/2006/main" xmlns:r="http://schemas.openxmlformats.org/officeDocument/2006/relationships">
  <dimension ref="A1:DE176"/>
  <sheetViews>
    <sheetView zoomScale="115" zoomScaleNormal="115" zoomScalePageLayoutView="0" workbookViewId="0" topLeftCell="A1">
      <selection activeCell="C70" sqref="C70:P70"/>
    </sheetView>
  </sheetViews>
  <sheetFormatPr defaultColWidth="11.421875" defaultRowHeight="12.75"/>
  <cols>
    <col min="1" max="1" width="1.57421875" style="50" customWidth="1"/>
    <col min="2" max="2" width="30.00390625" style="50" customWidth="1"/>
    <col min="3" max="3" width="16.8515625" style="50" customWidth="1"/>
    <col min="4" max="4" width="5.00390625" style="50" bestFit="1" customWidth="1"/>
    <col min="5" max="5" width="4.7109375" style="50" bestFit="1" customWidth="1"/>
    <col min="6" max="6" width="9.57421875" style="50" bestFit="1" customWidth="1"/>
    <col min="7" max="7" width="5.421875" style="50" bestFit="1" customWidth="1"/>
    <col min="8" max="8" width="5.140625" style="50" bestFit="1" customWidth="1"/>
    <col min="9" max="9" width="9.57421875" style="50" bestFit="1" customWidth="1"/>
    <col min="10" max="10" width="4.1406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12.140625" style="50" customWidth="1"/>
    <col min="17" max="21" width="10.7109375" style="50" customWidth="1"/>
    <col min="22" max="22" width="10.7109375" style="98" hidden="1" customWidth="1"/>
    <col min="23" max="42" width="10.7109375" style="50" customWidth="1"/>
    <col min="43" max="48" width="3.00390625" style="50" bestFit="1" customWidth="1"/>
    <col min="49" max="57" width="2.00390625" style="50" bestFit="1" customWidth="1"/>
    <col min="58" max="76" width="3.00390625" style="50" bestFit="1" customWidth="1"/>
    <col min="77" max="77" width="1.8515625" style="50" customWidth="1"/>
    <col min="78" max="85" width="2.00390625" style="50" bestFit="1" customWidth="1"/>
    <col min="86" max="107" width="3.00390625" style="50" bestFit="1" customWidth="1"/>
    <col min="108" max="16384" width="11.421875" style="50" customWidth="1"/>
  </cols>
  <sheetData>
    <row r="1" spans="1:17" ht="6" customHeight="1" thickBot="1">
      <c r="A1" s="88"/>
      <c r="B1" s="88"/>
      <c r="C1" s="88"/>
      <c r="D1" s="88"/>
      <c r="E1" s="88"/>
      <c r="F1" s="88"/>
      <c r="G1" s="88"/>
      <c r="H1" s="88"/>
      <c r="I1" s="88"/>
      <c r="J1" s="88"/>
      <c r="K1" s="88"/>
      <c r="L1" s="88"/>
      <c r="M1" s="88"/>
      <c r="N1" s="88"/>
      <c r="O1" s="88"/>
      <c r="P1" s="88"/>
      <c r="Q1" s="88"/>
    </row>
    <row r="2" spans="1:22" ht="16.5" customHeight="1">
      <c r="A2" s="88"/>
      <c r="B2" s="324"/>
      <c r="C2" s="327" t="s">
        <v>56</v>
      </c>
      <c r="D2" s="328"/>
      <c r="E2" s="328"/>
      <c r="F2" s="328"/>
      <c r="G2" s="328"/>
      <c r="H2" s="328"/>
      <c r="I2" s="328"/>
      <c r="J2" s="328"/>
      <c r="K2" s="328"/>
      <c r="L2" s="328"/>
      <c r="M2" s="329"/>
      <c r="N2" s="330" t="s">
        <v>180</v>
      </c>
      <c r="O2" s="331"/>
      <c r="P2" s="332"/>
      <c r="Q2" s="88"/>
      <c r="V2" s="99">
        <v>0.8</v>
      </c>
    </row>
    <row r="3" spans="1:22" ht="15.75" customHeight="1">
      <c r="A3" s="88"/>
      <c r="B3" s="325"/>
      <c r="C3" s="333" t="s">
        <v>58</v>
      </c>
      <c r="D3" s="334"/>
      <c r="E3" s="334"/>
      <c r="F3" s="334"/>
      <c r="G3" s="334"/>
      <c r="H3" s="334"/>
      <c r="I3" s="334"/>
      <c r="J3" s="334"/>
      <c r="K3" s="334"/>
      <c r="L3" s="334"/>
      <c r="M3" s="335"/>
      <c r="N3" s="336" t="s">
        <v>184</v>
      </c>
      <c r="O3" s="337"/>
      <c r="P3" s="338"/>
      <c r="Q3" s="88"/>
      <c r="V3" s="99">
        <v>0.79999</v>
      </c>
    </row>
    <row r="4" spans="1:22" ht="15.75" customHeight="1">
      <c r="A4" s="88"/>
      <c r="B4" s="325"/>
      <c r="C4" s="333" t="s">
        <v>59</v>
      </c>
      <c r="D4" s="334"/>
      <c r="E4" s="334"/>
      <c r="F4" s="334"/>
      <c r="G4" s="334"/>
      <c r="H4" s="334"/>
      <c r="I4" s="334"/>
      <c r="J4" s="334"/>
      <c r="K4" s="334"/>
      <c r="L4" s="334"/>
      <c r="M4" s="335"/>
      <c r="N4" s="336" t="s">
        <v>181</v>
      </c>
      <c r="O4" s="337"/>
      <c r="P4" s="338"/>
      <c r="Q4" s="88"/>
      <c r="V4" s="99">
        <v>0.65</v>
      </c>
    </row>
    <row r="5" spans="1:22" ht="16.5" customHeight="1" thickBot="1">
      <c r="A5" s="88"/>
      <c r="B5" s="326"/>
      <c r="C5" s="339" t="s">
        <v>60</v>
      </c>
      <c r="D5" s="340"/>
      <c r="E5" s="340"/>
      <c r="F5" s="340"/>
      <c r="G5" s="340"/>
      <c r="H5" s="340"/>
      <c r="I5" s="340"/>
      <c r="J5" s="340"/>
      <c r="K5" s="340"/>
      <c r="L5" s="340"/>
      <c r="M5" s="341"/>
      <c r="N5" s="342" t="s">
        <v>221</v>
      </c>
      <c r="O5" s="343"/>
      <c r="P5" s="344"/>
      <c r="Q5" s="88"/>
      <c r="V5" s="99">
        <v>0.64999</v>
      </c>
    </row>
    <row r="6" spans="1:22" ht="4.5" customHeight="1" thickBot="1">
      <c r="A6" s="88"/>
      <c r="B6" s="88"/>
      <c r="C6" s="88"/>
      <c r="D6" s="88"/>
      <c r="E6" s="88"/>
      <c r="F6" s="88"/>
      <c r="G6" s="88"/>
      <c r="H6" s="88"/>
      <c r="I6" s="88"/>
      <c r="J6" s="88"/>
      <c r="K6" s="88"/>
      <c r="L6" s="88"/>
      <c r="M6" s="88"/>
      <c r="N6" s="88"/>
      <c r="O6" s="88"/>
      <c r="P6" s="88"/>
      <c r="Q6" s="88"/>
      <c r="V6" s="99"/>
    </row>
    <row r="7" spans="1:22" ht="12.75">
      <c r="A7" s="101"/>
      <c r="B7" s="345" t="s">
        <v>65</v>
      </c>
      <c r="C7" s="346"/>
      <c r="D7" s="346"/>
      <c r="E7" s="346"/>
      <c r="F7" s="346"/>
      <c r="G7" s="346"/>
      <c r="H7" s="346"/>
      <c r="I7" s="346"/>
      <c r="J7" s="346"/>
      <c r="K7" s="346"/>
      <c r="L7" s="346"/>
      <c r="M7" s="346"/>
      <c r="N7" s="346"/>
      <c r="O7" s="346"/>
      <c r="P7" s="347"/>
      <c r="Q7" s="101"/>
      <c r="R7" s="53"/>
      <c r="S7" s="53"/>
      <c r="T7" s="53"/>
      <c r="V7" s="99"/>
    </row>
    <row r="8" spans="1:20" ht="13.5" thickBot="1">
      <c r="A8" s="101"/>
      <c r="B8" s="348"/>
      <c r="C8" s="349"/>
      <c r="D8" s="349"/>
      <c r="E8" s="349"/>
      <c r="F8" s="349"/>
      <c r="G8" s="349"/>
      <c r="H8" s="349"/>
      <c r="I8" s="349"/>
      <c r="J8" s="349"/>
      <c r="K8" s="349"/>
      <c r="L8" s="349"/>
      <c r="M8" s="349"/>
      <c r="N8" s="349"/>
      <c r="O8" s="349"/>
      <c r="P8" s="350"/>
      <c r="Q8" s="101"/>
      <c r="R8" s="53"/>
      <c r="S8" s="53"/>
      <c r="T8" s="53"/>
    </row>
    <row r="9" spans="1:20" ht="3.75" customHeight="1" thickBot="1">
      <c r="A9" s="101"/>
      <c r="B9" s="351"/>
      <c r="C9" s="351"/>
      <c r="D9" s="351"/>
      <c r="E9" s="351"/>
      <c r="F9" s="351"/>
      <c r="G9" s="351"/>
      <c r="H9" s="351"/>
      <c r="I9" s="351"/>
      <c r="J9" s="351"/>
      <c r="K9" s="351"/>
      <c r="L9" s="351"/>
      <c r="M9" s="351"/>
      <c r="N9" s="351"/>
      <c r="O9" s="351"/>
      <c r="P9" s="351"/>
      <c r="Q9" s="101"/>
      <c r="R9" s="53"/>
      <c r="S9" s="53"/>
      <c r="T9" s="53"/>
    </row>
    <row r="10" spans="1:20" ht="26.25" customHeight="1" thickBot="1">
      <c r="A10" s="101"/>
      <c r="B10" s="89" t="s">
        <v>83</v>
      </c>
      <c r="C10" s="352">
        <v>2023</v>
      </c>
      <c r="D10" s="353"/>
      <c r="E10" s="353"/>
      <c r="F10" s="353"/>
      <c r="G10" s="353"/>
      <c r="H10" s="353"/>
      <c r="I10" s="354"/>
      <c r="J10" s="355" t="s">
        <v>1</v>
      </c>
      <c r="K10" s="356"/>
      <c r="L10" s="356"/>
      <c r="M10" s="356"/>
      <c r="N10" s="357" t="s">
        <v>203</v>
      </c>
      <c r="O10" s="358"/>
      <c r="P10" s="359"/>
      <c r="Q10" s="101"/>
      <c r="R10" s="53"/>
      <c r="S10" s="53"/>
      <c r="T10" s="53"/>
    </row>
    <row r="11" spans="1:20" ht="4.5" customHeight="1" thickBot="1">
      <c r="A11" s="101"/>
      <c r="B11" s="360"/>
      <c r="C11" s="361"/>
      <c r="D11" s="361"/>
      <c r="E11" s="361"/>
      <c r="F11" s="361"/>
      <c r="G11" s="361"/>
      <c r="H11" s="361"/>
      <c r="I11" s="361"/>
      <c r="J11" s="361"/>
      <c r="K11" s="361"/>
      <c r="L11" s="361"/>
      <c r="M11" s="361"/>
      <c r="N11" s="361"/>
      <c r="O11" s="361"/>
      <c r="P11" s="362"/>
      <c r="Q11" s="101"/>
      <c r="R11" s="53"/>
      <c r="S11" s="53"/>
      <c r="T11" s="53"/>
    </row>
    <row r="12" spans="1:20" ht="13.5" thickBot="1">
      <c r="A12" s="101"/>
      <c r="B12" s="62" t="s">
        <v>0</v>
      </c>
      <c r="C12" s="363" t="s">
        <v>172</v>
      </c>
      <c r="D12" s="363"/>
      <c r="E12" s="363"/>
      <c r="F12" s="363"/>
      <c r="G12" s="363"/>
      <c r="H12" s="363"/>
      <c r="I12" s="363"/>
      <c r="J12" s="363"/>
      <c r="K12" s="363"/>
      <c r="L12" s="363"/>
      <c r="M12" s="363"/>
      <c r="N12" s="363"/>
      <c r="O12" s="363"/>
      <c r="P12" s="364"/>
      <c r="Q12" s="101"/>
      <c r="R12" s="53"/>
      <c r="S12" s="53"/>
      <c r="T12" s="53"/>
    </row>
    <row r="13" spans="1:20" ht="4.5" customHeight="1" thickBot="1">
      <c r="A13" s="101"/>
      <c r="B13" s="365"/>
      <c r="C13" s="366"/>
      <c r="D13" s="366"/>
      <c r="E13" s="366"/>
      <c r="F13" s="366"/>
      <c r="G13" s="366"/>
      <c r="H13" s="366"/>
      <c r="I13" s="366"/>
      <c r="J13" s="366"/>
      <c r="K13" s="366"/>
      <c r="L13" s="366"/>
      <c r="M13" s="366"/>
      <c r="N13" s="366"/>
      <c r="O13" s="366"/>
      <c r="P13" s="367"/>
      <c r="Q13" s="101"/>
      <c r="R13" s="53"/>
      <c r="S13" s="53"/>
      <c r="T13" s="53"/>
    </row>
    <row r="14" spans="1:30" ht="18" customHeight="1" thickBot="1">
      <c r="A14" s="101"/>
      <c r="B14" s="62" t="s">
        <v>6</v>
      </c>
      <c r="C14" s="368" t="s">
        <v>213</v>
      </c>
      <c r="D14" s="369"/>
      <c r="E14" s="369"/>
      <c r="F14" s="369"/>
      <c r="G14" s="369"/>
      <c r="H14" s="369"/>
      <c r="I14" s="369"/>
      <c r="J14" s="369"/>
      <c r="K14" s="369"/>
      <c r="L14" s="369"/>
      <c r="M14" s="369"/>
      <c r="N14" s="369"/>
      <c r="O14" s="369"/>
      <c r="P14" s="370"/>
      <c r="Q14" s="101"/>
      <c r="R14" s="53"/>
      <c r="S14" s="53"/>
      <c r="T14" s="53"/>
      <c r="U14" s="53"/>
      <c r="V14" s="101"/>
      <c r="W14" s="53"/>
      <c r="X14" s="53"/>
      <c r="Y14" s="53"/>
      <c r="Z14" s="53"/>
      <c r="AA14" s="53"/>
      <c r="AB14" s="53"/>
      <c r="AC14" s="53"/>
      <c r="AD14" s="53"/>
    </row>
    <row r="15" spans="1:30" ht="4.5" customHeight="1" thickBot="1">
      <c r="A15" s="101"/>
      <c r="B15" s="371"/>
      <c r="C15" s="372"/>
      <c r="D15" s="372"/>
      <c r="E15" s="372"/>
      <c r="F15" s="372"/>
      <c r="G15" s="372"/>
      <c r="H15" s="372"/>
      <c r="I15" s="372"/>
      <c r="J15" s="372"/>
      <c r="K15" s="372"/>
      <c r="L15" s="372"/>
      <c r="M15" s="372"/>
      <c r="N15" s="372"/>
      <c r="O15" s="372"/>
      <c r="P15" s="373"/>
      <c r="Q15" s="101"/>
      <c r="R15" s="53"/>
      <c r="S15" s="53"/>
      <c r="T15" s="53"/>
      <c r="U15" s="53"/>
      <c r="V15" s="101"/>
      <c r="W15" s="53"/>
      <c r="X15" s="53"/>
      <c r="Y15" s="53"/>
      <c r="Z15" s="53"/>
      <c r="AA15" s="53"/>
      <c r="AB15" s="53"/>
      <c r="AC15" s="53"/>
      <c r="AD15" s="53"/>
    </row>
    <row r="16" spans="1:30" ht="32.25" customHeight="1" thickBot="1">
      <c r="A16" s="101"/>
      <c r="B16" s="62" t="s">
        <v>25</v>
      </c>
      <c r="C16" s="374" t="s">
        <v>247</v>
      </c>
      <c r="D16" s="375"/>
      <c r="E16" s="375"/>
      <c r="F16" s="375"/>
      <c r="G16" s="375"/>
      <c r="H16" s="375"/>
      <c r="I16" s="375"/>
      <c r="J16" s="375"/>
      <c r="K16" s="375"/>
      <c r="L16" s="375"/>
      <c r="M16" s="375"/>
      <c r="N16" s="375"/>
      <c r="O16" s="375"/>
      <c r="P16" s="376"/>
      <c r="Q16" s="101"/>
      <c r="R16" s="53"/>
      <c r="S16" s="53"/>
      <c r="T16" s="53"/>
      <c r="U16" s="53"/>
      <c r="V16" s="101"/>
      <c r="W16" s="53"/>
      <c r="X16" s="53"/>
      <c r="Y16" s="53"/>
      <c r="Z16" s="53"/>
      <c r="AA16" s="53"/>
      <c r="AB16" s="53"/>
      <c r="AC16" s="53"/>
      <c r="AD16" s="53"/>
    </row>
    <row r="17" spans="1:30" ht="4.5" customHeight="1" thickBot="1">
      <c r="A17" s="101"/>
      <c r="B17" s="371"/>
      <c r="C17" s="372"/>
      <c r="D17" s="372"/>
      <c r="E17" s="372"/>
      <c r="F17" s="372"/>
      <c r="G17" s="372"/>
      <c r="H17" s="372"/>
      <c r="I17" s="372"/>
      <c r="J17" s="372"/>
      <c r="K17" s="372"/>
      <c r="L17" s="372"/>
      <c r="M17" s="372"/>
      <c r="N17" s="372"/>
      <c r="O17" s="372"/>
      <c r="P17" s="373"/>
      <c r="Q17" s="101"/>
      <c r="R17" s="53"/>
      <c r="S17" s="53"/>
      <c r="T17" s="53"/>
      <c r="U17" s="53"/>
      <c r="V17" s="101"/>
      <c r="W17" s="53"/>
      <c r="X17" s="53"/>
      <c r="Y17" s="53"/>
      <c r="Z17" s="53"/>
      <c r="AA17" s="53"/>
      <c r="AB17" s="53"/>
      <c r="AC17" s="53"/>
      <c r="AD17" s="53"/>
    </row>
    <row r="18" spans="1:30" ht="26.25" customHeight="1" thickBot="1">
      <c r="A18" s="101"/>
      <c r="B18" s="62" t="s">
        <v>11</v>
      </c>
      <c r="C18" s="377" t="s">
        <v>256</v>
      </c>
      <c r="D18" s="378"/>
      <c r="E18" s="378"/>
      <c r="F18" s="378"/>
      <c r="G18" s="378"/>
      <c r="H18" s="378"/>
      <c r="I18" s="378"/>
      <c r="J18" s="378"/>
      <c r="K18" s="378"/>
      <c r="L18" s="378"/>
      <c r="M18" s="378"/>
      <c r="N18" s="378"/>
      <c r="O18" s="378"/>
      <c r="P18" s="379"/>
      <c r="Q18" s="101"/>
      <c r="R18" s="53"/>
      <c r="S18" s="53"/>
      <c r="T18" s="53"/>
      <c r="U18" s="53"/>
      <c r="V18" s="101"/>
      <c r="W18" s="53"/>
      <c r="X18" s="53"/>
      <c r="Y18" s="53"/>
      <c r="Z18" s="53"/>
      <c r="AA18" s="53"/>
      <c r="AB18" s="53"/>
      <c r="AC18" s="53"/>
      <c r="AD18" s="53"/>
    </row>
    <row r="19" spans="1:30" ht="4.5" customHeight="1" thickBot="1">
      <c r="A19" s="101"/>
      <c r="B19" s="380"/>
      <c r="C19" s="380"/>
      <c r="D19" s="380"/>
      <c r="E19" s="380"/>
      <c r="F19" s="380"/>
      <c r="G19" s="380"/>
      <c r="H19" s="380"/>
      <c r="I19" s="380"/>
      <c r="J19" s="380"/>
      <c r="K19" s="380"/>
      <c r="L19" s="380"/>
      <c r="M19" s="380"/>
      <c r="N19" s="380"/>
      <c r="O19" s="380"/>
      <c r="P19" s="380"/>
      <c r="Q19" s="101"/>
      <c r="R19" s="53"/>
      <c r="S19" s="53"/>
      <c r="T19" s="53"/>
      <c r="U19" s="53"/>
      <c r="V19" s="101"/>
      <c r="W19" s="53"/>
      <c r="X19" s="53"/>
      <c r="Y19" s="53"/>
      <c r="Z19" s="53"/>
      <c r="AA19" s="53"/>
      <c r="AB19" s="53"/>
      <c r="AC19" s="53"/>
      <c r="AD19" s="53"/>
    </row>
    <row r="20" spans="1:30" ht="17.25" customHeight="1" thickBot="1">
      <c r="A20" s="101"/>
      <c r="B20" s="381" t="s">
        <v>26</v>
      </c>
      <c r="C20" s="382"/>
      <c r="D20" s="382"/>
      <c r="E20" s="382"/>
      <c r="F20" s="382"/>
      <c r="G20" s="382"/>
      <c r="H20" s="382"/>
      <c r="I20" s="382"/>
      <c r="J20" s="382"/>
      <c r="K20" s="382"/>
      <c r="L20" s="382"/>
      <c r="M20" s="382"/>
      <c r="N20" s="382"/>
      <c r="O20" s="382"/>
      <c r="P20" s="383"/>
      <c r="Q20" s="101"/>
      <c r="R20" s="53"/>
      <c r="S20" s="53"/>
      <c r="T20" s="53"/>
      <c r="U20" s="53"/>
      <c r="V20" s="101"/>
      <c r="W20" s="53"/>
      <c r="X20" s="53"/>
      <c r="Y20" s="53"/>
      <c r="Z20" s="53"/>
      <c r="AA20" s="53"/>
      <c r="AB20" s="53"/>
      <c r="AC20" s="53"/>
      <c r="AD20" s="53"/>
    </row>
    <row r="21" spans="1:30" ht="4.5" customHeight="1" thickBot="1">
      <c r="A21" s="101"/>
      <c r="B21" s="384"/>
      <c r="C21" s="385"/>
      <c r="D21" s="385"/>
      <c r="E21" s="385"/>
      <c r="F21" s="385"/>
      <c r="G21" s="385"/>
      <c r="H21" s="385"/>
      <c r="I21" s="385"/>
      <c r="J21" s="385"/>
      <c r="K21" s="385"/>
      <c r="L21" s="385"/>
      <c r="M21" s="385"/>
      <c r="N21" s="385"/>
      <c r="O21" s="385"/>
      <c r="P21" s="386"/>
      <c r="Q21" s="101"/>
      <c r="R21" s="53"/>
      <c r="S21" s="53"/>
      <c r="T21" s="53"/>
      <c r="U21" s="53"/>
      <c r="V21" s="101"/>
      <c r="W21" s="53"/>
      <c r="X21" s="53"/>
      <c r="Y21" s="53"/>
      <c r="Z21" s="53"/>
      <c r="AA21" s="53"/>
      <c r="AB21" s="53"/>
      <c r="AC21" s="53"/>
      <c r="AD21" s="53"/>
    </row>
    <row r="22" spans="1:20" ht="51" customHeight="1" thickBot="1">
      <c r="A22" s="101"/>
      <c r="B22" s="62" t="s">
        <v>3</v>
      </c>
      <c r="C22" s="387" t="s">
        <v>248</v>
      </c>
      <c r="D22" s="369"/>
      <c r="E22" s="369"/>
      <c r="F22" s="369"/>
      <c r="G22" s="369"/>
      <c r="H22" s="369"/>
      <c r="I22" s="369"/>
      <c r="J22" s="369"/>
      <c r="K22" s="369"/>
      <c r="L22" s="369"/>
      <c r="M22" s="369"/>
      <c r="N22" s="369"/>
      <c r="O22" s="369"/>
      <c r="P22" s="370"/>
      <c r="Q22" s="101"/>
      <c r="R22" s="53"/>
      <c r="S22" s="53"/>
      <c r="T22" s="53"/>
    </row>
    <row r="23" spans="1:20" ht="4.5" customHeight="1" thickBot="1">
      <c r="A23" s="101"/>
      <c r="B23" s="371"/>
      <c r="C23" s="372"/>
      <c r="D23" s="372"/>
      <c r="E23" s="372"/>
      <c r="F23" s="372"/>
      <c r="G23" s="372"/>
      <c r="H23" s="372"/>
      <c r="I23" s="372"/>
      <c r="J23" s="372"/>
      <c r="K23" s="372"/>
      <c r="L23" s="372"/>
      <c r="M23" s="372"/>
      <c r="N23" s="372"/>
      <c r="O23" s="372"/>
      <c r="P23" s="373"/>
      <c r="Q23" s="101"/>
      <c r="R23" s="53"/>
      <c r="S23" s="53"/>
      <c r="T23" s="53"/>
    </row>
    <row r="24" spans="1:20" ht="96" customHeight="1" thickBot="1">
      <c r="A24" s="101"/>
      <c r="B24" s="62" t="s">
        <v>12</v>
      </c>
      <c r="C24" s="374" t="s">
        <v>249</v>
      </c>
      <c r="D24" s="388"/>
      <c r="E24" s="388"/>
      <c r="F24" s="388"/>
      <c r="G24" s="388"/>
      <c r="H24" s="388"/>
      <c r="I24" s="388"/>
      <c r="J24" s="388"/>
      <c r="K24" s="388"/>
      <c r="L24" s="388"/>
      <c r="M24" s="388"/>
      <c r="N24" s="388"/>
      <c r="O24" s="388"/>
      <c r="P24" s="389"/>
      <c r="Q24" s="101"/>
      <c r="R24" s="53"/>
      <c r="S24" s="53"/>
      <c r="T24" s="53"/>
    </row>
    <row r="25" spans="1:20" ht="4.5" customHeight="1" thickBot="1">
      <c r="A25" s="101"/>
      <c r="B25" s="390"/>
      <c r="C25" s="391"/>
      <c r="D25" s="391"/>
      <c r="E25" s="391"/>
      <c r="F25" s="391"/>
      <c r="G25" s="391"/>
      <c r="H25" s="391"/>
      <c r="I25" s="391"/>
      <c r="J25" s="391"/>
      <c r="K25" s="391"/>
      <c r="L25" s="391"/>
      <c r="M25" s="391"/>
      <c r="N25" s="391"/>
      <c r="O25" s="391"/>
      <c r="P25" s="392"/>
      <c r="Q25" s="101"/>
      <c r="R25" s="53"/>
      <c r="S25" s="53"/>
      <c r="T25" s="53"/>
    </row>
    <row r="26" spans="1:20" ht="13.5" customHeight="1" thickBot="1">
      <c r="A26" s="101"/>
      <c r="B26" s="63" t="s">
        <v>2</v>
      </c>
      <c r="C26" s="393">
        <v>0.8</v>
      </c>
      <c r="D26" s="394"/>
      <c r="E26" s="394"/>
      <c r="F26" s="394"/>
      <c r="G26" s="394"/>
      <c r="H26" s="394"/>
      <c r="I26" s="394"/>
      <c r="J26" s="394"/>
      <c r="K26" s="394"/>
      <c r="L26" s="394"/>
      <c r="M26" s="394"/>
      <c r="N26" s="394"/>
      <c r="O26" s="394"/>
      <c r="P26" s="395"/>
      <c r="Q26" s="101"/>
      <c r="R26" s="53"/>
      <c r="S26" s="53"/>
      <c r="T26" s="53"/>
    </row>
    <row r="27" spans="1:20" ht="4.5" customHeight="1" thickBot="1">
      <c r="A27" s="101"/>
      <c r="B27" s="396"/>
      <c r="C27" s="397"/>
      <c r="D27" s="397"/>
      <c r="E27" s="397"/>
      <c r="F27" s="397"/>
      <c r="G27" s="397"/>
      <c r="H27" s="397"/>
      <c r="I27" s="397"/>
      <c r="J27" s="397"/>
      <c r="K27" s="397"/>
      <c r="L27" s="397"/>
      <c r="M27" s="397"/>
      <c r="N27" s="397"/>
      <c r="O27" s="397"/>
      <c r="P27" s="398"/>
      <c r="Q27" s="101"/>
      <c r="R27" s="53"/>
      <c r="S27" s="53"/>
      <c r="T27" s="53"/>
    </row>
    <row r="28" spans="1:20" ht="12.75" customHeight="1" thickBot="1">
      <c r="A28" s="101"/>
      <c r="B28" s="63" t="s">
        <v>13</v>
      </c>
      <c r="C28" s="64" t="s">
        <v>14</v>
      </c>
      <c r="D28" s="399" t="s">
        <v>241</v>
      </c>
      <c r="E28" s="394"/>
      <c r="F28" s="394"/>
      <c r="G28" s="395"/>
      <c r="H28" s="400" t="s">
        <v>15</v>
      </c>
      <c r="I28" s="400"/>
      <c r="J28" s="400"/>
      <c r="K28" s="399" t="s">
        <v>242</v>
      </c>
      <c r="L28" s="394"/>
      <c r="M28" s="395"/>
      <c r="N28" s="401" t="s">
        <v>16</v>
      </c>
      <c r="O28" s="402"/>
      <c r="P28" s="65" t="s">
        <v>243</v>
      </c>
      <c r="Q28" s="101"/>
      <c r="R28" s="53"/>
      <c r="S28" s="53"/>
      <c r="T28" s="53"/>
    </row>
    <row r="29" spans="1:20" ht="4.5" customHeight="1" thickBot="1">
      <c r="A29" s="101"/>
      <c r="B29" s="403"/>
      <c r="C29" s="404"/>
      <c r="D29" s="404"/>
      <c r="E29" s="404"/>
      <c r="F29" s="404"/>
      <c r="G29" s="404"/>
      <c r="H29" s="404"/>
      <c r="I29" s="404"/>
      <c r="J29" s="404"/>
      <c r="K29" s="404"/>
      <c r="L29" s="404"/>
      <c r="M29" s="404"/>
      <c r="N29" s="404"/>
      <c r="O29" s="404"/>
      <c r="P29" s="405"/>
      <c r="Q29" s="101"/>
      <c r="R29" s="53"/>
      <c r="S29" s="53"/>
      <c r="T29" s="53"/>
    </row>
    <row r="30" spans="1:20" ht="13.5" thickBot="1">
      <c r="A30" s="101"/>
      <c r="B30" s="87" t="s">
        <v>7</v>
      </c>
      <c r="C30" s="406" t="s">
        <v>179</v>
      </c>
      <c r="D30" s="407"/>
      <c r="E30" s="407"/>
      <c r="F30" s="407"/>
      <c r="G30" s="407"/>
      <c r="H30" s="407"/>
      <c r="I30" s="407"/>
      <c r="J30" s="407"/>
      <c r="K30" s="407"/>
      <c r="L30" s="407"/>
      <c r="M30" s="407"/>
      <c r="N30" s="407"/>
      <c r="O30" s="407"/>
      <c r="P30" s="408"/>
      <c r="Q30" s="101"/>
      <c r="R30" s="53"/>
      <c r="S30" s="53"/>
      <c r="T30" s="53"/>
    </row>
    <row r="31" spans="1:20" ht="4.5" customHeight="1" thickBot="1">
      <c r="A31" s="101"/>
      <c r="B31" s="371"/>
      <c r="C31" s="372"/>
      <c r="D31" s="372"/>
      <c r="E31" s="372"/>
      <c r="F31" s="372"/>
      <c r="G31" s="372"/>
      <c r="H31" s="372"/>
      <c r="I31" s="372"/>
      <c r="J31" s="372"/>
      <c r="K31" s="372"/>
      <c r="L31" s="372"/>
      <c r="M31" s="372"/>
      <c r="N31" s="372"/>
      <c r="O31" s="372"/>
      <c r="P31" s="373"/>
      <c r="Q31" s="101"/>
      <c r="R31" s="53"/>
      <c r="S31" s="53"/>
      <c r="T31" s="53"/>
    </row>
    <row r="32" spans="1:20" ht="13.5" thickBot="1">
      <c r="A32" s="101"/>
      <c r="B32" s="87" t="s">
        <v>4</v>
      </c>
      <c r="C32" s="409" t="s">
        <v>71</v>
      </c>
      <c r="D32" s="407"/>
      <c r="E32" s="407"/>
      <c r="F32" s="407"/>
      <c r="G32" s="407"/>
      <c r="H32" s="407"/>
      <c r="I32" s="407"/>
      <c r="J32" s="407"/>
      <c r="K32" s="407"/>
      <c r="L32" s="407"/>
      <c r="M32" s="407"/>
      <c r="N32" s="407"/>
      <c r="O32" s="407"/>
      <c r="P32" s="408"/>
      <c r="Q32" s="101"/>
      <c r="R32" s="53"/>
      <c r="S32" s="53"/>
      <c r="T32" s="53"/>
    </row>
    <row r="33" spans="1:20" ht="4.5" customHeight="1" thickBot="1">
      <c r="A33" s="101"/>
      <c r="B33" s="371"/>
      <c r="C33" s="372"/>
      <c r="D33" s="372"/>
      <c r="E33" s="372"/>
      <c r="F33" s="372"/>
      <c r="G33" s="372"/>
      <c r="H33" s="372"/>
      <c r="I33" s="372"/>
      <c r="J33" s="372"/>
      <c r="K33" s="372"/>
      <c r="L33" s="372"/>
      <c r="M33" s="372"/>
      <c r="N33" s="372"/>
      <c r="O33" s="372"/>
      <c r="P33" s="373"/>
      <c r="Q33" s="101"/>
      <c r="R33" s="53"/>
      <c r="S33" s="53"/>
      <c r="T33" s="53"/>
    </row>
    <row r="34" spans="1:20" ht="13.5" thickBot="1">
      <c r="A34" s="101"/>
      <c r="B34" s="87" t="s">
        <v>23</v>
      </c>
      <c r="C34" s="409" t="s">
        <v>71</v>
      </c>
      <c r="D34" s="407"/>
      <c r="E34" s="407"/>
      <c r="F34" s="407"/>
      <c r="G34" s="407"/>
      <c r="H34" s="407"/>
      <c r="I34" s="407"/>
      <c r="J34" s="407"/>
      <c r="K34" s="407"/>
      <c r="L34" s="407"/>
      <c r="M34" s="407"/>
      <c r="N34" s="407"/>
      <c r="O34" s="407"/>
      <c r="P34" s="408"/>
      <c r="Q34" s="101"/>
      <c r="R34" s="53"/>
      <c r="S34" s="53"/>
      <c r="T34" s="53"/>
    </row>
    <row r="35" spans="1:20" ht="4.5" customHeight="1" thickBot="1">
      <c r="A35" s="101"/>
      <c r="B35" s="365"/>
      <c r="C35" s="366"/>
      <c r="D35" s="366"/>
      <c r="E35" s="366"/>
      <c r="F35" s="366"/>
      <c r="G35" s="366"/>
      <c r="H35" s="366"/>
      <c r="I35" s="366"/>
      <c r="J35" s="366"/>
      <c r="K35" s="366"/>
      <c r="L35" s="366"/>
      <c r="M35" s="366"/>
      <c r="N35" s="366"/>
      <c r="O35" s="366"/>
      <c r="P35" s="367"/>
      <c r="Q35" s="101"/>
      <c r="R35" s="53"/>
      <c r="S35" s="53"/>
      <c r="T35" s="53"/>
    </row>
    <row r="36" spans="1:20" ht="16.5" customHeight="1" thickBot="1">
      <c r="A36" s="101"/>
      <c r="B36" s="87" t="s">
        <v>64</v>
      </c>
      <c r="C36" s="406" t="s">
        <v>70</v>
      </c>
      <c r="D36" s="407"/>
      <c r="E36" s="407"/>
      <c r="F36" s="407"/>
      <c r="G36" s="407"/>
      <c r="H36" s="407"/>
      <c r="I36" s="407"/>
      <c r="J36" s="407"/>
      <c r="K36" s="407"/>
      <c r="L36" s="407"/>
      <c r="M36" s="407"/>
      <c r="N36" s="407"/>
      <c r="O36" s="407"/>
      <c r="P36" s="408"/>
      <c r="Q36" s="101"/>
      <c r="R36" s="53"/>
      <c r="S36" s="53"/>
      <c r="T36" s="53"/>
    </row>
    <row r="37" spans="1:20" ht="4.5" customHeight="1" thickBot="1">
      <c r="A37" s="101"/>
      <c r="B37" s="90"/>
      <c r="C37" s="90"/>
      <c r="D37" s="90"/>
      <c r="E37" s="90"/>
      <c r="F37" s="90"/>
      <c r="G37" s="90"/>
      <c r="H37" s="90"/>
      <c r="I37" s="90"/>
      <c r="J37" s="90"/>
      <c r="K37" s="90"/>
      <c r="L37" s="90"/>
      <c r="M37" s="90"/>
      <c r="N37" s="90"/>
      <c r="O37" s="90"/>
      <c r="P37" s="90"/>
      <c r="Q37" s="101"/>
      <c r="R37" s="53"/>
      <c r="S37" s="53"/>
      <c r="T37" s="53"/>
    </row>
    <row r="38" spans="1:20" ht="13.5" thickBot="1">
      <c r="A38" s="101"/>
      <c r="B38" s="410" t="s">
        <v>17</v>
      </c>
      <c r="C38" s="411"/>
      <c r="D38" s="411"/>
      <c r="E38" s="411"/>
      <c r="F38" s="411"/>
      <c r="G38" s="411"/>
      <c r="H38" s="411"/>
      <c r="I38" s="411"/>
      <c r="J38" s="411"/>
      <c r="K38" s="411"/>
      <c r="L38" s="411"/>
      <c r="M38" s="411"/>
      <c r="N38" s="411"/>
      <c r="O38" s="412"/>
      <c r="P38" s="413"/>
      <c r="Q38" s="101"/>
      <c r="R38" s="53"/>
      <c r="S38" s="53"/>
      <c r="T38" s="53"/>
    </row>
    <row r="39" spans="1:20" ht="13.5" thickBot="1">
      <c r="A39" s="101"/>
      <c r="B39" s="91" t="s">
        <v>22</v>
      </c>
      <c r="C39" s="410" t="s">
        <v>18</v>
      </c>
      <c r="D39" s="411"/>
      <c r="E39" s="411"/>
      <c r="F39" s="411"/>
      <c r="G39" s="413"/>
      <c r="H39" s="410" t="s">
        <v>7</v>
      </c>
      <c r="I39" s="411"/>
      <c r="J39" s="411"/>
      <c r="K39" s="411"/>
      <c r="L39" s="413"/>
      <c r="M39" s="410" t="s">
        <v>19</v>
      </c>
      <c r="N39" s="411"/>
      <c r="O39" s="412"/>
      <c r="P39" s="413"/>
      <c r="Q39" s="101"/>
      <c r="R39" s="53"/>
      <c r="S39" s="53"/>
      <c r="T39" s="53"/>
    </row>
    <row r="40" spans="1:20" ht="54" customHeight="1">
      <c r="A40" s="101"/>
      <c r="B40" s="137" t="s">
        <v>250</v>
      </c>
      <c r="C40" s="414" t="s">
        <v>246</v>
      </c>
      <c r="D40" s="415"/>
      <c r="E40" s="415"/>
      <c r="F40" s="415"/>
      <c r="G40" s="416"/>
      <c r="H40" s="414" t="s">
        <v>214</v>
      </c>
      <c r="I40" s="415"/>
      <c r="J40" s="415"/>
      <c r="K40" s="415"/>
      <c r="L40" s="416"/>
      <c r="M40" s="414" t="s">
        <v>215</v>
      </c>
      <c r="N40" s="415"/>
      <c r="O40" s="415"/>
      <c r="P40" s="417"/>
      <c r="Q40" s="101"/>
      <c r="R40" s="53"/>
      <c r="S40" s="53"/>
      <c r="T40" s="53"/>
    </row>
    <row r="41" spans="1:20" ht="55.5" customHeight="1">
      <c r="A41" s="101"/>
      <c r="B41" s="157" t="s">
        <v>216</v>
      </c>
      <c r="C41" s="418" t="s">
        <v>246</v>
      </c>
      <c r="D41" s="419"/>
      <c r="E41" s="419"/>
      <c r="F41" s="419"/>
      <c r="G41" s="420"/>
      <c r="H41" s="418" t="s">
        <v>214</v>
      </c>
      <c r="I41" s="419"/>
      <c r="J41" s="419"/>
      <c r="K41" s="419"/>
      <c r="L41" s="420"/>
      <c r="M41" s="418" t="s">
        <v>215</v>
      </c>
      <c r="N41" s="419"/>
      <c r="O41" s="419"/>
      <c r="P41" s="421"/>
      <c r="Q41" s="101"/>
      <c r="R41" s="53"/>
      <c r="S41" s="53"/>
      <c r="T41" s="53"/>
    </row>
    <row r="42" spans="1:20" ht="13.5" customHeight="1">
      <c r="A42" s="101"/>
      <c r="B42" s="156"/>
      <c r="C42" s="422"/>
      <c r="D42" s="422"/>
      <c r="E42" s="422"/>
      <c r="F42" s="422"/>
      <c r="G42" s="422"/>
      <c r="H42" s="422"/>
      <c r="I42" s="422"/>
      <c r="J42" s="422"/>
      <c r="K42" s="422"/>
      <c r="L42" s="422"/>
      <c r="M42" s="422"/>
      <c r="N42" s="422"/>
      <c r="O42" s="422"/>
      <c r="P42" s="423"/>
      <c r="Q42" s="101"/>
      <c r="R42" s="53"/>
      <c r="S42" s="53"/>
      <c r="T42" s="53"/>
    </row>
    <row r="43" spans="1:20" ht="12.75" customHeight="1">
      <c r="A43" s="101"/>
      <c r="B43" s="92"/>
      <c r="C43" s="424"/>
      <c r="D43" s="424"/>
      <c r="E43" s="424"/>
      <c r="F43" s="424"/>
      <c r="G43" s="424"/>
      <c r="H43" s="424"/>
      <c r="I43" s="424"/>
      <c r="J43" s="424"/>
      <c r="K43" s="424"/>
      <c r="L43" s="424"/>
      <c r="M43" s="424"/>
      <c r="N43" s="424"/>
      <c r="O43" s="424"/>
      <c r="P43" s="425"/>
      <c r="Q43" s="101"/>
      <c r="R43" s="53"/>
      <c r="S43" s="53"/>
      <c r="T43" s="53"/>
    </row>
    <row r="44" spans="1:20" ht="11.25" customHeight="1" thickBot="1">
      <c r="A44" s="101"/>
      <c r="B44" s="93"/>
      <c r="C44" s="426"/>
      <c r="D44" s="426"/>
      <c r="E44" s="426"/>
      <c r="F44" s="426"/>
      <c r="G44" s="426"/>
      <c r="H44" s="426"/>
      <c r="I44" s="426"/>
      <c r="J44" s="426"/>
      <c r="K44" s="426"/>
      <c r="L44" s="426"/>
      <c r="M44" s="426"/>
      <c r="N44" s="426"/>
      <c r="O44" s="426"/>
      <c r="P44" s="427"/>
      <c r="Q44" s="101"/>
      <c r="R44" s="53"/>
      <c r="S44" s="53"/>
      <c r="T44" s="53"/>
    </row>
    <row r="45" spans="1:20" ht="4.5" customHeight="1" thickBot="1">
      <c r="A45" s="101"/>
      <c r="B45" s="94"/>
      <c r="C45" s="94"/>
      <c r="D45" s="94"/>
      <c r="E45" s="94"/>
      <c r="F45" s="94"/>
      <c r="G45" s="94"/>
      <c r="H45" s="94"/>
      <c r="I45" s="94"/>
      <c r="J45" s="94"/>
      <c r="K45" s="94"/>
      <c r="L45" s="94"/>
      <c r="M45" s="94"/>
      <c r="N45" s="94"/>
      <c r="O45" s="94"/>
      <c r="P45" s="94"/>
      <c r="Q45" s="101"/>
      <c r="R45" s="53"/>
      <c r="S45" s="53"/>
      <c r="T45" s="53"/>
    </row>
    <row r="46" spans="1:20" ht="13.5" customHeight="1" thickBot="1">
      <c r="A46" s="101"/>
      <c r="B46" s="381" t="s">
        <v>8</v>
      </c>
      <c r="C46" s="382"/>
      <c r="D46" s="382"/>
      <c r="E46" s="382"/>
      <c r="F46" s="382"/>
      <c r="G46" s="382"/>
      <c r="H46" s="382"/>
      <c r="I46" s="382"/>
      <c r="J46" s="382"/>
      <c r="K46" s="382"/>
      <c r="L46" s="382"/>
      <c r="M46" s="382"/>
      <c r="N46" s="382"/>
      <c r="O46" s="382"/>
      <c r="P46" s="383"/>
      <c r="Q46" s="101"/>
      <c r="R46" s="53"/>
      <c r="S46" s="53"/>
      <c r="T46" s="53"/>
    </row>
    <row r="47" spans="1:20" ht="4.5" customHeight="1" thickBot="1">
      <c r="A47" s="101"/>
      <c r="B47" s="95"/>
      <c r="C47" s="90"/>
      <c r="D47" s="90"/>
      <c r="E47" s="90"/>
      <c r="F47" s="90"/>
      <c r="G47" s="90"/>
      <c r="H47" s="90"/>
      <c r="I47" s="90"/>
      <c r="J47" s="90"/>
      <c r="K47" s="90"/>
      <c r="L47" s="90"/>
      <c r="M47" s="90"/>
      <c r="N47" s="90"/>
      <c r="O47" s="90"/>
      <c r="P47" s="96"/>
      <c r="Q47" s="101"/>
      <c r="R47" s="53"/>
      <c r="S47" s="53"/>
      <c r="T47" s="53"/>
    </row>
    <row r="48" spans="1:20" ht="12.75">
      <c r="A48" s="101"/>
      <c r="B48" s="428" t="s">
        <v>20</v>
      </c>
      <c r="C48" s="66" t="s">
        <v>9</v>
      </c>
      <c r="D48" s="67" t="s">
        <v>149</v>
      </c>
      <c r="E48" s="67" t="s">
        <v>150</v>
      </c>
      <c r="F48" s="67" t="s">
        <v>151</v>
      </c>
      <c r="G48" s="67" t="s">
        <v>152</v>
      </c>
      <c r="H48" s="67" t="s">
        <v>153</v>
      </c>
      <c r="I48" s="67" t="s">
        <v>154</v>
      </c>
      <c r="J48" s="67" t="s">
        <v>155</v>
      </c>
      <c r="K48" s="67" t="s">
        <v>156</v>
      </c>
      <c r="L48" s="67" t="s">
        <v>157</v>
      </c>
      <c r="M48" s="67" t="s">
        <v>158</v>
      </c>
      <c r="N48" s="67" t="s">
        <v>159</v>
      </c>
      <c r="O48" s="68" t="s">
        <v>160</v>
      </c>
      <c r="P48" s="69" t="s">
        <v>24</v>
      </c>
      <c r="Q48" s="101"/>
      <c r="R48" s="53"/>
      <c r="S48" s="53"/>
      <c r="T48" s="53"/>
    </row>
    <row r="49" spans="1:20" ht="13.5" thickBot="1">
      <c r="A49" s="101"/>
      <c r="B49" s="429"/>
      <c r="C49" s="70" t="s">
        <v>10</v>
      </c>
      <c r="D49" s="71"/>
      <c r="E49" s="71"/>
      <c r="F49" s="72">
        <f>+Reg_CumplimientoMultas!C10/Reg_CumplimientoMultas!C11</f>
        <v>1</v>
      </c>
      <c r="G49" s="73"/>
      <c r="H49" s="73"/>
      <c r="I49" s="72">
        <f>+Reg_CumplimientoMultas!E10/Reg_CumplimientoMultas!E11</f>
        <v>1</v>
      </c>
      <c r="J49" s="73"/>
      <c r="K49" s="73"/>
      <c r="L49" s="72">
        <f>+Reg_CumplimientoMultas!G10/Reg_CumplimientoMultas!G11</f>
        <v>0.9826086956521739</v>
      </c>
      <c r="M49" s="73"/>
      <c r="N49" s="73"/>
      <c r="O49" s="72" t="e">
        <f>+Reg_CumplimientoMultas!I10/Reg_CumplimientoMultas!I11</f>
        <v>#DIV/0!</v>
      </c>
      <c r="P49" s="72">
        <f>+Reg_CumplimientoMultas!L10</f>
        <v>0.9983079526226735</v>
      </c>
      <c r="Q49" s="101"/>
      <c r="R49" s="53"/>
      <c r="S49" s="53"/>
      <c r="T49" s="53"/>
    </row>
    <row r="50" spans="1:22" s="155" customFormat="1" ht="6.75" customHeight="1" thickBot="1">
      <c r="A50" s="152"/>
      <c r="B50" s="153">
        <v>0.9</v>
      </c>
      <c r="C50" s="153" t="s">
        <v>2</v>
      </c>
      <c r="D50" s="153"/>
      <c r="E50" s="153"/>
      <c r="F50" s="154">
        <f>+$C$26</f>
        <v>0.8</v>
      </c>
      <c r="G50" s="153"/>
      <c r="H50" s="153"/>
      <c r="I50" s="154">
        <f>+$C$26</f>
        <v>0.8</v>
      </c>
      <c r="J50" s="153"/>
      <c r="K50" s="153"/>
      <c r="L50" s="154">
        <f>+$C$26</f>
        <v>0.8</v>
      </c>
      <c r="M50" s="153"/>
      <c r="N50" s="153"/>
      <c r="O50" s="154">
        <f>+$C$26</f>
        <v>0.8</v>
      </c>
      <c r="P50" s="154">
        <f>+$C$26</f>
        <v>0.8</v>
      </c>
      <c r="Q50" s="152"/>
      <c r="V50" s="152"/>
    </row>
    <row r="51" spans="1:20" ht="22.5" customHeight="1" thickBot="1">
      <c r="A51" s="101"/>
      <c r="B51" s="381" t="s">
        <v>21</v>
      </c>
      <c r="C51" s="382"/>
      <c r="D51" s="382"/>
      <c r="E51" s="382"/>
      <c r="F51" s="382"/>
      <c r="G51" s="382"/>
      <c r="H51" s="382"/>
      <c r="I51" s="382"/>
      <c r="J51" s="382"/>
      <c r="K51" s="382"/>
      <c r="L51" s="382"/>
      <c r="M51" s="382"/>
      <c r="N51" s="382"/>
      <c r="O51" s="382"/>
      <c r="P51" s="383"/>
      <c r="Q51" s="101"/>
      <c r="R51" s="53"/>
      <c r="S51" s="53"/>
      <c r="T51" s="53"/>
    </row>
    <row r="52" spans="1:20" ht="12.75">
      <c r="A52" s="101"/>
      <c r="B52" s="435"/>
      <c r="C52" s="436"/>
      <c r="D52" s="436"/>
      <c r="E52" s="436"/>
      <c r="F52" s="436"/>
      <c r="G52" s="436"/>
      <c r="H52" s="436"/>
      <c r="I52" s="436"/>
      <c r="J52" s="436"/>
      <c r="K52" s="436"/>
      <c r="L52" s="436"/>
      <c r="M52" s="436"/>
      <c r="N52" s="436"/>
      <c r="O52" s="436"/>
      <c r="P52" s="437"/>
      <c r="Q52" s="101"/>
      <c r="R52" s="53"/>
      <c r="S52" s="53"/>
      <c r="T52" s="53"/>
    </row>
    <row r="53" spans="1:20" ht="12.75">
      <c r="A53" s="101"/>
      <c r="B53" s="438"/>
      <c r="C53" s="439"/>
      <c r="D53" s="439"/>
      <c r="E53" s="439"/>
      <c r="F53" s="439"/>
      <c r="G53" s="439"/>
      <c r="H53" s="439"/>
      <c r="I53" s="439"/>
      <c r="J53" s="439"/>
      <c r="K53" s="439"/>
      <c r="L53" s="439"/>
      <c r="M53" s="439"/>
      <c r="N53" s="439"/>
      <c r="O53" s="439"/>
      <c r="P53" s="440"/>
      <c r="Q53" s="101"/>
      <c r="R53" s="53"/>
      <c r="S53" s="53"/>
      <c r="T53" s="53"/>
    </row>
    <row r="54" spans="1:20" ht="12.75">
      <c r="A54" s="101"/>
      <c r="B54" s="438"/>
      <c r="C54" s="439"/>
      <c r="D54" s="439"/>
      <c r="E54" s="439"/>
      <c r="F54" s="439"/>
      <c r="G54" s="439"/>
      <c r="H54" s="439"/>
      <c r="I54" s="439"/>
      <c r="J54" s="439"/>
      <c r="K54" s="439"/>
      <c r="L54" s="439"/>
      <c r="M54" s="439"/>
      <c r="N54" s="439"/>
      <c r="O54" s="439"/>
      <c r="P54" s="440"/>
      <c r="Q54" s="101"/>
      <c r="R54" s="53"/>
      <c r="S54" s="53"/>
      <c r="T54" s="53"/>
    </row>
    <row r="55" spans="1:20" ht="12.75">
      <c r="A55" s="101"/>
      <c r="B55" s="438"/>
      <c r="C55" s="439"/>
      <c r="D55" s="439"/>
      <c r="E55" s="439"/>
      <c r="F55" s="439"/>
      <c r="G55" s="439"/>
      <c r="H55" s="439"/>
      <c r="I55" s="439"/>
      <c r="J55" s="439"/>
      <c r="K55" s="439"/>
      <c r="L55" s="439"/>
      <c r="M55" s="439"/>
      <c r="N55" s="439"/>
      <c r="O55" s="439"/>
      <c r="P55" s="440"/>
      <c r="Q55" s="101"/>
      <c r="R55" s="53"/>
      <c r="S55" s="53"/>
      <c r="T55" s="53"/>
    </row>
    <row r="56" spans="1:20" ht="12.75">
      <c r="A56" s="101"/>
      <c r="B56" s="438"/>
      <c r="C56" s="439"/>
      <c r="D56" s="439"/>
      <c r="E56" s="439"/>
      <c r="F56" s="439"/>
      <c r="G56" s="439"/>
      <c r="H56" s="439"/>
      <c r="I56" s="439"/>
      <c r="J56" s="439"/>
      <c r="K56" s="439"/>
      <c r="L56" s="439"/>
      <c r="M56" s="439"/>
      <c r="N56" s="439"/>
      <c r="O56" s="439"/>
      <c r="P56" s="440"/>
      <c r="Q56" s="101"/>
      <c r="R56" s="53"/>
      <c r="S56" s="53"/>
      <c r="T56" s="53"/>
    </row>
    <row r="57" spans="1:20" ht="12.75">
      <c r="A57" s="101"/>
      <c r="B57" s="438"/>
      <c r="C57" s="439"/>
      <c r="D57" s="439"/>
      <c r="E57" s="439"/>
      <c r="F57" s="439"/>
      <c r="G57" s="439"/>
      <c r="H57" s="439"/>
      <c r="I57" s="439"/>
      <c r="J57" s="439"/>
      <c r="K57" s="439"/>
      <c r="L57" s="439"/>
      <c r="M57" s="439"/>
      <c r="N57" s="439"/>
      <c r="O57" s="439"/>
      <c r="P57" s="440"/>
      <c r="Q57" s="101"/>
      <c r="R57" s="53"/>
      <c r="S57" s="53"/>
      <c r="T57" s="53"/>
    </row>
    <row r="58" spans="1:20" ht="12.75">
      <c r="A58" s="101"/>
      <c r="B58" s="438"/>
      <c r="C58" s="439"/>
      <c r="D58" s="439"/>
      <c r="E58" s="439"/>
      <c r="F58" s="439"/>
      <c r="G58" s="439"/>
      <c r="H58" s="439"/>
      <c r="I58" s="439"/>
      <c r="J58" s="439"/>
      <c r="K58" s="439"/>
      <c r="L58" s="439"/>
      <c r="M58" s="439"/>
      <c r="N58" s="439"/>
      <c r="O58" s="439"/>
      <c r="P58" s="440"/>
      <c r="Q58" s="101"/>
      <c r="R58" s="53"/>
      <c r="S58" s="53"/>
      <c r="T58" s="53"/>
    </row>
    <row r="59" spans="1:20" ht="12.75">
      <c r="A59" s="101"/>
      <c r="B59" s="438"/>
      <c r="C59" s="439"/>
      <c r="D59" s="439"/>
      <c r="E59" s="439"/>
      <c r="F59" s="439"/>
      <c r="G59" s="439"/>
      <c r="H59" s="439"/>
      <c r="I59" s="439"/>
      <c r="J59" s="439"/>
      <c r="K59" s="439"/>
      <c r="L59" s="439"/>
      <c r="M59" s="439"/>
      <c r="N59" s="439"/>
      <c r="O59" s="439"/>
      <c r="P59" s="440"/>
      <c r="Q59" s="101"/>
      <c r="R59" s="53"/>
      <c r="S59" s="53"/>
      <c r="T59" s="53"/>
    </row>
    <row r="60" spans="1:20" ht="12.75">
      <c r="A60" s="101"/>
      <c r="B60" s="438"/>
      <c r="C60" s="439"/>
      <c r="D60" s="439"/>
      <c r="E60" s="439"/>
      <c r="F60" s="439"/>
      <c r="G60" s="439"/>
      <c r="H60" s="439"/>
      <c r="I60" s="439"/>
      <c r="J60" s="439"/>
      <c r="K60" s="439"/>
      <c r="L60" s="439"/>
      <c r="M60" s="439"/>
      <c r="N60" s="439"/>
      <c r="O60" s="439"/>
      <c r="P60" s="440"/>
      <c r="Q60" s="101"/>
      <c r="R60" s="53"/>
      <c r="S60" s="53"/>
      <c r="T60" s="53"/>
    </row>
    <row r="61" spans="1:20" ht="12.75">
      <c r="A61" s="101"/>
      <c r="B61" s="438"/>
      <c r="C61" s="439"/>
      <c r="D61" s="439"/>
      <c r="E61" s="439"/>
      <c r="F61" s="439"/>
      <c r="G61" s="439"/>
      <c r="H61" s="439"/>
      <c r="I61" s="439"/>
      <c r="J61" s="439"/>
      <c r="K61" s="439"/>
      <c r="L61" s="439"/>
      <c r="M61" s="439"/>
      <c r="N61" s="439"/>
      <c r="O61" s="439"/>
      <c r="P61" s="440"/>
      <c r="Q61" s="101"/>
      <c r="R61" s="53"/>
      <c r="S61" s="53"/>
      <c r="T61" s="53"/>
    </row>
    <row r="62" spans="1:20" ht="12.75">
      <c r="A62" s="101"/>
      <c r="B62" s="438"/>
      <c r="C62" s="439"/>
      <c r="D62" s="439"/>
      <c r="E62" s="439"/>
      <c r="F62" s="439"/>
      <c r="G62" s="439"/>
      <c r="H62" s="439"/>
      <c r="I62" s="439"/>
      <c r="J62" s="439"/>
      <c r="K62" s="439"/>
      <c r="L62" s="439"/>
      <c r="M62" s="439"/>
      <c r="N62" s="439"/>
      <c r="O62" s="439"/>
      <c r="P62" s="440"/>
      <c r="Q62" s="101"/>
      <c r="R62" s="53"/>
      <c r="S62" s="53"/>
      <c r="T62" s="53"/>
    </row>
    <row r="63" spans="1:20" ht="12.75">
      <c r="A63" s="101"/>
      <c r="B63" s="438"/>
      <c r="C63" s="439"/>
      <c r="D63" s="439"/>
      <c r="E63" s="439"/>
      <c r="F63" s="439"/>
      <c r="G63" s="439"/>
      <c r="H63" s="439"/>
      <c r="I63" s="439"/>
      <c r="J63" s="439"/>
      <c r="K63" s="439"/>
      <c r="L63" s="439"/>
      <c r="M63" s="439"/>
      <c r="N63" s="439"/>
      <c r="O63" s="439"/>
      <c r="P63" s="440"/>
      <c r="Q63" s="101"/>
      <c r="R63" s="53"/>
      <c r="S63" s="53"/>
      <c r="T63" s="53"/>
    </row>
    <row r="64" spans="1:20" ht="12.75">
      <c r="A64" s="101"/>
      <c r="B64" s="438"/>
      <c r="C64" s="439"/>
      <c r="D64" s="439"/>
      <c r="E64" s="439"/>
      <c r="F64" s="439"/>
      <c r="G64" s="439"/>
      <c r="H64" s="439"/>
      <c r="I64" s="439"/>
      <c r="J64" s="439"/>
      <c r="K64" s="439"/>
      <c r="L64" s="439"/>
      <c r="M64" s="439"/>
      <c r="N64" s="439"/>
      <c r="O64" s="439"/>
      <c r="P64" s="440"/>
      <c r="Q64" s="101"/>
      <c r="R64" s="53"/>
      <c r="S64" s="53"/>
      <c r="T64" s="53"/>
    </row>
    <row r="65" spans="1:20" ht="12.75">
      <c r="A65" s="101"/>
      <c r="B65" s="438"/>
      <c r="C65" s="439"/>
      <c r="D65" s="439"/>
      <c r="E65" s="439"/>
      <c r="F65" s="439"/>
      <c r="G65" s="439"/>
      <c r="H65" s="439"/>
      <c r="I65" s="439"/>
      <c r="J65" s="439"/>
      <c r="K65" s="439"/>
      <c r="L65" s="439"/>
      <c r="M65" s="439"/>
      <c r="N65" s="439"/>
      <c r="O65" s="439"/>
      <c r="P65" s="440"/>
      <c r="Q65" s="101"/>
      <c r="R65" s="53"/>
      <c r="S65" s="53"/>
      <c r="T65" s="53"/>
    </row>
    <row r="66" spans="1:20" ht="12.75">
      <c r="A66" s="101"/>
      <c r="B66" s="438"/>
      <c r="C66" s="439"/>
      <c r="D66" s="439"/>
      <c r="E66" s="439"/>
      <c r="F66" s="439"/>
      <c r="G66" s="439"/>
      <c r="H66" s="439"/>
      <c r="I66" s="439"/>
      <c r="J66" s="439"/>
      <c r="K66" s="439"/>
      <c r="L66" s="439"/>
      <c r="M66" s="439"/>
      <c r="N66" s="439"/>
      <c r="O66" s="439"/>
      <c r="P66" s="440"/>
      <c r="Q66" s="101"/>
      <c r="R66" s="53"/>
      <c r="S66" s="53"/>
      <c r="T66" s="53"/>
    </row>
    <row r="67" spans="1:20" ht="13.5" thickBot="1">
      <c r="A67" s="101"/>
      <c r="B67" s="441"/>
      <c r="C67" s="442"/>
      <c r="D67" s="442"/>
      <c r="E67" s="442"/>
      <c r="F67" s="442"/>
      <c r="G67" s="442"/>
      <c r="H67" s="442"/>
      <c r="I67" s="442"/>
      <c r="J67" s="442"/>
      <c r="K67" s="442"/>
      <c r="L67" s="442"/>
      <c r="M67" s="442"/>
      <c r="N67" s="442"/>
      <c r="O67" s="442"/>
      <c r="P67" s="443"/>
      <c r="Q67" s="101"/>
      <c r="R67" s="53"/>
      <c r="S67" s="53"/>
      <c r="T67" s="53"/>
    </row>
    <row r="68" spans="1:22" s="54" customFormat="1" ht="4.5" customHeight="1" thickBot="1">
      <c r="A68" s="444"/>
      <c r="B68" s="444"/>
      <c r="C68" s="444"/>
      <c r="D68" s="444"/>
      <c r="E68" s="444"/>
      <c r="F68" s="444"/>
      <c r="G68" s="444"/>
      <c r="H68" s="444"/>
      <c r="I68" s="444"/>
      <c r="J68" s="444"/>
      <c r="K68" s="444"/>
      <c r="L68" s="444"/>
      <c r="M68" s="444"/>
      <c r="N68" s="444"/>
      <c r="O68" s="444"/>
      <c r="P68" s="444"/>
      <c r="Q68" s="444"/>
      <c r="R68" s="120"/>
      <c r="S68" s="120"/>
      <c r="T68" s="120"/>
      <c r="V68" s="100"/>
    </row>
    <row r="69" spans="1:20" ht="15" customHeight="1">
      <c r="A69" s="101"/>
      <c r="B69" s="445" t="s">
        <v>5</v>
      </c>
      <c r="C69" s="447" t="s">
        <v>190</v>
      </c>
      <c r="D69" s="448"/>
      <c r="E69" s="448"/>
      <c r="F69" s="448"/>
      <c r="G69" s="448"/>
      <c r="H69" s="448"/>
      <c r="I69" s="448"/>
      <c r="J69" s="448"/>
      <c r="K69" s="448"/>
      <c r="L69" s="448"/>
      <c r="M69" s="448"/>
      <c r="N69" s="448"/>
      <c r="O69" s="448"/>
      <c r="P69" s="449"/>
      <c r="Q69" s="101"/>
      <c r="R69" s="53"/>
      <c r="S69" s="53"/>
      <c r="T69" s="53"/>
    </row>
    <row r="70" spans="1:20" ht="87" customHeight="1" thickBot="1">
      <c r="A70" s="101"/>
      <c r="B70" s="446"/>
      <c r="C70" s="450" t="s">
        <v>262</v>
      </c>
      <c r="D70" s="451"/>
      <c r="E70" s="451"/>
      <c r="F70" s="451"/>
      <c r="G70" s="451"/>
      <c r="H70" s="451"/>
      <c r="I70" s="451"/>
      <c r="J70" s="451"/>
      <c r="K70" s="451"/>
      <c r="L70" s="451"/>
      <c r="M70" s="451"/>
      <c r="N70" s="451"/>
      <c r="O70" s="451"/>
      <c r="P70" s="452"/>
      <c r="Q70" s="101"/>
      <c r="R70" s="53"/>
      <c r="S70" s="53"/>
      <c r="T70" s="53"/>
    </row>
    <row r="71" spans="1:20" ht="15" customHeight="1">
      <c r="A71" s="101"/>
      <c r="B71" s="446"/>
      <c r="C71" s="447" t="s">
        <v>191</v>
      </c>
      <c r="D71" s="448"/>
      <c r="E71" s="448"/>
      <c r="F71" s="448"/>
      <c r="G71" s="448"/>
      <c r="H71" s="448"/>
      <c r="I71" s="448"/>
      <c r="J71" s="448"/>
      <c r="K71" s="448"/>
      <c r="L71" s="448"/>
      <c r="M71" s="448"/>
      <c r="N71" s="448"/>
      <c r="O71" s="448"/>
      <c r="P71" s="449"/>
      <c r="Q71" s="101"/>
      <c r="R71" s="53"/>
      <c r="S71" s="53"/>
      <c r="T71" s="53"/>
    </row>
    <row r="72" spans="1:20" ht="89.25" customHeight="1" thickBot="1">
      <c r="A72" s="101"/>
      <c r="B72" s="446"/>
      <c r="C72" s="453"/>
      <c r="D72" s="454"/>
      <c r="E72" s="454"/>
      <c r="F72" s="454"/>
      <c r="G72" s="454"/>
      <c r="H72" s="454"/>
      <c r="I72" s="454"/>
      <c r="J72" s="454"/>
      <c r="K72" s="454"/>
      <c r="L72" s="454"/>
      <c r="M72" s="454"/>
      <c r="N72" s="454"/>
      <c r="O72" s="454"/>
      <c r="P72" s="455"/>
      <c r="Q72" s="101"/>
      <c r="R72" s="53"/>
      <c r="S72" s="53"/>
      <c r="T72" s="53"/>
    </row>
    <row r="73" spans="1:20" ht="30.75" customHeight="1" thickBot="1">
      <c r="A73" s="101"/>
      <c r="B73" s="139" t="s">
        <v>63</v>
      </c>
      <c r="C73" s="430" t="s">
        <v>192</v>
      </c>
      <c r="D73" s="431"/>
      <c r="E73" s="431"/>
      <c r="F73" s="431"/>
      <c r="G73" s="431"/>
      <c r="H73" s="431"/>
      <c r="I73" s="431"/>
      <c r="J73" s="431"/>
      <c r="K73" s="431"/>
      <c r="L73" s="431"/>
      <c r="M73" s="431"/>
      <c r="N73" s="431"/>
      <c r="O73" s="431"/>
      <c r="P73" s="432"/>
      <c r="Q73" s="101"/>
      <c r="R73" s="53"/>
      <c r="S73" s="53"/>
      <c r="T73" s="53"/>
    </row>
    <row r="74" spans="1:20" ht="27.75" customHeight="1" thickBot="1">
      <c r="A74" s="101"/>
      <c r="B74" s="139" t="s">
        <v>84</v>
      </c>
      <c r="C74" s="433" t="s">
        <v>85</v>
      </c>
      <c r="D74" s="433"/>
      <c r="E74" s="433"/>
      <c r="F74" s="433"/>
      <c r="G74" s="433"/>
      <c r="H74" s="433"/>
      <c r="I74" s="433"/>
      <c r="J74" s="433"/>
      <c r="K74" s="433"/>
      <c r="L74" s="433"/>
      <c r="M74" s="433"/>
      <c r="N74" s="433"/>
      <c r="O74" s="433"/>
      <c r="P74" s="434"/>
      <c r="Q74" s="101"/>
      <c r="R74" s="53"/>
      <c r="S74" s="53"/>
      <c r="T74" s="53"/>
    </row>
    <row r="77" ht="12.75">
      <c r="C77" s="55"/>
    </row>
    <row r="78" ht="12.75" hidden="1">
      <c r="C78" s="50">
        <v>2018</v>
      </c>
    </row>
    <row r="79" ht="12.75" hidden="1">
      <c r="C79" s="50">
        <v>2019</v>
      </c>
    </row>
    <row r="83" spans="18:109" ht="12.75">
      <c r="R83" s="132"/>
      <c r="S83" s="132"/>
      <c r="T83" s="132"/>
      <c r="U83" s="132"/>
      <c r="V83" s="133"/>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134"/>
      <c r="BY83" s="132"/>
      <c r="BZ83" s="134"/>
      <c r="CA83" s="134"/>
      <c r="CB83" s="134"/>
      <c r="CC83" s="134"/>
      <c r="CD83" s="134"/>
      <c r="CE83" s="134"/>
      <c r="CF83" s="134"/>
      <c r="CG83" s="134"/>
      <c r="CH83" s="134"/>
      <c r="CI83" s="134"/>
      <c r="CJ83" s="134"/>
      <c r="CK83" s="134"/>
      <c r="CL83" s="134"/>
      <c r="CM83" s="134"/>
      <c r="CN83" s="134"/>
      <c r="CO83" s="134"/>
      <c r="CP83" s="134"/>
      <c r="CQ83" s="134"/>
      <c r="CR83" s="134"/>
      <c r="CS83" s="134"/>
      <c r="CT83" s="134"/>
      <c r="CU83" s="134"/>
      <c r="CV83" s="134"/>
      <c r="CW83" s="134"/>
      <c r="CX83" s="134"/>
      <c r="CY83" s="134"/>
      <c r="CZ83" s="134"/>
      <c r="DA83" s="134"/>
      <c r="DB83" s="134"/>
      <c r="DC83" s="134"/>
      <c r="DD83" s="134"/>
      <c r="DE83" s="134"/>
    </row>
    <row r="84" spans="3:109" ht="12.75">
      <c r="C84" s="53"/>
      <c r="R84" s="134"/>
      <c r="S84" s="134"/>
      <c r="T84" s="134"/>
      <c r="U84" s="134"/>
      <c r="V84" s="135"/>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2"/>
      <c r="CA84" s="132"/>
      <c r="CB84" s="132"/>
      <c r="CC84" s="133"/>
      <c r="CD84" s="132"/>
      <c r="CE84" s="132"/>
      <c r="CF84" s="132"/>
      <c r="CG84" s="132"/>
      <c r="CH84" s="132"/>
      <c r="CI84" s="132"/>
      <c r="CJ84" s="132"/>
      <c r="CK84" s="132"/>
      <c r="CL84" s="132"/>
      <c r="CM84" s="132"/>
      <c r="CN84" s="132"/>
      <c r="CO84" s="132"/>
      <c r="CP84" s="132"/>
      <c r="CQ84" s="132"/>
      <c r="CR84" s="132"/>
      <c r="CS84" s="132"/>
      <c r="CT84" s="132"/>
      <c r="CU84" s="132"/>
      <c r="CV84" s="132"/>
      <c r="CW84" s="132"/>
      <c r="CX84" s="132"/>
      <c r="CY84" s="132"/>
      <c r="CZ84" s="132"/>
      <c r="DA84" s="132"/>
      <c r="DB84" s="132"/>
      <c r="DC84" s="132"/>
      <c r="DD84" s="134"/>
      <c r="DE84" s="134"/>
    </row>
    <row r="85" spans="18:109" s="51" customFormat="1" ht="12.75">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132"/>
      <c r="BY85" s="132"/>
      <c r="BZ85" s="132"/>
      <c r="CA85" s="132"/>
      <c r="CB85" s="132"/>
      <c r="CC85" s="132"/>
      <c r="CD85" s="132"/>
      <c r="CE85" s="132"/>
      <c r="CF85" s="132"/>
      <c r="CG85" s="132"/>
      <c r="CH85" s="132"/>
      <c r="CI85" s="132"/>
      <c r="CJ85" s="132"/>
      <c r="CK85" s="132"/>
      <c r="CL85" s="132"/>
      <c r="CM85" s="132"/>
      <c r="CN85" s="132"/>
      <c r="CO85" s="132"/>
      <c r="CP85" s="132"/>
      <c r="CQ85" s="132"/>
      <c r="CR85" s="132"/>
      <c r="CS85" s="132"/>
      <c r="CT85" s="132"/>
      <c r="CU85" s="132"/>
      <c r="CV85" s="132"/>
      <c r="CW85" s="132"/>
      <c r="CX85" s="132"/>
      <c r="CY85" s="132"/>
      <c r="CZ85" s="132"/>
      <c r="DA85" s="132"/>
      <c r="DB85" s="132"/>
      <c r="DC85" s="132"/>
      <c r="DD85" s="136"/>
      <c r="DE85" s="136"/>
    </row>
    <row r="86" s="51" customFormat="1" ht="12.75">
      <c r="V86" s="98"/>
    </row>
    <row r="87" s="51" customFormat="1" ht="12.75">
      <c r="V87" s="98"/>
    </row>
    <row r="88" s="51" customFormat="1" ht="12.75">
      <c r="V88" s="98"/>
    </row>
    <row r="89" s="51" customFormat="1" ht="12.75">
      <c r="V89" s="98"/>
    </row>
    <row r="90" s="51" customFormat="1" ht="12.75">
      <c r="V90" s="98"/>
    </row>
    <row r="91" spans="4:22" s="51" customFormat="1" ht="12.75">
      <c r="D91" s="117"/>
      <c r="E91" s="117"/>
      <c r="F91" s="117"/>
      <c r="G91" s="117"/>
      <c r="H91" s="117"/>
      <c r="I91" s="117"/>
      <c r="V91" s="98"/>
    </row>
    <row r="92" spans="4:22" s="51" customFormat="1" ht="12.75">
      <c r="D92" s="117"/>
      <c r="E92" s="117"/>
      <c r="F92" s="117"/>
      <c r="G92" s="117"/>
      <c r="H92" s="117"/>
      <c r="I92" s="117"/>
      <c r="V92" s="98"/>
    </row>
    <row r="93" spans="2:22" s="51" customFormat="1" ht="12.75">
      <c r="B93" s="117"/>
      <c r="C93" s="117"/>
      <c r="D93" s="117"/>
      <c r="E93" s="117"/>
      <c r="F93" s="117"/>
      <c r="G93" s="117"/>
      <c r="H93" s="117"/>
      <c r="I93" s="117"/>
      <c r="V93" s="98"/>
    </row>
    <row r="94" spans="2:22" s="51" customFormat="1" ht="12.75">
      <c r="B94" s="117"/>
      <c r="C94" s="117"/>
      <c r="D94" s="117"/>
      <c r="E94" s="117"/>
      <c r="F94" s="117"/>
      <c r="G94" s="117"/>
      <c r="H94" s="117"/>
      <c r="I94" s="117"/>
      <c r="V94" s="98"/>
    </row>
    <row r="95" spans="2:22" s="51" customFormat="1" ht="12.75">
      <c r="B95" s="117"/>
      <c r="C95" s="117"/>
      <c r="D95" s="117"/>
      <c r="E95" s="117"/>
      <c r="F95" s="117"/>
      <c r="G95" s="117"/>
      <c r="H95" s="117"/>
      <c r="I95" s="117"/>
      <c r="V95" s="98"/>
    </row>
    <row r="96" spans="2:22" s="51" customFormat="1" ht="12.75">
      <c r="B96" s="117"/>
      <c r="C96" s="117"/>
      <c r="D96" s="117"/>
      <c r="E96" s="117"/>
      <c r="F96" s="117"/>
      <c r="G96" s="117"/>
      <c r="H96" s="117"/>
      <c r="I96" s="117"/>
      <c r="K96" s="117"/>
      <c r="L96" s="117"/>
      <c r="M96" s="117"/>
      <c r="N96" s="117"/>
      <c r="O96" s="117"/>
      <c r="P96" s="117"/>
      <c r="V96" s="98"/>
    </row>
    <row r="97" spans="2:22" s="51" customFormat="1" ht="12.75">
      <c r="B97" s="117"/>
      <c r="C97" s="117"/>
      <c r="D97" s="117"/>
      <c r="E97" s="117"/>
      <c r="F97" s="117"/>
      <c r="G97" s="117"/>
      <c r="H97" s="117"/>
      <c r="I97" s="117"/>
      <c r="K97" s="117"/>
      <c r="L97" s="117"/>
      <c r="M97" s="117"/>
      <c r="N97" s="117"/>
      <c r="O97" s="117"/>
      <c r="P97" s="117"/>
      <c r="V97" s="98"/>
    </row>
    <row r="98" spans="2:22" s="51" customFormat="1" ht="12.75">
      <c r="B98" s="117"/>
      <c r="C98" s="117"/>
      <c r="D98" s="117"/>
      <c r="E98" s="117"/>
      <c r="F98" s="117"/>
      <c r="G98" s="117"/>
      <c r="H98" s="117"/>
      <c r="I98" s="117"/>
      <c r="K98" s="117"/>
      <c r="L98" s="117"/>
      <c r="M98" s="117"/>
      <c r="N98" s="117"/>
      <c r="O98" s="117"/>
      <c r="P98" s="117"/>
      <c r="V98" s="98"/>
    </row>
    <row r="99" spans="2:22" s="51" customFormat="1" ht="12.75">
      <c r="B99" s="117"/>
      <c r="C99" s="117"/>
      <c r="D99" s="117"/>
      <c r="E99" s="117"/>
      <c r="F99" s="117"/>
      <c r="G99" s="117"/>
      <c r="H99" s="117"/>
      <c r="I99" s="117"/>
      <c r="K99" s="117"/>
      <c r="L99" s="117"/>
      <c r="M99" s="117"/>
      <c r="N99" s="117"/>
      <c r="O99" s="117"/>
      <c r="P99" s="117"/>
      <c r="Q99" s="56" t="s">
        <v>69</v>
      </c>
      <c r="R99" s="56"/>
      <c r="S99" s="56"/>
      <c r="T99" s="56"/>
      <c r="V99" s="98"/>
    </row>
    <row r="100" spans="2:22" s="51" customFormat="1" ht="12.75">
      <c r="B100" s="118"/>
      <c r="C100" s="118"/>
      <c r="D100" s="117"/>
      <c r="E100" s="117"/>
      <c r="F100" s="117"/>
      <c r="G100" s="117"/>
      <c r="H100" s="117"/>
      <c r="I100" s="117"/>
      <c r="K100" s="117"/>
      <c r="L100" s="117"/>
      <c r="O100" s="117"/>
      <c r="P100" s="117"/>
      <c r="Q100" s="56" t="s">
        <v>70</v>
      </c>
      <c r="R100" s="56"/>
      <c r="S100" s="56"/>
      <c r="T100" s="56"/>
      <c r="V100" s="98"/>
    </row>
    <row r="101" spans="2:22" s="51" customFormat="1" ht="12.75">
      <c r="B101" s="118"/>
      <c r="C101" s="118"/>
      <c r="D101" s="117"/>
      <c r="E101" s="117"/>
      <c r="F101" s="117"/>
      <c r="G101" s="117"/>
      <c r="H101" s="117"/>
      <c r="I101" s="117"/>
      <c r="K101" s="117"/>
      <c r="L101" s="117"/>
      <c r="O101" s="117"/>
      <c r="P101" s="117"/>
      <c r="Q101" s="56" t="s">
        <v>72</v>
      </c>
      <c r="R101" s="56"/>
      <c r="S101" s="56"/>
      <c r="T101" s="56"/>
      <c r="V101" s="98"/>
    </row>
    <row r="102" spans="2:22" s="51" customFormat="1" ht="12.75">
      <c r="B102" s="118"/>
      <c r="C102" s="118"/>
      <c r="D102" s="117"/>
      <c r="E102" s="117"/>
      <c r="F102" s="117"/>
      <c r="G102" s="117"/>
      <c r="H102" s="117"/>
      <c r="I102" s="117"/>
      <c r="K102" s="117"/>
      <c r="L102" s="117"/>
      <c r="O102" s="117"/>
      <c r="P102" s="117"/>
      <c r="Q102" s="56" t="s">
        <v>71</v>
      </c>
      <c r="R102" s="56"/>
      <c r="S102" s="56"/>
      <c r="T102" s="56"/>
      <c r="V102" s="98"/>
    </row>
    <row r="103" spans="2:22" s="51" customFormat="1" ht="12.75">
      <c r="B103" s="117"/>
      <c r="C103" s="118"/>
      <c r="D103" s="117"/>
      <c r="E103" s="117"/>
      <c r="F103" s="117"/>
      <c r="G103" s="117"/>
      <c r="H103" s="117"/>
      <c r="I103" s="117"/>
      <c r="K103" s="117"/>
      <c r="L103" s="117"/>
      <c r="M103" s="118"/>
      <c r="N103" s="117"/>
      <c r="O103" s="117"/>
      <c r="P103" s="117"/>
      <c r="Q103" s="56" t="s">
        <v>73</v>
      </c>
      <c r="R103" s="56"/>
      <c r="S103" s="56"/>
      <c r="T103" s="56"/>
      <c r="V103" s="98"/>
    </row>
    <row r="104" spans="2:22" s="51" customFormat="1" ht="12.75">
      <c r="B104" s="117"/>
      <c r="C104" s="118"/>
      <c r="D104" s="117"/>
      <c r="E104" s="117"/>
      <c r="F104" s="117"/>
      <c r="G104" s="117"/>
      <c r="H104" s="117"/>
      <c r="I104" s="117"/>
      <c r="K104" s="117"/>
      <c r="L104" s="117"/>
      <c r="M104" s="117"/>
      <c r="N104" s="117" t="s">
        <v>67</v>
      </c>
      <c r="O104" s="117"/>
      <c r="P104" s="117"/>
      <c r="Q104" s="56" t="s">
        <v>74</v>
      </c>
      <c r="R104" s="56"/>
      <c r="S104" s="56"/>
      <c r="T104" s="56"/>
      <c r="V104" s="98"/>
    </row>
    <row r="105" spans="2:22" s="51" customFormat="1" ht="12.75">
      <c r="B105" s="117"/>
      <c r="C105" s="118"/>
      <c r="D105" s="117"/>
      <c r="E105" s="117"/>
      <c r="F105" s="117"/>
      <c r="G105" s="117"/>
      <c r="H105" s="117"/>
      <c r="I105" s="117"/>
      <c r="K105" s="117"/>
      <c r="L105" s="117"/>
      <c r="M105" s="117"/>
      <c r="N105" s="117"/>
      <c r="O105" s="117"/>
      <c r="P105" s="117"/>
      <c r="V105" s="98"/>
    </row>
    <row r="106" spans="2:22" s="51" customFormat="1" ht="12.75">
      <c r="B106" s="117"/>
      <c r="C106" s="118"/>
      <c r="D106" s="117"/>
      <c r="E106" s="117"/>
      <c r="F106" s="117"/>
      <c r="G106" s="117"/>
      <c r="H106" s="117"/>
      <c r="I106" s="117"/>
      <c r="K106" s="117"/>
      <c r="L106" s="117"/>
      <c r="M106" s="117"/>
      <c r="N106" s="117"/>
      <c r="O106" s="117"/>
      <c r="P106" s="117"/>
      <c r="V106" s="98"/>
    </row>
    <row r="107" spans="2:22" s="51" customFormat="1" ht="12.75">
      <c r="B107" s="117"/>
      <c r="C107" s="117"/>
      <c r="D107" s="117"/>
      <c r="E107" s="117"/>
      <c r="F107" s="117"/>
      <c r="G107" s="117"/>
      <c r="H107" s="117"/>
      <c r="I107" s="117"/>
      <c r="K107" s="117"/>
      <c r="L107" s="117"/>
      <c r="M107" s="117"/>
      <c r="N107" s="117"/>
      <c r="O107" s="117"/>
      <c r="P107" s="117"/>
      <c r="V107" s="98"/>
    </row>
    <row r="108" spans="2:22" s="51" customFormat="1" ht="12.75">
      <c r="B108" s="117"/>
      <c r="C108" s="117"/>
      <c r="D108" s="117"/>
      <c r="E108" s="117"/>
      <c r="F108" s="117"/>
      <c r="G108" s="117"/>
      <c r="H108" s="117"/>
      <c r="I108" s="117"/>
      <c r="K108" s="117"/>
      <c r="L108" s="117"/>
      <c r="M108" s="117"/>
      <c r="N108" s="117"/>
      <c r="O108" s="117"/>
      <c r="P108" s="117"/>
      <c r="V108" s="98"/>
    </row>
    <row r="109" spans="2:22" s="51" customFormat="1" ht="12.75">
      <c r="B109" s="117"/>
      <c r="C109" s="117"/>
      <c r="D109" s="117"/>
      <c r="E109" s="117"/>
      <c r="F109" s="117"/>
      <c r="G109" s="117"/>
      <c r="H109" s="117"/>
      <c r="I109" s="117"/>
      <c r="K109" s="117"/>
      <c r="L109" s="117"/>
      <c r="M109" s="117"/>
      <c r="N109" s="117"/>
      <c r="O109" s="117"/>
      <c r="P109" s="117"/>
      <c r="Q109" s="56">
        <v>2015</v>
      </c>
      <c r="R109" s="56"/>
      <c r="S109" s="56"/>
      <c r="T109" s="56"/>
      <c r="V109" s="98"/>
    </row>
    <row r="110" spans="2:22" s="51" customFormat="1" ht="12.75" customHeight="1">
      <c r="B110" s="117"/>
      <c r="C110" s="117"/>
      <c r="D110" s="117"/>
      <c r="E110" s="117"/>
      <c r="F110" s="117"/>
      <c r="G110" s="117"/>
      <c r="H110" s="117"/>
      <c r="I110" s="117"/>
      <c r="Q110" s="56">
        <v>2016</v>
      </c>
      <c r="R110" s="56"/>
      <c r="S110" s="56"/>
      <c r="T110" s="56"/>
      <c r="V110" s="98"/>
    </row>
    <row r="111" spans="2:22" s="51" customFormat="1" ht="12.75">
      <c r="B111" s="117"/>
      <c r="C111" s="117"/>
      <c r="D111" s="117"/>
      <c r="E111" s="117"/>
      <c r="F111" s="117"/>
      <c r="G111" s="117"/>
      <c r="H111" s="117"/>
      <c r="I111" s="117"/>
      <c r="Q111" s="56">
        <v>2017</v>
      </c>
      <c r="R111" s="56"/>
      <c r="S111" s="56"/>
      <c r="T111" s="56"/>
      <c r="V111" s="98"/>
    </row>
    <row r="112" spans="3:22" s="51" customFormat="1" ht="12.75">
      <c r="C112" s="117"/>
      <c r="H112" s="117"/>
      <c r="I112" s="117"/>
      <c r="Q112" s="56">
        <v>2018</v>
      </c>
      <c r="R112" s="56"/>
      <c r="S112" s="56"/>
      <c r="T112" s="56"/>
      <c r="V112" s="98"/>
    </row>
    <row r="113" spans="3:22" s="51" customFormat="1" ht="12.75">
      <c r="C113" s="117"/>
      <c r="H113" s="117"/>
      <c r="I113" s="117"/>
      <c r="V113" s="98"/>
    </row>
    <row r="114" spans="3:22" s="51" customFormat="1" ht="12.75">
      <c r="C114" s="117"/>
      <c r="H114" s="117"/>
      <c r="I114" s="117"/>
      <c r="V114" s="98"/>
    </row>
    <row r="115" spans="2:22" s="51" customFormat="1" ht="12.75">
      <c r="B115" s="58"/>
      <c r="C115" s="117"/>
      <c r="H115" s="117"/>
      <c r="I115" s="117"/>
      <c r="V115" s="98"/>
    </row>
    <row r="116" spans="2:22" s="51" customFormat="1" ht="12.75">
      <c r="B116" s="58"/>
      <c r="C116" s="117"/>
      <c r="H116" s="117"/>
      <c r="I116" s="117"/>
      <c r="V116" s="98"/>
    </row>
    <row r="117" spans="2:22" s="51" customFormat="1" ht="12.75">
      <c r="B117" s="58"/>
      <c r="C117" s="117"/>
      <c r="H117" s="117"/>
      <c r="I117" s="117"/>
      <c r="V117" s="98"/>
    </row>
    <row r="118" spans="2:22" s="51" customFormat="1" ht="12.75">
      <c r="B118" s="58"/>
      <c r="C118" s="117"/>
      <c r="H118" s="117"/>
      <c r="I118" s="117"/>
      <c r="V118" s="98"/>
    </row>
    <row r="119" spans="2:22" s="51" customFormat="1" ht="12.75">
      <c r="B119" s="58"/>
      <c r="C119" s="117"/>
      <c r="H119" s="117"/>
      <c r="I119" s="117"/>
      <c r="V119" s="98"/>
    </row>
    <row r="120" spans="2:22" s="51" customFormat="1" ht="12.75">
      <c r="B120" s="58"/>
      <c r="C120" s="117"/>
      <c r="H120" s="117"/>
      <c r="I120" s="117"/>
      <c r="V120" s="98"/>
    </row>
    <row r="121" spans="2:22" s="51" customFormat="1" ht="12.75">
      <c r="B121" s="58"/>
      <c r="C121" s="117"/>
      <c r="H121" s="117"/>
      <c r="I121" s="117"/>
      <c r="V121" s="98"/>
    </row>
    <row r="122" spans="2:22" s="51" customFormat="1" ht="12.75">
      <c r="B122" s="59"/>
      <c r="C122" s="117"/>
      <c r="H122" s="117"/>
      <c r="I122" s="117"/>
      <c r="V122" s="98"/>
    </row>
    <row r="123" spans="2:22" s="51" customFormat="1" ht="12.75">
      <c r="B123" s="59"/>
      <c r="C123" s="117"/>
      <c r="H123" s="117"/>
      <c r="I123" s="117"/>
      <c r="V123" s="98"/>
    </row>
    <row r="124" spans="3:22" s="51" customFormat="1" ht="12.75">
      <c r="C124" s="117"/>
      <c r="H124" s="117"/>
      <c r="I124" s="117"/>
      <c r="V124" s="98"/>
    </row>
    <row r="125" spans="2:22" s="51" customFormat="1" ht="12.75">
      <c r="B125" s="60"/>
      <c r="C125" s="117"/>
      <c r="F125" s="117"/>
      <c r="I125" s="117"/>
      <c r="V125" s="98"/>
    </row>
    <row r="126" spans="2:22" s="51" customFormat="1" ht="12.75">
      <c r="B126" s="60"/>
      <c r="C126" s="117"/>
      <c r="F126" s="117"/>
      <c r="I126" s="117"/>
      <c r="V126" s="98"/>
    </row>
    <row r="127" spans="2:22" s="51" customFormat="1" ht="12.75">
      <c r="B127" s="60"/>
      <c r="C127" s="117"/>
      <c r="F127" s="117"/>
      <c r="I127" s="52"/>
      <c r="J127" s="52"/>
      <c r="K127" s="52"/>
      <c r="V127" s="98"/>
    </row>
    <row r="128" spans="2:22" s="51" customFormat="1" ht="12.75">
      <c r="B128" s="60"/>
      <c r="C128" s="117"/>
      <c r="F128" s="117"/>
      <c r="G128" s="117"/>
      <c r="H128" s="52"/>
      <c r="I128" s="52"/>
      <c r="J128" s="52"/>
      <c r="K128" s="52"/>
      <c r="V128" s="98"/>
    </row>
    <row r="129" spans="2:22" s="51" customFormat="1" ht="12.75">
      <c r="B129" s="168" t="s">
        <v>254</v>
      </c>
      <c r="C129" s="117"/>
      <c r="F129" s="117"/>
      <c r="G129" s="117"/>
      <c r="H129" s="52"/>
      <c r="I129" s="52"/>
      <c r="J129" s="52"/>
      <c r="K129" s="52"/>
      <c r="V129" s="98"/>
    </row>
    <row r="130" spans="2:22" s="51" customFormat="1" ht="12.75">
      <c r="B130" s="168" t="s">
        <v>255</v>
      </c>
      <c r="C130" s="117"/>
      <c r="F130" s="117"/>
      <c r="G130" s="117"/>
      <c r="H130" s="52"/>
      <c r="I130" s="52"/>
      <c r="J130" s="52"/>
      <c r="K130" s="52"/>
      <c r="V130" s="98"/>
    </row>
    <row r="131" spans="2:22" s="51" customFormat="1" ht="12.75">
      <c r="B131" s="168" t="s">
        <v>256</v>
      </c>
      <c r="C131" s="117"/>
      <c r="F131" s="117"/>
      <c r="G131" s="117"/>
      <c r="H131" s="52"/>
      <c r="I131" s="52"/>
      <c r="J131" s="52"/>
      <c r="K131" s="52"/>
      <c r="V131" s="98"/>
    </row>
    <row r="132" spans="2:22" s="51" customFormat="1" ht="12.75">
      <c r="B132" s="168" t="s">
        <v>257</v>
      </c>
      <c r="C132" s="117"/>
      <c r="F132" s="117"/>
      <c r="G132" s="117"/>
      <c r="H132" s="52"/>
      <c r="I132" s="52"/>
      <c r="J132" s="52"/>
      <c r="K132" s="52"/>
      <c r="V132" s="98"/>
    </row>
    <row r="133" spans="2:22" s="51" customFormat="1" ht="12.75">
      <c r="B133" s="169" t="s">
        <v>258</v>
      </c>
      <c r="C133" s="117"/>
      <c r="F133" s="117"/>
      <c r="G133" s="117"/>
      <c r="H133" s="52"/>
      <c r="I133" s="52"/>
      <c r="J133" s="52"/>
      <c r="K133" s="52"/>
      <c r="V133" s="98"/>
    </row>
    <row r="134" spans="2:22" s="53" customFormat="1" ht="12.75">
      <c r="B134" s="58"/>
      <c r="C134" s="117"/>
      <c r="F134" s="117"/>
      <c r="G134" s="117"/>
      <c r="H134" s="52"/>
      <c r="I134" s="52"/>
      <c r="J134" s="52"/>
      <c r="K134" s="52"/>
      <c r="V134" s="101"/>
    </row>
    <row r="135" spans="2:22" s="53" customFormat="1" ht="12.75">
      <c r="B135" s="51" t="s">
        <v>29</v>
      </c>
      <c r="C135" s="117"/>
      <c r="F135" s="117"/>
      <c r="G135" s="117"/>
      <c r="H135" s="52"/>
      <c r="I135" s="52"/>
      <c r="J135" s="52"/>
      <c r="K135" s="52"/>
      <c r="V135" s="101"/>
    </row>
    <row r="136" spans="2:22" s="53" customFormat="1" ht="12.75">
      <c r="B136" s="57" t="s">
        <v>55</v>
      </c>
      <c r="C136" s="117"/>
      <c r="F136" s="117"/>
      <c r="G136" s="117"/>
      <c r="H136" s="52"/>
      <c r="I136" s="52"/>
      <c r="J136" s="52"/>
      <c r="K136" s="52"/>
      <c r="V136" s="101"/>
    </row>
    <row r="137" spans="2:22" s="53" customFormat="1" ht="12.75">
      <c r="B137" s="57" t="s">
        <v>166</v>
      </c>
      <c r="C137" s="117"/>
      <c r="F137" s="117"/>
      <c r="G137" s="117"/>
      <c r="H137" s="52"/>
      <c r="I137" s="52"/>
      <c r="J137" s="52"/>
      <c r="K137" s="52"/>
      <c r="V137" s="101"/>
    </row>
    <row r="138" spans="2:22" s="53" customFormat="1" ht="12.75">
      <c r="B138" s="57" t="s">
        <v>39</v>
      </c>
      <c r="C138" s="117"/>
      <c r="F138" s="117"/>
      <c r="G138" s="117"/>
      <c r="H138" s="52"/>
      <c r="I138" s="52"/>
      <c r="J138" s="52"/>
      <c r="K138" s="52"/>
      <c r="V138" s="101"/>
    </row>
    <row r="139" spans="2:22" s="53" customFormat="1" ht="12.75">
      <c r="B139" s="57" t="s">
        <v>172</v>
      </c>
      <c r="C139" s="117"/>
      <c r="F139" s="117"/>
      <c r="G139" s="117"/>
      <c r="H139" s="52"/>
      <c r="I139" s="52"/>
      <c r="J139" s="52"/>
      <c r="K139" s="52"/>
      <c r="V139" s="101"/>
    </row>
    <row r="140" spans="2:22" s="53" customFormat="1" ht="12.75">
      <c r="B140" s="57" t="s">
        <v>112</v>
      </c>
      <c r="C140" s="117"/>
      <c r="F140" s="117"/>
      <c r="G140" s="117"/>
      <c r="J140" s="52"/>
      <c r="K140" s="52"/>
      <c r="V140" s="101"/>
    </row>
    <row r="141" spans="2:22" s="53" customFormat="1" ht="12.75">
      <c r="B141" s="57" t="s">
        <v>174</v>
      </c>
      <c r="C141" s="117"/>
      <c r="F141" s="117"/>
      <c r="G141" s="117"/>
      <c r="V141" s="101"/>
    </row>
    <row r="142" spans="2:22" s="53" customFormat="1" ht="12.75">
      <c r="B142" s="57" t="s">
        <v>53</v>
      </c>
      <c r="C142" s="117"/>
      <c r="F142" s="117"/>
      <c r="G142" s="117"/>
      <c r="V142" s="101"/>
    </row>
    <row r="143" spans="2:22" s="53" customFormat="1" ht="12.75">
      <c r="B143" s="57" t="s">
        <v>163</v>
      </c>
      <c r="C143" s="117"/>
      <c r="F143" s="117"/>
      <c r="G143" s="117"/>
      <c r="V143" s="101"/>
    </row>
    <row r="144" spans="2:22" s="53" customFormat="1" ht="12.75">
      <c r="B144" s="57" t="s">
        <v>167</v>
      </c>
      <c r="C144" s="117"/>
      <c r="F144" s="117"/>
      <c r="G144" s="117"/>
      <c r="V144" s="101"/>
    </row>
    <row r="145" spans="2:7" ht="12.75">
      <c r="B145" s="119" t="s">
        <v>182</v>
      </c>
      <c r="C145" s="117"/>
      <c r="F145" s="117"/>
      <c r="G145" s="117"/>
    </row>
    <row r="146" spans="2:7" ht="12.75">
      <c r="B146" s="57" t="s">
        <v>165</v>
      </c>
      <c r="C146" s="117"/>
      <c r="F146" s="117"/>
      <c r="G146" s="117"/>
    </row>
    <row r="147" spans="2:7" ht="12.75">
      <c r="B147" s="57" t="s">
        <v>170</v>
      </c>
      <c r="C147" s="117"/>
      <c r="F147" s="117"/>
      <c r="G147" s="117"/>
    </row>
    <row r="148" spans="2:7" ht="12.75">
      <c r="B148" s="57" t="s">
        <v>173</v>
      </c>
      <c r="C148" s="117"/>
      <c r="F148" s="117"/>
      <c r="G148" s="117"/>
    </row>
    <row r="149" spans="2:7" ht="12.75">
      <c r="B149" s="57" t="s">
        <v>171</v>
      </c>
      <c r="C149" s="117"/>
      <c r="F149" s="117"/>
      <c r="G149" s="117"/>
    </row>
    <row r="150" spans="2:7" ht="12.75">
      <c r="B150" s="57" t="s">
        <v>168</v>
      </c>
      <c r="C150" s="117"/>
      <c r="F150" s="117"/>
      <c r="G150" s="117"/>
    </row>
    <row r="151" spans="2:7" ht="12.75">
      <c r="B151" s="57" t="s">
        <v>161</v>
      </c>
      <c r="C151" s="117"/>
      <c r="F151" s="117"/>
      <c r="G151" s="117"/>
    </row>
    <row r="152" spans="2:3" ht="12.75">
      <c r="B152" s="57" t="s">
        <v>169</v>
      </c>
      <c r="C152" s="117"/>
    </row>
    <row r="153" spans="2:3" ht="12.75">
      <c r="B153" s="57" t="s">
        <v>162</v>
      </c>
      <c r="C153" s="117"/>
    </row>
    <row r="154" spans="2:3" ht="12.75">
      <c r="B154" s="57" t="s">
        <v>164</v>
      </c>
      <c r="C154" s="117"/>
    </row>
    <row r="155" spans="2:3" ht="12.75">
      <c r="B155" s="57" t="s">
        <v>46</v>
      </c>
      <c r="C155" s="117"/>
    </row>
    <row r="156" spans="2:3" ht="12.75">
      <c r="B156" s="57" t="s">
        <v>54</v>
      </c>
      <c r="C156" s="117"/>
    </row>
    <row r="157" spans="2:3" ht="12.75">
      <c r="B157" s="57" t="s">
        <v>45</v>
      </c>
      <c r="C157" s="117"/>
    </row>
    <row r="158" spans="2:3" ht="12.75">
      <c r="B158" s="57" t="s">
        <v>47</v>
      </c>
      <c r="C158" s="117"/>
    </row>
    <row r="159" spans="2:3" ht="12.75">
      <c r="B159" s="57" t="s">
        <v>113</v>
      </c>
      <c r="C159" s="117"/>
    </row>
    <row r="160" spans="2:3" ht="12.75">
      <c r="B160" s="57" t="s">
        <v>111</v>
      </c>
      <c r="C160" s="117"/>
    </row>
    <row r="161" spans="2:3" ht="12.75">
      <c r="B161" s="57" t="s">
        <v>40</v>
      </c>
      <c r="C161" s="117"/>
    </row>
    <row r="162" ht="12.75">
      <c r="B162" s="57" t="s">
        <v>110</v>
      </c>
    </row>
    <row r="163" ht="12.75">
      <c r="B163" s="51"/>
    </row>
    <row r="164" ht="12.75">
      <c r="B164" s="51"/>
    </row>
    <row r="165" ht="12.75">
      <c r="B165" s="51"/>
    </row>
    <row r="166" ht="12.75">
      <c r="B166" s="51" t="s">
        <v>183</v>
      </c>
    </row>
    <row r="167" ht="12.75">
      <c r="B167" s="56" t="s">
        <v>66</v>
      </c>
    </row>
    <row r="168" ht="12.75">
      <c r="B168" s="56" t="s">
        <v>85</v>
      </c>
    </row>
    <row r="169" ht="12.75">
      <c r="B169" s="51"/>
    </row>
    <row r="170" ht="12.75">
      <c r="B170" s="58"/>
    </row>
    <row r="171" ht="12.75">
      <c r="B171" s="58"/>
    </row>
    <row r="172" ht="12.75">
      <c r="B172" s="61"/>
    </row>
    <row r="173" ht="12.75">
      <c r="B173" s="61"/>
    </row>
    <row r="174" ht="12.75">
      <c r="B174" s="61"/>
    </row>
    <row r="175" ht="12.75">
      <c r="B175" s="61"/>
    </row>
    <row r="176" ht="12.75">
      <c r="B176" s="61"/>
    </row>
  </sheetData>
  <sheetProtection sheet="1" objects="1" scenarios="1" formatColumns="0" formatRows="0"/>
  <mergeCells count="74">
    <mergeCell ref="C73:P73"/>
    <mergeCell ref="C74:P74"/>
    <mergeCell ref="B52:P67"/>
    <mergeCell ref="A68:Q68"/>
    <mergeCell ref="B69:B72"/>
    <mergeCell ref="C69:P69"/>
    <mergeCell ref="C70:P70"/>
    <mergeCell ref="C71:P71"/>
    <mergeCell ref="C72:P72"/>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s>
  <conditionalFormatting sqref="F49">
    <cfRule type="cellIs" priority="17" dxfId="0" operator="equal" stopIfTrue="1">
      <formula>"0"</formula>
    </cfRule>
    <cfRule type="cellIs" priority="18" dxfId="0" operator="lessThanOrEqual" stopIfTrue="1">
      <formula>$V$5</formula>
    </cfRule>
    <cfRule type="cellIs" priority="19" dxfId="1" operator="greaterThanOrEqual" stopIfTrue="1">
      <formula>$V$2</formula>
    </cfRule>
    <cfRule type="cellIs" priority="20" dxfId="162" operator="between" stopIfTrue="1">
      <formula>$V$4</formula>
      <formula>$V$3</formula>
    </cfRule>
  </conditionalFormatting>
  <conditionalFormatting sqref="I49">
    <cfRule type="cellIs" priority="13" dxfId="0" operator="equal" stopIfTrue="1">
      <formula>"0"</formula>
    </cfRule>
    <cfRule type="cellIs" priority="14" dxfId="0" operator="lessThanOrEqual" stopIfTrue="1">
      <formula>$V$5</formula>
    </cfRule>
    <cfRule type="cellIs" priority="15" dxfId="1" operator="greaterThanOrEqual" stopIfTrue="1">
      <formula>$V$2</formula>
    </cfRule>
    <cfRule type="cellIs" priority="16" dxfId="162" operator="between" stopIfTrue="1">
      <formula>$V$4</formula>
      <formula>$V$3</formula>
    </cfRule>
  </conditionalFormatting>
  <conditionalFormatting sqref="L49">
    <cfRule type="cellIs" priority="9" dxfId="0" operator="equal" stopIfTrue="1">
      <formula>"0"</formula>
    </cfRule>
    <cfRule type="cellIs" priority="10" dxfId="0" operator="lessThanOrEqual" stopIfTrue="1">
      <formula>$V$5</formula>
    </cfRule>
    <cfRule type="cellIs" priority="11" dxfId="1" operator="greaterThanOrEqual" stopIfTrue="1">
      <formula>$V$2</formula>
    </cfRule>
    <cfRule type="cellIs" priority="12" dxfId="162" operator="between" stopIfTrue="1">
      <formula>$V$4</formula>
      <formula>$V$3</formula>
    </cfRule>
  </conditionalFormatting>
  <conditionalFormatting sqref="O49">
    <cfRule type="cellIs" priority="5" dxfId="0" operator="equal" stopIfTrue="1">
      <formula>"0"</formula>
    </cfRule>
    <cfRule type="cellIs" priority="6" dxfId="0" operator="lessThanOrEqual" stopIfTrue="1">
      <formula>$V$5</formula>
    </cfRule>
    <cfRule type="cellIs" priority="7" dxfId="1" operator="greaterThanOrEqual" stopIfTrue="1">
      <formula>$V$2</formula>
    </cfRule>
    <cfRule type="cellIs" priority="8" dxfId="162" operator="between" stopIfTrue="1">
      <formula>$V$4</formula>
      <formula>$V$3</formula>
    </cfRule>
  </conditionalFormatting>
  <conditionalFormatting sqref="P49">
    <cfRule type="cellIs" priority="1" dxfId="0" operator="equal" stopIfTrue="1">
      <formula>"0"</formula>
    </cfRule>
    <cfRule type="cellIs" priority="2" dxfId="0" operator="lessThanOrEqual" stopIfTrue="1">
      <formula>$V$5</formula>
    </cfRule>
    <cfRule type="cellIs" priority="3" dxfId="1" operator="greaterThanOrEqual" stopIfTrue="1">
      <formula>$V$2</formula>
    </cfRule>
    <cfRule type="cellIs" priority="4" dxfId="162" operator="between" stopIfTrue="1">
      <formula>$V$4</formula>
      <formula>$V$3</formula>
    </cfRule>
  </conditionalFormatting>
  <dataValidations count="6">
    <dataValidation type="list" allowBlank="1" showInputMessage="1" showErrorMessage="1" sqref="C74:P74">
      <formula1>$B$167:$B$168</formula1>
    </dataValidation>
    <dataValidation type="list" allowBlank="1" showInputMessage="1" showErrorMessage="1" sqref="C12:P12">
      <formula1>$B$136:$B$162</formula1>
    </dataValidation>
    <dataValidation type="list" allowBlank="1" showInputMessage="1" showErrorMessage="1" sqref="C10:I10">
      <formula1>"2023,2024,2025,2026,2027"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4:P34 C36:P36">
      <formula1>$Q$99:$Q$104</formula1>
    </dataValidation>
    <dataValidation type="list" allowBlank="1" showInputMessage="1" showErrorMessage="1" sqref="C18:P18">
      <formula1>$B$129:$B$133</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X146"/>
  <sheetViews>
    <sheetView zoomScale="64" zoomScaleNormal="64" zoomScalePageLayoutView="0" workbookViewId="0" topLeftCell="A19">
      <selection activeCell="R24" sqref="R24"/>
    </sheetView>
  </sheetViews>
  <sheetFormatPr defaultColWidth="11.421875" defaultRowHeight="30" customHeight="1"/>
  <cols>
    <col min="1" max="1" width="28.57421875" style="86" customWidth="1"/>
    <col min="2" max="2" width="38.421875" style="79" customWidth="1"/>
    <col min="3" max="12" width="15.7109375" style="79" customWidth="1"/>
    <col min="13" max="13" width="31.28125" style="79" customWidth="1"/>
    <col min="14" max="14" width="20.8515625" style="79" customWidth="1"/>
    <col min="15" max="15" width="23.140625" style="79" customWidth="1"/>
    <col min="16" max="18" width="11.421875" style="110" customWidth="1"/>
    <col min="19" max="19" width="11.421875" style="98" hidden="1" customWidth="1"/>
    <col min="20" max="20" width="11.421875" style="110" customWidth="1"/>
    <col min="21" max="16384" width="11.421875" style="79" customWidth="1"/>
  </cols>
  <sheetData>
    <row r="1" spans="1:24" ht="30" customHeight="1">
      <c r="A1" s="456"/>
      <c r="B1" s="457" t="s">
        <v>56</v>
      </c>
      <c r="C1" s="458"/>
      <c r="D1" s="458"/>
      <c r="E1" s="458"/>
      <c r="F1" s="458"/>
      <c r="G1" s="458"/>
      <c r="H1" s="458"/>
      <c r="I1" s="458"/>
      <c r="J1" s="458"/>
      <c r="K1" s="458"/>
      <c r="L1" s="458"/>
      <c r="M1" s="459"/>
      <c r="N1" s="460" t="s">
        <v>57</v>
      </c>
      <c r="O1" s="461"/>
      <c r="P1" s="109"/>
      <c r="Q1" s="109"/>
      <c r="T1" s="109"/>
      <c r="U1" s="76"/>
      <c r="V1" s="76"/>
      <c r="W1" s="77"/>
      <c r="X1" s="78"/>
    </row>
    <row r="2" spans="1:24" s="54" customFormat="1" ht="30" customHeight="1">
      <c r="A2" s="456"/>
      <c r="B2" s="457" t="s">
        <v>87</v>
      </c>
      <c r="C2" s="458"/>
      <c r="D2" s="458"/>
      <c r="E2" s="458"/>
      <c r="F2" s="458"/>
      <c r="G2" s="458"/>
      <c r="H2" s="458"/>
      <c r="I2" s="458"/>
      <c r="J2" s="458"/>
      <c r="K2" s="458"/>
      <c r="L2" s="458"/>
      <c r="M2" s="459"/>
      <c r="N2" s="460" t="s">
        <v>184</v>
      </c>
      <c r="O2" s="461"/>
      <c r="P2" s="111"/>
      <c r="Q2" s="111"/>
      <c r="R2" s="112"/>
      <c r="S2" s="99">
        <v>0.8</v>
      </c>
      <c r="T2" s="111"/>
      <c r="U2" s="80"/>
      <c r="V2" s="80"/>
      <c r="W2" s="81"/>
      <c r="X2" s="82"/>
    </row>
    <row r="3" spans="1:24" s="54" customFormat="1" ht="30" customHeight="1">
      <c r="A3" s="456"/>
      <c r="B3" s="457" t="s">
        <v>89</v>
      </c>
      <c r="C3" s="458"/>
      <c r="D3" s="458"/>
      <c r="E3" s="458"/>
      <c r="F3" s="458"/>
      <c r="G3" s="458"/>
      <c r="H3" s="458"/>
      <c r="I3" s="458"/>
      <c r="J3" s="458"/>
      <c r="K3" s="458"/>
      <c r="L3" s="458"/>
      <c r="M3" s="459"/>
      <c r="N3" s="460" t="s">
        <v>185</v>
      </c>
      <c r="O3" s="461"/>
      <c r="P3" s="111"/>
      <c r="Q3" s="111"/>
      <c r="R3" s="112"/>
      <c r="S3" s="99">
        <v>0.79999</v>
      </c>
      <c r="T3" s="111"/>
      <c r="U3" s="80"/>
      <c r="V3" s="80"/>
      <c r="W3" s="81"/>
      <c r="X3" s="82"/>
    </row>
    <row r="4" spans="1:24" s="54" customFormat="1" ht="30" customHeight="1">
      <c r="A4" s="456"/>
      <c r="B4" s="457" t="s">
        <v>91</v>
      </c>
      <c r="C4" s="458"/>
      <c r="D4" s="458"/>
      <c r="E4" s="458"/>
      <c r="F4" s="458"/>
      <c r="G4" s="458"/>
      <c r="H4" s="458"/>
      <c r="I4" s="458"/>
      <c r="J4" s="458"/>
      <c r="K4" s="458"/>
      <c r="L4" s="458"/>
      <c r="M4" s="459"/>
      <c r="N4" s="460" t="s">
        <v>222</v>
      </c>
      <c r="O4" s="461"/>
      <c r="P4" s="113"/>
      <c r="Q4" s="113"/>
      <c r="R4" s="112"/>
      <c r="S4" s="99">
        <v>0.65</v>
      </c>
      <c r="T4" s="113"/>
      <c r="U4" s="83"/>
      <c r="V4" s="83"/>
      <c r="W4" s="81"/>
      <c r="X4" s="82"/>
    </row>
    <row r="5" spans="1:24" s="54" customFormat="1" ht="18">
      <c r="A5" s="102"/>
      <c r="B5" s="103"/>
      <c r="C5" s="104"/>
      <c r="D5" s="104"/>
      <c r="E5" s="104"/>
      <c r="F5" s="104"/>
      <c r="G5" s="104"/>
      <c r="H5" s="104"/>
      <c r="I5" s="104"/>
      <c r="J5" s="104"/>
      <c r="K5" s="104"/>
      <c r="L5" s="104"/>
      <c r="M5" s="105"/>
      <c r="N5" s="105"/>
      <c r="O5" s="105"/>
      <c r="P5" s="113"/>
      <c r="Q5" s="113"/>
      <c r="R5" s="112"/>
      <c r="S5" s="99">
        <v>0.64999</v>
      </c>
      <c r="T5" s="113"/>
      <c r="U5" s="83"/>
      <c r="V5" s="83"/>
      <c r="W5" s="81"/>
      <c r="X5" s="82"/>
    </row>
    <row r="6" spans="1:20" s="54" customFormat="1" ht="13.5" customHeight="1">
      <c r="A6" s="106" t="s">
        <v>0</v>
      </c>
      <c r="B6" s="107"/>
      <c r="C6" s="465" t="str">
        <f>CumplimientoMultas!C12</f>
        <v>ATENCION AL CIUDADANO</v>
      </c>
      <c r="D6" s="465"/>
      <c r="E6" s="465"/>
      <c r="F6" s="465"/>
      <c r="G6" s="465"/>
      <c r="H6" s="465"/>
      <c r="I6" s="465"/>
      <c r="J6" s="465"/>
      <c r="K6" s="465"/>
      <c r="L6" s="465"/>
      <c r="M6" s="465"/>
      <c r="N6" s="465"/>
      <c r="O6" s="465"/>
      <c r="P6" s="112"/>
      <c r="Q6" s="112"/>
      <c r="R6" s="112"/>
      <c r="S6" s="99"/>
      <c r="T6" s="112"/>
    </row>
    <row r="7" spans="1:20" s="54" customFormat="1" ht="11.25" customHeight="1">
      <c r="A7" s="108"/>
      <c r="B7" s="107"/>
      <c r="C7" s="107"/>
      <c r="D7" s="107"/>
      <c r="E7" s="107"/>
      <c r="F7" s="107"/>
      <c r="G7" s="107"/>
      <c r="H7" s="107"/>
      <c r="I7" s="107"/>
      <c r="J7" s="107"/>
      <c r="K7" s="107"/>
      <c r="L7" s="107"/>
      <c r="M7" s="107"/>
      <c r="N7" s="107"/>
      <c r="O7" s="107"/>
      <c r="P7" s="112"/>
      <c r="Q7" s="112"/>
      <c r="R7" s="112"/>
      <c r="S7" s="99"/>
      <c r="T7" s="112"/>
    </row>
    <row r="8" spans="1:20" s="84" customFormat="1" ht="30" customHeight="1">
      <c r="A8" s="462" t="s">
        <v>92</v>
      </c>
      <c r="B8" s="462" t="s">
        <v>20</v>
      </c>
      <c r="C8" s="462" t="str">
        <f>CumplimientoMultas!C14</f>
        <v>Cumplimiento de multas</v>
      </c>
      <c r="D8" s="462"/>
      <c r="E8" s="462"/>
      <c r="F8" s="462"/>
      <c r="G8" s="462"/>
      <c r="H8" s="462"/>
      <c r="I8" s="462"/>
      <c r="J8" s="462"/>
      <c r="K8" s="462"/>
      <c r="L8" s="462"/>
      <c r="M8" s="462" t="s">
        <v>94</v>
      </c>
      <c r="N8" s="462"/>
      <c r="O8" s="462"/>
      <c r="P8" s="114"/>
      <c r="Q8" s="114"/>
      <c r="R8" s="114"/>
      <c r="S8" s="98"/>
      <c r="T8" s="114"/>
    </row>
    <row r="9" spans="1:20" s="85" customFormat="1" ht="30" customHeight="1">
      <c r="A9" s="462"/>
      <c r="B9" s="462"/>
      <c r="C9" s="127" t="s">
        <v>175</v>
      </c>
      <c r="D9" s="127" t="s">
        <v>93</v>
      </c>
      <c r="E9" s="127" t="s">
        <v>176</v>
      </c>
      <c r="F9" s="127" t="s">
        <v>93</v>
      </c>
      <c r="G9" s="127" t="s">
        <v>177</v>
      </c>
      <c r="H9" s="127" t="s">
        <v>93</v>
      </c>
      <c r="I9" s="127" t="s">
        <v>178</v>
      </c>
      <c r="J9" s="127" t="s">
        <v>93</v>
      </c>
      <c r="K9" s="127" t="s">
        <v>10</v>
      </c>
      <c r="L9" s="127" t="s">
        <v>93</v>
      </c>
      <c r="M9" s="462"/>
      <c r="N9" s="462"/>
      <c r="O9" s="462"/>
      <c r="P9" s="115"/>
      <c r="Q9" s="115"/>
      <c r="R9" s="115"/>
      <c r="S9" s="98"/>
      <c r="T9" s="115"/>
    </row>
    <row r="10" spans="1:20" s="54" customFormat="1" ht="79.5" customHeight="1">
      <c r="A10" s="463" t="s">
        <v>193</v>
      </c>
      <c r="B10" s="140" t="str">
        <f>CumplimientoMultas!B40</f>
        <v>Total Actos Administrativos de Multa Trasladados en Terminos de diez Días (10 días hábiles) </v>
      </c>
      <c r="C10" s="141">
        <f>C12+C14+C16+C18+C20+C22+C24</f>
        <v>790</v>
      </c>
      <c r="D10" s="464">
        <f>IF(C10=0,"0",C10/C11)</f>
        <v>1</v>
      </c>
      <c r="E10" s="141">
        <f>E12+E14+E16+E18+E20+E22+E24</f>
        <v>277</v>
      </c>
      <c r="F10" s="464">
        <f>IF(E10=0,"0",E10/E11)</f>
        <v>1</v>
      </c>
      <c r="G10" s="141">
        <f>G12+G14+G16+G18+G20+G22+G24</f>
        <v>113</v>
      </c>
      <c r="H10" s="464">
        <f>IF(G10=0,"0",G10/G11)</f>
        <v>0.9826086956521739</v>
      </c>
      <c r="I10" s="141">
        <f>I12+I14+I16+I18+I20+I22+I24</f>
        <v>0</v>
      </c>
      <c r="J10" s="464" t="str">
        <f>IF(I10=0,"0",I10/I11)</f>
        <v>0</v>
      </c>
      <c r="K10" s="141">
        <f>K12+K14+K16+K18+K20+K22+K24</f>
        <v>1180</v>
      </c>
      <c r="L10" s="464">
        <f>IF(K10=0,"0",K10/K11)</f>
        <v>0.9983079526226735</v>
      </c>
      <c r="M10" s="466"/>
      <c r="N10" s="466"/>
      <c r="O10" s="466"/>
      <c r="P10" s="112"/>
      <c r="Q10" s="112"/>
      <c r="R10" s="112"/>
      <c r="S10" s="98"/>
      <c r="T10" s="112"/>
    </row>
    <row r="11" spans="1:20" s="54" customFormat="1" ht="79.5" customHeight="1">
      <c r="A11" s="463"/>
      <c r="B11" s="140" t="str">
        <f>CumplimientoMultas!B41</f>
        <v>Total actos administrativos de multa ejecutoriados</v>
      </c>
      <c r="C11" s="141">
        <f>C13+C15+C17+C19+C21+C23+C25</f>
        <v>790</v>
      </c>
      <c r="D11" s="464"/>
      <c r="E11" s="141">
        <f>E13+E15+E17+E19+E21+E23+E25</f>
        <v>277</v>
      </c>
      <c r="F11" s="464"/>
      <c r="G11" s="141">
        <f>G13+G15+G17+G19+G21+G23+G25</f>
        <v>115</v>
      </c>
      <c r="H11" s="464"/>
      <c r="I11" s="141">
        <f>I13+I15+I17+I19+I21+I23+I25</f>
        <v>0</v>
      </c>
      <c r="J11" s="464"/>
      <c r="K11" s="141">
        <f>K13+K15+K17+K19+K21+K23+K25</f>
        <v>1182</v>
      </c>
      <c r="L11" s="464"/>
      <c r="M11" s="466"/>
      <c r="N11" s="466"/>
      <c r="O11" s="466"/>
      <c r="P11" s="112"/>
      <c r="Q11" s="112"/>
      <c r="R11" s="112"/>
      <c r="S11" s="98"/>
      <c r="T11" s="112"/>
    </row>
    <row r="12" spans="1:15" ht="99.75" customHeight="1">
      <c r="A12" s="467" t="s">
        <v>194</v>
      </c>
      <c r="B12" s="142" t="str">
        <f aca="true" t="shared" si="0" ref="B12:B25">B10</f>
        <v>Total Actos Administrativos de Multa Trasladados en Terminos de diez Días (10 días hábiles) </v>
      </c>
      <c r="C12" s="123">
        <v>616</v>
      </c>
      <c r="D12" s="464">
        <f>IF(C12=0,"0",C12/C13)</f>
        <v>1</v>
      </c>
      <c r="E12" s="124">
        <v>220</v>
      </c>
      <c r="F12" s="464">
        <f>IF(E12=0,"0",E12/E13)</f>
        <v>1</v>
      </c>
      <c r="G12" s="124">
        <v>93</v>
      </c>
      <c r="H12" s="464">
        <f>IF(G12=0,"0",G12/G13)</f>
        <v>1</v>
      </c>
      <c r="I12" s="124"/>
      <c r="J12" s="464" t="str">
        <f>IF(I12=0,"0",I12/I13)</f>
        <v>0</v>
      </c>
      <c r="K12" s="143">
        <f aca="true" t="shared" si="1" ref="K12:K25">C12+E12+G12+I12</f>
        <v>929</v>
      </c>
      <c r="L12" s="464">
        <f>IF(K12=0,"0",K12/K13)</f>
        <v>1</v>
      </c>
      <c r="M12" s="466"/>
      <c r="N12" s="466"/>
      <c r="O12" s="466"/>
    </row>
    <row r="13" spans="1:15" ht="99.75" customHeight="1">
      <c r="A13" s="467"/>
      <c r="B13" s="144" t="str">
        <f t="shared" si="0"/>
        <v>Total actos administrativos de multa ejecutoriados</v>
      </c>
      <c r="C13" s="123">
        <v>616</v>
      </c>
      <c r="D13" s="464"/>
      <c r="E13" s="124">
        <v>220</v>
      </c>
      <c r="F13" s="464"/>
      <c r="G13" s="124">
        <v>93</v>
      </c>
      <c r="H13" s="464"/>
      <c r="I13" s="124"/>
      <c r="J13" s="464"/>
      <c r="K13" s="143">
        <f t="shared" si="1"/>
        <v>929</v>
      </c>
      <c r="L13" s="464"/>
      <c r="M13" s="466"/>
      <c r="N13" s="466"/>
      <c r="O13" s="466"/>
    </row>
    <row r="14" spans="1:15" ht="99.75" customHeight="1">
      <c r="A14" s="467" t="s">
        <v>195</v>
      </c>
      <c r="B14" s="142" t="str">
        <f t="shared" si="0"/>
        <v>Total Actos Administrativos de Multa Trasladados en Terminos de diez Días (10 días hábiles) </v>
      </c>
      <c r="C14" s="123">
        <v>6</v>
      </c>
      <c r="D14" s="464">
        <f>IF(C14=0,"0",C14/C15)</f>
        <v>1</v>
      </c>
      <c r="E14" s="116">
        <v>3</v>
      </c>
      <c r="F14" s="464">
        <f>IF(E14=0,"0",E14/E15)</f>
        <v>1</v>
      </c>
      <c r="G14" s="116">
        <v>0</v>
      </c>
      <c r="H14" s="464" t="str">
        <f>IF(G14=0,"0",G14/G15)</f>
        <v>0</v>
      </c>
      <c r="I14" s="116"/>
      <c r="J14" s="464" t="str">
        <f>IF(I14=0,"0",I14/I15)</f>
        <v>0</v>
      </c>
      <c r="K14" s="143">
        <f t="shared" si="1"/>
        <v>9</v>
      </c>
      <c r="L14" s="464">
        <f>IF(K14=0,"0",K14/K15)</f>
        <v>1</v>
      </c>
      <c r="M14" s="466" t="s">
        <v>269</v>
      </c>
      <c r="N14" s="466"/>
      <c r="O14" s="466"/>
    </row>
    <row r="15" spans="1:15" ht="99.75" customHeight="1">
      <c r="A15" s="467"/>
      <c r="B15" s="144" t="str">
        <f t="shared" si="0"/>
        <v>Total actos administrativos de multa ejecutoriados</v>
      </c>
      <c r="C15" s="123">
        <v>6</v>
      </c>
      <c r="D15" s="464"/>
      <c r="E15" s="116">
        <v>3</v>
      </c>
      <c r="F15" s="464"/>
      <c r="G15" s="116">
        <v>0</v>
      </c>
      <c r="H15" s="464"/>
      <c r="I15" s="116"/>
      <c r="J15" s="464"/>
      <c r="K15" s="143">
        <f t="shared" si="1"/>
        <v>9</v>
      </c>
      <c r="L15" s="464"/>
      <c r="M15" s="466"/>
      <c r="N15" s="466"/>
      <c r="O15" s="466"/>
    </row>
    <row r="16" spans="1:15" ht="99.75" customHeight="1">
      <c r="A16" s="467" t="s">
        <v>196</v>
      </c>
      <c r="B16" s="142" t="str">
        <f t="shared" si="0"/>
        <v>Total Actos Administrativos de Multa Trasladados en Terminos de diez Días (10 días hábiles) </v>
      </c>
      <c r="C16" s="126">
        <v>123</v>
      </c>
      <c r="D16" s="464">
        <f>IF(C16=0,"0",C16/C17)</f>
        <v>1</v>
      </c>
      <c r="E16" s="124">
        <v>18</v>
      </c>
      <c r="F16" s="464">
        <f>IF(E16=0,"0",E16/E17)</f>
        <v>1</v>
      </c>
      <c r="G16" s="124">
        <v>14</v>
      </c>
      <c r="H16" s="464">
        <f>IF(G16=0,"0",G16/G17)</f>
        <v>1</v>
      </c>
      <c r="I16" s="124"/>
      <c r="J16" s="464" t="str">
        <f>IF(I16=0,"0",I16/I17)</f>
        <v>0</v>
      </c>
      <c r="K16" s="143">
        <f t="shared" si="1"/>
        <v>155</v>
      </c>
      <c r="L16" s="464">
        <f>IF(K16=0,"0",K16/K17)</f>
        <v>1</v>
      </c>
      <c r="M16" s="466"/>
      <c r="N16" s="466"/>
      <c r="O16" s="466"/>
    </row>
    <row r="17" spans="1:15" ht="99.75" customHeight="1">
      <c r="A17" s="467"/>
      <c r="B17" s="144" t="str">
        <f t="shared" si="0"/>
        <v>Total actos administrativos de multa ejecutoriados</v>
      </c>
      <c r="C17" s="126">
        <v>123</v>
      </c>
      <c r="D17" s="464"/>
      <c r="E17" s="124">
        <v>18</v>
      </c>
      <c r="F17" s="464"/>
      <c r="G17" s="124">
        <v>14</v>
      </c>
      <c r="H17" s="464"/>
      <c r="I17" s="124"/>
      <c r="J17" s="464"/>
      <c r="K17" s="143">
        <f t="shared" si="1"/>
        <v>155</v>
      </c>
      <c r="L17" s="464"/>
      <c r="M17" s="466"/>
      <c r="N17" s="466"/>
      <c r="O17" s="466"/>
    </row>
    <row r="18" spans="1:15" ht="99.75" customHeight="1">
      <c r="A18" s="467" t="s">
        <v>197</v>
      </c>
      <c r="B18" s="142" t="str">
        <f t="shared" si="0"/>
        <v>Total Actos Administrativos de Multa Trasladados en Terminos de diez Días (10 días hábiles) </v>
      </c>
      <c r="C18" s="126">
        <v>1</v>
      </c>
      <c r="D18" s="464">
        <f>IF(C18=0,"0",C18/C19)</f>
        <v>1</v>
      </c>
      <c r="E18" s="124">
        <v>0</v>
      </c>
      <c r="F18" s="464" t="str">
        <f>IF(E18=0,"0",E18/E19)</f>
        <v>0</v>
      </c>
      <c r="G18" s="124">
        <v>0</v>
      </c>
      <c r="H18" s="464" t="str">
        <f>IF(G18=0,"0",G18/G19)</f>
        <v>0</v>
      </c>
      <c r="I18" s="124"/>
      <c r="J18" s="464" t="str">
        <f>IF(I18=0,"0",I18/I19)</f>
        <v>0</v>
      </c>
      <c r="K18" s="143">
        <f t="shared" si="1"/>
        <v>1</v>
      </c>
      <c r="L18" s="464">
        <f>IF(K18=0,"0",K18/K19)</f>
        <v>1</v>
      </c>
      <c r="M18" s="466" t="s">
        <v>278</v>
      </c>
      <c r="N18" s="466"/>
      <c r="O18" s="466"/>
    </row>
    <row r="19" spans="1:15" ht="99.75" customHeight="1">
      <c r="A19" s="467"/>
      <c r="B19" s="144" t="str">
        <f t="shared" si="0"/>
        <v>Total actos administrativos de multa ejecutoriados</v>
      </c>
      <c r="C19" s="126">
        <v>1</v>
      </c>
      <c r="D19" s="464"/>
      <c r="E19" s="124">
        <v>0</v>
      </c>
      <c r="F19" s="464"/>
      <c r="G19" s="124">
        <v>0</v>
      </c>
      <c r="H19" s="464"/>
      <c r="I19" s="124"/>
      <c r="J19" s="464"/>
      <c r="K19" s="143">
        <f t="shared" si="1"/>
        <v>1</v>
      </c>
      <c r="L19" s="464"/>
      <c r="M19" s="466"/>
      <c r="N19" s="466"/>
      <c r="O19" s="466"/>
    </row>
    <row r="20" spans="1:15" ht="99.75" customHeight="1">
      <c r="A20" s="467" t="s">
        <v>198</v>
      </c>
      <c r="B20" s="142" t="str">
        <f t="shared" si="0"/>
        <v>Total Actos Administrativos de Multa Trasladados en Terminos de diez Días (10 días hábiles) </v>
      </c>
      <c r="C20" s="126">
        <v>23</v>
      </c>
      <c r="D20" s="464">
        <f>IF(C20=0,"0",C20/C21)</f>
        <v>1</v>
      </c>
      <c r="E20" s="124">
        <v>7</v>
      </c>
      <c r="F20" s="464">
        <f>IF(E20=0,"0",E20/E21)</f>
        <v>1</v>
      </c>
      <c r="G20" s="124">
        <v>5</v>
      </c>
      <c r="H20" s="464">
        <f>IF(G20=0,"0",G20/G21)</f>
        <v>0.7142857142857143</v>
      </c>
      <c r="I20" s="124"/>
      <c r="J20" s="464" t="str">
        <f>IF(I20=0,"0",I20/I21)</f>
        <v>0</v>
      </c>
      <c r="K20" s="143">
        <f t="shared" si="1"/>
        <v>35</v>
      </c>
      <c r="L20" s="464">
        <f>IF(K20=0,"0",K20/K21)</f>
        <v>0.9459459459459459</v>
      </c>
      <c r="M20" s="466" t="s">
        <v>287</v>
      </c>
      <c r="N20" s="466"/>
      <c r="O20" s="466"/>
    </row>
    <row r="21" spans="1:15" ht="99.75" customHeight="1">
      <c r="A21" s="467"/>
      <c r="B21" s="144" t="str">
        <f t="shared" si="0"/>
        <v>Total actos administrativos de multa ejecutoriados</v>
      </c>
      <c r="C21" s="126">
        <v>23</v>
      </c>
      <c r="D21" s="464"/>
      <c r="E21" s="124">
        <v>7</v>
      </c>
      <c r="F21" s="464"/>
      <c r="G21" s="124">
        <v>7</v>
      </c>
      <c r="H21" s="464"/>
      <c r="I21" s="124"/>
      <c r="J21" s="464"/>
      <c r="K21" s="143">
        <f t="shared" si="1"/>
        <v>37</v>
      </c>
      <c r="L21" s="464"/>
      <c r="M21" s="466"/>
      <c r="N21" s="466"/>
      <c r="O21" s="466"/>
    </row>
    <row r="22" spans="1:15" ht="99.75" customHeight="1">
      <c r="A22" s="467" t="s">
        <v>199</v>
      </c>
      <c r="B22" s="142" t="str">
        <f t="shared" si="0"/>
        <v>Total Actos Administrativos de Multa Trasladados en Terminos de diez Días (10 días hábiles) </v>
      </c>
      <c r="C22" s="126">
        <v>0</v>
      </c>
      <c r="D22" s="464" t="str">
        <f>IF(C22=0,"0",C22/C23)</f>
        <v>0</v>
      </c>
      <c r="E22" s="124">
        <v>24</v>
      </c>
      <c r="F22" s="464">
        <f>IF(E22=0,"0",E22/E23)</f>
        <v>1</v>
      </c>
      <c r="G22" s="124">
        <v>0</v>
      </c>
      <c r="H22" s="464" t="str">
        <f>IF(G22=0,"0",G22/G23)</f>
        <v>0</v>
      </c>
      <c r="I22" s="124"/>
      <c r="J22" s="464" t="str">
        <f>IF(I22=0,"0",I22/I23)</f>
        <v>0</v>
      </c>
      <c r="K22" s="143">
        <f t="shared" si="1"/>
        <v>24</v>
      </c>
      <c r="L22" s="464">
        <f>IF(K22=0,"0",K22/K23)</f>
        <v>1</v>
      </c>
      <c r="M22" s="466" t="s">
        <v>275</v>
      </c>
      <c r="N22" s="466"/>
      <c r="O22" s="466"/>
    </row>
    <row r="23" spans="1:15" ht="99.75" customHeight="1">
      <c r="A23" s="467"/>
      <c r="B23" s="144" t="str">
        <f t="shared" si="0"/>
        <v>Total actos administrativos de multa ejecutoriados</v>
      </c>
      <c r="C23" s="126">
        <v>0</v>
      </c>
      <c r="D23" s="464"/>
      <c r="E23" s="124">
        <v>24</v>
      </c>
      <c r="F23" s="464"/>
      <c r="G23" s="124">
        <v>0</v>
      </c>
      <c r="H23" s="464"/>
      <c r="I23" s="124"/>
      <c r="J23" s="464"/>
      <c r="K23" s="143">
        <f t="shared" si="1"/>
        <v>24</v>
      </c>
      <c r="L23" s="464"/>
      <c r="M23" s="466"/>
      <c r="N23" s="466"/>
      <c r="O23" s="466"/>
    </row>
    <row r="24" spans="1:15" ht="99.75" customHeight="1">
      <c r="A24" s="467" t="s">
        <v>200</v>
      </c>
      <c r="B24" s="142" t="str">
        <f t="shared" si="0"/>
        <v>Total Actos Administrativos de Multa Trasladados en Terminos de diez Días (10 días hábiles) </v>
      </c>
      <c r="C24" s="126">
        <v>21</v>
      </c>
      <c r="D24" s="464">
        <f>IF(C24=0,"0",C24/C25)</f>
        <v>1</v>
      </c>
      <c r="E24" s="124">
        <v>5</v>
      </c>
      <c r="F24" s="464">
        <f>IF(E24=0,"0",E24/E25)</f>
        <v>1</v>
      </c>
      <c r="G24" s="124">
        <v>1</v>
      </c>
      <c r="H24" s="464">
        <f>IF(G24=0,"0",G24/G25)</f>
        <v>1</v>
      </c>
      <c r="I24" s="124"/>
      <c r="J24" s="464" t="str">
        <f>IF(I24=0,"0",I24/I25)</f>
        <v>0</v>
      </c>
      <c r="K24" s="143">
        <f t="shared" si="1"/>
        <v>27</v>
      </c>
      <c r="L24" s="464">
        <f>IF(K24=0,"0",K24/K25)</f>
        <v>1</v>
      </c>
      <c r="M24" s="466" t="s">
        <v>289</v>
      </c>
      <c r="N24" s="466"/>
      <c r="O24" s="466"/>
    </row>
    <row r="25" spans="1:15" ht="99.75" customHeight="1">
      <c r="A25" s="467"/>
      <c r="B25" s="144" t="str">
        <f t="shared" si="0"/>
        <v>Total actos administrativos de multa ejecutoriados</v>
      </c>
      <c r="C25" s="126">
        <v>21</v>
      </c>
      <c r="D25" s="464"/>
      <c r="E25" s="124">
        <v>5</v>
      </c>
      <c r="F25" s="464"/>
      <c r="G25" s="124">
        <v>1</v>
      </c>
      <c r="H25" s="464"/>
      <c r="I25" s="124"/>
      <c r="J25" s="464"/>
      <c r="K25" s="143">
        <f t="shared" si="1"/>
        <v>27</v>
      </c>
      <c r="L25" s="464"/>
      <c r="M25" s="466"/>
      <c r="N25" s="466"/>
      <c r="O25" s="466"/>
    </row>
    <row r="66" ht="30" customHeight="1">
      <c r="S66" s="100"/>
    </row>
    <row r="136" ht="30" customHeight="1">
      <c r="S136" s="101"/>
    </row>
    <row r="137" ht="30" customHeight="1">
      <c r="S137" s="101"/>
    </row>
    <row r="138" ht="30" customHeight="1">
      <c r="S138" s="101"/>
    </row>
    <row r="139" ht="30" customHeight="1">
      <c r="S139" s="101"/>
    </row>
    <row r="140" ht="30" customHeight="1">
      <c r="S140" s="101"/>
    </row>
    <row r="141" ht="30" customHeight="1">
      <c r="S141" s="101"/>
    </row>
    <row r="142" ht="30" customHeight="1">
      <c r="S142" s="101"/>
    </row>
    <row r="143" ht="30" customHeight="1">
      <c r="S143" s="101"/>
    </row>
    <row r="144" ht="30" customHeight="1">
      <c r="S144" s="101"/>
    </row>
    <row r="145" ht="30" customHeight="1">
      <c r="S145" s="101"/>
    </row>
    <row r="146" ht="30" customHeight="1">
      <c r="S146" s="101"/>
    </row>
  </sheetData>
  <sheetProtection sheet="1" objects="1" scenarios="1" formatColumns="0" formatRows="0"/>
  <mergeCells count="70">
    <mergeCell ref="H22:H23"/>
    <mergeCell ref="J22:J23"/>
    <mergeCell ref="L22:L23"/>
    <mergeCell ref="J20:J21"/>
    <mergeCell ref="F20:F21"/>
    <mergeCell ref="H20:H21"/>
    <mergeCell ref="M24:O25"/>
    <mergeCell ref="A22:A23"/>
    <mergeCell ref="D22:D23"/>
    <mergeCell ref="A24:A25"/>
    <mergeCell ref="D24:D25"/>
    <mergeCell ref="F24:F25"/>
    <mergeCell ref="H24:H25"/>
    <mergeCell ref="J24:J25"/>
    <mergeCell ref="L24:L25"/>
    <mergeCell ref="F22:F23"/>
    <mergeCell ref="H18:H19"/>
    <mergeCell ref="J18:J19"/>
    <mergeCell ref="A16:A17"/>
    <mergeCell ref="D16:D17"/>
    <mergeCell ref="M22:O23"/>
    <mergeCell ref="L20:L21"/>
    <mergeCell ref="M20:O21"/>
    <mergeCell ref="M18:O19"/>
    <mergeCell ref="M16:O17"/>
    <mergeCell ref="L18:L19"/>
    <mergeCell ref="A20:A21"/>
    <mergeCell ref="D20:D21"/>
    <mergeCell ref="L16:L17"/>
    <mergeCell ref="F14:F15"/>
    <mergeCell ref="H14:H15"/>
    <mergeCell ref="J14:J15"/>
    <mergeCell ref="L14:L15"/>
    <mergeCell ref="A18:A19"/>
    <mergeCell ref="D18:D19"/>
    <mergeCell ref="F18:F19"/>
    <mergeCell ref="A14:A15"/>
    <mergeCell ref="D14:D15"/>
    <mergeCell ref="M14:O15"/>
    <mergeCell ref="A12:A13"/>
    <mergeCell ref="D12:D13"/>
    <mergeCell ref="F12:F13"/>
    <mergeCell ref="H12:H13"/>
    <mergeCell ref="J12:J13"/>
    <mergeCell ref="F16:F17"/>
    <mergeCell ref="H16:H17"/>
    <mergeCell ref="J16:J17"/>
    <mergeCell ref="C6:O6"/>
    <mergeCell ref="L10:L11"/>
    <mergeCell ref="M10:O11"/>
    <mergeCell ref="M12:O13"/>
    <mergeCell ref="L12:L13"/>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D10:D11">
    <cfRule type="cellIs" priority="21" dxfId="2" operator="equal" stopIfTrue="1">
      <formula>"0"</formula>
    </cfRule>
    <cfRule type="cellIs" priority="22" dxfId="1" operator="greaterThanOrEqual" stopIfTrue="1">
      <formula>$S$2</formula>
    </cfRule>
    <cfRule type="cellIs" priority="23" dxfId="0" operator="lessThanOrEqual" stopIfTrue="1">
      <formula>$S$5</formula>
    </cfRule>
    <cfRule type="cellIs" priority="24" dxfId="162" operator="between" stopIfTrue="1">
      <formula>$S$3</formula>
      <formula>$S$4</formula>
    </cfRule>
  </conditionalFormatting>
  <conditionalFormatting sqref="D12:D25">
    <cfRule type="cellIs" priority="17" dxfId="2" operator="equal" stopIfTrue="1">
      <formula>"0"</formula>
    </cfRule>
    <cfRule type="cellIs" priority="18" dxfId="1" operator="greaterThanOrEqual" stopIfTrue="1">
      <formula>$S$2</formula>
    </cfRule>
    <cfRule type="cellIs" priority="19" dxfId="0" operator="lessThanOrEqual" stopIfTrue="1">
      <formula>$S$5</formula>
    </cfRule>
    <cfRule type="cellIs" priority="20" dxfId="162" operator="between" stopIfTrue="1">
      <formula>$S$3</formula>
      <formula>$S$4</formula>
    </cfRule>
  </conditionalFormatting>
  <conditionalFormatting sqref="F10:F25">
    <cfRule type="cellIs" priority="13" dxfId="2" operator="equal" stopIfTrue="1">
      <formula>"0"</formula>
    </cfRule>
    <cfRule type="cellIs" priority="14" dxfId="1" operator="greaterThanOrEqual" stopIfTrue="1">
      <formula>$S$2</formula>
    </cfRule>
    <cfRule type="cellIs" priority="15" dxfId="0" operator="lessThanOrEqual" stopIfTrue="1">
      <formula>$S$5</formula>
    </cfRule>
    <cfRule type="cellIs" priority="16" dxfId="162" operator="between" stopIfTrue="1">
      <formula>$S$3</formula>
      <formula>$S$4</formula>
    </cfRule>
  </conditionalFormatting>
  <conditionalFormatting sqref="H10:H25">
    <cfRule type="cellIs" priority="9" dxfId="2" operator="equal" stopIfTrue="1">
      <formula>"0"</formula>
    </cfRule>
    <cfRule type="cellIs" priority="10" dxfId="1" operator="greaterThanOrEqual" stopIfTrue="1">
      <formula>$S$2</formula>
    </cfRule>
    <cfRule type="cellIs" priority="11" dxfId="0" operator="lessThanOrEqual" stopIfTrue="1">
      <formula>$S$5</formula>
    </cfRule>
    <cfRule type="cellIs" priority="12" dxfId="162" operator="between" stopIfTrue="1">
      <formula>$S$3</formula>
      <formula>$S$4</formula>
    </cfRule>
  </conditionalFormatting>
  <conditionalFormatting sqref="J10:J25">
    <cfRule type="cellIs" priority="5" dxfId="2" operator="equal" stopIfTrue="1">
      <formula>"0"</formula>
    </cfRule>
    <cfRule type="cellIs" priority="6" dxfId="1" operator="greaterThanOrEqual" stopIfTrue="1">
      <formula>$S$2</formula>
    </cfRule>
    <cfRule type="cellIs" priority="7" dxfId="0" operator="lessThanOrEqual" stopIfTrue="1">
      <formula>$S$5</formula>
    </cfRule>
    <cfRule type="cellIs" priority="8" dxfId="162" operator="between" stopIfTrue="1">
      <formula>$S$3</formula>
      <formula>$S$4</formula>
    </cfRule>
  </conditionalFormatting>
  <conditionalFormatting sqref="L10:L25">
    <cfRule type="cellIs" priority="1" dxfId="2" operator="equal" stopIfTrue="1">
      <formula>"0"</formula>
    </cfRule>
    <cfRule type="cellIs" priority="2" dxfId="1" operator="greaterThanOrEqual" stopIfTrue="1">
      <formula>$S$2</formula>
    </cfRule>
    <cfRule type="cellIs" priority="3" dxfId="0" operator="lessThanOrEqual" stopIfTrue="1">
      <formula>$S$5</formula>
    </cfRule>
    <cfRule type="cellIs" priority="4" dxfId="162" operator="between" stopIfTrue="1">
      <formula>$S$3</formula>
      <formula>$S$4</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DD176"/>
  <sheetViews>
    <sheetView zoomScale="115" zoomScaleNormal="115" zoomScalePageLayoutView="0" workbookViewId="0" topLeftCell="A10">
      <selection activeCell="C24" sqref="C24:P24"/>
    </sheetView>
  </sheetViews>
  <sheetFormatPr defaultColWidth="11.421875" defaultRowHeight="12.75"/>
  <cols>
    <col min="1" max="1" width="0.9921875" style="50" customWidth="1"/>
    <col min="2" max="2" width="30.00390625" style="50" customWidth="1"/>
    <col min="3" max="3" width="16.8515625" style="50" customWidth="1"/>
    <col min="4" max="4" width="5.00390625" style="50" bestFit="1" customWidth="1"/>
    <col min="5" max="5" width="4.7109375" style="50" bestFit="1" customWidth="1"/>
    <col min="6" max="6" width="9.57421875" style="50" bestFit="1" customWidth="1"/>
    <col min="7" max="7" width="5.421875" style="50" bestFit="1" customWidth="1"/>
    <col min="8" max="8" width="5.140625" style="50" bestFit="1" customWidth="1"/>
    <col min="9" max="9" width="9.57421875" style="50" bestFit="1" customWidth="1"/>
    <col min="10" max="10" width="4.1406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12.140625" style="50" customWidth="1"/>
    <col min="17" max="21" width="10.7109375" style="50" customWidth="1"/>
    <col min="22" max="22" width="10.7109375" style="98" hidden="1" customWidth="1"/>
    <col min="23" max="32" width="10.7109375" style="50" customWidth="1"/>
    <col min="33" max="48" width="3.00390625" style="50" bestFit="1" customWidth="1"/>
    <col min="49" max="57" width="2.00390625" style="50" bestFit="1" customWidth="1"/>
    <col min="58" max="76" width="3.00390625" style="50" bestFit="1" customWidth="1"/>
    <col min="77" max="77" width="5.57421875" style="50" bestFit="1" customWidth="1"/>
    <col min="78" max="85" width="2.00390625" style="50" bestFit="1" customWidth="1"/>
    <col min="86" max="107" width="3.00390625" style="50" bestFit="1" customWidth="1"/>
    <col min="108" max="16384" width="11.421875" style="50" customWidth="1"/>
  </cols>
  <sheetData>
    <row r="1" spans="1:17" ht="3.75" customHeight="1" thickBot="1">
      <c r="A1" s="88"/>
      <c r="B1" s="88"/>
      <c r="C1" s="88"/>
      <c r="D1" s="88"/>
      <c r="E1" s="88"/>
      <c r="F1" s="88"/>
      <c r="G1" s="88"/>
      <c r="H1" s="88"/>
      <c r="I1" s="88"/>
      <c r="J1" s="88"/>
      <c r="K1" s="88"/>
      <c r="L1" s="88"/>
      <c r="M1" s="88"/>
      <c r="N1" s="88"/>
      <c r="O1" s="88"/>
      <c r="P1" s="88"/>
      <c r="Q1" s="88"/>
    </row>
    <row r="2" spans="1:22" ht="16.5" customHeight="1">
      <c r="A2" s="88"/>
      <c r="B2" s="324"/>
      <c r="C2" s="327" t="s">
        <v>56</v>
      </c>
      <c r="D2" s="328"/>
      <c r="E2" s="328"/>
      <c r="F2" s="328"/>
      <c r="G2" s="328"/>
      <c r="H2" s="328"/>
      <c r="I2" s="328"/>
      <c r="J2" s="328"/>
      <c r="K2" s="328"/>
      <c r="L2" s="328"/>
      <c r="M2" s="329"/>
      <c r="N2" s="330" t="s">
        <v>180</v>
      </c>
      <c r="O2" s="331"/>
      <c r="P2" s="332"/>
      <c r="Q2" s="88"/>
      <c r="V2" s="99">
        <v>0.8</v>
      </c>
    </row>
    <row r="3" spans="1:22" ht="15.75" customHeight="1">
      <c r="A3" s="88"/>
      <c r="B3" s="325"/>
      <c r="C3" s="333" t="s">
        <v>58</v>
      </c>
      <c r="D3" s="334"/>
      <c r="E3" s="334"/>
      <c r="F3" s="334"/>
      <c r="G3" s="334"/>
      <c r="H3" s="334"/>
      <c r="I3" s="334"/>
      <c r="J3" s="334"/>
      <c r="K3" s="334"/>
      <c r="L3" s="334"/>
      <c r="M3" s="335"/>
      <c r="N3" s="336" t="s">
        <v>184</v>
      </c>
      <c r="O3" s="337"/>
      <c r="P3" s="338"/>
      <c r="Q3" s="88"/>
      <c r="V3" s="99">
        <v>0.79999</v>
      </c>
    </row>
    <row r="4" spans="1:22" ht="15.75" customHeight="1">
      <c r="A4" s="88"/>
      <c r="B4" s="325"/>
      <c r="C4" s="333" t="s">
        <v>59</v>
      </c>
      <c r="D4" s="334"/>
      <c r="E4" s="334"/>
      <c r="F4" s="334"/>
      <c r="G4" s="334"/>
      <c r="H4" s="334"/>
      <c r="I4" s="334"/>
      <c r="J4" s="334"/>
      <c r="K4" s="334"/>
      <c r="L4" s="334"/>
      <c r="M4" s="335"/>
      <c r="N4" s="336" t="s">
        <v>181</v>
      </c>
      <c r="O4" s="337"/>
      <c r="P4" s="338"/>
      <c r="Q4" s="88"/>
      <c r="V4" s="99">
        <v>0.7</v>
      </c>
    </row>
    <row r="5" spans="1:22" ht="16.5" customHeight="1" thickBot="1">
      <c r="A5" s="88"/>
      <c r="B5" s="326"/>
      <c r="C5" s="339" t="s">
        <v>60</v>
      </c>
      <c r="D5" s="340"/>
      <c r="E5" s="340"/>
      <c r="F5" s="340"/>
      <c r="G5" s="340"/>
      <c r="H5" s="340"/>
      <c r="I5" s="340"/>
      <c r="J5" s="340"/>
      <c r="K5" s="340"/>
      <c r="L5" s="340"/>
      <c r="M5" s="341"/>
      <c r="N5" s="342" t="s">
        <v>221</v>
      </c>
      <c r="O5" s="343"/>
      <c r="P5" s="344"/>
      <c r="Q5" s="88"/>
      <c r="V5" s="99">
        <v>0.69999</v>
      </c>
    </row>
    <row r="6" spans="1:22" ht="5.25" customHeight="1" thickBot="1">
      <c r="A6" s="88"/>
      <c r="B6" s="88"/>
      <c r="C6" s="88"/>
      <c r="D6" s="88"/>
      <c r="E6" s="88"/>
      <c r="F6" s="88"/>
      <c r="G6" s="88"/>
      <c r="H6" s="88"/>
      <c r="I6" s="88"/>
      <c r="J6" s="88"/>
      <c r="K6" s="88"/>
      <c r="L6" s="88"/>
      <c r="M6" s="88"/>
      <c r="N6" s="88"/>
      <c r="O6" s="88"/>
      <c r="P6" s="88"/>
      <c r="Q6" s="88"/>
      <c r="V6" s="99"/>
    </row>
    <row r="7" spans="1:22" ht="12.75">
      <c r="A7" s="101"/>
      <c r="B7" s="345" t="s">
        <v>65</v>
      </c>
      <c r="C7" s="346"/>
      <c r="D7" s="346"/>
      <c r="E7" s="346"/>
      <c r="F7" s="346"/>
      <c r="G7" s="346"/>
      <c r="H7" s="346"/>
      <c r="I7" s="346"/>
      <c r="J7" s="346"/>
      <c r="K7" s="346"/>
      <c r="L7" s="346"/>
      <c r="M7" s="346"/>
      <c r="N7" s="346"/>
      <c r="O7" s="346"/>
      <c r="P7" s="347"/>
      <c r="Q7" s="101"/>
      <c r="R7" s="53"/>
      <c r="S7" s="53"/>
      <c r="T7" s="53"/>
      <c r="V7" s="99"/>
    </row>
    <row r="8" spans="1:20" ht="13.5" thickBot="1">
      <c r="A8" s="101"/>
      <c r="B8" s="348"/>
      <c r="C8" s="349"/>
      <c r="D8" s="349"/>
      <c r="E8" s="349"/>
      <c r="F8" s="349"/>
      <c r="G8" s="349"/>
      <c r="H8" s="349"/>
      <c r="I8" s="349"/>
      <c r="J8" s="349"/>
      <c r="K8" s="349"/>
      <c r="L8" s="349"/>
      <c r="M8" s="349"/>
      <c r="N8" s="349"/>
      <c r="O8" s="349"/>
      <c r="P8" s="350"/>
      <c r="Q8" s="101"/>
      <c r="R8" s="53"/>
      <c r="S8" s="53"/>
      <c r="T8" s="53"/>
    </row>
    <row r="9" spans="1:20" ht="6.75" customHeight="1" thickBot="1">
      <c r="A9" s="101"/>
      <c r="B9" s="351"/>
      <c r="C9" s="351"/>
      <c r="D9" s="351"/>
      <c r="E9" s="351"/>
      <c r="F9" s="351"/>
      <c r="G9" s="351"/>
      <c r="H9" s="351"/>
      <c r="I9" s="351"/>
      <c r="J9" s="351"/>
      <c r="K9" s="351"/>
      <c r="L9" s="351"/>
      <c r="M9" s="351"/>
      <c r="N9" s="351"/>
      <c r="O9" s="351"/>
      <c r="P9" s="351"/>
      <c r="Q9" s="101"/>
      <c r="R9" s="53"/>
      <c r="S9" s="53"/>
      <c r="T9" s="53"/>
    </row>
    <row r="10" spans="1:20" ht="26.25" customHeight="1" thickBot="1">
      <c r="A10" s="101"/>
      <c r="B10" s="89" t="s">
        <v>83</v>
      </c>
      <c r="C10" s="352">
        <v>2023</v>
      </c>
      <c r="D10" s="353"/>
      <c r="E10" s="353"/>
      <c r="F10" s="353"/>
      <c r="G10" s="353"/>
      <c r="H10" s="353"/>
      <c r="I10" s="354"/>
      <c r="J10" s="355" t="s">
        <v>1</v>
      </c>
      <c r="K10" s="356"/>
      <c r="L10" s="356"/>
      <c r="M10" s="356"/>
      <c r="N10" s="357" t="s">
        <v>202</v>
      </c>
      <c r="O10" s="358"/>
      <c r="P10" s="359"/>
      <c r="Q10" s="101"/>
      <c r="R10" s="53"/>
      <c r="S10" s="53"/>
      <c r="T10" s="53"/>
    </row>
    <row r="11" spans="1:20" ht="4.5" customHeight="1" thickBot="1">
      <c r="A11" s="101"/>
      <c r="B11" s="360"/>
      <c r="C11" s="361"/>
      <c r="D11" s="361"/>
      <c r="E11" s="361"/>
      <c r="F11" s="361"/>
      <c r="G11" s="361"/>
      <c r="H11" s="361"/>
      <c r="I11" s="361"/>
      <c r="J11" s="361"/>
      <c r="K11" s="361"/>
      <c r="L11" s="361"/>
      <c r="M11" s="361"/>
      <c r="N11" s="361"/>
      <c r="O11" s="361"/>
      <c r="P11" s="362"/>
      <c r="Q11" s="101"/>
      <c r="R11" s="53"/>
      <c r="S11" s="53"/>
      <c r="T11" s="53"/>
    </row>
    <row r="12" spans="1:20" ht="13.5" thickBot="1">
      <c r="A12" s="101"/>
      <c r="B12" s="62" t="s">
        <v>0</v>
      </c>
      <c r="C12" s="363" t="s">
        <v>172</v>
      </c>
      <c r="D12" s="363"/>
      <c r="E12" s="363"/>
      <c r="F12" s="363"/>
      <c r="G12" s="363"/>
      <c r="H12" s="363"/>
      <c r="I12" s="363"/>
      <c r="J12" s="363"/>
      <c r="K12" s="363"/>
      <c r="L12" s="363"/>
      <c r="M12" s="363"/>
      <c r="N12" s="363"/>
      <c r="O12" s="363"/>
      <c r="P12" s="364"/>
      <c r="Q12" s="101"/>
      <c r="R12" s="53"/>
      <c r="S12" s="53"/>
      <c r="T12" s="53"/>
    </row>
    <row r="13" spans="1:20" ht="4.5" customHeight="1" thickBot="1">
      <c r="A13" s="101"/>
      <c r="B13" s="365"/>
      <c r="C13" s="366"/>
      <c r="D13" s="366"/>
      <c r="E13" s="366"/>
      <c r="F13" s="366"/>
      <c r="G13" s="366"/>
      <c r="H13" s="366"/>
      <c r="I13" s="366"/>
      <c r="J13" s="366"/>
      <c r="K13" s="366"/>
      <c r="L13" s="366"/>
      <c r="M13" s="366"/>
      <c r="N13" s="366"/>
      <c r="O13" s="366"/>
      <c r="P13" s="367"/>
      <c r="Q13" s="101"/>
      <c r="R13" s="53"/>
      <c r="S13" s="53"/>
      <c r="T13" s="53"/>
    </row>
    <row r="14" spans="1:30" ht="18" customHeight="1" thickBot="1">
      <c r="A14" s="101"/>
      <c r="B14" s="62" t="s">
        <v>6</v>
      </c>
      <c r="C14" s="368" t="s">
        <v>217</v>
      </c>
      <c r="D14" s="369"/>
      <c r="E14" s="369"/>
      <c r="F14" s="369"/>
      <c r="G14" s="369"/>
      <c r="H14" s="369"/>
      <c r="I14" s="369"/>
      <c r="J14" s="369"/>
      <c r="K14" s="369"/>
      <c r="L14" s="369"/>
      <c r="M14" s="369"/>
      <c r="N14" s="369"/>
      <c r="O14" s="369"/>
      <c r="P14" s="370"/>
      <c r="Q14" s="101"/>
      <c r="R14" s="53"/>
      <c r="S14" s="53"/>
      <c r="T14" s="53"/>
      <c r="U14" s="53"/>
      <c r="V14" s="101"/>
      <c r="W14" s="53"/>
      <c r="X14" s="53"/>
      <c r="Y14" s="53"/>
      <c r="Z14" s="53"/>
      <c r="AA14" s="53"/>
      <c r="AB14" s="53"/>
      <c r="AC14" s="53"/>
      <c r="AD14" s="53"/>
    </row>
    <row r="15" spans="1:30" ht="4.5" customHeight="1" thickBot="1">
      <c r="A15" s="101"/>
      <c r="B15" s="371"/>
      <c r="C15" s="372"/>
      <c r="D15" s="372"/>
      <c r="E15" s="372"/>
      <c r="F15" s="372"/>
      <c r="G15" s="372"/>
      <c r="H15" s="372"/>
      <c r="I15" s="372"/>
      <c r="J15" s="372"/>
      <c r="K15" s="372"/>
      <c r="L15" s="372"/>
      <c r="M15" s="372"/>
      <c r="N15" s="372"/>
      <c r="O15" s="372"/>
      <c r="P15" s="373"/>
      <c r="Q15" s="101"/>
      <c r="R15" s="53"/>
      <c r="S15" s="53"/>
      <c r="T15" s="53"/>
      <c r="U15" s="53"/>
      <c r="V15" s="101"/>
      <c r="W15" s="53"/>
      <c r="X15" s="53"/>
      <c r="Y15" s="53"/>
      <c r="Z15" s="53"/>
      <c r="AA15" s="53"/>
      <c r="AB15" s="53"/>
      <c r="AC15" s="53"/>
      <c r="AD15" s="53"/>
    </row>
    <row r="16" spans="1:30" ht="32.25" customHeight="1" thickBot="1">
      <c r="A16" s="101"/>
      <c r="B16" s="62" t="s">
        <v>25</v>
      </c>
      <c r="C16" s="387" t="s">
        <v>218</v>
      </c>
      <c r="D16" s="468"/>
      <c r="E16" s="468"/>
      <c r="F16" s="468"/>
      <c r="G16" s="468"/>
      <c r="H16" s="468"/>
      <c r="I16" s="468"/>
      <c r="J16" s="468"/>
      <c r="K16" s="468"/>
      <c r="L16" s="468"/>
      <c r="M16" s="468"/>
      <c r="N16" s="468"/>
      <c r="O16" s="468"/>
      <c r="P16" s="469"/>
      <c r="Q16" s="101"/>
      <c r="R16" s="53"/>
      <c r="S16" s="53"/>
      <c r="T16" s="53"/>
      <c r="U16" s="53"/>
      <c r="V16" s="101"/>
      <c r="W16" s="53"/>
      <c r="X16" s="53"/>
      <c r="Y16" s="53"/>
      <c r="Z16" s="53"/>
      <c r="AA16" s="53"/>
      <c r="AB16" s="53"/>
      <c r="AC16" s="53"/>
      <c r="AD16" s="53"/>
    </row>
    <row r="17" spans="1:30" ht="4.5" customHeight="1" thickBot="1">
      <c r="A17" s="101"/>
      <c r="B17" s="371"/>
      <c r="C17" s="372"/>
      <c r="D17" s="372"/>
      <c r="E17" s="372"/>
      <c r="F17" s="372"/>
      <c r="G17" s="372"/>
      <c r="H17" s="372"/>
      <c r="I17" s="372"/>
      <c r="J17" s="372"/>
      <c r="K17" s="372"/>
      <c r="L17" s="372"/>
      <c r="M17" s="372"/>
      <c r="N17" s="372"/>
      <c r="O17" s="372"/>
      <c r="P17" s="373"/>
      <c r="Q17" s="101"/>
      <c r="R17" s="53"/>
      <c r="S17" s="53"/>
      <c r="T17" s="53"/>
      <c r="U17" s="53"/>
      <c r="V17" s="101"/>
      <c r="W17" s="53"/>
      <c r="X17" s="53"/>
      <c r="Y17" s="53"/>
      <c r="Z17" s="53"/>
      <c r="AA17" s="53"/>
      <c r="AB17" s="53"/>
      <c r="AC17" s="53"/>
      <c r="AD17" s="53"/>
    </row>
    <row r="18" spans="1:30" ht="26.25" customHeight="1" thickBot="1">
      <c r="A18" s="101"/>
      <c r="B18" s="62" t="s">
        <v>11</v>
      </c>
      <c r="C18" s="377" t="s">
        <v>256</v>
      </c>
      <c r="D18" s="378"/>
      <c r="E18" s="378"/>
      <c r="F18" s="378"/>
      <c r="G18" s="378"/>
      <c r="H18" s="378"/>
      <c r="I18" s="378"/>
      <c r="J18" s="378"/>
      <c r="K18" s="378"/>
      <c r="L18" s="378"/>
      <c r="M18" s="378"/>
      <c r="N18" s="378"/>
      <c r="O18" s="378"/>
      <c r="P18" s="379"/>
      <c r="Q18" s="101"/>
      <c r="R18" s="53"/>
      <c r="S18" s="53"/>
      <c r="T18" s="53"/>
      <c r="U18" s="53"/>
      <c r="V18" s="101"/>
      <c r="W18" s="53"/>
      <c r="X18" s="53"/>
      <c r="Y18" s="53"/>
      <c r="Z18" s="53"/>
      <c r="AA18" s="53"/>
      <c r="AB18" s="53"/>
      <c r="AC18" s="53"/>
      <c r="AD18" s="53"/>
    </row>
    <row r="19" spans="1:30" ht="4.5" customHeight="1" thickBot="1">
      <c r="A19" s="101"/>
      <c r="B19" s="380"/>
      <c r="C19" s="380"/>
      <c r="D19" s="380"/>
      <c r="E19" s="380"/>
      <c r="F19" s="380"/>
      <c r="G19" s="380"/>
      <c r="H19" s="380"/>
      <c r="I19" s="380"/>
      <c r="J19" s="380"/>
      <c r="K19" s="380"/>
      <c r="L19" s="380"/>
      <c r="M19" s="380"/>
      <c r="N19" s="380"/>
      <c r="O19" s="380"/>
      <c r="P19" s="380"/>
      <c r="Q19" s="101"/>
      <c r="R19" s="53"/>
      <c r="S19" s="53"/>
      <c r="T19" s="53"/>
      <c r="U19" s="53"/>
      <c r="V19" s="101"/>
      <c r="W19" s="53"/>
      <c r="X19" s="53"/>
      <c r="Y19" s="53"/>
      <c r="Z19" s="53"/>
      <c r="AA19" s="53"/>
      <c r="AB19" s="53"/>
      <c r="AC19" s="53"/>
      <c r="AD19" s="53"/>
    </row>
    <row r="20" spans="1:30" ht="17.25" customHeight="1" thickBot="1">
      <c r="A20" s="101"/>
      <c r="B20" s="381" t="s">
        <v>26</v>
      </c>
      <c r="C20" s="382"/>
      <c r="D20" s="382"/>
      <c r="E20" s="382"/>
      <c r="F20" s="382"/>
      <c r="G20" s="382"/>
      <c r="H20" s="382"/>
      <c r="I20" s="382"/>
      <c r="J20" s="382"/>
      <c r="K20" s="382"/>
      <c r="L20" s="382"/>
      <c r="M20" s="382"/>
      <c r="N20" s="382"/>
      <c r="O20" s="382"/>
      <c r="P20" s="383"/>
      <c r="Q20" s="101"/>
      <c r="R20" s="53"/>
      <c r="S20" s="53"/>
      <c r="T20" s="53"/>
      <c r="U20" s="53"/>
      <c r="V20" s="101"/>
      <c r="W20" s="53"/>
      <c r="X20" s="53"/>
      <c r="Y20" s="53"/>
      <c r="Z20" s="53"/>
      <c r="AA20" s="53"/>
      <c r="AB20" s="53"/>
      <c r="AC20" s="53"/>
      <c r="AD20" s="53"/>
    </row>
    <row r="21" spans="1:30" ht="4.5" customHeight="1" thickBot="1">
      <c r="A21" s="101"/>
      <c r="B21" s="384"/>
      <c r="C21" s="385"/>
      <c r="D21" s="385"/>
      <c r="E21" s="385"/>
      <c r="F21" s="385"/>
      <c r="G21" s="385"/>
      <c r="H21" s="385"/>
      <c r="I21" s="385"/>
      <c r="J21" s="385"/>
      <c r="K21" s="385"/>
      <c r="L21" s="385"/>
      <c r="M21" s="385"/>
      <c r="N21" s="385"/>
      <c r="O21" s="385"/>
      <c r="P21" s="386"/>
      <c r="Q21" s="101"/>
      <c r="R21" s="53"/>
      <c r="S21" s="53"/>
      <c r="T21" s="53"/>
      <c r="U21" s="53"/>
      <c r="V21" s="101"/>
      <c r="W21" s="53"/>
      <c r="X21" s="53"/>
      <c r="Y21" s="53"/>
      <c r="Z21" s="53"/>
      <c r="AA21" s="53"/>
      <c r="AB21" s="53"/>
      <c r="AC21" s="53"/>
      <c r="AD21" s="53"/>
    </row>
    <row r="22" spans="1:20" ht="51" customHeight="1" thickBot="1">
      <c r="A22" s="101"/>
      <c r="B22" s="62" t="s">
        <v>3</v>
      </c>
      <c r="C22" s="387" t="s">
        <v>251</v>
      </c>
      <c r="D22" s="369"/>
      <c r="E22" s="369"/>
      <c r="F22" s="369"/>
      <c r="G22" s="369"/>
      <c r="H22" s="369"/>
      <c r="I22" s="369"/>
      <c r="J22" s="369"/>
      <c r="K22" s="369"/>
      <c r="L22" s="369"/>
      <c r="M22" s="369"/>
      <c r="N22" s="369"/>
      <c r="O22" s="369"/>
      <c r="P22" s="370"/>
      <c r="Q22" s="101"/>
      <c r="R22" s="53"/>
      <c r="S22" s="53"/>
      <c r="T22" s="53"/>
    </row>
    <row r="23" spans="1:20" ht="4.5" customHeight="1" thickBot="1">
      <c r="A23" s="101"/>
      <c r="B23" s="371"/>
      <c r="C23" s="372"/>
      <c r="D23" s="372"/>
      <c r="E23" s="372"/>
      <c r="F23" s="372"/>
      <c r="G23" s="372"/>
      <c r="H23" s="372"/>
      <c r="I23" s="372"/>
      <c r="J23" s="372"/>
      <c r="K23" s="372"/>
      <c r="L23" s="372"/>
      <c r="M23" s="372"/>
      <c r="N23" s="372"/>
      <c r="O23" s="372"/>
      <c r="P23" s="373"/>
      <c r="Q23" s="101"/>
      <c r="R23" s="53"/>
      <c r="S23" s="53"/>
      <c r="T23" s="53"/>
    </row>
    <row r="24" spans="1:20" ht="82.5" customHeight="1" thickBot="1">
      <c r="A24" s="101"/>
      <c r="B24" s="62" t="s">
        <v>12</v>
      </c>
      <c r="C24" s="374" t="s">
        <v>220</v>
      </c>
      <c r="D24" s="388"/>
      <c r="E24" s="388"/>
      <c r="F24" s="388"/>
      <c r="G24" s="388"/>
      <c r="H24" s="388"/>
      <c r="I24" s="388"/>
      <c r="J24" s="388"/>
      <c r="K24" s="388"/>
      <c r="L24" s="388"/>
      <c r="M24" s="388"/>
      <c r="N24" s="388"/>
      <c r="O24" s="388"/>
      <c r="P24" s="389"/>
      <c r="Q24" s="101"/>
      <c r="R24" s="53"/>
      <c r="S24" s="53"/>
      <c r="T24" s="53"/>
    </row>
    <row r="25" spans="1:20" ht="4.5" customHeight="1" thickBot="1">
      <c r="A25" s="101"/>
      <c r="B25" s="390"/>
      <c r="C25" s="391"/>
      <c r="D25" s="391"/>
      <c r="E25" s="391"/>
      <c r="F25" s="391"/>
      <c r="G25" s="391"/>
      <c r="H25" s="391"/>
      <c r="I25" s="391"/>
      <c r="J25" s="391"/>
      <c r="K25" s="391"/>
      <c r="L25" s="391"/>
      <c r="M25" s="391"/>
      <c r="N25" s="391"/>
      <c r="O25" s="391"/>
      <c r="P25" s="392"/>
      <c r="Q25" s="101"/>
      <c r="R25" s="53"/>
      <c r="S25" s="53"/>
      <c r="T25" s="53"/>
    </row>
    <row r="26" spans="1:20" ht="13.5" customHeight="1" thickBot="1">
      <c r="A26" s="101"/>
      <c r="B26" s="63" t="s">
        <v>2</v>
      </c>
      <c r="C26" s="393">
        <v>0.8</v>
      </c>
      <c r="D26" s="394"/>
      <c r="E26" s="394"/>
      <c r="F26" s="394"/>
      <c r="G26" s="394"/>
      <c r="H26" s="394"/>
      <c r="I26" s="394"/>
      <c r="J26" s="394"/>
      <c r="K26" s="394"/>
      <c r="L26" s="394"/>
      <c r="M26" s="394"/>
      <c r="N26" s="394"/>
      <c r="O26" s="394"/>
      <c r="P26" s="395"/>
      <c r="Q26" s="101"/>
      <c r="R26" s="53"/>
      <c r="S26" s="53"/>
      <c r="T26" s="53"/>
    </row>
    <row r="27" spans="1:20" ht="4.5" customHeight="1" thickBot="1">
      <c r="A27" s="101"/>
      <c r="B27" s="396"/>
      <c r="C27" s="397"/>
      <c r="D27" s="397"/>
      <c r="E27" s="397"/>
      <c r="F27" s="397"/>
      <c r="G27" s="397"/>
      <c r="H27" s="397"/>
      <c r="I27" s="397"/>
      <c r="J27" s="397"/>
      <c r="K27" s="397"/>
      <c r="L27" s="397"/>
      <c r="M27" s="397"/>
      <c r="N27" s="397"/>
      <c r="O27" s="397"/>
      <c r="P27" s="398"/>
      <c r="Q27" s="101"/>
      <c r="R27" s="53"/>
      <c r="S27" s="53"/>
      <c r="T27" s="53"/>
    </row>
    <row r="28" spans="1:20" ht="12.75" customHeight="1" thickBot="1">
      <c r="A28" s="101"/>
      <c r="B28" s="63" t="s">
        <v>13</v>
      </c>
      <c r="C28" s="64" t="s">
        <v>14</v>
      </c>
      <c r="D28" s="399" t="s">
        <v>241</v>
      </c>
      <c r="E28" s="394"/>
      <c r="F28" s="394"/>
      <c r="G28" s="395"/>
      <c r="H28" s="400" t="s">
        <v>15</v>
      </c>
      <c r="I28" s="400"/>
      <c r="J28" s="400"/>
      <c r="K28" s="399" t="s">
        <v>244</v>
      </c>
      <c r="L28" s="394"/>
      <c r="M28" s="395"/>
      <c r="N28" s="401" t="s">
        <v>16</v>
      </c>
      <c r="O28" s="402"/>
      <c r="P28" s="65" t="s">
        <v>205</v>
      </c>
      <c r="Q28" s="101"/>
      <c r="R28" s="53"/>
      <c r="S28" s="53"/>
      <c r="T28" s="53"/>
    </row>
    <row r="29" spans="1:20" ht="4.5" customHeight="1" thickBot="1">
      <c r="A29" s="101"/>
      <c r="B29" s="403"/>
      <c r="C29" s="404"/>
      <c r="D29" s="404"/>
      <c r="E29" s="404"/>
      <c r="F29" s="404"/>
      <c r="G29" s="404"/>
      <c r="H29" s="404"/>
      <c r="I29" s="404"/>
      <c r="J29" s="404"/>
      <c r="K29" s="404"/>
      <c r="L29" s="404"/>
      <c r="M29" s="404"/>
      <c r="N29" s="404"/>
      <c r="O29" s="404"/>
      <c r="P29" s="405"/>
      <c r="Q29" s="101"/>
      <c r="R29" s="53"/>
      <c r="S29" s="53"/>
      <c r="T29" s="53"/>
    </row>
    <row r="30" spans="1:20" ht="13.5" thickBot="1">
      <c r="A30" s="101"/>
      <c r="B30" s="87" t="s">
        <v>7</v>
      </c>
      <c r="C30" s="406" t="s">
        <v>179</v>
      </c>
      <c r="D30" s="407"/>
      <c r="E30" s="407"/>
      <c r="F30" s="407"/>
      <c r="G30" s="407"/>
      <c r="H30" s="407"/>
      <c r="I30" s="407"/>
      <c r="J30" s="407"/>
      <c r="K30" s="407"/>
      <c r="L30" s="407"/>
      <c r="M30" s="407"/>
      <c r="N30" s="407"/>
      <c r="O30" s="407"/>
      <c r="P30" s="408"/>
      <c r="Q30" s="101"/>
      <c r="R30" s="53"/>
      <c r="S30" s="53"/>
      <c r="T30" s="53"/>
    </row>
    <row r="31" spans="1:20" ht="4.5" customHeight="1" thickBot="1">
      <c r="A31" s="101"/>
      <c r="B31" s="371"/>
      <c r="C31" s="372"/>
      <c r="D31" s="372"/>
      <c r="E31" s="372"/>
      <c r="F31" s="372"/>
      <c r="G31" s="372"/>
      <c r="H31" s="372"/>
      <c r="I31" s="372"/>
      <c r="J31" s="372"/>
      <c r="K31" s="372"/>
      <c r="L31" s="372"/>
      <c r="M31" s="372"/>
      <c r="N31" s="372"/>
      <c r="O31" s="372"/>
      <c r="P31" s="373"/>
      <c r="Q31" s="101"/>
      <c r="R31" s="53"/>
      <c r="S31" s="53"/>
      <c r="T31" s="53"/>
    </row>
    <row r="32" spans="1:20" ht="13.5" thickBot="1">
      <c r="A32" s="101"/>
      <c r="B32" s="87" t="s">
        <v>4</v>
      </c>
      <c r="C32" s="409" t="s">
        <v>71</v>
      </c>
      <c r="D32" s="407"/>
      <c r="E32" s="407"/>
      <c r="F32" s="407"/>
      <c r="G32" s="407"/>
      <c r="H32" s="407"/>
      <c r="I32" s="407"/>
      <c r="J32" s="407"/>
      <c r="K32" s="407"/>
      <c r="L32" s="407"/>
      <c r="M32" s="407"/>
      <c r="N32" s="407"/>
      <c r="O32" s="407"/>
      <c r="P32" s="408"/>
      <c r="Q32" s="101"/>
      <c r="R32" s="53"/>
      <c r="S32" s="53"/>
      <c r="T32" s="53"/>
    </row>
    <row r="33" spans="1:20" ht="4.5" customHeight="1" thickBot="1">
      <c r="A33" s="101"/>
      <c r="B33" s="371"/>
      <c r="C33" s="372"/>
      <c r="D33" s="372"/>
      <c r="E33" s="372"/>
      <c r="F33" s="372"/>
      <c r="G33" s="372"/>
      <c r="H33" s="372"/>
      <c r="I33" s="372"/>
      <c r="J33" s="372"/>
      <c r="K33" s="372"/>
      <c r="L33" s="372"/>
      <c r="M33" s="372"/>
      <c r="N33" s="372"/>
      <c r="O33" s="372"/>
      <c r="P33" s="373"/>
      <c r="Q33" s="101"/>
      <c r="R33" s="53"/>
      <c r="S33" s="53"/>
      <c r="T33" s="53"/>
    </row>
    <row r="34" spans="1:20" ht="13.5" thickBot="1">
      <c r="A34" s="101"/>
      <c r="B34" s="87" t="s">
        <v>23</v>
      </c>
      <c r="C34" s="409" t="s">
        <v>71</v>
      </c>
      <c r="D34" s="407"/>
      <c r="E34" s="407"/>
      <c r="F34" s="407"/>
      <c r="G34" s="407"/>
      <c r="H34" s="407"/>
      <c r="I34" s="407"/>
      <c r="J34" s="407"/>
      <c r="K34" s="407"/>
      <c r="L34" s="407"/>
      <c r="M34" s="407"/>
      <c r="N34" s="407"/>
      <c r="O34" s="407"/>
      <c r="P34" s="408"/>
      <c r="Q34" s="101"/>
      <c r="R34" s="53"/>
      <c r="S34" s="53"/>
      <c r="T34" s="53"/>
    </row>
    <row r="35" spans="1:20" ht="4.5" customHeight="1" thickBot="1">
      <c r="A35" s="101"/>
      <c r="B35" s="365"/>
      <c r="C35" s="366"/>
      <c r="D35" s="366"/>
      <c r="E35" s="366"/>
      <c r="F35" s="366"/>
      <c r="G35" s="366"/>
      <c r="H35" s="366"/>
      <c r="I35" s="366"/>
      <c r="J35" s="366"/>
      <c r="K35" s="366"/>
      <c r="L35" s="366"/>
      <c r="M35" s="366"/>
      <c r="N35" s="366"/>
      <c r="O35" s="366"/>
      <c r="P35" s="367"/>
      <c r="Q35" s="101"/>
      <c r="R35" s="53"/>
      <c r="S35" s="53"/>
      <c r="T35" s="53"/>
    </row>
    <row r="36" spans="1:20" ht="16.5" customHeight="1" thickBot="1">
      <c r="A36" s="101"/>
      <c r="B36" s="87" t="s">
        <v>64</v>
      </c>
      <c r="C36" s="406" t="s">
        <v>70</v>
      </c>
      <c r="D36" s="407"/>
      <c r="E36" s="407"/>
      <c r="F36" s="407"/>
      <c r="G36" s="407"/>
      <c r="H36" s="407"/>
      <c r="I36" s="407"/>
      <c r="J36" s="407"/>
      <c r="K36" s="407"/>
      <c r="L36" s="407"/>
      <c r="M36" s="407"/>
      <c r="N36" s="407"/>
      <c r="O36" s="407"/>
      <c r="P36" s="408"/>
      <c r="Q36" s="101"/>
      <c r="R36" s="53"/>
      <c r="S36" s="53"/>
      <c r="T36" s="53"/>
    </row>
    <row r="37" spans="1:20" ht="4.5" customHeight="1" thickBot="1">
      <c r="A37" s="101"/>
      <c r="B37" s="90"/>
      <c r="C37" s="90"/>
      <c r="D37" s="90"/>
      <c r="E37" s="90"/>
      <c r="F37" s="90"/>
      <c r="G37" s="90"/>
      <c r="H37" s="90"/>
      <c r="I37" s="90"/>
      <c r="J37" s="90"/>
      <c r="K37" s="90"/>
      <c r="L37" s="90"/>
      <c r="M37" s="90"/>
      <c r="N37" s="90"/>
      <c r="O37" s="90"/>
      <c r="P37" s="90"/>
      <c r="Q37" s="101"/>
      <c r="R37" s="53"/>
      <c r="S37" s="53"/>
      <c r="T37" s="53"/>
    </row>
    <row r="38" spans="1:20" ht="13.5" thickBot="1">
      <c r="A38" s="101"/>
      <c r="B38" s="410" t="s">
        <v>17</v>
      </c>
      <c r="C38" s="411"/>
      <c r="D38" s="411"/>
      <c r="E38" s="411"/>
      <c r="F38" s="411"/>
      <c r="G38" s="411"/>
      <c r="H38" s="411"/>
      <c r="I38" s="411"/>
      <c r="J38" s="411"/>
      <c r="K38" s="411"/>
      <c r="L38" s="411"/>
      <c r="M38" s="411"/>
      <c r="N38" s="411"/>
      <c r="O38" s="412"/>
      <c r="P38" s="413"/>
      <c r="Q38" s="101"/>
      <c r="R38" s="53"/>
      <c r="S38" s="53"/>
      <c r="T38" s="53"/>
    </row>
    <row r="39" spans="1:20" ht="13.5" thickBot="1">
      <c r="A39" s="101"/>
      <c r="B39" s="91" t="s">
        <v>22</v>
      </c>
      <c r="C39" s="410" t="s">
        <v>18</v>
      </c>
      <c r="D39" s="411"/>
      <c r="E39" s="411"/>
      <c r="F39" s="411"/>
      <c r="G39" s="413"/>
      <c r="H39" s="410" t="s">
        <v>7</v>
      </c>
      <c r="I39" s="411"/>
      <c r="J39" s="411"/>
      <c r="K39" s="411"/>
      <c r="L39" s="413"/>
      <c r="M39" s="410" t="s">
        <v>19</v>
      </c>
      <c r="N39" s="411"/>
      <c r="O39" s="412"/>
      <c r="P39" s="413"/>
      <c r="Q39" s="101"/>
      <c r="R39" s="53"/>
      <c r="S39" s="53"/>
      <c r="T39" s="53"/>
    </row>
    <row r="40" spans="1:20" ht="54" customHeight="1">
      <c r="A40" s="101"/>
      <c r="B40" s="137" t="s">
        <v>225</v>
      </c>
      <c r="C40" s="414" t="s">
        <v>245</v>
      </c>
      <c r="D40" s="415"/>
      <c r="E40" s="415"/>
      <c r="F40" s="415"/>
      <c r="G40" s="416"/>
      <c r="H40" s="414" t="s">
        <v>219</v>
      </c>
      <c r="I40" s="415"/>
      <c r="J40" s="415"/>
      <c r="K40" s="415"/>
      <c r="L40" s="416"/>
      <c r="M40" s="414" t="s">
        <v>215</v>
      </c>
      <c r="N40" s="415"/>
      <c r="O40" s="415"/>
      <c r="P40" s="417"/>
      <c r="Q40" s="101"/>
      <c r="R40" s="53"/>
      <c r="S40" s="53"/>
      <c r="T40" s="53"/>
    </row>
    <row r="41" spans="1:20" ht="55.5" customHeight="1" thickBot="1">
      <c r="A41" s="101"/>
      <c r="B41" s="138" t="s">
        <v>226</v>
      </c>
      <c r="C41" s="418" t="s">
        <v>245</v>
      </c>
      <c r="D41" s="419"/>
      <c r="E41" s="419"/>
      <c r="F41" s="419"/>
      <c r="G41" s="420"/>
      <c r="H41" s="418" t="s">
        <v>219</v>
      </c>
      <c r="I41" s="419"/>
      <c r="J41" s="419"/>
      <c r="K41" s="419"/>
      <c r="L41" s="420"/>
      <c r="M41" s="418" t="s">
        <v>215</v>
      </c>
      <c r="N41" s="419"/>
      <c r="O41" s="419"/>
      <c r="P41" s="421"/>
      <c r="Q41" s="101"/>
      <c r="R41" s="53"/>
      <c r="S41" s="53"/>
      <c r="T41" s="53"/>
    </row>
    <row r="42" spans="1:20" ht="13.5" customHeight="1">
      <c r="A42" s="101"/>
      <c r="B42" s="92"/>
      <c r="C42" s="422"/>
      <c r="D42" s="422"/>
      <c r="E42" s="422"/>
      <c r="F42" s="422"/>
      <c r="G42" s="422"/>
      <c r="H42" s="422"/>
      <c r="I42" s="422"/>
      <c r="J42" s="422"/>
      <c r="K42" s="422"/>
      <c r="L42" s="422"/>
      <c r="M42" s="422"/>
      <c r="N42" s="422"/>
      <c r="O42" s="422"/>
      <c r="P42" s="423"/>
      <c r="Q42" s="101"/>
      <c r="R42" s="53"/>
      <c r="S42" s="53"/>
      <c r="T42" s="53"/>
    </row>
    <row r="43" spans="1:20" ht="12.75" customHeight="1">
      <c r="A43" s="101"/>
      <c r="B43" s="92"/>
      <c r="C43" s="424"/>
      <c r="D43" s="424"/>
      <c r="E43" s="424"/>
      <c r="F43" s="424"/>
      <c r="G43" s="424"/>
      <c r="H43" s="424"/>
      <c r="I43" s="424"/>
      <c r="J43" s="424"/>
      <c r="K43" s="424"/>
      <c r="L43" s="424"/>
      <c r="M43" s="424"/>
      <c r="N43" s="424"/>
      <c r="O43" s="424"/>
      <c r="P43" s="425"/>
      <c r="Q43" s="101"/>
      <c r="R43" s="53"/>
      <c r="S43" s="53"/>
      <c r="T43" s="53"/>
    </row>
    <row r="44" spans="1:20" ht="11.25" customHeight="1" thickBot="1">
      <c r="A44" s="101"/>
      <c r="B44" s="93"/>
      <c r="C44" s="426"/>
      <c r="D44" s="426"/>
      <c r="E44" s="426"/>
      <c r="F44" s="426"/>
      <c r="G44" s="426"/>
      <c r="H44" s="426"/>
      <c r="I44" s="426"/>
      <c r="J44" s="426"/>
      <c r="K44" s="426"/>
      <c r="L44" s="426"/>
      <c r="M44" s="426"/>
      <c r="N44" s="426"/>
      <c r="O44" s="426"/>
      <c r="P44" s="427"/>
      <c r="Q44" s="101"/>
      <c r="R44" s="53"/>
      <c r="S44" s="53"/>
      <c r="T44" s="53"/>
    </row>
    <row r="45" spans="1:20" ht="4.5" customHeight="1" thickBot="1">
      <c r="A45" s="101"/>
      <c r="B45" s="94"/>
      <c r="C45" s="94"/>
      <c r="D45" s="94"/>
      <c r="E45" s="94"/>
      <c r="F45" s="94"/>
      <c r="G45" s="94"/>
      <c r="H45" s="94"/>
      <c r="I45" s="94"/>
      <c r="J45" s="94"/>
      <c r="K45" s="94"/>
      <c r="L45" s="94"/>
      <c r="M45" s="94"/>
      <c r="N45" s="94"/>
      <c r="O45" s="94"/>
      <c r="P45" s="94"/>
      <c r="Q45" s="101"/>
      <c r="R45" s="53"/>
      <c r="S45" s="53"/>
      <c r="T45" s="53"/>
    </row>
    <row r="46" spans="1:20" ht="13.5" customHeight="1" thickBot="1">
      <c r="A46" s="101"/>
      <c r="B46" s="381" t="s">
        <v>8</v>
      </c>
      <c r="C46" s="382"/>
      <c r="D46" s="382"/>
      <c r="E46" s="382"/>
      <c r="F46" s="382"/>
      <c r="G46" s="382"/>
      <c r="H46" s="382"/>
      <c r="I46" s="382"/>
      <c r="J46" s="382"/>
      <c r="K46" s="382"/>
      <c r="L46" s="382"/>
      <c r="M46" s="382"/>
      <c r="N46" s="382"/>
      <c r="O46" s="382"/>
      <c r="P46" s="383"/>
      <c r="Q46" s="101"/>
      <c r="R46" s="53"/>
      <c r="S46" s="53"/>
      <c r="T46" s="53"/>
    </row>
    <row r="47" spans="1:20" ht="4.5" customHeight="1" thickBot="1">
      <c r="A47" s="101"/>
      <c r="B47" s="95"/>
      <c r="C47" s="90"/>
      <c r="D47" s="90"/>
      <c r="E47" s="90"/>
      <c r="F47" s="90"/>
      <c r="G47" s="90"/>
      <c r="H47" s="90"/>
      <c r="I47" s="90"/>
      <c r="J47" s="90"/>
      <c r="K47" s="90"/>
      <c r="L47" s="90"/>
      <c r="M47" s="90"/>
      <c r="N47" s="90"/>
      <c r="O47" s="90"/>
      <c r="P47" s="96"/>
      <c r="Q47" s="101"/>
      <c r="R47" s="53"/>
      <c r="S47" s="53"/>
      <c r="T47" s="53"/>
    </row>
    <row r="48" spans="1:20" ht="12.75">
      <c r="A48" s="101"/>
      <c r="B48" s="428" t="s">
        <v>20</v>
      </c>
      <c r="C48" s="66" t="s">
        <v>9</v>
      </c>
      <c r="D48" s="67" t="s">
        <v>149</v>
      </c>
      <c r="E48" s="67" t="s">
        <v>150</v>
      </c>
      <c r="F48" s="67" t="s">
        <v>151</v>
      </c>
      <c r="G48" s="67" t="s">
        <v>152</v>
      </c>
      <c r="H48" s="67" t="s">
        <v>153</v>
      </c>
      <c r="I48" s="67" t="s">
        <v>154</v>
      </c>
      <c r="J48" s="67" t="s">
        <v>155</v>
      </c>
      <c r="K48" s="67" t="s">
        <v>156</v>
      </c>
      <c r="L48" s="67" t="s">
        <v>157</v>
      </c>
      <c r="M48" s="67" t="s">
        <v>158</v>
      </c>
      <c r="N48" s="67" t="s">
        <v>159</v>
      </c>
      <c r="O48" s="68" t="s">
        <v>160</v>
      </c>
      <c r="P48" s="69" t="s">
        <v>24</v>
      </c>
      <c r="Q48" s="101"/>
      <c r="R48" s="53"/>
      <c r="S48" s="53"/>
      <c r="T48" s="53"/>
    </row>
    <row r="49" spans="1:20" ht="13.5" thickBot="1">
      <c r="A49" s="101"/>
      <c r="B49" s="429"/>
      <c r="C49" s="70" t="s">
        <v>10</v>
      </c>
      <c r="D49" s="71"/>
      <c r="E49" s="71"/>
      <c r="F49" s="72">
        <f>+Reg_EficaciaNotificacion!C10/Reg_EficaciaNotificacion!C11</f>
        <v>1</v>
      </c>
      <c r="G49" s="73"/>
      <c r="H49" s="73"/>
      <c r="I49" s="72">
        <f>+Reg_EficaciaNotificacion!E10/Reg_EficaciaNotificacion!E11</f>
        <v>0.9993563958165728</v>
      </c>
      <c r="J49" s="73"/>
      <c r="K49" s="73"/>
      <c r="L49" s="72">
        <f>+Reg_EficaciaNotificacion!G10/Reg_EficaciaNotificacion!G11</f>
        <v>1.0021616947686987</v>
      </c>
      <c r="M49" s="73"/>
      <c r="N49" s="73"/>
      <c r="O49" s="72" t="e">
        <f>+Reg_EficaciaNotificacion!I10/Reg_EficaciaNotificacion!I11</f>
        <v>#DIV/0!</v>
      </c>
      <c r="P49" s="72">
        <f>+Reg_EficaciaNotificacion!L10</f>
        <v>1.0005155082051722</v>
      </c>
      <c r="Q49" s="101"/>
      <c r="R49" s="53"/>
      <c r="S49" s="53"/>
      <c r="T49" s="53"/>
    </row>
    <row r="50" spans="1:20" ht="4.5" customHeight="1" thickBot="1">
      <c r="A50" s="101"/>
      <c r="B50" s="97">
        <v>0.9</v>
      </c>
      <c r="C50" s="74" t="s">
        <v>2</v>
      </c>
      <c r="D50" s="74"/>
      <c r="E50" s="74"/>
      <c r="F50" s="75">
        <f>+$C$26</f>
        <v>0.8</v>
      </c>
      <c r="G50" s="74"/>
      <c r="H50" s="74"/>
      <c r="I50" s="75">
        <f>+$C$26</f>
        <v>0.8</v>
      </c>
      <c r="J50" s="74"/>
      <c r="K50" s="74"/>
      <c r="L50" s="75">
        <f>+$C$26</f>
        <v>0.8</v>
      </c>
      <c r="M50" s="74"/>
      <c r="N50" s="74"/>
      <c r="O50" s="75">
        <f>+$C$26</f>
        <v>0.8</v>
      </c>
      <c r="P50" s="75">
        <f>+$C$26</f>
        <v>0.8</v>
      </c>
      <c r="Q50" s="101"/>
      <c r="R50" s="53"/>
      <c r="S50" s="53"/>
      <c r="T50" s="53"/>
    </row>
    <row r="51" spans="1:20" ht="22.5" customHeight="1" thickBot="1">
      <c r="A51" s="101"/>
      <c r="B51" s="381" t="s">
        <v>21</v>
      </c>
      <c r="C51" s="382"/>
      <c r="D51" s="382"/>
      <c r="E51" s="382"/>
      <c r="F51" s="382"/>
      <c r="G51" s="382"/>
      <c r="H51" s="382"/>
      <c r="I51" s="382"/>
      <c r="J51" s="382"/>
      <c r="K51" s="382"/>
      <c r="L51" s="382"/>
      <c r="M51" s="382"/>
      <c r="N51" s="382"/>
      <c r="O51" s="382"/>
      <c r="P51" s="383"/>
      <c r="Q51" s="101"/>
      <c r="R51" s="53"/>
      <c r="S51" s="53"/>
      <c r="T51" s="53"/>
    </row>
    <row r="52" spans="1:20" ht="12.75">
      <c r="A52" s="101"/>
      <c r="B52" s="435"/>
      <c r="C52" s="436"/>
      <c r="D52" s="436"/>
      <c r="E52" s="436"/>
      <c r="F52" s="436"/>
      <c r="G52" s="436"/>
      <c r="H52" s="436"/>
      <c r="I52" s="436"/>
      <c r="J52" s="436"/>
      <c r="K52" s="436"/>
      <c r="L52" s="436"/>
      <c r="M52" s="436"/>
      <c r="N52" s="436"/>
      <c r="O52" s="436"/>
      <c r="P52" s="437"/>
      <c r="Q52" s="101"/>
      <c r="R52" s="53"/>
      <c r="S52" s="53"/>
      <c r="T52" s="53"/>
    </row>
    <row r="53" spans="1:20" ht="12.75">
      <c r="A53" s="101"/>
      <c r="B53" s="438"/>
      <c r="C53" s="439"/>
      <c r="D53" s="439"/>
      <c r="E53" s="439"/>
      <c r="F53" s="439"/>
      <c r="G53" s="439"/>
      <c r="H53" s="439"/>
      <c r="I53" s="439"/>
      <c r="J53" s="439"/>
      <c r="K53" s="439"/>
      <c r="L53" s="439"/>
      <c r="M53" s="439"/>
      <c r="N53" s="439"/>
      <c r="O53" s="439"/>
      <c r="P53" s="440"/>
      <c r="Q53" s="101"/>
      <c r="R53" s="53"/>
      <c r="S53" s="53"/>
      <c r="T53" s="53"/>
    </row>
    <row r="54" spans="1:20" ht="12.75">
      <c r="A54" s="101"/>
      <c r="B54" s="438"/>
      <c r="C54" s="439"/>
      <c r="D54" s="439"/>
      <c r="E54" s="439"/>
      <c r="F54" s="439"/>
      <c r="G54" s="439"/>
      <c r="H54" s="439"/>
      <c r="I54" s="439"/>
      <c r="J54" s="439"/>
      <c r="K54" s="439"/>
      <c r="L54" s="439"/>
      <c r="M54" s="439"/>
      <c r="N54" s="439"/>
      <c r="O54" s="439"/>
      <c r="P54" s="440"/>
      <c r="Q54" s="101"/>
      <c r="R54" s="53"/>
      <c r="S54" s="53"/>
      <c r="T54" s="53"/>
    </row>
    <row r="55" spans="1:20" ht="12.75">
      <c r="A55" s="101"/>
      <c r="B55" s="438"/>
      <c r="C55" s="439"/>
      <c r="D55" s="439"/>
      <c r="E55" s="439"/>
      <c r="F55" s="439"/>
      <c r="G55" s="439"/>
      <c r="H55" s="439"/>
      <c r="I55" s="439"/>
      <c r="J55" s="439"/>
      <c r="K55" s="439"/>
      <c r="L55" s="439"/>
      <c r="M55" s="439"/>
      <c r="N55" s="439"/>
      <c r="O55" s="439"/>
      <c r="P55" s="440"/>
      <c r="Q55" s="101"/>
      <c r="R55" s="53"/>
      <c r="S55" s="53"/>
      <c r="T55" s="53"/>
    </row>
    <row r="56" spans="1:20" ht="12.75">
      <c r="A56" s="101"/>
      <c r="B56" s="438"/>
      <c r="C56" s="439"/>
      <c r="D56" s="439"/>
      <c r="E56" s="439"/>
      <c r="F56" s="439"/>
      <c r="G56" s="439"/>
      <c r="H56" s="439"/>
      <c r="I56" s="439"/>
      <c r="J56" s="439"/>
      <c r="K56" s="439"/>
      <c r="L56" s="439"/>
      <c r="M56" s="439"/>
      <c r="N56" s="439"/>
      <c r="O56" s="439"/>
      <c r="P56" s="440"/>
      <c r="Q56" s="101"/>
      <c r="R56" s="53"/>
      <c r="S56" s="53"/>
      <c r="T56" s="53"/>
    </row>
    <row r="57" spans="1:20" ht="12.75">
      <c r="A57" s="101"/>
      <c r="B57" s="438"/>
      <c r="C57" s="439"/>
      <c r="D57" s="439"/>
      <c r="E57" s="439"/>
      <c r="F57" s="439"/>
      <c r="G57" s="439"/>
      <c r="H57" s="439"/>
      <c r="I57" s="439"/>
      <c r="J57" s="439"/>
      <c r="K57" s="439"/>
      <c r="L57" s="439"/>
      <c r="M57" s="439"/>
      <c r="N57" s="439"/>
      <c r="O57" s="439"/>
      <c r="P57" s="440"/>
      <c r="Q57" s="101"/>
      <c r="R57" s="53"/>
      <c r="S57" s="53"/>
      <c r="T57" s="53"/>
    </row>
    <row r="58" spans="1:20" ht="12.75">
      <c r="A58" s="101"/>
      <c r="B58" s="438"/>
      <c r="C58" s="439"/>
      <c r="D58" s="439"/>
      <c r="E58" s="439"/>
      <c r="F58" s="439"/>
      <c r="G58" s="439"/>
      <c r="H58" s="439"/>
      <c r="I58" s="439"/>
      <c r="J58" s="439"/>
      <c r="K58" s="439"/>
      <c r="L58" s="439"/>
      <c r="M58" s="439"/>
      <c r="N58" s="439"/>
      <c r="O58" s="439"/>
      <c r="P58" s="440"/>
      <c r="Q58" s="101"/>
      <c r="R58" s="53"/>
      <c r="S58" s="53"/>
      <c r="T58" s="53"/>
    </row>
    <row r="59" spans="1:20" ht="12.75">
      <c r="A59" s="101"/>
      <c r="B59" s="438"/>
      <c r="C59" s="439"/>
      <c r="D59" s="439"/>
      <c r="E59" s="439"/>
      <c r="F59" s="439"/>
      <c r="G59" s="439"/>
      <c r="H59" s="439"/>
      <c r="I59" s="439"/>
      <c r="J59" s="439"/>
      <c r="K59" s="439"/>
      <c r="L59" s="439"/>
      <c r="M59" s="439"/>
      <c r="N59" s="439"/>
      <c r="O59" s="439"/>
      <c r="P59" s="440"/>
      <c r="Q59" s="101"/>
      <c r="R59" s="53"/>
      <c r="S59" s="53"/>
      <c r="T59" s="53"/>
    </row>
    <row r="60" spans="1:20" ht="12.75">
      <c r="A60" s="101"/>
      <c r="B60" s="438"/>
      <c r="C60" s="439"/>
      <c r="D60" s="439"/>
      <c r="E60" s="439"/>
      <c r="F60" s="439"/>
      <c r="G60" s="439"/>
      <c r="H60" s="439"/>
      <c r="I60" s="439"/>
      <c r="J60" s="439"/>
      <c r="K60" s="439"/>
      <c r="L60" s="439"/>
      <c r="M60" s="439"/>
      <c r="N60" s="439"/>
      <c r="O60" s="439"/>
      <c r="P60" s="440"/>
      <c r="Q60" s="101"/>
      <c r="R60" s="53"/>
      <c r="S60" s="53"/>
      <c r="T60" s="53"/>
    </row>
    <row r="61" spans="1:20" ht="12.75">
      <c r="A61" s="101"/>
      <c r="B61" s="438"/>
      <c r="C61" s="439"/>
      <c r="D61" s="439"/>
      <c r="E61" s="439"/>
      <c r="F61" s="439"/>
      <c r="G61" s="439"/>
      <c r="H61" s="439"/>
      <c r="I61" s="439"/>
      <c r="J61" s="439"/>
      <c r="K61" s="439"/>
      <c r="L61" s="439"/>
      <c r="M61" s="439"/>
      <c r="N61" s="439"/>
      <c r="O61" s="439"/>
      <c r="P61" s="440"/>
      <c r="Q61" s="101"/>
      <c r="R61" s="53"/>
      <c r="S61" s="53"/>
      <c r="T61" s="53"/>
    </row>
    <row r="62" spans="1:20" ht="12.75">
      <c r="A62" s="101"/>
      <c r="B62" s="438"/>
      <c r="C62" s="439"/>
      <c r="D62" s="439"/>
      <c r="E62" s="439"/>
      <c r="F62" s="439"/>
      <c r="G62" s="439"/>
      <c r="H62" s="439"/>
      <c r="I62" s="439"/>
      <c r="J62" s="439"/>
      <c r="K62" s="439"/>
      <c r="L62" s="439"/>
      <c r="M62" s="439"/>
      <c r="N62" s="439"/>
      <c r="O62" s="439"/>
      <c r="P62" s="440"/>
      <c r="Q62" s="101"/>
      <c r="R62" s="53"/>
      <c r="S62" s="53"/>
      <c r="T62" s="53"/>
    </row>
    <row r="63" spans="1:20" ht="12.75">
      <c r="A63" s="101"/>
      <c r="B63" s="438"/>
      <c r="C63" s="439"/>
      <c r="D63" s="439"/>
      <c r="E63" s="439"/>
      <c r="F63" s="439"/>
      <c r="G63" s="439"/>
      <c r="H63" s="439"/>
      <c r="I63" s="439"/>
      <c r="J63" s="439"/>
      <c r="K63" s="439"/>
      <c r="L63" s="439"/>
      <c r="M63" s="439"/>
      <c r="N63" s="439"/>
      <c r="O63" s="439"/>
      <c r="P63" s="440"/>
      <c r="Q63" s="101"/>
      <c r="R63" s="53"/>
      <c r="S63" s="53"/>
      <c r="T63" s="53"/>
    </row>
    <row r="64" spans="1:20" ht="12.75">
      <c r="A64" s="101"/>
      <c r="B64" s="438"/>
      <c r="C64" s="439"/>
      <c r="D64" s="439"/>
      <c r="E64" s="439"/>
      <c r="F64" s="439"/>
      <c r="G64" s="439"/>
      <c r="H64" s="439"/>
      <c r="I64" s="439"/>
      <c r="J64" s="439"/>
      <c r="K64" s="439"/>
      <c r="L64" s="439"/>
      <c r="M64" s="439"/>
      <c r="N64" s="439"/>
      <c r="O64" s="439"/>
      <c r="P64" s="440"/>
      <c r="Q64" s="101"/>
      <c r="R64" s="53"/>
      <c r="S64" s="53"/>
      <c r="T64" s="53"/>
    </row>
    <row r="65" spans="1:20" ht="12.75">
      <c r="A65" s="101"/>
      <c r="B65" s="438"/>
      <c r="C65" s="439"/>
      <c r="D65" s="439"/>
      <c r="E65" s="439"/>
      <c r="F65" s="439"/>
      <c r="G65" s="439"/>
      <c r="H65" s="439"/>
      <c r="I65" s="439"/>
      <c r="J65" s="439"/>
      <c r="K65" s="439"/>
      <c r="L65" s="439"/>
      <c r="M65" s="439"/>
      <c r="N65" s="439"/>
      <c r="O65" s="439"/>
      <c r="P65" s="440"/>
      <c r="Q65" s="101"/>
      <c r="R65" s="53"/>
      <c r="S65" s="53"/>
      <c r="T65" s="53"/>
    </row>
    <row r="66" spans="1:20" ht="12.75">
      <c r="A66" s="101"/>
      <c r="B66" s="438"/>
      <c r="C66" s="439"/>
      <c r="D66" s="439"/>
      <c r="E66" s="439"/>
      <c r="F66" s="439"/>
      <c r="G66" s="439"/>
      <c r="H66" s="439"/>
      <c r="I66" s="439"/>
      <c r="J66" s="439"/>
      <c r="K66" s="439"/>
      <c r="L66" s="439"/>
      <c r="M66" s="439"/>
      <c r="N66" s="439"/>
      <c r="O66" s="439"/>
      <c r="P66" s="440"/>
      <c r="Q66" s="101"/>
      <c r="R66" s="53"/>
      <c r="S66" s="53"/>
      <c r="T66" s="53"/>
    </row>
    <row r="67" spans="1:20" ht="13.5" thickBot="1">
      <c r="A67" s="101"/>
      <c r="B67" s="441"/>
      <c r="C67" s="442"/>
      <c r="D67" s="442"/>
      <c r="E67" s="442"/>
      <c r="F67" s="442"/>
      <c r="G67" s="442"/>
      <c r="H67" s="442"/>
      <c r="I67" s="442"/>
      <c r="J67" s="442"/>
      <c r="K67" s="442"/>
      <c r="L67" s="442"/>
      <c r="M67" s="442"/>
      <c r="N67" s="442"/>
      <c r="O67" s="442"/>
      <c r="P67" s="443"/>
      <c r="Q67" s="101"/>
      <c r="R67" s="53"/>
      <c r="S67" s="53"/>
      <c r="T67" s="53"/>
    </row>
    <row r="68" spans="1:22" s="54" customFormat="1" ht="4.5" customHeight="1" thickBot="1">
      <c r="A68" s="444"/>
      <c r="B68" s="444"/>
      <c r="C68" s="444"/>
      <c r="D68" s="444"/>
      <c r="E68" s="444"/>
      <c r="F68" s="444"/>
      <c r="G68" s="444"/>
      <c r="H68" s="444"/>
      <c r="I68" s="444"/>
      <c r="J68" s="444"/>
      <c r="K68" s="444"/>
      <c r="L68" s="444"/>
      <c r="M68" s="444"/>
      <c r="N68" s="444"/>
      <c r="O68" s="444"/>
      <c r="P68" s="444"/>
      <c r="Q68" s="444"/>
      <c r="R68" s="120"/>
      <c r="S68" s="120"/>
      <c r="T68" s="120"/>
      <c r="V68" s="100"/>
    </row>
    <row r="69" spans="1:20" ht="15" customHeight="1">
      <c r="A69" s="101"/>
      <c r="B69" s="445" t="s">
        <v>5</v>
      </c>
      <c r="C69" s="447" t="s">
        <v>190</v>
      </c>
      <c r="D69" s="448"/>
      <c r="E69" s="448"/>
      <c r="F69" s="448"/>
      <c r="G69" s="448"/>
      <c r="H69" s="448"/>
      <c r="I69" s="448"/>
      <c r="J69" s="448"/>
      <c r="K69" s="448"/>
      <c r="L69" s="448"/>
      <c r="M69" s="448"/>
      <c r="N69" s="448"/>
      <c r="O69" s="448"/>
      <c r="P69" s="449"/>
      <c r="Q69" s="101"/>
      <c r="R69" s="53"/>
      <c r="S69" s="53"/>
      <c r="T69" s="53"/>
    </row>
    <row r="70" spans="1:20" ht="77.25" customHeight="1" thickBot="1">
      <c r="A70" s="101"/>
      <c r="B70" s="446"/>
      <c r="C70" s="450" t="s">
        <v>261</v>
      </c>
      <c r="D70" s="451"/>
      <c r="E70" s="451"/>
      <c r="F70" s="451"/>
      <c r="G70" s="451"/>
      <c r="H70" s="451"/>
      <c r="I70" s="451"/>
      <c r="J70" s="451"/>
      <c r="K70" s="451"/>
      <c r="L70" s="451"/>
      <c r="M70" s="451"/>
      <c r="N70" s="451"/>
      <c r="O70" s="451"/>
      <c r="P70" s="452"/>
      <c r="Q70" s="101"/>
      <c r="R70" s="53"/>
      <c r="S70" s="53"/>
      <c r="T70" s="53"/>
    </row>
    <row r="71" spans="1:20" ht="15" customHeight="1">
      <c r="A71" s="101"/>
      <c r="B71" s="446"/>
      <c r="C71" s="447" t="s">
        <v>191</v>
      </c>
      <c r="D71" s="448"/>
      <c r="E71" s="448"/>
      <c r="F71" s="448"/>
      <c r="G71" s="448"/>
      <c r="H71" s="448"/>
      <c r="I71" s="448"/>
      <c r="J71" s="448"/>
      <c r="K71" s="448"/>
      <c r="L71" s="448"/>
      <c r="M71" s="448"/>
      <c r="N71" s="448"/>
      <c r="O71" s="448"/>
      <c r="P71" s="449"/>
      <c r="Q71" s="101"/>
      <c r="R71" s="53"/>
      <c r="S71" s="53"/>
      <c r="T71" s="53"/>
    </row>
    <row r="72" spans="1:20" ht="79.5" customHeight="1" thickBot="1">
      <c r="A72" s="101"/>
      <c r="B72" s="446"/>
      <c r="C72" s="450"/>
      <c r="D72" s="454"/>
      <c r="E72" s="454"/>
      <c r="F72" s="454"/>
      <c r="G72" s="454"/>
      <c r="H72" s="454"/>
      <c r="I72" s="454"/>
      <c r="J72" s="454"/>
      <c r="K72" s="454"/>
      <c r="L72" s="454"/>
      <c r="M72" s="454"/>
      <c r="N72" s="454"/>
      <c r="O72" s="454"/>
      <c r="P72" s="455"/>
      <c r="Q72" s="101"/>
      <c r="R72" s="53"/>
      <c r="S72" s="53"/>
      <c r="T72" s="53"/>
    </row>
    <row r="73" spans="1:20" ht="30.75" customHeight="1" thickBot="1">
      <c r="A73" s="101"/>
      <c r="B73" s="139" t="s">
        <v>63</v>
      </c>
      <c r="C73" s="430" t="s">
        <v>192</v>
      </c>
      <c r="D73" s="431"/>
      <c r="E73" s="431"/>
      <c r="F73" s="431"/>
      <c r="G73" s="431"/>
      <c r="H73" s="431"/>
      <c r="I73" s="431"/>
      <c r="J73" s="431"/>
      <c r="K73" s="431"/>
      <c r="L73" s="431"/>
      <c r="M73" s="431"/>
      <c r="N73" s="431"/>
      <c r="O73" s="431"/>
      <c r="P73" s="432"/>
      <c r="Q73" s="101"/>
      <c r="R73" s="53"/>
      <c r="S73" s="53"/>
      <c r="T73" s="53"/>
    </row>
    <row r="74" spans="1:20" ht="27.75" customHeight="1" thickBot="1">
      <c r="A74" s="101"/>
      <c r="B74" s="139" t="s">
        <v>84</v>
      </c>
      <c r="C74" s="433" t="s">
        <v>85</v>
      </c>
      <c r="D74" s="433"/>
      <c r="E74" s="433"/>
      <c r="F74" s="433"/>
      <c r="G74" s="433"/>
      <c r="H74" s="433"/>
      <c r="I74" s="433"/>
      <c r="J74" s="433"/>
      <c r="K74" s="433"/>
      <c r="L74" s="433"/>
      <c r="M74" s="433"/>
      <c r="N74" s="433"/>
      <c r="O74" s="433"/>
      <c r="P74" s="434"/>
      <c r="Q74" s="101"/>
      <c r="R74" s="53"/>
      <c r="S74" s="53"/>
      <c r="T74" s="53"/>
    </row>
    <row r="77" ht="12.75">
      <c r="C77" s="55"/>
    </row>
    <row r="78" ht="12.75" hidden="1">
      <c r="C78" s="50">
        <v>2018</v>
      </c>
    </row>
    <row r="79" ht="12.75" hidden="1">
      <c r="C79" s="50">
        <v>2019</v>
      </c>
    </row>
    <row r="84" spans="3:107" ht="12.75">
      <c r="C84" s="53"/>
      <c r="R84" s="53"/>
      <c r="S84" s="53"/>
      <c r="T84" s="53"/>
      <c r="U84" s="53"/>
      <c r="V84" s="101"/>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BY84" s="53"/>
      <c r="BZ84" s="53"/>
      <c r="CA84" s="53"/>
      <c r="CB84" s="53"/>
      <c r="CC84" s="101"/>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row>
    <row r="85" spans="18:108" s="51" customFormat="1" ht="12.75">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130"/>
      <c r="CY85" s="130"/>
      <c r="CZ85" s="130"/>
      <c r="DA85" s="130"/>
      <c r="DB85" s="130"/>
      <c r="DC85" s="130"/>
      <c r="DD85" s="131"/>
    </row>
    <row r="86" s="51" customFormat="1" ht="12.75">
      <c r="V86" s="98"/>
    </row>
    <row r="87" s="51" customFormat="1" ht="12.75">
      <c r="V87" s="98"/>
    </row>
    <row r="88" s="51" customFormat="1" ht="12.75">
      <c r="V88" s="98"/>
    </row>
    <row r="89" s="51" customFormat="1" ht="12.75">
      <c r="V89" s="98"/>
    </row>
    <row r="90" s="51" customFormat="1" ht="12.75">
      <c r="V90" s="98"/>
    </row>
    <row r="91" spans="4:22" s="51" customFormat="1" ht="12.75">
      <c r="D91" s="117"/>
      <c r="E91" s="117"/>
      <c r="F91" s="117"/>
      <c r="G91" s="117"/>
      <c r="H91" s="117"/>
      <c r="I91" s="117"/>
      <c r="V91" s="98"/>
    </row>
    <row r="92" spans="4:22" s="51" customFormat="1" ht="12.75">
      <c r="D92" s="117"/>
      <c r="E92" s="117"/>
      <c r="F92" s="117"/>
      <c r="G92" s="117"/>
      <c r="H92" s="117"/>
      <c r="I92" s="117"/>
      <c r="V92" s="98"/>
    </row>
    <row r="93" spans="2:22" s="51" customFormat="1" ht="12.75">
      <c r="B93" s="117"/>
      <c r="C93" s="117"/>
      <c r="D93" s="117"/>
      <c r="E93" s="117"/>
      <c r="F93" s="117"/>
      <c r="G93" s="117"/>
      <c r="H93" s="117"/>
      <c r="I93" s="117"/>
      <c r="V93" s="98"/>
    </row>
    <row r="94" spans="2:22" s="51" customFormat="1" ht="12.75">
      <c r="B94" s="117"/>
      <c r="C94" s="117"/>
      <c r="D94" s="117"/>
      <c r="E94" s="117"/>
      <c r="F94" s="117"/>
      <c r="G94" s="117"/>
      <c r="H94" s="117"/>
      <c r="I94" s="117"/>
      <c r="V94" s="98"/>
    </row>
    <row r="95" spans="2:22" s="51" customFormat="1" ht="12.75">
      <c r="B95" s="117"/>
      <c r="C95" s="117"/>
      <c r="D95" s="117"/>
      <c r="E95" s="117"/>
      <c r="F95" s="117"/>
      <c r="G95" s="117"/>
      <c r="H95" s="117"/>
      <c r="I95" s="117"/>
      <c r="V95" s="98"/>
    </row>
    <row r="96" spans="2:22" s="51" customFormat="1" ht="12.75">
      <c r="B96" s="117"/>
      <c r="C96" s="117"/>
      <c r="D96" s="117"/>
      <c r="E96" s="117"/>
      <c r="F96" s="117"/>
      <c r="G96" s="117"/>
      <c r="H96" s="117"/>
      <c r="I96" s="117"/>
      <c r="K96" s="117"/>
      <c r="L96" s="117"/>
      <c r="M96" s="117"/>
      <c r="N96" s="117"/>
      <c r="O96" s="117"/>
      <c r="P96" s="117"/>
      <c r="V96" s="98"/>
    </row>
    <row r="97" spans="2:22" s="51" customFormat="1" ht="12.75">
      <c r="B97" s="117"/>
      <c r="C97" s="117"/>
      <c r="D97" s="117"/>
      <c r="E97" s="117"/>
      <c r="F97" s="117"/>
      <c r="G97" s="117"/>
      <c r="H97" s="117"/>
      <c r="I97" s="117"/>
      <c r="K97" s="117"/>
      <c r="L97" s="117"/>
      <c r="M97" s="117"/>
      <c r="N97" s="117"/>
      <c r="O97" s="117"/>
      <c r="P97" s="117"/>
      <c r="V97" s="98"/>
    </row>
    <row r="98" spans="2:22" s="51" customFormat="1" ht="12.75">
      <c r="B98" s="117"/>
      <c r="C98" s="117"/>
      <c r="D98" s="117"/>
      <c r="E98" s="117"/>
      <c r="F98" s="117"/>
      <c r="G98" s="117"/>
      <c r="H98" s="117"/>
      <c r="I98" s="117"/>
      <c r="K98" s="117"/>
      <c r="L98" s="117"/>
      <c r="M98" s="117"/>
      <c r="N98" s="117"/>
      <c r="O98" s="117"/>
      <c r="P98" s="117"/>
      <c r="V98" s="98"/>
    </row>
    <row r="99" spans="2:22" s="51" customFormat="1" ht="12.75">
      <c r="B99" s="117"/>
      <c r="C99" s="117"/>
      <c r="D99" s="117"/>
      <c r="E99" s="117"/>
      <c r="F99" s="117"/>
      <c r="G99" s="117"/>
      <c r="H99" s="117"/>
      <c r="I99" s="117"/>
      <c r="K99" s="117"/>
      <c r="L99" s="117"/>
      <c r="M99" s="117"/>
      <c r="N99" s="117"/>
      <c r="O99" s="117"/>
      <c r="P99" s="117"/>
      <c r="Q99" s="56" t="s">
        <v>69</v>
      </c>
      <c r="R99" s="56"/>
      <c r="S99" s="56"/>
      <c r="T99" s="56"/>
      <c r="V99" s="98"/>
    </row>
    <row r="100" spans="2:22" s="51" customFormat="1" ht="12.75">
      <c r="B100" s="118"/>
      <c r="C100" s="118"/>
      <c r="D100" s="117"/>
      <c r="E100" s="117"/>
      <c r="F100" s="117"/>
      <c r="G100" s="117"/>
      <c r="H100" s="117"/>
      <c r="I100" s="117"/>
      <c r="K100" s="117"/>
      <c r="L100" s="117"/>
      <c r="O100" s="117"/>
      <c r="P100" s="117"/>
      <c r="Q100" s="56" t="s">
        <v>70</v>
      </c>
      <c r="R100" s="56"/>
      <c r="S100" s="56"/>
      <c r="T100" s="56"/>
      <c r="V100" s="98"/>
    </row>
    <row r="101" spans="2:22" s="51" customFormat="1" ht="12.75">
      <c r="B101" s="118"/>
      <c r="C101" s="118"/>
      <c r="D101" s="117"/>
      <c r="E101" s="117"/>
      <c r="F101" s="117"/>
      <c r="G101" s="117"/>
      <c r="H101" s="117"/>
      <c r="I101" s="117"/>
      <c r="K101" s="117"/>
      <c r="L101" s="117"/>
      <c r="O101" s="117"/>
      <c r="P101" s="117"/>
      <c r="Q101" s="56" t="s">
        <v>72</v>
      </c>
      <c r="R101" s="56"/>
      <c r="S101" s="56"/>
      <c r="T101" s="56"/>
      <c r="V101" s="98"/>
    </row>
    <row r="102" spans="2:22" s="51" customFormat="1" ht="12.75">
      <c r="B102" s="118"/>
      <c r="C102" s="118"/>
      <c r="D102" s="117"/>
      <c r="E102" s="117"/>
      <c r="F102" s="117"/>
      <c r="G102" s="117"/>
      <c r="H102" s="117"/>
      <c r="I102" s="117"/>
      <c r="K102" s="117"/>
      <c r="L102" s="117"/>
      <c r="O102" s="117"/>
      <c r="P102" s="117"/>
      <c r="Q102" s="56" t="s">
        <v>71</v>
      </c>
      <c r="R102" s="56"/>
      <c r="S102" s="56"/>
      <c r="T102" s="56"/>
      <c r="V102" s="98"/>
    </row>
    <row r="103" spans="2:22" s="51" customFormat="1" ht="12.75">
      <c r="B103" s="117"/>
      <c r="C103" s="118"/>
      <c r="D103" s="117"/>
      <c r="E103" s="117"/>
      <c r="F103" s="117"/>
      <c r="G103" s="117"/>
      <c r="H103" s="117"/>
      <c r="I103" s="117"/>
      <c r="K103" s="117"/>
      <c r="L103" s="117"/>
      <c r="M103" s="118"/>
      <c r="N103" s="117"/>
      <c r="O103" s="117"/>
      <c r="P103" s="117"/>
      <c r="Q103" s="56" t="s">
        <v>73</v>
      </c>
      <c r="R103" s="56"/>
      <c r="S103" s="56"/>
      <c r="T103" s="56"/>
      <c r="V103" s="98"/>
    </row>
    <row r="104" spans="2:22" s="51" customFormat="1" ht="12.75">
      <c r="B104" s="117"/>
      <c r="C104" s="118"/>
      <c r="D104" s="117"/>
      <c r="E104" s="117"/>
      <c r="F104" s="117"/>
      <c r="G104" s="117"/>
      <c r="H104" s="117"/>
      <c r="I104" s="117"/>
      <c r="K104" s="117"/>
      <c r="L104" s="117"/>
      <c r="M104" s="117"/>
      <c r="N104" s="117" t="s">
        <v>67</v>
      </c>
      <c r="O104" s="117"/>
      <c r="P104" s="117"/>
      <c r="Q104" s="56" t="s">
        <v>74</v>
      </c>
      <c r="R104" s="56"/>
      <c r="S104" s="56"/>
      <c r="T104" s="56"/>
      <c r="V104" s="98"/>
    </row>
    <row r="105" spans="2:22" s="51" customFormat="1" ht="12.75">
      <c r="B105" s="117"/>
      <c r="C105" s="118"/>
      <c r="D105" s="117"/>
      <c r="E105" s="117"/>
      <c r="F105" s="117"/>
      <c r="G105" s="117"/>
      <c r="H105" s="117"/>
      <c r="I105" s="117"/>
      <c r="K105" s="117"/>
      <c r="L105" s="117"/>
      <c r="M105" s="117"/>
      <c r="N105" s="117"/>
      <c r="O105" s="117"/>
      <c r="P105" s="117"/>
      <c r="V105" s="98"/>
    </row>
    <row r="106" spans="2:22" s="51" customFormat="1" ht="12.75">
      <c r="B106" s="117"/>
      <c r="C106" s="118"/>
      <c r="D106" s="117"/>
      <c r="E106" s="117"/>
      <c r="F106" s="117"/>
      <c r="G106" s="117"/>
      <c r="H106" s="117"/>
      <c r="I106" s="117"/>
      <c r="K106" s="117"/>
      <c r="L106" s="117"/>
      <c r="M106" s="117"/>
      <c r="N106" s="117"/>
      <c r="O106" s="117"/>
      <c r="P106" s="117"/>
      <c r="V106" s="98"/>
    </row>
    <row r="107" spans="2:22" s="51" customFormat="1" ht="12.75">
      <c r="B107" s="117"/>
      <c r="C107" s="117"/>
      <c r="D107" s="117"/>
      <c r="E107" s="117"/>
      <c r="F107" s="117"/>
      <c r="G107" s="117"/>
      <c r="H107" s="117"/>
      <c r="I107" s="117"/>
      <c r="K107" s="117"/>
      <c r="L107" s="117"/>
      <c r="M107" s="117"/>
      <c r="N107" s="117"/>
      <c r="O107" s="117"/>
      <c r="P107" s="117"/>
      <c r="V107" s="98"/>
    </row>
    <row r="108" spans="2:22" s="51" customFormat="1" ht="12.75">
      <c r="B108" s="117"/>
      <c r="C108" s="117"/>
      <c r="D108" s="117"/>
      <c r="E108" s="117"/>
      <c r="F108" s="117"/>
      <c r="G108" s="117"/>
      <c r="H108" s="117"/>
      <c r="I108" s="117"/>
      <c r="K108" s="117"/>
      <c r="L108" s="117"/>
      <c r="M108" s="117"/>
      <c r="N108" s="117"/>
      <c r="O108" s="117"/>
      <c r="P108" s="117"/>
      <c r="V108" s="98"/>
    </row>
    <row r="109" spans="2:22" s="51" customFormat="1" ht="12.75">
      <c r="B109" s="117"/>
      <c r="C109" s="117"/>
      <c r="D109" s="117"/>
      <c r="E109" s="117"/>
      <c r="F109" s="117"/>
      <c r="G109" s="117"/>
      <c r="H109" s="117"/>
      <c r="I109" s="117"/>
      <c r="K109" s="117"/>
      <c r="L109" s="117"/>
      <c r="M109" s="117"/>
      <c r="N109" s="117"/>
      <c r="O109" s="117"/>
      <c r="P109" s="117"/>
      <c r="Q109" s="56">
        <v>2015</v>
      </c>
      <c r="R109" s="56"/>
      <c r="S109" s="56"/>
      <c r="T109" s="56"/>
      <c r="V109" s="98"/>
    </row>
    <row r="110" spans="2:22" s="51" customFormat="1" ht="12.75" customHeight="1">
      <c r="B110" s="117"/>
      <c r="C110" s="117"/>
      <c r="D110" s="117"/>
      <c r="E110" s="117"/>
      <c r="F110" s="117"/>
      <c r="G110" s="117"/>
      <c r="H110" s="117"/>
      <c r="I110" s="117"/>
      <c r="Q110" s="56">
        <v>2016</v>
      </c>
      <c r="R110" s="56"/>
      <c r="S110" s="56"/>
      <c r="T110" s="56"/>
      <c r="V110" s="98"/>
    </row>
    <row r="111" spans="2:22" s="51" customFormat="1" ht="12.75">
      <c r="B111" s="117"/>
      <c r="C111" s="117"/>
      <c r="D111" s="117"/>
      <c r="E111" s="117"/>
      <c r="F111" s="117"/>
      <c r="G111" s="117"/>
      <c r="H111" s="117"/>
      <c r="I111" s="117"/>
      <c r="Q111" s="56">
        <v>2017</v>
      </c>
      <c r="R111" s="56"/>
      <c r="S111" s="56"/>
      <c r="T111" s="56"/>
      <c r="V111" s="98"/>
    </row>
    <row r="112" spans="3:22" s="51" customFormat="1" ht="12.75">
      <c r="C112" s="117"/>
      <c r="H112" s="117"/>
      <c r="I112" s="117"/>
      <c r="Q112" s="56">
        <v>2018</v>
      </c>
      <c r="R112" s="56"/>
      <c r="S112" s="56"/>
      <c r="T112" s="56"/>
      <c r="V112" s="98"/>
    </row>
    <row r="113" spans="3:22" s="51" customFormat="1" ht="12.75">
      <c r="C113" s="117"/>
      <c r="H113" s="117"/>
      <c r="I113" s="117"/>
      <c r="V113" s="98"/>
    </row>
    <row r="114" spans="3:22" s="51" customFormat="1" ht="12.75">
      <c r="C114" s="117"/>
      <c r="H114" s="117"/>
      <c r="I114" s="117"/>
      <c r="V114" s="98"/>
    </row>
    <row r="115" spans="2:22" s="51" customFormat="1" ht="12.75">
      <c r="B115" s="58"/>
      <c r="C115" s="117"/>
      <c r="H115" s="117"/>
      <c r="I115" s="117"/>
      <c r="V115" s="98"/>
    </row>
    <row r="116" spans="2:22" s="51" customFormat="1" ht="12.75">
      <c r="B116" s="58"/>
      <c r="C116" s="117"/>
      <c r="H116" s="117"/>
      <c r="I116" s="117"/>
      <c r="V116" s="98"/>
    </row>
    <row r="117" spans="2:22" s="51" customFormat="1" ht="12.75">
      <c r="B117" s="58"/>
      <c r="C117" s="117"/>
      <c r="H117" s="117"/>
      <c r="I117" s="117"/>
      <c r="V117" s="98"/>
    </row>
    <row r="118" spans="2:22" s="51" customFormat="1" ht="12.75">
      <c r="B118" s="58"/>
      <c r="C118" s="117"/>
      <c r="H118" s="117"/>
      <c r="I118" s="117"/>
      <c r="V118" s="98"/>
    </row>
    <row r="119" spans="2:22" s="51" customFormat="1" ht="12.75">
      <c r="B119" s="58"/>
      <c r="C119" s="117"/>
      <c r="H119" s="117"/>
      <c r="I119" s="117"/>
      <c r="V119" s="98"/>
    </row>
    <row r="120" spans="2:22" s="51" customFormat="1" ht="12.75">
      <c r="B120" s="58"/>
      <c r="C120" s="117"/>
      <c r="H120" s="117"/>
      <c r="I120" s="117"/>
      <c r="V120" s="98"/>
    </row>
    <row r="121" spans="2:22" s="51" customFormat="1" ht="12.75">
      <c r="B121" s="58"/>
      <c r="C121" s="117"/>
      <c r="H121" s="117"/>
      <c r="I121" s="117"/>
      <c r="V121" s="98"/>
    </row>
    <row r="122" spans="2:22" s="51" customFormat="1" ht="12.75">
      <c r="B122" s="59"/>
      <c r="C122" s="117"/>
      <c r="H122" s="117"/>
      <c r="I122" s="117"/>
      <c r="V122" s="98"/>
    </row>
    <row r="123" spans="2:22" s="51" customFormat="1" ht="12.75">
      <c r="B123" s="59"/>
      <c r="C123" s="117"/>
      <c r="H123" s="117"/>
      <c r="I123" s="117"/>
      <c r="V123" s="98"/>
    </row>
    <row r="124" spans="3:22" s="51" customFormat="1" ht="12.75">
      <c r="C124" s="117"/>
      <c r="H124" s="117"/>
      <c r="I124" s="117"/>
      <c r="V124" s="98"/>
    </row>
    <row r="125" spans="2:22" s="51" customFormat="1" ht="12.75">
      <c r="B125" s="60"/>
      <c r="C125" s="117"/>
      <c r="F125" s="117"/>
      <c r="I125" s="117"/>
      <c r="V125" s="98"/>
    </row>
    <row r="126" spans="2:22" s="51" customFormat="1" ht="12.75">
      <c r="B126" s="60"/>
      <c r="C126" s="117"/>
      <c r="F126" s="117"/>
      <c r="I126" s="117"/>
      <c r="V126" s="98"/>
    </row>
    <row r="127" spans="2:22" s="51" customFormat="1" ht="12.75">
      <c r="B127" s="60"/>
      <c r="C127" s="117"/>
      <c r="F127" s="117"/>
      <c r="I127" s="52"/>
      <c r="J127" s="52"/>
      <c r="K127" s="52"/>
      <c r="V127" s="98"/>
    </row>
    <row r="128" spans="2:22" s="51" customFormat="1" ht="12.75">
      <c r="B128" s="60"/>
      <c r="C128" s="117"/>
      <c r="F128" s="117"/>
      <c r="G128" s="117"/>
      <c r="H128" s="52"/>
      <c r="I128" s="52"/>
      <c r="J128" s="52"/>
      <c r="K128" s="52"/>
      <c r="V128" s="98"/>
    </row>
    <row r="129" spans="2:22" s="51" customFormat="1" ht="12.75">
      <c r="B129" s="168" t="s">
        <v>254</v>
      </c>
      <c r="C129" s="117"/>
      <c r="F129" s="117"/>
      <c r="G129" s="117"/>
      <c r="H129" s="52"/>
      <c r="I129" s="52"/>
      <c r="J129" s="52"/>
      <c r="K129" s="52"/>
      <c r="V129" s="98"/>
    </row>
    <row r="130" spans="2:22" s="51" customFormat="1" ht="12.75">
      <c r="B130" s="168" t="s">
        <v>255</v>
      </c>
      <c r="C130" s="117"/>
      <c r="F130" s="117"/>
      <c r="G130" s="117"/>
      <c r="H130" s="52"/>
      <c r="I130" s="52"/>
      <c r="J130" s="52"/>
      <c r="K130" s="52"/>
      <c r="V130" s="98"/>
    </row>
    <row r="131" spans="2:22" s="51" customFormat="1" ht="12.75">
      <c r="B131" s="168" t="s">
        <v>256</v>
      </c>
      <c r="C131" s="117"/>
      <c r="F131" s="117"/>
      <c r="G131" s="117"/>
      <c r="H131" s="52"/>
      <c r="I131" s="52"/>
      <c r="J131" s="52"/>
      <c r="K131" s="52"/>
      <c r="V131" s="98"/>
    </row>
    <row r="132" spans="2:22" s="51" customFormat="1" ht="12.75">
      <c r="B132" s="168" t="s">
        <v>257</v>
      </c>
      <c r="C132" s="117"/>
      <c r="F132" s="117"/>
      <c r="G132" s="117"/>
      <c r="H132" s="52"/>
      <c r="I132" s="52"/>
      <c r="J132" s="52"/>
      <c r="K132" s="52"/>
      <c r="V132" s="98"/>
    </row>
    <row r="133" spans="2:22" s="51" customFormat="1" ht="12.75">
      <c r="B133" s="169" t="s">
        <v>258</v>
      </c>
      <c r="C133" s="117"/>
      <c r="F133" s="117"/>
      <c r="G133" s="117"/>
      <c r="H133" s="52"/>
      <c r="I133" s="52"/>
      <c r="J133" s="52"/>
      <c r="K133" s="52"/>
      <c r="V133" s="98"/>
    </row>
    <row r="134" spans="2:22" s="53" customFormat="1" ht="12.75">
      <c r="B134" s="58"/>
      <c r="C134" s="117"/>
      <c r="F134" s="117"/>
      <c r="G134" s="117"/>
      <c r="H134" s="52"/>
      <c r="I134" s="52"/>
      <c r="J134" s="52"/>
      <c r="K134" s="52"/>
      <c r="V134" s="101"/>
    </row>
    <row r="135" spans="2:22" s="53" customFormat="1" ht="12.75">
      <c r="B135" s="51" t="s">
        <v>29</v>
      </c>
      <c r="C135" s="117"/>
      <c r="F135" s="117"/>
      <c r="G135" s="117"/>
      <c r="H135" s="52"/>
      <c r="I135" s="52"/>
      <c r="J135" s="52"/>
      <c r="K135" s="52"/>
      <c r="V135" s="101"/>
    </row>
    <row r="136" spans="2:22" s="53" customFormat="1" ht="12.75">
      <c r="B136" s="57" t="s">
        <v>55</v>
      </c>
      <c r="C136" s="117"/>
      <c r="F136" s="117"/>
      <c r="G136" s="117"/>
      <c r="H136" s="52"/>
      <c r="I136" s="52"/>
      <c r="J136" s="52"/>
      <c r="K136" s="52"/>
      <c r="V136" s="101"/>
    </row>
    <row r="137" spans="2:22" s="53" customFormat="1" ht="12.75">
      <c r="B137" s="57" t="s">
        <v>166</v>
      </c>
      <c r="C137" s="117"/>
      <c r="F137" s="117"/>
      <c r="G137" s="117"/>
      <c r="H137" s="52"/>
      <c r="I137" s="52"/>
      <c r="J137" s="52"/>
      <c r="K137" s="52"/>
      <c r="V137" s="101"/>
    </row>
    <row r="138" spans="2:22" s="53" customFormat="1" ht="12.75">
      <c r="B138" s="57" t="s">
        <v>39</v>
      </c>
      <c r="C138" s="117"/>
      <c r="F138" s="117"/>
      <c r="G138" s="117"/>
      <c r="H138" s="52"/>
      <c r="I138" s="52"/>
      <c r="J138" s="52"/>
      <c r="K138" s="52"/>
      <c r="V138" s="101"/>
    </row>
    <row r="139" spans="2:22" s="53" customFormat="1" ht="12.75">
      <c r="B139" s="57" t="s">
        <v>172</v>
      </c>
      <c r="C139" s="117"/>
      <c r="F139" s="117"/>
      <c r="G139" s="117"/>
      <c r="H139" s="52"/>
      <c r="I139" s="52"/>
      <c r="J139" s="52"/>
      <c r="K139" s="52"/>
      <c r="V139" s="101"/>
    </row>
    <row r="140" spans="2:22" s="53" customFormat="1" ht="12.75">
      <c r="B140" s="57" t="s">
        <v>112</v>
      </c>
      <c r="C140" s="117"/>
      <c r="F140" s="117"/>
      <c r="G140" s="117"/>
      <c r="J140" s="52"/>
      <c r="K140" s="52"/>
      <c r="V140" s="101"/>
    </row>
    <row r="141" spans="2:22" s="53" customFormat="1" ht="12.75">
      <c r="B141" s="57" t="s">
        <v>174</v>
      </c>
      <c r="C141" s="117"/>
      <c r="F141" s="117"/>
      <c r="G141" s="117"/>
      <c r="V141" s="101"/>
    </row>
    <row r="142" spans="2:22" s="53" customFormat="1" ht="12.75">
      <c r="B142" s="57" t="s">
        <v>53</v>
      </c>
      <c r="C142" s="117"/>
      <c r="F142" s="117"/>
      <c r="G142" s="117"/>
      <c r="V142" s="101"/>
    </row>
    <row r="143" spans="2:22" s="53" customFormat="1" ht="12.75">
      <c r="B143" s="57" t="s">
        <v>163</v>
      </c>
      <c r="C143" s="117"/>
      <c r="F143" s="117"/>
      <c r="G143" s="117"/>
      <c r="V143" s="101"/>
    </row>
    <row r="144" spans="2:22" s="53" customFormat="1" ht="12.75">
      <c r="B144" s="57" t="s">
        <v>167</v>
      </c>
      <c r="C144" s="117"/>
      <c r="F144" s="117"/>
      <c r="G144" s="117"/>
      <c r="V144" s="101"/>
    </row>
    <row r="145" spans="2:7" ht="12.75">
      <c r="B145" s="119" t="s">
        <v>182</v>
      </c>
      <c r="C145" s="117"/>
      <c r="F145" s="117"/>
      <c r="G145" s="117"/>
    </row>
    <row r="146" spans="2:7" ht="12.75">
      <c r="B146" s="57" t="s">
        <v>165</v>
      </c>
      <c r="C146" s="117"/>
      <c r="F146" s="117"/>
      <c r="G146" s="117"/>
    </row>
    <row r="147" spans="2:7" ht="12.75">
      <c r="B147" s="57" t="s">
        <v>170</v>
      </c>
      <c r="C147" s="117"/>
      <c r="F147" s="117"/>
      <c r="G147" s="117"/>
    </row>
    <row r="148" spans="2:7" ht="12.75">
      <c r="B148" s="57" t="s">
        <v>173</v>
      </c>
      <c r="C148" s="117"/>
      <c r="F148" s="117"/>
      <c r="G148" s="117"/>
    </row>
    <row r="149" spans="2:7" ht="12.75">
      <c r="B149" s="57" t="s">
        <v>171</v>
      </c>
      <c r="C149" s="117"/>
      <c r="F149" s="117"/>
      <c r="G149" s="117"/>
    </row>
    <row r="150" spans="2:7" ht="12.75">
      <c r="B150" s="57" t="s">
        <v>168</v>
      </c>
      <c r="C150" s="117"/>
      <c r="F150" s="117"/>
      <c r="G150" s="117"/>
    </row>
    <row r="151" spans="2:7" ht="12.75">
      <c r="B151" s="57" t="s">
        <v>161</v>
      </c>
      <c r="C151" s="117"/>
      <c r="F151" s="117"/>
      <c r="G151" s="117"/>
    </row>
    <row r="152" spans="2:3" ht="12.75">
      <c r="B152" s="57" t="s">
        <v>169</v>
      </c>
      <c r="C152" s="117"/>
    </row>
    <row r="153" spans="2:3" ht="12.75">
      <c r="B153" s="57" t="s">
        <v>162</v>
      </c>
      <c r="C153" s="117"/>
    </row>
    <row r="154" spans="2:3" ht="12.75">
      <c r="B154" s="57" t="s">
        <v>164</v>
      </c>
      <c r="C154" s="117"/>
    </row>
    <row r="155" spans="2:3" ht="12.75">
      <c r="B155" s="57" t="s">
        <v>46</v>
      </c>
      <c r="C155" s="117"/>
    </row>
    <row r="156" spans="2:3" ht="12.75">
      <c r="B156" s="57" t="s">
        <v>54</v>
      </c>
      <c r="C156" s="117"/>
    </row>
    <row r="157" spans="2:3" ht="12.75">
      <c r="B157" s="57" t="s">
        <v>45</v>
      </c>
      <c r="C157" s="117"/>
    </row>
    <row r="158" spans="2:3" ht="12.75">
      <c r="B158" s="57" t="s">
        <v>47</v>
      </c>
      <c r="C158" s="117"/>
    </row>
    <row r="159" spans="2:3" ht="12.75">
      <c r="B159" s="57" t="s">
        <v>113</v>
      </c>
      <c r="C159" s="117"/>
    </row>
    <row r="160" spans="2:3" ht="12.75">
      <c r="B160" s="57" t="s">
        <v>111</v>
      </c>
      <c r="C160" s="117"/>
    </row>
    <row r="161" spans="2:3" ht="12.75">
      <c r="B161" s="57" t="s">
        <v>40</v>
      </c>
      <c r="C161" s="117"/>
    </row>
    <row r="162" ht="12.75">
      <c r="B162" s="57" t="s">
        <v>110</v>
      </c>
    </row>
    <row r="163" ht="12.75">
      <c r="B163" s="51"/>
    </row>
    <row r="164" ht="12.75">
      <c r="B164" s="51"/>
    </row>
    <row r="165" ht="12.75">
      <c r="B165" s="51"/>
    </row>
    <row r="166" ht="12.75">
      <c r="B166" s="51" t="s">
        <v>183</v>
      </c>
    </row>
    <row r="167" ht="12.75">
      <c r="B167" s="56" t="s">
        <v>66</v>
      </c>
    </row>
    <row r="168" ht="12.75">
      <c r="B168" s="56" t="s">
        <v>85</v>
      </c>
    </row>
    <row r="169" ht="12.75">
      <c r="B169" s="51"/>
    </row>
    <row r="170" ht="12.75">
      <c r="B170" s="58"/>
    </row>
    <row r="171" ht="12.75">
      <c r="B171" s="58"/>
    </row>
    <row r="172" ht="12.75">
      <c r="B172" s="61"/>
    </row>
    <row r="173" ht="12.75">
      <c r="B173" s="61"/>
    </row>
    <row r="174" ht="12.75">
      <c r="B174" s="61"/>
    </row>
    <row r="175" ht="12.75">
      <c r="B175" s="61"/>
    </row>
    <row r="176" ht="12.75">
      <c r="B176" s="61"/>
    </row>
  </sheetData>
  <sheetProtection sheet="1" objects="1" scenarios="1" formatColumns="0" formatRows="0"/>
  <mergeCells count="74">
    <mergeCell ref="C73:P73"/>
    <mergeCell ref="C74:P74"/>
    <mergeCell ref="B52:P67"/>
    <mergeCell ref="A68:Q68"/>
    <mergeCell ref="B69:B72"/>
    <mergeCell ref="C69:P69"/>
    <mergeCell ref="C70:P70"/>
    <mergeCell ref="C71:P71"/>
    <mergeCell ref="C72:P72"/>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s>
  <conditionalFormatting sqref="F49">
    <cfRule type="cellIs" priority="17" dxfId="0" operator="equal" stopIfTrue="1">
      <formula>"0"</formula>
    </cfRule>
    <cfRule type="cellIs" priority="18" dxfId="0" operator="lessThanOrEqual" stopIfTrue="1">
      <formula>$V$5</formula>
    </cfRule>
    <cfRule type="cellIs" priority="19" dxfId="1" operator="greaterThanOrEqual" stopIfTrue="1">
      <formula>$V$2</formula>
    </cfRule>
    <cfRule type="cellIs" priority="20" dxfId="162" operator="between" stopIfTrue="1">
      <formula>$V$4</formula>
      <formula>$V$3</formula>
    </cfRule>
  </conditionalFormatting>
  <conditionalFormatting sqref="I49">
    <cfRule type="cellIs" priority="13" dxfId="0" operator="equal" stopIfTrue="1">
      <formula>"0"</formula>
    </cfRule>
    <cfRule type="cellIs" priority="14" dxfId="0" operator="lessThanOrEqual" stopIfTrue="1">
      <formula>$V$5</formula>
    </cfRule>
    <cfRule type="cellIs" priority="15" dxfId="1" operator="greaterThanOrEqual" stopIfTrue="1">
      <formula>$V$2</formula>
    </cfRule>
    <cfRule type="cellIs" priority="16" dxfId="162" operator="between" stopIfTrue="1">
      <formula>$V$4</formula>
      <formula>$V$3</formula>
    </cfRule>
  </conditionalFormatting>
  <conditionalFormatting sqref="L49">
    <cfRule type="cellIs" priority="9" dxfId="0" operator="equal" stopIfTrue="1">
      <formula>"0"</formula>
    </cfRule>
    <cfRule type="cellIs" priority="10" dxfId="0" operator="lessThanOrEqual" stopIfTrue="1">
      <formula>$V$5</formula>
    </cfRule>
    <cfRule type="cellIs" priority="11" dxfId="1" operator="greaterThanOrEqual" stopIfTrue="1">
      <formula>$V$2</formula>
    </cfRule>
    <cfRule type="cellIs" priority="12" dxfId="162" operator="between" stopIfTrue="1">
      <formula>$V$4</formula>
      <formula>$V$3</formula>
    </cfRule>
  </conditionalFormatting>
  <conditionalFormatting sqref="O49">
    <cfRule type="cellIs" priority="5" dxfId="0" operator="equal" stopIfTrue="1">
      <formula>"0"</formula>
    </cfRule>
    <cfRule type="cellIs" priority="6" dxfId="0" operator="lessThanOrEqual" stopIfTrue="1">
      <formula>$V$5</formula>
    </cfRule>
    <cfRule type="cellIs" priority="7" dxfId="1" operator="greaterThanOrEqual" stopIfTrue="1">
      <formula>$V$2</formula>
    </cfRule>
    <cfRule type="cellIs" priority="8" dxfId="162" operator="between" stopIfTrue="1">
      <formula>$V$4</formula>
      <formula>$V$3</formula>
    </cfRule>
  </conditionalFormatting>
  <conditionalFormatting sqref="P49">
    <cfRule type="cellIs" priority="1" dxfId="50" operator="equal" stopIfTrue="1">
      <formula>"0"</formula>
    </cfRule>
    <cfRule type="cellIs" priority="2" dxfId="0" operator="lessThanOrEqual" stopIfTrue="1">
      <formula>$V$5</formula>
    </cfRule>
    <cfRule type="cellIs" priority="3" dxfId="1" operator="greaterThanOrEqual" stopIfTrue="1">
      <formula>$V$2</formula>
    </cfRule>
    <cfRule type="cellIs" priority="4" dxfId="162" operator="between" stopIfTrue="1">
      <formula>$V$4</formula>
      <formula>$V$3</formula>
    </cfRule>
  </conditionalFormatting>
  <dataValidations count="6">
    <dataValidation type="list" allowBlank="1" showInputMessage="1" showErrorMessage="1" sqref="C18:P18">
      <formula1>$B$129:$B$133</formula1>
    </dataValidation>
    <dataValidation type="list" allowBlank="1" showInputMessage="1" showErrorMessage="1" sqref="C32:P32 C34:P34 C36:P36">
      <formula1>$Q$99:$Q$104</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"2023,2024,2025,2026,2027"</formula1>
    </dataValidation>
    <dataValidation type="list" allowBlank="1" showInputMessage="1" showErrorMessage="1" sqref="C12:P12">
      <formula1>$B$136:$B$162</formula1>
    </dataValidation>
    <dataValidation type="list" allowBlank="1" showInputMessage="1" showErrorMessage="1" sqref="C74:P74">
      <formula1>$B$167:$B$168</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X146"/>
  <sheetViews>
    <sheetView zoomScale="70" zoomScaleNormal="70" zoomScalePageLayoutView="0" workbookViewId="0" topLeftCell="A20">
      <selection activeCell="U24" sqref="U24"/>
    </sheetView>
  </sheetViews>
  <sheetFormatPr defaultColWidth="11.421875" defaultRowHeight="30" customHeight="1"/>
  <cols>
    <col min="1" max="1" width="28.57421875" style="86" customWidth="1"/>
    <col min="2" max="2" width="38.421875" style="79" customWidth="1"/>
    <col min="3" max="12" width="15.7109375" style="79" customWidth="1"/>
    <col min="13" max="13" width="24.00390625" style="79" customWidth="1"/>
    <col min="14" max="14" width="10.7109375" style="79" customWidth="1"/>
    <col min="15" max="15" width="27.57421875" style="79" bestFit="1" customWidth="1"/>
    <col min="16" max="18" width="11.421875" style="110" customWidth="1"/>
    <col min="19" max="19" width="11.421875" style="98" hidden="1" customWidth="1"/>
    <col min="20" max="20" width="11.421875" style="110" customWidth="1"/>
    <col min="21" max="16384" width="11.421875" style="79" customWidth="1"/>
  </cols>
  <sheetData>
    <row r="1" spans="1:24" ht="30" customHeight="1">
      <c r="A1" s="456"/>
      <c r="B1" s="457" t="s">
        <v>56</v>
      </c>
      <c r="C1" s="458"/>
      <c r="D1" s="458"/>
      <c r="E1" s="458"/>
      <c r="F1" s="458"/>
      <c r="G1" s="458"/>
      <c r="H1" s="458"/>
      <c r="I1" s="458"/>
      <c r="J1" s="458"/>
      <c r="K1" s="458"/>
      <c r="L1" s="458"/>
      <c r="M1" s="459"/>
      <c r="N1" s="460" t="s">
        <v>57</v>
      </c>
      <c r="O1" s="461"/>
      <c r="P1" s="109"/>
      <c r="Q1" s="109"/>
      <c r="T1" s="109"/>
      <c r="U1" s="76"/>
      <c r="V1" s="76"/>
      <c r="W1" s="77"/>
      <c r="X1" s="78"/>
    </row>
    <row r="2" spans="1:24" s="54" customFormat="1" ht="30" customHeight="1">
      <c r="A2" s="456"/>
      <c r="B2" s="457" t="s">
        <v>87</v>
      </c>
      <c r="C2" s="458"/>
      <c r="D2" s="458"/>
      <c r="E2" s="458"/>
      <c r="F2" s="458"/>
      <c r="G2" s="458"/>
      <c r="H2" s="458"/>
      <c r="I2" s="458"/>
      <c r="J2" s="458"/>
      <c r="K2" s="458"/>
      <c r="L2" s="458"/>
      <c r="M2" s="459"/>
      <c r="N2" s="460" t="s">
        <v>184</v>
      </c>
      <c r="O2" s="461"/>
      <c r="P2" s="111"/>
      <c r="Q2" s="111"/>
      <c r="R2" s="112"/>
      <c r="S2" s="99">
        <v>0.8</v>
      </c>
      <c r="T2" s="111"/>
      <c r="U2" s="80"/>
      <c r="V2" s="80"/>
      <c r="W2" s="81"/>
      <c r="X2" s="82"/>
    </row>
    <row r="3" spans="1:24" s="54" customFormat="1" ht="30" customHeight="1">
      <c r="A3" s="456"/>
      <c r="B3" s="457" t="s">
        <v>89</v>
      </c>
      <c r="C3" s="458"/>
      <c r="D3" s="458"/>
      <c r="E3" s="458"/>
      <c r="F3" s="458"/>
      <c r="G3" s="458"/>
      <c r="H3" s="458"/>
      <c r="I3" s="458"/>
      <c r="J3" s="458"/>
      <c r="K3" s="458"/>
      <c r="L3" s="458"/>
      <c r="M3" s="459"/>
      <c r="N3" s="460" t="s">
        <v>185</v>
      </c>
      <c r="O3" s="461"/>
      <c r="P3" s="111"/>
      <c r="Q3" s="111"/>
      <c r="R3" s="112"/>
      <c r="S3" s="99">
        <v>0.79999</v>
      </c>
      <c r="T3" s="111"/>
      <c r="U3" s="80"/>
      <c r="V3" s="80"/>
      <c r="W3" s="81"/>
      <c r="X3" s="82"/>
    </row>
    <row r="4" spans="1:24" s="54" customFormat="1" ht="30" customHeight="1">
      <c r="A4" s="456"/>
      <c r="B4" s="457" t="s">
        <v>91</v>
      </c>
      <c r="C4" s="458"/>
      <c r="D4" s="458"/>
      <c r="E4" s="458"/>
      <c r="F4" s="458"/>
      <c r="G4" s="458"/>
      <c r="H4" s="458"/>
      <c r="I4" s="458"/>
      <c r="J4" s="458"/>
      <c r="K4" s="458"/>
      <c r="L4" s="458"/>
      <c r="M4" s="459"/>
      <c r="N4" s="460" t="s">
        <v>222</v>
      </c>
      <c r="O4" s="461"/>
      <c r="P4" s="113"/>
      <c r="Q4" s="113"/>
      <c r="R4" s="112"/>
      <c r="S4" s="99">
        <v>0.7</v>
      </c>
      <c r="T4" s="113"/>
      <c r="U4" s="83"/>
      <c r="V4" s="83"/>
      <c r="W4" s="81"/>
      <c r="X4" s="82"/>
    </row>
    <row r="5" spans="1:24" s="54" customFormat="1" ht="18">
      <c r="A5" s="102"/>
      <c r="B5" s="103"/>
      <c r="C5" s="104"/>
      <c r="D5" s="104"/>
      <c r="E5" s="104"/>
      <c r="F5" s="104"/>
      <c r="G5" s="104"/>
      <c r="H5" s="104"/>
      <c r="I5" s="104"/>
      <c r="J5" s="104"/>
      <c r="K5" s="104"/>
      <c r="L5" s="104"/>
      <c r="M5" s="105"/>
      <c r="N5" s="105"/>
      <c r="O5" s="105"/>
      <c r="P5" s="113"/>
      <c r="Q5" s="113"/>
      <c r="R5" s="112"/>
      <c r="S5" s="99">
        <v>0.69999</v>
      </c>
      <c r="T5" s="113"/>
      <c r="U5" s="83"/>
      <c r="V5" s="83"/>
      <c r="W5" s="81"/>
      <c r="X5" s="82"/>
    </row>
    <row r="6" spans="1:20" s="54" customFormat="1" ht="13.5" customHeight="1">
      <c r="A6" s="106" t="s">
        <v>0</v>
      </c>
      <c r="B6" s="107"/>
      <c r="C6" s="465" t="str">
        <f>EficaciaNotificacion!C12</f>
        <v>ATENCION AL CIUDADANO</v>
      </c>
      <c r="D6" s="465"/>
      <c r="E6" s="465"/>
      <c r="F6" s="465"/>
      <c r="G6" s="465"/>
      <c r="H6" s="465"/>
      <c r="I6" s="465"/>
      <c r="J6" s="465"/>
      <c r="K6" s="465"/>
      <c r="L6" s="465"/>
      <c r="M6" s="465"/>
      <c r="N6" s="465"/>
      <c r="O6" s="465"/>
      <c r="P6" s="112"/>
      <c r="Q6" s="112"/>
      <c r="R6" s="112"/>
      <c r="S6" s="99"/>
      <c r="T6" s="112"/>
    </row>
    <row r="7" spans="1:20" s="54" customFormat="1" ht="11.25" customHeight="1">
      <c r="A7" s="108"/>
      <c r="B7" s="107"/>
      <c r="C7" s="107"/>
      <c r="D7" s="107"/>
      <c r="E7" s="107"/>
      <c r="F7" s="107"/>
      <c r="G7" s="107"/>
      <c r="H7" s="107"/>
      <c r="I7" s="107"/>
      <c r="J7" s="107"/>
      <c r="K7" s="107"/>
      <c r="L7" s="107"/>
      <c r="M7" s="107"/>
      <c r="N7" s="107"/>
      <c r="O7" s="107"/>
      <c r="P7" s="112"/>
      <c r="Q7" s="112"/>
      <c r="R7" s="112"/>
      <c r="S7" s="99"/>
      <c r="T7" s="112"/>
    </row>
    <row r="8" spans="1:20" s="84" customFormat="1" ht="30" customHeight="1">
      <c r="A8" s="462" t="s">
        <v>92</v>
      </c>
      <c r="B8" s="462" t="s">
        <v>20</v>
      </c>
      <c r="C8" s="462" t="str">
        <f>EficaciaNotificacion!C14</f>
        <v>EFICACIA EN LA NOTIFICACIÓN DE ACTOS ADMINISTRATIVOS ASIGNADOS AL GRUPO DE TRABAJO</v>
      </c>
      <c r="D8" s="462"/>
      <c r="E8" s="462"/>
      <c r="F8" s="462"/>
      <c r="G8" s="462"/>
      <c r="H8" s="462"/>
      <c r="I8" s="462"/>
      <c r="J8" s="462"/>
      <c r="K8" s="462"/>
      <c r="L8" s="462"/>
      <c r="M8" s="462" t="s">
        <v>94</v>
      </c>
      <c r="N8" s="462"/>
      <c r="O8" s="462"/>
      <c r="P8" s="114"/>
      <c r="Q8" s="114"/>
      <c r="R8" s="114"/>
      <c r="S8" s="98"/>
      <c r="T8" s="114"/>
    </row>
    <row r="9" spans="1:20" s="85" customFormat="1" ht="30" customHeight="1">
      <c r="A9" s="462"/>
      <c r="B9" s="462"/>
      <c r="C9" s="127" t="s">
        <v>175</v>
      </c>
      <c r="D9" s="127" t="s">
        <v>93</v>
      </c>
      <c r="E9" s="127" t="s">
        <v>176</v>
      </c>
      <c r="F9" s="127" t="s">
        <v>93</v>
      </c>
      <c r="G9" s="127" t="s">
        <v>177</v>
      </c>
      <c r="H9" s="127" t="s">
        <v>93</v>
      </c>
      <c r="I9" s="127" t="s">
        <v>178</v>
      </c>
      <c r="J9" s="127" t="s">
        <v>93</v>
      </c>
      <c r="K9" s="127" t="s">
        <v>10</v>
      </c>
      <c r="L9" s="127" t="s">
        <v>93</v>
      </c>
      <c r="M9" s="462"/>
      <c r="N9" s="462"/>
      <c r="O9" s="462"/>
      <c r="P9" s="115"/>
      <c r="Q9" s="115"/>
      <c r="R9" s="115"/>
      <c r="S9" s="98"/>
      <c r="T9" s="115"/>
    </row>
    <row r="10" spans="1:20" s="54" customFormat="1" ht="69.75" customHeight="1">
      <c r="A10" s="470" t="s">
        <v>193</v>
      </c>
      <c r="B10" s="128" t="str">
        <f>EficaciaNotificacion!B40</f>
        <v>Total de actuaciones administrativas de notificación en el trimestre</v>
      </c>
      <c r="C10" s="121">
        <f>C12+C14+C16+C18+C20+C22+C24</f>
        <v>798</v>
      </c>
      <c r="D10" s="471">
        <f>IF(C10=0,"0",C10/C11)</f>
        <v>1</v>
      </c>
      <c r="E10" s="121">
        <f>E12+E14+E16+E18+E20+E22+E24</f>
        <v>6211</v>
      </c>
      <c r="F10" s="471">
        <f>IF(E10=0,"0",E10/E11)</f>
        <v>0.9993563958165728</v>
      </c>
      <c r="G10" s="121">
        <f>G12+G14+G16+G18+G20+G22+G24</f>
        <v>4636</v>
      </c>
      <c r="H10" s="471">
        <f>IF(G10=0,"0",G10/G11)</f>
        <v>1.0021616947686987</v>
      </c>
      <c r="I10" s="121">
        <f>I12+I14+I16+I18+I20+I22+I24</f>
        <v>0</v>
      </c>
      <c r="J10" s="471" t="str">
        <f>IF(I10=0,"0",I10/I11)</f>
        <v>0</v>
      </c>
      <c r="K10" s="121">
        <f>K12+K14+K16+K18+K20+K22+K24</f>
        <v>11645</v>
      </c>
      <c r="L10" s="471">
        <f>IF(K10=0,"0",K10/K11)</f>
        <v>1.0005155082051722</v>
      </c>
      <c r="M10" s="466"/>
      <c r="N10" s="466"/>
      <c r="O10" s="466"/>
      <c r="P10" s="112"/>
      <c r="Q10" s="112"/>
      <c r="R10" s="112"/>
      <c r="S10" s="98"/>
      <c r="T10" s="112"/>
    </row>
    <row r="11" spans="1:20" s="54" customFormat="1" ht="69.75" customHeight="1">
      <c r="A11" s="470"/>
      <c r="B11" s="128" t="str">
        <f>EficaciaNotificacion!B41</f>
        <v>Total de actos administrativos recibidos para notificar en el trimestre</v>
      </c>
      <c r="C11" s="121">
        <f>C13+C15+C17+C19+C21+C23+C25</f>
        <v>798</v>
      </c>
      <c r="D11" s="471"/>
      <c r="E11" s="121">
        <f>E13+E15+E17+E19+E21+E23+E25</f>
        <v>6215</v>
      </c>
      <c r="F11" s="471"/>
      <c r="G11" s="121">
        <f>G13+G15+G17+G19+G21+G23+G25</f>
        <v>4626</v>
      </c>
      <c r="H11" s="471"/>
      <c r="I11" s="121">
        <f>I13+I15+I17+I19+I21+I23+I25</f>
        <v>0</v>
      </c>
      <c r="J11" s="471"/>
      <c r="K11" s="121">
        <f>K13+K15+K17+K19+K21+K23+K25</f>
        <v>11639</v>
      </c>
      <c r="L11" s="471"/>
      <c r="M11" s="466"/>
      <c r="N11" s="466"/>
      <c r="O11" s="466"/>
      <c r="P11" s="112"/>
      <c r="Q11" s="112"/>
      <c r="R11" s="112"/>
      <c r="S11" s="98"/>
      <c r="T11" s="112"/>
    </row>
    <row r="12" spans="1:15" ht="99.75" customHeight="1">
      <c r="A12" s="472" t="s">
        <v>194</v>
      </c>
      <c r="B12" s="122" t="str">
        <f aca="true" t="shared" si="0" ref="B12:B25">B10</f>
        <v>Total de actuaciones administrativas de notificación en el trimestre</v>
      </c>
      <c r="C12" s="123">
        <v>573</v>
      </c>
      <c r="D12" s="471">
        <f>IF(C12=0,"0",C12/C13)</f>
        <v>1</v>
      </c>
      <c r="E12" s="124">
        <v>5334</v>
      </c>
      <c r="F12" s="471">
        <f>IF(E12=0,"0",E12/E13)</f>
        <v>1</v>
      </c>
      <c r="G12" s="124">
        <v>3791</v>
      </c>
      <c r="H12" s="471">
        <f>IF(G12=0,"0",G12/G13)</f>
        <v>1</v>
      </c>
      <c r="I12" s="124"/>
      <c r="J12" s="471" t="str">
        <f>IF(I12=0,"0",I12/I13)</f>
        <v>0</v>
      </c>
      <c r="K12" s="125">
        <f aca="true" t="shared" si="1" ref="K12:K25">C12+E12+G12+I12</f>
        <v>9698</v>
      </c>
      <c r="L12" s="471">
        <f>IF(K12=0,"0",K12/K13)</f>
        <v>1</v>
      </c>
      <c r="M12" s="466" t="s">
        <v>267</v>
      </c>
      <c r="N12" s="466"/>
      <c r="O12" s="466"/>
    </row>
    <row r="13" spans="1:15" ht="99.75" customHeight="1">
      <c r="A13" s="472"/>
      <c r="B13" s="129" t="str">
        <f t="shared" si="0"/>
        <v>Total de actos administrativos recibidos para notificar en el trimestre</v>
      </c>
      <c r="C13" s="123">
        <v>573</v>
      </c>
      <c r="D13" s="471"/>
      <c r="E13" s="124">
        <v>5334</v>
      </c>
      <c r="F13" s="471"/>
      <c r="G13" s="124">
        <v>3791</v>
      </c>
      <c r="H13" s="471"/>
      <c r="I13" s="124"/>
      <c r="J13" s="471"/>
      <c r="K13" s="125">
        <f t="shared" si="1"/>
        <v>9698</v>
      </c>
      <c r="L13" s="471"/>
      <c r="M13" s="466"/>
      <c r="N13" s="466"/>
      <c r="O13" s="466"/>
    </row>
    <row r="14" spans="1:15" ht="99.75" customHeight="1">
      <c r="A14" s="472" t="s">
        <v>195</v>
      </c>
      <c r="B14" s="122" t="str">
        <f t="shared" si="0"/>
        <v>Total de actuaciones administrativas de notificación en el trimestre</v>
      </c>
      <c r="C14" s="123">
        <v>41</v>
      </c>
      <c r="D14" s="471">
        <f>IF(C14=0,"0",C14/C15)</f>
        <v>1</v>
      </c>
      <c r="E14" s="116">
        <v>439</v>
      </c>
      <c r="F14" s="471">
        <f>IF(E14=0,"0",E14/E15)</f>
        <v>1</v>
      </c>
      <c r="G14" s="116">
        <v>389</v>
      </c>
      <c r="H14" s="471">
        <f>IF(G14=0,"0",G14/G15)</f>
        <v>0.9848101265822785</v>
      </c>
      <c r="I14" s="116"/>
      <c r="J14" s="471" t="str">
        <f>IF(I14=0,"0",I14/I15)</f>
        <v>0</v>
      </c>
      <c r="K14" s="125">
        <f t="shared" si="1"/>
        <v>869</v>
      </c>
      <c r="L14" s="471">
        <f>IF(K14=0,"0",K14/K15)</f>
        <v>0.9931428571428571</v>
      </c>
      <c r="M14" s="473" t="s">
        <v>270</v>
      </c>
      <c r="N14" s="473"/>
      <c r="O14" s="473"/>
    </row>
    <row r="15" spans="1:15" ht="99.75" customHeight="1">
      <c r="A15" s="472"/>
      <c r="B15" s="129" t="str">
        <f t="shared" si="0"/>
        <v>Total de actos administrativos recibidos para notificar en el trimestre</v>
      </c>
      <c r="C15" s="123">
        <v>41</v>
      </c>
      <c r="D15" s="471"/>
      <c r="E15" s="116">
        <v>439</v>
      </c>
      <c r="F15" s="471"/>
      <c r="G15" s="116">
        <v>395</v>
      </c>
      <c r="H15" s="471"/>
      <c r="I15" s="116"/>
      <c r="J15" s="471"/>
      <c r="K15" s="125">
        <f t="shared" si="1"/>
        <v>875</v>
      </c>
      <c r="L15" s="471"/>
      <c r="M15" s="473"/>
      <c r="N15" s="473"/>
      <c r="O15" s="473"/>
    </row>
    <row r="16" spans="1:15" ht="99.75" customHeight="1">
      <c r="A16" s="472" t="s">
        <v>196</v>
      </c>
      <c r="B16" s="122" t="str">
        <f t="shared" si="0"/>
        <v>Total de actuaciones administrativas de notificación en el trimestre</v>
      </c>
      <c r="C16" s="126">
        <v>40</v>
      </c>
      <c r="D16" s="471">
        <f>IF(C16=0,"0",C16/C17)</f>
        <v>1</v>
      </c>
      <c r="E16" s="124">
        <v>130</v>
      </c>
      <c r="F16" s="471">
        <f>IF(E16=0,"0",E16/E17)</f>
        <v>1</v>
      </c>
      <c r="G16" s="124">
        <v>119</v>
      </c>
      <c r="H16" s="471">
        <f>IF(G16=0,"0",G16/G17)</f>
        <v>1</v>
      </c>
      <c r="I16" s="124"/>
      <c r="J16" s="471" t="str">
        <f>IF(I16=0,"0",I16/I17)</f>
        <v>0</v>
      </c>
      <c r="K16" s="125">
        <f t="shared" si="1"/>
        <v>289</v>
      </c>
      <c r="L16" s="471">
        <f>IF(K16=0,"0",K16/K17)</f>
        <v>1</v>
      </c>
      <c r="M16" s="474" t="s">
        <v>272</v>
      </c>
      <c r="N16" s="474"/>
      <c r="O16" s="474"/>
    </row>
    <row r="17" spans="1:15" ht="99.75" customHeight="1">
      <c r="A17" s="472"/>
      <c r="B17" s="129" t="str">
        <f t="shared" si="0"/>
        <v>Total de actos administrativos recibidos para notificar en el trimestre</v>
      </c>
      <c r="C17" s="126">
        <v>40</v>
      </c>
      <c r="D17" s="471"/>
      <c r="E17" s="124">
        <v>130</v>
      </c>
      <c r="F17" s="471"/>
      <c r="G17" s="124">
        <v>119</v>
      </c>
      <c r="H17" s="471"/>
      <c r="I17" s="124"/>
      <c r="J17" s="471"/>
      <c r="K17" s="125">
        <f t="shared" si="1"/>
        <v>289</v>
      </c>
      <c r="L17" s="471"/>
      <c r="M17" s="474"/>
      <c r="N17" s="474"/>
      <c r="O17" s="474"/>
    </row>
    <row r="18" spans="1:15" ht="99.75" customHeight="1">
      <c r="A18" s="472" t="s">
        <v>197</v>
      </c>
      <c r="B18" s="122" t="str">
        <f t="shared" si="0"/>
        <v>Total de actuaciones administrativas de notificación en el trimestre</v>
      </c>
      <c r="C18" s="126">
        <v>0</v>
      </c>
      <c r="D18" s="471" t="str">
        <f>IF(C18=0,"0",C18/C19)</f>
        <v>0</v>
      </c>
      <c r="E18" s="124">
        <v>110</v>
      </c>
      <c r="F18" s="471">
        <f>IF(E18=0,"0",E18/E19)</f>
        <v>0.9649122807017544</v>
      </c>
      <c r="G18" s="124">
        <v>0</v>
      </c>
      <c r="H18" s="471" t="str">
        <f>IF(G18=0,"0",G18/G19)</f>
        <v>0</v>
      </c>
      <c r="I18" s="124"/>
      <c r="J18" s="471" t="str">
        <f>IF(I18=0,"0",I18/I19)</f>
        <v>0</v>
      </c>
      <c r="K18" s="125">
        <f t="shared" si="1"/>
        <v>110</v>
      </c>
      <c r="L18" s="471">
        <f>IF(K18=0,"0",K18/K19)</f>
        <v>0.9649122807017544</v>
      </c>
      <c r="M18" s="474" t="s">
        <v>279</v>
      </c>
      <c r="N18" s="474"/>
      <c r="O18" s="474"/>
    </row>
    <row r="19" spans="1:15" ht="99.75" customHeight="1">
      <c r="A19" s="472"/>
      <c r="B19" s="129" t="str">
        <f t="shared" si="0"/>
        <v>Total de actos administrativos recibidos para notificar en el trimestre</v>
      </c>
      <c r="C19" s="126">
        <v>0</v>
      </c>
      <c r="D19" s="471"/>
      <c r="E19" s="124">
        <v>114</v>
      </c>
      <c r="F19" s="471"/>
      <c r="G19" s="124">
        <v>0</v>
      </c>
      <c r="H19" s="471"/>
      <c r="I19" s="124"/>
      <c r="J19" s="471"/>
      <c r="K19" s="125">
        <f t="shared" si="1"/>
        <v>114</v>
      </c>
      <c r="L19" s="471"/>
      <c r="M19" s="474"/>
      <c r="N19" s="474"/>
      <c r="O19" s="474"/>
    </row>
    <row r="20" spans="1:15" ht="99.75" customHeight="1">
      <c r="A20" s="472" t="s">
        <v>198</v>
      </c>
      <c r="B20" s="122" t="str">
        <f t="shared" si="0"/>
        <v>Total de actuaciones administrativas de notificación en el trimestre</v>
      </c>
      <c r="C20" s="126">
        <v>25</v>
      </c>
      <c r="D20" s="471">
        <f>IF(C20=0,"0",C20/C21)</f>
        <v>1</v>
      </c>
      <c r="E20" s="124">
        <v>54</v>
      </c>
      <c r="F20" s="471">
        <f>IF(E20=0,"0",E20/E21)</f>
        <v>1</v>
      </c>
      <c r="G20" s="124">
        <v>109</v>
      </c>
      <c r="H20" s="471">
        <f>IF(G20=0,"0",G20/G21)</f>
        <v>1</v>
      </c>
      <c r="I20" s="124"/>
      <c r="J20" s="471" t="str">
        <f>IF(I20=0,"0",I20/I21)</f>
        <v>0</v>
      </c>
      <c r="K20" s="125">
        <f t="shared" si="1"/>
        <v>188</v>
      </c>
      <c r="L20" s="471">
        <f>IF(K20=0,"0",K20/K21)</f>
        <v>1</v>
      </c>
      <c r="M20" s="474" t="s">
        <v>288</v>
      </c>
      <c r="N20" s="474"/>
      <c r="O20" s="474"/>
    </row>
    <row r="21" spans="1:15" ht="99.75" customHeight="1">
      <c r="A21" s="472"/>
      <c r="B21" s="129" t="str">
        <f t="shared" si="0"/>
        <v>Total de actos administrativos recibidos para notificar en el trimestre</v>
      </c>
      <c r="C21" s="126">
        <v>25</v>
      </c>
      <c r="D21" s="471"/>
      <c r="E21" s="124">
        <v>54</v>
      </c>
      <c r="F21" s="471"/>
      <c r="G21" s="124">
        <v>109</v>
      </c>
      <c r="H21" s="471"/>
      <c r="I21" s="124"/>
      <c r="J21" s="471"/>
      <c r="K21" s="125">
        <f t="shared" si="1"/>
        <v>188</v>
      </c>
      <c r="L21" s="471"/>
      <c r="M21" s="474"/>
      <c r="N21" s="474"/>
      <c r="O21" s="474"/>
    </row>
    <row r="22" spans="1:15" ht="99.75" customHeight="1">
      <c r="A22" s="476" t="s">
        <v>199</v>
      </c>
      <c r="B22" s="122" t="str">
        <f t="shared" si="0"/>
        <v>Total de actuaciones administrativas de notificación en el trimestre</v>
      </c>
      <c r="C22" s="126">
        <v>113</v>
      </c>
      <c r="D22" s="471">
        <f>IF(C22=0,"0",C22/C23)</f>
        <v>1</v>
      </c>
      <c r="E22" s="124">
        <v>22</v>
      </c>
      <c r="F22" s="471">
        <f>IF(E22=0,"0",E22/E23)</f>
        <v>1</v>
      </c>
      <c r="G22" s="124">
        <v>177</v>
      </c>
      <c r="H22" s="471">
        <f>IF(G22=0,"0",G22/G23)</f>
        <v>1.0993788819875776</v>
      </c>
      <c r="I22" s="124"/>
      <c r="J22" s="471" t="str">
        <f>IF(I22=0,"0",I22/I23)</f>
        <v>0</v>
      </c>
      <c r="K22" s="125">
        <f t="shared" si="1"/>
        <v>312</v>
      </c>
      <c r="L22" s="471">
        <f>IF(K22=0,"0",K22/K23)</f>
        <v>1.054054054054054</v>
      </c>
      <c r="M22" s="474" t="s">
        <v>282</v>
      </c>
      <c r="N22" s="474"/>
      <c r="O22" s="474"/>
    </row>
    <row r="23" spans="1:15" ht="99.75" customHeight="1">
      <c r="A23" s="476"/>
      <c r="B23" s="129" t="str">
        <f t="shared" si="0"/>
        <v>Total de actos administrativos recibidos para notificar en el trimestre</v>
      </c>
      <c r="C23" s="126">
        <v>113</v>
      </c>
      <c r="D23" s="471"/>
      <c r="E23" s="124">
        <v>22</v>
      </c>
      <c r="F23" s="471"/>
      <c r="G23" s="124">
        <v>161</v>
      </c>
      <c r="H23" s="471"/>
      <c r="I23" s="124"/>
      <c r="J23" s="471"/>
      <c r="K23" s="125">
        <f t="shared" si="1"/>
        <v>296</v>
      </c>
      <c r="L23" s="471"/>
      <c r="M23" s="474"/>
      <c r="N23" s="474"/>
      <c r="O23" s="474"/>
    </row>
    <row r="24" spans="1:15" ht="99.75" customHeight="1">
      <c r="A24" s="472" t="s">
        <v>200</v>
      </c>
      <c r="B24" s="122" t="str">
        <f t="shared" si="0"/>
        <v>Total de actuaciones administrativas de notificación en el trimestre</v>
      </c>
      <c r="C24" s="126">
        <v>6</v>
      </c>
      <c r="D24" s="471">
        <f>IF(C24=0,"0",C24/C25)</f>
        <v>1</v>
      </c>
      <c r="E24" s="124">
        <v>122</v>
      </c>
      <c r="F24" s="471">
        <f>IF(E24=0,"0",E24/E25)</f>
        <v>1</v>
      </c>
      <c r="G24" s="124">
        <v>51</v>
      </c>
      <c r="H24" s="471">
        <f>IF(G24=0,"0",G24/G25)</f>
        <v>1</v>
      </c>
      <c r="I24" s="124"/>
      <c r="J24" s="471" t="str">
        <f>IF(I24=0,"0",I24/I25)</f>
        <v>0</v>
      </c>
      <c r="K24" s="125">
        <f t="shared" si="1"/>
        <v>179</v>
      </c>
      <c r="L24" s="471">
        <f>IF(K24=0,"0",K24/K25)</f>
        <v>1</v>
      </c>
      <c r="M24" s="475" t="s">
        <v>290</v>
      </c>
      <c r="N24" s="475"/>
      <c r="O24" s="475"/>
    </row>
    <row r="25" spans="1:15" ht="99.75" customHeight="1">
      <c r="A25" s="472"/>
      <c r="B25" s="129" t="str">
        <f t="shared" si="0"/>
        <v>Total de actos administrativos recibidos para notificar en el trimestre</v>
      </c>
      <c r="C25" s="126">
        <v>6</v>
      </c>
      <c r="D25" s="471"/>
      <c r="E25" s="124">
        <v>122</v>
      </c>
      <c r="F25" s="471"/>
      <c r="G25" s="124">
        <v>51</v>
      </c>
      <c r="H25" s="471"/>
      <c r="I25" s="124"/>
      <c r="J25" s="471"/>
      <c r="K25" s="125">
        <f t="shared" si="1"/>
        <v>179</v>
      </c>
      <c r="L25" s="471"/>
      <c r="M25" s="475"/>
      <c r="N25" s="475"/>
      <c r="O25" s="475"/>
    </row>
    <row r="66" ht="30" customHeight="1">
      <c r="S66" s="100"/>
    </row>
    <row r="136" ht="30" customHeight="1">
      <c r="S136" s="101"/>
    </row>
    <row r="137" ht="30" customHeight="1">
      <c r="S137" s="101"/>
    </row>
    <row r="138" ht="30" customHeight="1">
      <c r="S138" s="101"/>
    </row>
    <row r="139" ht="30" customHeight="1">
      <c r="S139" s="101"/>
    </row>
    <row r="140" ht="30" customHeight="1">
      <c r="S140" s="101"/>
    </row>
    <row r="141" ht="30" customHeight="1">
      <c r="S141" s="101"/>
    </row>
    <row r="142" ht="30" customHeight="1">
      <c r="S142" s="101"/>
    </row>
    <row r="143" ht="30" customHeight="1">
      <c r="S143" s="101"/>
    </row>
    <row r="144" ht="30" customHeight="1">
      <c r="S144" s="101"/>
    </row>
    <row r="145" ht="30" customHeight="1">
      <c r="S145" s="101"/>
    </row>
    <row r="146" ht="30" customHeight="1">
      <c r="S146" s="101"/>
    </row>
  </sheetData>
  <sheetProtection sheet="1" objects="1" scenarios="1" formatColumns="0" formatRows="0"/>
  <mergeCells count="70">
    <mergeCell ref="H22:H23"/>
    <mergeCell ref="J22:J23"/>
    <mergeCell ref="L22:L23"/>
    <mergeCell ref="J20:J21"/>
    <mergeCell ref="F20:F21"/>
    <mergeCell ref="H20:H21"/>
    <mergeCell ref="M24:O25"/>
    <mergeCell ref="A22:A23"/>
    <mergeCell ref="D22:D23"/>
    <mergeCell ref="A24:A25"/>
    <mergeCell ref="D24:D25"/>
    <mergeCell ref="F24:F25"/>
    <mergeCell ref="H24:H25"/>
    <mergeCell ref="J24:J25"/>
    <mergeCell ref="L24:L25"/>
    <mergeCell ref="F22:F23"/>
    <mergeCell ref="H18:H19"/>
    <mergeCell ref="J18:J19"/>
    <mergeCell ref="A16:A17"/>
    <mergeCell ref="D16:D17"/>
    <mergeCell ref="M22:O23"/>
    <mergeCell ref="L20:L21"/>
    <mergeCell ref="M20:O21"/>
    <mergeCell ref="M18:O19"/>
    <mergeCell ref="M16:O17"/>
    <mergeCell ref="L18:L19"/>
    <mergeCell ref="A20:A21"/>
    <mergeCell ref="D20:D21"/>
    <mergeCell ref="L16:L17"/>
    <mergeCell ref="F14:F15"/>
    <mergeCell ref="H14:H15"/>
    <mergeCell ref="J14:J15"/>
    <mergeCell ref="L14:L15"/>
    <mergeCell ref="A18:A19"/>
    <mergeCell ref="D18:D19"/>
    <mergeCell ref="F18:F19"/>
    <mergeCell ref="A14:A15"/>
    <mergeCell ref="D14:D15"/>
    <mergeCell ref="M14:O15"/>
    <mergeCell ref="A12:A13"/>
    <mergeCell ref="D12:D13"/>
    <mergeCell ref="F12:F13"/>
    <mergeCell ref="H12:H13"/>
    <mergeCell ref="J12:J13"/>
    <mergeCell ref="F16:F17"/>
    <mergeCell ref="H16:H17"/>
    <mergeCell ref="J16:J17"/>
    <mergeCell ref="C6:O6"/>
    <mergeCell ref="L10:L11"/>
    <mergeCell ref="M10:O11"/>
    <mergeCell ref="M12:O13"/>
    <mergeCell ref="L12:L13"/>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D10:D11">
    <cfRule type="cellIs" priority="21" dxfId="2" operator="equal" stopIfTrue="1">
      <formula>"0"</formula>
    </cfRule>
    <cfRule type="cellIs" priority="22" dxfId="1" operator="greaterThanOrEqual" stopIfTrue="1">
      <formula>$S$2</formula>
    </cfRule>
    <cfRule type="cellIs" priority="23" dxfId="0" operator="lessThanOrEqual" stopIfTrue="1">
      <formula>$S$5</formula>
    </cfRule>
    <cfRule type="cellIs" priority="24" dxfId="162" operator="between" stopIfTrue="1">
      <formula>$S$3</formula>
      <formula>$S$4</formula>
    </cfRule>
  </conditionalFormatting>
  <conditionalFormatting sqref="D12:D25">
    <cfRule type="cellIs" priority="17" dxfId="2" operator="equal" stopIfTrue="1">
      <formula>"0"</formula>
    </cfRule>
    <cfRule type="cellIs" priority="18" dxfId="1" operator="greaterThanOrEqual" stopIfTrue="1">
      <formula>$S$2</formula>
    </cfRule>
    <cfRule type="cellIs" priority="19" dxfId="0" operator="lessThanOrEqual" stopIfTrue="1">
      <formula>$S$5</formula>
    </cfRule>
    <cfRule type="cellIs" priority="20" dxfId="162" operator="between" stopIfTrue="1">
      <formula>$S$3</formula>
      <formula>$S$4</formula>
    </cfRule>
  </conditionalFormatting>
  <conditionalFormatting sqref="F10:F25">
    <cfRule type="cellIs" priority="13" dxfId="2" operator="equal" stopIfTrue="1">
      <formula>"0"</formula>
    </cfRule>
    <cfRule type="cellIs" priority="14" dxfId="1" operator="greaterThanOrEqual" stopIfTrue="1">
      <formula>$S$2</formula>
    </cfRule>
    <cfRule type="cellIs" priority="15" dxfId="0" operator="lessThanOrEqual" stopIfTrue="1">
      <formula>$S$5</formula>
    </cfRule>
    <cfRule type="cellIs" priority="16" dxfId="162" operator="between" stopIfTrue="1">
      <formula>$S$3</formula>
      <formula>$S$4</formula>
    </cfRule>
  </conditionalFormatting>
  <conditionalFormatting sqref="H10:H25">
    <cfRule type="cellIs" priority="9" dxfId="2" operator="equal" stopIfTrue="1">
      <formula>"0"</formula>
    </cfRule>
    <cfRule type="cellIs" priority="10" dxfId="1" operator="greaterThanOrEqual" stopIfTrue="1">
      <formula>$S$2</formula>
    </cfRule>
    <cfRule type="cellIs" priority="11" dxfId="0" operator="lessThanOrEqual" stopIfTrue="1">
      <formula>$S$5</formula>
    </cfRule>
    <cfRule type="cellIs" priority="12" dxfId="162" operator="between" stopIfTrue="1">
      <formula>$S$3</formula>
      <formula>$S$4</formula>
    </cfRule>
  </conditionalFormatting>
  <conditionalFormatting sqref="J10:J25">
    <cfRule type="cellIs" priority="5" dxfId="2" operator="equal" stopIfTrue="1">
      <formula>"0"</formula>
    </cfRule>
    <cfRule type="cellIs" priority="6" dxfId="1" operator="greaterThanOrEqual" stopIfTrue="1">
      <formula>$S$2</formula>
    </cfRule>
    <cfRule type="cellIs" priority="7" dxfId="0" operator="lessThanOrEqual" stopIfTrue="1">
      <formula>$S$5</formula>
    </cfRule>
    <cfRule type="cellIs" priority="8" dxfId="162" operator="between" stopIfTrue="1">
      <formula>$S$3</formula>
      <formula>$S$4</formula>
    </cfRule>
  </conditionalFormatting>
  <conditionalFormatting sqref="L10:L25">
    <cfRule type="cellIs" priority="1" dxfId="2" operator="equal" stopIfTrue="1">
      <formula>"0"</formula>
    </cfRule>
    <cfRule type="cellIs" priority="2" dxfId="1" operator="greaterThanOrEqual" stopIfTrue="1">
      <formula>$S$2</formula>
    </cfRule>
    <cfRule type="cellIs" priority="3" dxfId="0" operator="lessThanOrEqual" stopIfTrue="1">
      <formula>$S$5</formula>
    </cfRule>
    <cfRule type="cellIs" priority="4" dxfId="162" operator="between" stopIfTrue="1">
      <formula>$S$3</formula>
      <formula>$S$4</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V176"/>
  <sheetViews>
    <sheetView zoomScalePageLayoutView="0" workbookViewId="0" topLeftCell="A9">
      <selection activeCell="C70" sqref="C70:P70"/>
    </sheetView>
  </sheetViews>
  <sheetFormatPr defaultColWidth="11.421875" defaultRowHeight="12.75"/>
  <cols>
    <col min="1" max="1" width="1.1484375" style="50" customWidth="1"/>
    <col min="2" max="2" width="30.00390625" style="50" customWidth="1"/>
    <col min="3" max="3" width="16.8515625" style="50" customWidth="1"/>
    <col min="4" max="4" width="5.00390625" style="50" bestFit="1" customWidth="1"/>
    <col min="5" max="5" width="4.7109375" style="50" bestFit="1" customWidth="1"/>
    <col min="6" max="6" width="9.57421875" style="50" bestFit="1" customWidth="1"/>
    <col min="7" max="7" width="5.421875" style="50" bestFit="1" customWidth="1"/>
    <col min="8" max="8" width="5.140625" style="50" bestFit="1" customWidth="1"/>
    <col min="9" max="9" width="9.57421875" style="50" bestFit="1" customWidth="1"/>
    <col min="10" max="10" width="4.1406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12.140625" style="50" customWidth="1"/>
    <col min="17" max="21" width="11.7109375" style="50" customWidth="1"/>
    <col min="22" max="22" width="11.421875" style="98" hidden="1" customWidth="1"/>
    <col min="23" max="16384" width="11.421875" style="50" customWidth="1"/>
  </cols>
  <sheetData>
    <row r="1" spans="1:17" ht="5.25" customHeight="1" thickBot="1">
      <c r="A1" s="88"/>
      <c r="B1" s="88"/>
      <c r="C1" s="88"/>
      <c r="D1" s="88"/>
      <c r="E1" s="88"/>
      <c r="F1" s="88"/>
      <c r="G1" s="88"/>
      <c r="H1" s="88"/>
      <c r="I1" s="88"/>
      <c r="J1" s="88"/>
      <c r="K1" s="88"/>
      <c r="L1" s="88"/>
      <c r="M1" s="88"/>
      <c r="N1" s="88"/>
      <c r="O1" s="88"/>
      <c r="P1" s="88"/>
      <c r="Q1" s="88"/>
    </row>
    <row r="2" spans="1:22" ht="16.5" customHeight="1">
      <c r="A2" s="88"/>
      <c r="B2" s="324"/>
      <c r="C2" s="327" t="s">
        <v>56</v>
      </c>
      <c r="D2" s="328"/>
      <c r="E2" s="328"/>
      <c r="F2" s="328"/>
      <c r="G2" s="328"/>
      <c r="H2" s="328"/>
      <c r="I2" s="328"/>
      <c r="J2" s="328"/>
      <c r="K2" s="328"/>
      <c r="L2" s="328"/>
      <c r="M2" s="329"/>
      <c r="N2" s="330" t="s">
        <v>180</v>
      </c>
      <c r="O2" s="331"/>
      <c r="P2" s="332"/>
      <c r="Q2" s="88"/>
      <c r="V2" s="99">
        <v>0.9</v>
      </c>
    </row>
    <row r="3" spans="1:22" ht="15.75" customHeight="1">
      <c r="A3" s="88"/>
      <c r="B3" s="325"/>
      <c r="C3" s="333" t="s">
        <v>58</v>
      </c>
      <c r="D3" s="334"/>
      <c r="E3" s="334"/>
      <c r="F3" s="334"/>
      <c r="G3" s="334"/>
      <c r="H3" s="334"/>
      <c r="I3" s="334"/>
      <c r="J3" s="334"/>
      <c r="K3" s="334"/>
      <c r="L3" s="334"/>
      <c r="M3" s="335"/>
      <c r="N3" s="336" t="s">
        <v>184</v>
      </c>
      <c r="O3" s="337"/>
      <c r="P3" s="338"/>
      <c r="Q3" s="88"/>
      <c r="V3" s="99">
        <v>0.899999</v>
      </c>
    </row>
    <row r="4" spans="1:22" ht="15.75" customHeight="1">
      <c r="A4" s="88"/>
      <c r="B4" s="325"/>
      <c r="C4" s="333" t="s">
        <v>59</v>
      </c>
      <c r="D4" s="334"/>
      <c r="E4" s="334"/>
      <c r="F4" s="334"/>
      <c r="G4" s="334"/>
      <c r="H4" s="334"/>
      <c r="I4" s="334"/>
      <c r="J4" s="334"/>
      <c r="K4" s="334"/>
      <c r="L4" s="334"/>
      <c r="M4" s="335"/>
      <c r="N4" s="336" t="s">
        <v>181</v>
      </c>
      <c r="O4" s="337"/>
      <c r="P4" s="338"/>
      <c r="Q4" s="88"/>
      <c r="V4" s="99">
        <v>0.8</v>
      </c>
    </row>
    <row r="5" spans="1:22" ht="16.5" customHeight="1" thickBot="1">
      <c r="A5" s="88"/>
      <c r="B5" s="326"/>
      <c r="C5" s="339" t="s">
        <v>60</v>
      </c>
      <c r="D5" s="340"/>
      <c r="E5" s="340"/>
      <c r="F5" s="340"/>
      <c r="G5" s="340"/>
      <c r="H5" s="340"/>
      <c r="I5" s="340"/>
      <c r="J5" s="340"/>
      <c r="K5" s="340"/>
      <c r="L5" s="340"/>
      <c r="M5" s="341"/>
      <c r="N5" s="342" t="s">
        <v>221</v>
      </c>
      <c r="O5" s="343"/>
      <c r="P5" s="344"/>
      <c r="Q5" s="88"/>
      <c r="V5" s="99">
        <v>0.799999</v>
      </c>
    </row>
    <row r="6" spans="1:22" ht="6" customHeight="1" thickBot="1">
      <c r="A6" s="88"/>
      <c r="B6" s="88"/>
      <c r="C6" s="88"/>
      <c r="D6" s="88"/>
      <c r="E6" s="88"/>
      <c r="F6" s="88"/>
      <c r="G6" s="88"/>
      <c r="H6" s="88"/>
      <c r="I6" s="88"/>
      <c r="J6" s="88"/>
      <c r="K6" s="88"/>
      <c r="L6" s="88"/>
      <c r="M6" s="88"/>
      <c r="N6" s="88"/>
      <c r="O6" s="88"/>
      <c r="P6" s="88"/>
      <c r="Q6" s="88"/>
      <c r="V6" s="99"/>
    </row>
    <row r="7" spans="1:22" ht="12.75">
      <c r="A7" s="101"/>
      <c r="B7" s="345" t="s">
        <v>65</v>
      </c>
      <c r="C7" s="346"/>
      <c r="D7" s="346"/>
      <c r="E7" s="346"/>
      <c r="F7" s="346"/>
      <c r="G7" s="346"/>
      <c r="H7" s="346"/>
      <c r="I7" s="346"/>
      <c r="J7" s="346"/>
      <c r="K7" s="346"/>
      <c r="L7" s="346"/>
      <c r="M7" s="346"/>
      <c r="N7" s="346"/>
      <c r="O7" s="346"/>
      <c r="P7" s="347"/>
      <c r="Q7" s="101"/>
      <c r="R7" s="53"/>
      <c r="S7" s="53"/>
      <c r="T7" s="53"/>
      <c r="V7" s="99"/>
    </row>
    <row r="8" spans="1:20" ht="13.5" thickBot="1">
      <c r="A8" s="101"/>
      <c r="B8" s="348"/>
      <c r="C8" s="349"/>
      <c r="D8" s="349"/>
      <c r="E8" s="349"/>
      <c r="F8" s="349"/>
      <c r="G8" s="349"/>
      <c r="H8" s="349"/>
      <c r="I8" s="349"/>
      <c r="J8" s="349"/>
      <c r="K8" s="349"/>
      <c r="L8" s="349"/>
      <c r="M8" s="349"/>
      <c r="N8" s="349"/>
      <c r="O8" s="349"/>
      <c r="P8" s="350"/>
      <c r="Q8" s="101"/>
      <c r="R8" s="53"/>
      <c r="S8" s="53"/>
      <c r="T8" s="53"/>
    </row>
    <row r="9" spans="1:20" ht="6.75" customHeight="1" thickBot="1">
      <c r="A9" s="101"/>
      <c r="B9" s="351"/>
      <c r="C9" s="351"/>
      <c r="D9" s="351"/>
      <c r="E9" s="351"/>
      <c r="F9" s="351"/>
      <c r="G9" s="351"/>
      <c r="H9" s="351"/>
      <c r="I9" s="351"/>
      <c r="J9" s="351"/>
      <c r="K9" s="351"/>
      <c r="L9" s="351"/>
      <c r="M9" s="351"/>
      <c r="N9" s="351"/>
      <c r="O9" s="351"/>
      <c r="P9" s="351"/>
      <c r="Q9" s="101"/>
      <c r="R9" s="53"/>
      <c r="S9" s="53"/>
      <c r="T9" s="53"/>
    </row>
    <row r="10" spans="1:20" ht="26.25" customHeight="1" thickBot="1">
      <c r="A10" s="101"/>
      <c r="B10" s="89" t="s">
        <v>83</v>
      </c>
      <c r="C10" s="352">
        <v>2023</v>
      </c>
      <c r="D10" s="353"/>
      <c r="E10" s="353"/>
      <c r="F10" s="353"/>
      <c r="G10" s="353"/>
      <c r="H10" s="353"/>
      <c r="I10" s="354"/>
      <c r="J10" s="355" t="s">
        <v>1</v>
      </c>
      <c r="K10" s="356"/>
      <c r="L10" s="356"/>
      <c r="M10" s="356"/>
      <c r="N10" s="357" t="s">
        <v>202</v>
      </c>
      <c r="O10" s="358"/>
      <c r="P10" s="359"/>
      <c r="Q10" s="101"/>
      <c r="R10" s="53"/>
      <c r="S10" s="53"/>
      <c r="T10" s="53"/>
    </row>
    <row r="11" spans="1:20" ht="4.5" customHeight="1" thickBot="1">
      <c r="A11" s="101"/>
      <c r="B11" s="360"/>
      <c r="C11" s="361"/>
      <c r="D11" s="361"/>
      <c r="E11" s="361"/>
      <c r="F11" s="361"/>
      <c r="G11" s="361"/>
      <c r="H11" s="361"/>
      <c r="I11" s="361"/>
      <c r="J11" s="361"/>
      <c r="K11" s="361"/>
      <c r="L11" s="361"/>
      <c r="M11" s="361"/>
      <c r="N11" s="361"/>
      <c r="O11" s="361"/>
      <c r="P11" s="362"/>
      <c r="Q11" s="101"/>
      <c r="R11" s="53"/>
      <c r="S11" s="53"/>
      <c r="T11" s="53"/>
    </row>
    <row r="12" spans="1:20" ht="13.5" thickBot="1">
      <c r="A12" s="101"/>
      <c r="B12" s="62" t="s">
        <v>0</v>
      </c>
      <c r="C12" s="363" t="s">
        <v>172</v>
      </c>
      <c r="D12" s="363"/>
      <c r="E12" s="363"/>
      <c r="F12" s="363"/>
      <c r="G12" s="363"/>
      <c r="H12" s="363"/>
      <c r="I12" s="363"/>
      <c r="J12" s="363"/>
      <c r="K12" s="363"/>
      <c r="L12" s="363"/>
      <c r="M12" s="363"/>
      <c r="N12" s="363"/>
      <c r="O12" s="363"/>
      <c r="P12" s="364"/>
      <c r="Q12" s="101"/>
      <c r="R12" s="53"/>
      <c r="S12" s="53"/>
      <c r="T12" s="53"/>
    </row>
    <row r="13" spans="1:20" ht="4.5" customHeight="1" thickBot="1">
      <c r="A13" s="101"/>
      <c r="B13" s="365"/>
      <c r="C13" s="366"/>
      <c r="D13" s="366"/>
      <c r="E13" s="366"/>
      <c r="F13" s="366"/>
      <c r="G13" s="366"/>
      <c r="H13" s="366"/>
      <c r="I13" s="366"/>
      <c r="J13" s="366"/>
      <c r="K13" s="366"/>
      <c r="L13" s="366"/>
      <c r="M13" s="366"/>
      <c r="N13" s="366"/>
      <c r="O13" s="366"/>
      <c r="P13" s="367"/>
      <c r="Q13" s="101"/>
      <c r="R13" s="53"/>
      <c r="S13" s="53"/>
      <c r="T13" s="53"/>
    </row>
    <row r="14" spans="1:20" ht="18" customHeight="1" thickBot="1">
      <c r="A14" s="101"/>
      <c r="B14" s="62" t="s">
        <v>6</v>
      </c>
      <c r="C14" s="477" t="s">
        <v>186</v>
      </c>
      <c r="D14" s="478"/>
      <c r="E14" s="478"/>
      <c r="F14" s="478"/>
      <c r="G14" s="478"/>
      <c r="H14" s="478"/>
      <c r="I14" s="478"/>
      <c r="J14" s="478"/>
      <c r="K14" s="478"/>
      <c r="L14" s="478"/>
      <c r="M14" s="478"/>
      <c r="N14" s="478"/>
      <c r="O14" s="478"/>
      <c r="P14" s="479"/>
      <c r="Q14" s="101"/>
      <c r="R14" s="53"/>
      <c r="S14" s="53"/>
      <c r="T14" s="53"/>
    </row>
    <row r="15" spans="1:20" ht="4.5" customHeight="1" thickBot="1">
      <c r="A15" s="101"/>
      <c r="B15" s="371"/>
      <c r="C15" s="372"/>
      <c r="D15" s="372"/>
      <c r="E15" s="372"/>
      <c r="F15" s="372"/>
      <c r="G15" s="372"/>
      <c r="H15" s="372"/>
      <c r="I15" s="372"/>
      <c r="J15" s="372"/>
      <c r="K15" s="372"/>
      <c r="L15" s="372"/>
      <c r="M15" s="372"/>
      <c r="N15" s="372"/>
      <c r="O15" s="372"/>
      <c r="P15" s="373"/>
      <c r="Q15" s="101"/>
      <c r="R15" s="53"/>
      <c r="S15" s="53"/>
      <c r="T15" s="53"/>
    </row>
    <row r="16" spans="1:20" ht="32.25" customHeight="1" thickBot="1">
      <c r="A16" s="101"/>
      <c r="B16" s="62" t="s">
        <v>25</v>
      </c>
      <c r="C16" s="480" t="s">
        <v>230</v>
      </c>
      <c r="D16" s="481"/>
      <c r="E16" s="481"/>
      <c r="F16" s="481"/>
      <c r="G16" s="481"/>
      <c r="H16" s="481"/>
      <c r="I16" s="481"/>
      <c r="J16" s="481"/>
      <c r="K16" s="481"/>
      <c r="L16" s="481"/>
      <c r="M16" s="481"/>
      <c r="N16" s="481"/>
      <c r="O16" s="481"/>
      <c r="P16" s="482"/>
      <c r="Q16" s="101"/>
      <c r="R16" s="53"/>
      <c r="S16" s="53"/>
      <c r="T16" s="53"/>
    </row>
    <row r="17" spans="1:20" ht="4.5" customHeight="1" thickBot="1">
      <c r="A17" s="101"/>
      <c r="B17" s="371"/>
      <c r="C17" s="372"/>
      <c r="D17" s="372"/>
      <c r="E17" s="372"/>
      <c r="F17" s="372"/>
      <c r="G17" s="372"/>
      <c r="H17" s="372"/>
      <c r="I17" s="372"/>
      <c r="J17" s="372"/>
      <c r="K17" s="372"/>
      <c r="L17" s="372"/>
      <c r="M17" s="372"/>
      <c r="N17" s="372"/>
      <c r="O17" s="372"/>
      <c r="P17" s="373"/>
      <c r="Q17" s="101"/>
      <c r="R17" s="53"/>
      <c r="S17" s="53"/>
      <c r="T17" s="53"/>
    </row>
    <row r="18" spans="1:20" ht="26.25" customHeight="1" thickBot="1">
      <c r="A18" s="101"/>
      <c r="B18" s="62" t="s">
        <v>11</v>
      </c>
      <c r="C18" s="377" t="s">
        <v>256</v>
      </c>
      <c r="D18" s="378"/>
      <c r="E18" s="378"/>
      <c r="F18" s="378"/>
      <c r="G18" s="378"/>
      <c r="H18" s="378"/>
      <c r="I18" s="378"/>
      <c r="J18" s="378"/>
      <c r="K18" s="378"/>
      <c r="L18" s="378"/>
      <c r="M18" s="378"/>
      <c r="N18" s="378"/>
      <c r="O18" s="378"/>
      <c r="P18" s="379"/>
      <c r="Q18" s="101"/>
      <c r="R18" s="53"/>
      <c r="S18" s="53"/>
      <c r="T18" s="53"/>
    </row>
    <row r="19" spans="1:20" ht="4.5" customHeight="1" thickBot="1">
      <c r="A19" s="101"/>
      <c r="B19" s="380"/>
      <c r="C19" s="380"/>
      <c r="D19" s="380"/>
      <c r="E19" s="380"/>
      <c r="F19" s="380"/>
      <c r="G19" s="380"/>
      <c r="H19" s="380"/>
      <c r="I19" s="380"/>
      <c r="J19" s="380"/>
      <c r="K19" s="380"/>
      <c r="L19" s="380"/>
      <c r="M19" s="380"/>
      <c r="N19" s="380"/>
      <c r="O19" s="380"/>
      <c r="P19" s="380"/>
      <c r="Q19" s="101"/>
      <c r="R19" s="53"/>
      <c r="S19" s="53"/>
      <c r="T19" s="53"/>
    </row>
    <row r="20" spans="1:20" ht="17.25" customHeight="1" thickBot="1">
      <c r="A20" s="101"/>
      <c r="B20" s="381" t="s">
        <v>26</v>
      </c>
      <c r="C20" s="382"/>
      <c r="D20" s="382"/>
      <c r="E20" s="382"/>
      <c r="F20" s="382"/>
      <c r="G20" s="382"/>
      <c r="H20" s="382"/>
      <c r="I20" s="382"/>
      <c r="J20" s="382"/>
      <c r="K20" s="382"/>
      <c r="L20" s="382"/>
      <c r="M20" s="382"/>
      <c r="N20" s="382"/>
      <c r="O20" s="382"/>
      <c r="P20" s="383"/>
      <c r="Q20" s="101"/>
      <c r="R20" s="53"/>
      <c r="S20" s="53"/>
      <c r="T20" s="53"/>
    </row>
    <row r="21" spans="1:20" ht="4.5" customHeight="1" thickBot="1">
      <c r="A21" s="101"/>
      <c r="B21" s="384"/>
      <c r="C21" s="385"/>
      <c r="D21" s="385"/>
      <c r="E21" s="385"/>
      <c r="F21" s="385"/>
      <c r="G21" s="385"/>
      <c r="H21" s="385"/>
      <c r="I21" s="385"/>
      <c r="J21" s="385"/>
      <c r="K21" s="385"/>
      <c r="L21" s="385"/>
      <c r="M21" s="385"/>
      <c r="N21" s="385"/>
      <c r="O21" s="385"/>
      <c r="P21" s="386"/>
      <c r="Q21" s="101"/>
      <c r="R21" s="53"/>
      <c r="S21" s="53"/>
      <c r="T21" s="53"/>
    </row>
    <row r="22" spans="1:20" ht="51" customHeight="1" thickBot="1">
      <c r="A22" s="101"/>
      <c r="B22" s="62" t="s">
        <v>3</v>
      </c>
      <c r="C22" s="480" t="s">
        <v>227</v>
      </c>
      <c r="D22" s="478"/>
      <c r="E22" s="478"/>
      <c r="F22" s="478"/>
      <c r="G22" s="478"/>
      <c r="H22" s="478"/>
      <c r="I22" s="478"/>
      <c r="J22" s="478"/>
      <c r="K22" s="478"/>
      <c r="L22" s="478"/>
      <c r="M22" s="478"/>
      <c r="N22" s="478"/>
      <c r="O22" s="478"/>
      <c r="P22" s="479"/>
      <c r="Q22" s="101"/>
      <c r="R22" s="53"/>
      <c r="S22" s="53"/>
      <c r="T22" s="53"/>
    </row>
    <row r="23" spans="1:20" ht="4.5" customHeight="1" thickBot="1">
      <c r="A23" s="101"/>
      <c r="B23" s="371"/>
      <c r="C23" s="372"/>
      <c r="D23" s="372"/>
      <c r="E23" s="372"/>
      <c r="F23" s="372"/>
      <c r="G23" s="372"/>
      <c r="H23" s="372"/>
      <c r="I23" s="372"/>
      <c r="J23" s="372"/>
      <c r="K23" s="372"/>
      <c r="L23" s="372"/>
      <c r="M23" s="372"/>
      <c r="N23" s="372"/>
      <c r="O23" s="372"/>
      <c r="P23" s="373"/>
      <c r="Q23" s="101"/>
      <c r="R23" s="53"/>
      <c r="S23" s="53"/>
      <c r="T23" s="53"/>
    </row>
    <row r="24" spans="1:20" ht="82.5" customHeight="1" thickBot="1">
      <c r="A24" s="101"/>
      <c r="B24" s="62" t="s">
        <v>12</v>
      </c>
      <c r="C24" s="483" t="s">
        <v>239</v>
      </c>
      <c r="D24" s="484"/>
      <c r="E24" s="484"/>
      <c r="F24" s="484"/>
      <c r="G24" s="484"/>
      <c r="H24" s="484"/>
      <c r="I24" s="484"/>
      <c r="J24" s="484"/>
      <c r="K24" s="484"/>
      <c r="L24" s="484"/>
      <c r="M24" s="484"/>
      <c r="N24" s="484"/>
      <c r="O24" s="484"/>
      <c r="P24" s="485"/>
      <c r="Q24" s="101"/>
      <c r="R24" s="53"/>
      <c r="S24" s="53"/>
      <c r="T24" s="53"/>
    </row>
    <row r="25" spans="1:20" ht="4.5" customHeight="1" thickBot="1">
      <c r="A25" s="101"/>
      <c r="B25" s="390"/>
      <c r="C25" s="391"/>
      <c r="D25" s="391"/>
      <c r="E25" s="391"/>
      <c r="F25" s="391"/>
      <c r="G25" s="391"/>
      <c r="H25" s="391"/>
      <c r="I25" s="391"/>
      <c r="J25" s="391"/>
      <c r="K25" s="391"/>
      <c r="L25" s="391"/>
      <c r="M25" s="391"/>
      <c r="N25" s="391"/>
      <c r="O25" s="391"/>
      <c r="P25" s="392"/>
      <c r="Q25" s="101"/>
      <c r="R25" s="53"/>
      <c r="S25" s="53"/>
      <c r="T25" s="53"/>
    </row>
    <row r="26" spans="1:20" ht="13.5" customHeight="1" thickBot="1">
      <c r="A26" s="101"/>
      <c r="B26" s="63" t="s">
        <v>2</v>
      </c>
      <c r="C26" s="393">
        <v>0.9</v>
      </c>
      <c r="D26" s="394"/>
      <c r="E26" s="394"/>
      <c r="F26" s="394"/>
      <c r="G26" s="394"/>
      <c r="H26" s="394"/>
      <c r="I26" s="394"/>
      <c r="J26" s="394"/>
      <c r="K26" s="394"/>
      <c r="L26" s="394"/>
      <c r="M26" s="394"/>
      <c r="N26" s="394"/>
      <c r="O26" s="394"/>
      <c r="P26" s="395"/>
      <c r="Q26" s="101"/>
      <c r="R26" s="53"/>
      <c r="S26" s="53"/>
      <c r="T26" s="53"/>
    </row>
    <row r="27" spans="1:20" ht="4.5" customHeight="1" thickBot="1">
      <c r="A27" s="101"/>
      <c r="B27" s="396"/>
      <c r="C27" s="397"/>
      <c r="D27" s="397"/>
      <c r="E27" s="397"/>
      <c r="F27" s="397"/>
      <c r="G27" s="397"/>
      <c r="H27" s="397"/>
      <c r="I27" s="397"/>
      <c r="J27" s="397"/>
      <c r="K27" s="397"/>
      <c r="L27" s="397"/>
      <c r="M27" s="397"/>
      <c r="N27" s="397"/>
      <c r="O27" s="397"/>
      <c r="P27" s="398"/>
      <c r="Q27" s="101"/>
      <c r="R27" s="53"/>
      <c r="S27" s="53"/>
      <c r="T27" s="53"/>
    </row>
    <row r="28" spans="1:20" ht="12.75" customHeight="1" thickBot="1">
      <c r="A28" s="101"/>
      <c r="B28" s="63" t="s">
        <v>13</v>
      </c>
      <c r="C28" s="64" t="s">
        <v>14</v>
      </c>
      <c r="D28" s="399" t="s">
        <v>210</v>
      </c>
      <c r="E28" s="394"/>
      <c r="F28" s="394"/>
      <c r="G28" s="395"/>
      <c r="H28" s="400" t="s">
        <v>15</v>
      </c>
      <c r="I28" s="400"/>
      <c r="J28" s="400"/>
      <c r="K28" s="399" t="s">
        <v>228</v>
      </c>
      <c r="L28" s="394"/>
      <c r="M28" s="395"/>
      <c r="N28" s="401" t="s">
        <v>16</v>
      </c>
      <c r="O28" s="402"/>
      <c r="P28" s="65" t="s">
        <v>187</v>
      </c>
      <c r="Q28" s="101"/>
      <c r="R28" s="53"/>
      <c r="S28" s="53"/>
      <c r="T28" s="53"/>
    </row>
    <row r="29" spans="1:20" ht="4.5" customHeight="1" thickBot="1">
      <c r="A29" s="101"/>
      <c r="B29" s="403"/>
      <c r="C29" s="404"/>
      <c r="D29" s="404"/>
      <c r="E29" s="404"/>
      <c r="F29" s="404"/>
      <c r="G29" s="404"/>
      <c r="H29" s="404"/>
      <c r="I29" s="404"/>
      <c r="J29" s="404"/>
      <c r="K29" s="404"/>
      <c r="L29" s="404"/>
      <c r="M29" s="404"/>
      <c r="N29" s="404"/>
      <c r="O29" s="404"/>
      <c r="P29" s="405"/>
      <c r="Q29" s="101"/>
      <c r="R29" s="53"/>
      <c r="S29" s="53"/>
      <c r="T29" s="53"/>
    </row>
    <row r="30" spans="1:20" ht="13.5" thickBot="1">
      <c r="A30" s="101"/>
      <c r="B30" s="87" t="s">
        <v>7</v>
      </c>
      <c r="C30" s="406" t="s">
        <v>179</v>
      </c>
      <c r="D30" s="407"/>
      <c r="E30" s="407"/>
      <c r="F30" s="407"/>
      <c r="G30" s="407"/>
      <c r="H30" s="407"/>
      <c r="I30" s="407"/>
      <c r="J30" s="407"/>
      <c r="K30" s="407"/>
      <c r="L30" s="407"/>
      <c r="M30" s="407"/>
      <c r="N30" s="407"/>
      <c r="O30" s="407"/>
      <c r="P30" s="408"/>
      <c r="Q30" s="101"/>
      <c r="R30" s="53"/>
      <c r="S30" s="53"/>
      <c r="T30" s="53"/>
    </row>
    <row r="31" spans="1:20" ht="4.5" customHeight="1" thickBot="1">
      <c r="A31" s="101"/>
      <c r="B31" s="371"/>
      <c r="C31" s="372"/>
      <c r="D31" s="372"/>
      <c r="E31" s="372"/>
      <c r="F31" s="372"/>
      <c r="G31" s="372"/>
      <c r="H31" s="372"/>
      <c r="I31" s="372"/>
      <c r="J31" s="372"/>
      <c r="K31" s="372"/>
      <c r="L31" s="372"/>
      <c r="M31" s="372"/>
      <c r="N31" s="372"/>
      <c r="O31" s="372"/>
      <c r="P31" s="373"/>
      <c r="Q31" s="101"/>
      <c r="R31" s="53"/>
      <c r="S31" s="53"/>
      <c r="T31" s="53"/>
    </row>
    <row r="32" spans="1:20" ht="13.5" thickBot="1">
      <c r="A32" s="101"/>
      <c r="B32" s="87" t="s">
        <v>4</v>
      </c>
      <c r="C32" s="409" t="s">
        <v>71</v>
      </c>
      <c r="D32" s="407"/>
      <c r="E32" s="407"/>
      <c r="F32" s="407"/>
      <c r="G32" s="407"/>
      <c r="H32" s="407"/>
      <c r="I32" s="407"/>
      <c r="J32" s="407"/>
      <c r="K32" s="407"/>
      <c r="L32" s="407"/>
      <c r="M32" s="407"/>
      <c r="N32" s="407"/>
      <c r="O32" s="407"/>
      <c r="P32" s="408"/>
      <c r="Q32" s="101"/>
      <c r="R32" s="53"/>
      <c r="S32" s="53"/>
      <c r="T32" s="53"/>
    </row>
    <row r="33" spans="1:20" ht="4.5" customHeight="1" thickBot="1">
      <c r="A33" s="101"/>
      <c r="B33" s="371"/>
      <c r="C33" s="372"/>
      <c r="D33" s="372"/>
      <c r="E33" s="372"/>
      <c r="F33" s="372"/>
      <c r="G33" s="372"/>
      <c r="H33" s="372"/>
      <c r="I33" s="372"/>
      <c r="J33" s="372"/>
      <c r="K33" s="372"/>
      <c r="L33" s="372"/>
      <c r="M33" s="372"/>
      <c r="N33" s="372"/>
      <c r="O33" s="372"/>
      <c r="P33" s="373"/>
      <c r="Q33" s="101"/>
      <c r="R33" s="53"/>
      <c r="S33" s="53"/>
      <c r="T33" s="53"/>
    </row>
    <row r="34" spans="1:20" ht="13.5" thickBot="1">
      <c r="A34" s="101"/>
      <c r="B34" s="87" t="s">
        <v>23</v>
      </c>
      <c r="C34" s="409" t="s">
        <v>71</v>
      </c>
      <c r="D34" s="407"/>
      <c r="E34" s="407"/>
      <c r="F34" s="407"/>
      <c r="G34" s="407"/>
      <c r="H34" s="407"/>
      <c r="I34" s="407"/>
      <c r="J34" s="407"/>
      <c r="K34" s="407"/>
      <c r="L34" s="407"/>
      <c r="M34" s="407"/>
      <c r="N34" s="407"/>
      <c r="O34" s="407"/>
      <c r="P34" s="408"/>
      <c r="Q34" s="101"/>
      <c r="R34" s="53"/>
      <c r="S34" s="53"/>
      <c r="T34" s="53"/>
    </row>
    <row r="35" spans="1:20" ht="4.5" customHeight="1" thickBot="1">
      <c r="A35" s="101"/>
      <c r="B35" s="365"/>
      <c r="C35" s="366"/>
      <c r="D35" s="366"/>
      <c r="E35" s="366"/>
      <c r="F35" s="366"/>
      <c r="G35" s="366"/>
      <c r="H35" s="366"/>
      <c r="I35" s="366"/>
      <c r="J35" s="366"/>
      <c r="K35" s="366"/>
      <c r="L35" s="366"/>
      <c r="M35" s="366"/>
      <c r="N35" s="366"/>
      <c r="O35" s="366"/>
      <c r="P35" s="367"/>
      <c r="Q35" s="101"/>
      <c r="R35" s="53"/>
      <c r="S35" s="53"/>
      <c r="T35" s="53"/>
    </row>
    <row r="36" spans="1:20" ht="16.5" customHeight="1" thickBot="1">
      <c r="A36" s="101"/>
      <c r="B36" s="87" t="s">
        <v>64</v>
      </c>
      <c r="C36" s="406" t="s">
        <v>70</v>
      </c>
      <c r="D36" s="407"/>
      <c r="E36" s="407"/>
      <c r="F36" s="407"/>
      <c r="G36" s="407"/>
      <c r="H36" s="407"/>
      <c r="I36" s="407"/>
      <c r="J36" s="407"/>
      <c r="K36" s="407"/>
      <c r="L36" s="407"/>
      <c r="M36" s="407"/>
      <c r="N36" s="407"/>
      <c r="O36" s="407"/>
      <c r="P36" s="408"/>
      <c r="Q36" s="101"/>
      <c r="R36" s="53"/>
      <c r="S36" s="53"/>
      <c r="T36" s="53"/>
    </row>
    <row r="37" spans="1:20" ht="4.5" customHeight="1" thickBot="1">
      <c r="A37" s="101"/>
      <c r="B37" s="90"/>
      <c r="C37" s="90"/>
      <c r="D37" s="90"/>
      <c r="E37" s="90"/>
      <c r="F37" s="90"/>
      <c r="G37" s="90"/>
      <c r="H37" s="90"/>
      <c r="I37" s="90"/>
      <c r="J37" s="90"/>
      <c r="K37" s="90"/>
      <c r="L37" s="90"/>
      <c r="M37" s="90"/>
      <c r="N37" s="90"/>
      <c r="O37" s="90"/>
      <c r="P37" s="90"/>
      <c r="Q37" s="101"/>
      <c r="R37" s="53"/>
      <c r="S37" s="53"/>
      <c r="T37" s="53"/>
    </row>
    <row r="38" spans="1:20" ht="13.5" thickBot="1">
      <c r="A38" s="101"/>
      <c r="B38" s="410" t="s">
        <v>17</v>
      </c>
      <c r="C38" s="411"/>
      <c r="D38" s="411"/>
      <c r="E38" s="411"/>
      <c r="F38" s="411"/>
      <c r="G38" s="411"/>
      <c r="H38" s="411"/>
      <c r="I38" s="411"/>
      <c r="J38" s="411"/>
      <c r="K38" s="411"/>
      <c r="L38" s="411"/>
      <c r="M38" s="411"/>
      <c r="N38" s="411"/>
      <c r="O38" s="412"/>
      <c r="P38" s="413"/>
      <c r="Q38" s="101"/>
      <c r="R38" s="53"/>
      <c r="S38" s="53"/>
      <c r="T38" s="53"/>
    </row>
    <row r="39" spans="1:20" ht="12.75">
      <c r="A39" s="101"/>
      <c r="B39" s="91" t="s">
        <v>22</v>
      </c>
      <c r="C39" s="410" t="s">
        <v>18</v>
      </c>
      <c r="D39" s="411"/>
      <c r="E39" s="411"/>
      <c r="F39" s="411"/>
      <c r="G39" s="413"/>
      <c r="H39" s="410" t="s">
        <v>7</v>
      </c>
      <c r="I39" s="411"/>
      <c r="J39" s="411"/>
      <c r="K39" s="411"/>
      <c r="L39" s="413"/>
      <c r="M39" s="410" t="s">
        <v>19</v>
      </c>
      <c r="N39" s="411"/>
      <c r="O39" s="412"/>
      <c r="P39" s="413"/>
      <c r="Q39" s="101"/>
      <c r="R39" s="53"/>
      <c r="S39" s="53"/>
      <c r="T39" s="53"/>
    </row>
    <row r="40" spans="1:20" ht="54" customHeight="1">
      <c r="A40" s="101"/>
      <c r="B40" s="146" t="s">
        <v>188</v>
      </c>
      <c r="C40" s="486" t="s">
        <v>240</v>
      </c>
      <c r="D40" s="486"/>
      <c r="E40" s="486"/>
      <c r="F40" s="486"/>
      <c r="G40" s="486"/>
      <c r="H40" s="486" t="s">
        <v>231</v>
      </c>
      <c r="I40" s="486"/>
      <c r="J40" s="486"/>
      <c r="K40" s="486"/>
      <c r="L40" s="486"/>
      <c r="M40" s="486" t="s">
        <v>232</v>
      </c>
      <c r="N40" s="486"/>
      <c r="O40" s="486"/>
      <c r="P40" s="487"/>
      <c r="Q40" s="101"/>
      <c r="R40" s="53"/>
      <c r="S40" s="53"/>
      <c r="T40" s="53"/>
    </row>
    <row r="41" spans="1:20" ht="55.5" customHeight="1">
      <c r="A41" s="101"/>
      <c r="B41" s="146" t="s">
        <v>189</v>
      </c>
      <c r="C41" s="486" t="s">
        <v>240</v>
      </c>
      <c r="D41" s="486"/>
      <c r="E41" s="486"/>
      <c r="F41" s="486"/>
      <c r="G41" s="486"/>
      <c r="H41" s="486" t="s">
        <v>231</v>
      </c>
      <c r="I41" s="486"/>
      <c r="J41" s="486"/>
      <c r="K41" s="486"/>
      <c r="L41" s="486"/>
      <c r="M41" s="486" t="s">
        <v>232</v>
      </c>
      <c r="N41" s="486"/>
      <c r="O41" s="486"/>
      <c r="P41" s="487"/>
      <c r="Q41" s="101"/>
      <c r="R41" s="53"/>
      <c r="S41" s="53"/>
      <c r="T41" s="53"/>
    </row>
    <row r="42" spans="1:20" ht="13.5" customHeight="1">
      <c r="A42" s="101"/>
      <c r="B42" s="156"/>
      <c r="C42" s="422"/>
      <c r="D42" s="422"/>
      <c r="E42" s="422"/>
      <c r="F42" s="422"/>
      <c r="G42" s="422"/>
      <c r="H42" s="422"/>
      <c r="I42" s="422"/>
      <c r="J42" s="422"/>
      <c r="K42" s="422"/>
      <c r="L42" s="422"/>
      <c r="M42" s="422"/>
      <c r="N42" s="422"/>
      <c r="O42" s="422"/>
      <c r="P42" s="423"/>
      <c r="Q42" s="101"/>
      <c r="R42" s="53"/>
      <c r="S42" s="53"/>
      <c r="T42" s="53"/>
    </row>
    <row r="43" spans="1:20" ht="12.75" customHeight="1">
      <c r="A43" s="101"/>
      <c r="B43" s="92"/>
      <c r="C43" s="424"/>
      <c r="D43" s="424"/>
      <c r="E43" s="424"/>
      <c r="F43" s="424"/>
      <c r="G43" s="424"/>
      <c r="H43" s="424"/>
      <c r="I43" s="424"/>
      <c r="J43" s="424"/>
      <c r="K43" s="424"/>
      <c r="L43" s="424"/>
      <c r="M43" s="424"/>
      <c r="N43" s="424"/>
      <c r="O43" s="424"/>
      <c r="P43" s="425"/>
      <c r="Q43" s="101"/>
      <c r="R43" s="53"/>
      <c r="S43" s="53"/>
      <c r="T43" s="53"/>
    </row>
    <row r="44" spans="1:20" ht="11.25" customHeight="1" thickBot="1">
      <c r="A44" s="101"/>
      <c r="B44" s="93"/>
      <c r="C44" s="426"/>
      <c r="D44" s="426"/>
      <c r="E44" s="426"/>
      <c r="F44" s="426"/>
      <c r="G44" s="426"/>
      <c r="H44" s="426"/>
      <c r="I44" s="426"/>
      <c r="J44" s="426"/>
      <c r="K44" s="426"/>
      <c r="L44" s="426"/>
      <c r="M44" s="426"/>
      <c r="N44" s="426"/>
      <c r="O44" s="426"/>
      <c r="P44" s="427"/>
      <c r="Q44" s="101"/>
      <c r="R44" s="53"/>
      <c r="S44" s="53"/>
      <c r="T44" s="53"/>
    </row>
    <row r="45" spans="1:20" ht="4.5" customHeight="1" thickBot="1">
      <c r="A45" s="101"/>
      <c r="B45" s="94"/>
      <c r="C45" s="94"/>
      <c r="D45" s="94"/>
      <c r="E45" s="94"/>
      <c r="F45" s="94"/>
      <c r="G45" s="94"/>
      <c r="H45" s="94"/>
      <c r="I45" s="94"/>
      <c r="J45" s="94"/>
      <c r="K45" s="94"/>
      <c r="L45" s="94"/>
      <c r="M45" s="94"/>
      <c r="N45" s="94"/>
      <c r="O45" s="94"/>
      <c r="P45" s="94"/>
      <c r="Q45" s="101"/>
      <c r="R45" s="53"/>
      <c r="S45" s="53"/>
      <c r="T45" s="53"/>
    </row>
    <row r="46" spans="1:20" ht="13.5" customHeight="1" thickBot="1">
      <c r="A46" s="101"/>
      <c r="B46" s="381" t="s">
        <v>8</v>
      </c>
      <c r="C46" s="382"/>
      <c r="D46" s="382"/>
      <c r="E46" s="382"/>
      <c r="F46" s="382"/>
      <c r="G46" s="382"/>
      <c r="H46" s="382"/>
      <c r="I46" s="382"/>
      <c r="J46" s="382"/>
      <c r="K46" s="382"/>
      <c r="L46" s="382"/>
      <c r="M46" s="382"/>
      <c r="N46" s="382"/>
      <c r="O46" s="382"/>
      <c r="P46" s="383"/>
      <c r="Q46" s="101"/>
      <c r="R46" s="53"/>
      <c r="S46" s="53"/>
      <c r="T46" s="53"/>
    </row>
    <row r="47" spans="1:20" ht="4.5" customHeight="1" thickBot="1">
      <c r="A47" s="101"/>
      <c r="B47" s="95"/>
      <c r="C47" s="90"/>
      <c r="D47" s="90"/>
      <c r="E47" s="90"/>
      <c r="F47" s="90"/>
      <c r="G47" s="90"/>
      <c r="H47" s="90"/>
      <c r="I47" s="90"/>
      <c r="J47" s="90"/>
      <c r="K47" s="90"/>
      <c r="L47" s="90"/>
      <c r="M47" s="90"/>
      <c r="N47" s="90"/>
      <c r="O47" s="90"/>
      <c r="P47" s="96"/>
      <c r="Q47" s="101"/>
      <c r="R47" s="53"/>
      <c r="S47" s="53"/>
      <c r="T47" s="53"/>
    </row>
    <row r="48" spans="1:20" ht="12.75">
      <c r="A48" s="101"/>
      <c r="B48" s="428" t="s">
        <v>20</v>
      </c>
      <c r="C48" s="66" t="s">
        <v>9</v>
      </c>
      <c r="D48" s="67" t="s">
        <v>149</v>
      </c>
      <c r="E48" s="67" t="s">
        <v>150</v>
      </c>
      <c r="F48" s="67" t="s">
        <v>151</v>
      </c>
      <c r="G48" s="67" t="s">
        <v>152</v>
      </c>
      <c r="H48" s="67" t="s">
        <v>153</v>
      </c>
      <c r="I48" s="67" t="s">
        <v>154</v>
      </c>
      <c r="J48" s="67" t="s">
        <v>155</v>
      </c>
      <c r="K48" s="67" t="s">
        <v>156</v>
      </c>
      <c r="L48" s="67" t="s">
        <v>157</v>
      </c>
      <c r="M48" s="67" t="s">
        <v>158</v>
      </c>
      <c r="N48" s="67" t="s">
        <v>159</v>
      </c>
      <c r="O48" s="68" t="s">
        <v>160</v>
      </c>
      <c r="P48" s="69" t="s">
        <v>24</v>
      </c>
      <c r="Q48" s="101"/>
      <c r="R48" s="53"/>
      <c r="S48" s="53"/>
      <c r="T48" s="53"/>
    </row>
    <row r="49" spans="1:20" ht="13.5" thickBot="1">
      <c r="A49" s="101"/>
      <c r="B49" s="429"/>
      <c r="C49" s="70" t="s">
        <v>10</v>
      </c>
      <c r="D49" s="71"/>
      <c r="E49" s="71"/>
      <c r="F49" s="72">
        <f>+Reg_SatisfaccionCliente!C10/Reg_SatisfaccionCliente!C11</f>
        <v>0.939522719843086</v>
      </c>
      <c r="G49" s="73"/>
      <c r="H49" s="73"/>
      <c r="I49" s="72">
        <f>+Reg_SatisfaccionCliente!E10/Reg_SatisfaccionCliente!E11</f>
        <v>0.9341859014348097</v>
      </c>
      <c r="J49" s="73"/>
      <c r="K49" s="73"/>
      <c r="L49" s="72">
        <f>+Reg_SatisfaccionCliente!G10/Reg_SatisfaccionCliente!G11</f>
        <v>0.9521144278606966</v>
      </c>
      <c r="M49" s="73"/>
      <c r="N49" s="73"/>
      <c r="O49" s="72" t="e">
        <f>+Reg_SatisfaccionCliente!I10/Reg_SatisfaccionCliente!I11</f>
        <v>#DIV/0!</v>
      </c>
      <c r="P49" s="72">
        <f>+Reg_SatisfaccionCliente!L10</f>
        <v>0.9419892416411771</v>
      </c>
      <c r="Q49" s="101"/>
      <c r="R49" s="53"/>
      <c r="S49" s="53"/>
      <c r="T49" s="53"/>
    </row>
    <row r="50" spans="1:20" ht="4.5" customHeight="1" thickBot="1">
      <c r="A50" s="101"/>
      <c r="B50" s="97">
        <v>0.9</v>
      </c>
      <c r="C50" s="74" t="s">
        <v>2</v>
      </c>
      <c r="D50" s="74"/>
      <c r="E50" s="74"/>
      <c r="F50" s="75">
        <f>+$C$26</f>
        <v>0.9</v>
      </c>
      <c r="G50" s="74"/>
      <c r="H50" s="74"/>
      <c r="I50" s="75">
        <f>+$C$26</f>
        <v>0.9</v>
      </c>
      <c r="J50" s="74"/>
      <c r="K50" s="74"/>
      <c r="L50" s="75">
        <f>+$C$26</f>
        <v>0.9</v>
      </c>
      <c r="M50" s="74"/>
      <c r="N50" s="74"/>
      <c r="O50" s="75">
        <f>+$C$26</f>
        <v>0.9</v>
      </c>
      <c r="P50" s="75">
        <f>+$C$26</f>
        <v>0.9</v>
      </c>
      <c r="Q50" s="101"/>
      <c r="R50" s="53"/>
      <c r="S50" s="53"/>
      <c r="T50" s="53"/>
    </row>
    <row r="51" spans="1:20" ht="22.5" customHeight="1" thickBot="1">
      <c r="A51" s="101"/>
      <c r="B51" s="381" t="s">
        <v>21</v>
      </c>
      <c r="C51" s="382"/>
      <c r="D51" s="382"/>
      <c r="E51" s="382"/>
      <c r="F51" s="382"/>
      <c r="G51" s="382"/>
      <c r="H51" s="382"/>
      <c r="I51" s="382"/>
      <c r="J51" s="382"/>
      <c r="K51" s="382"/>
      <c r="L51" s="382"/>
      <c r="M51" s="382"/>
      <c r="N51" s="382"/>
      <c r="O51" s="382"/>
      <c r="P51" s="383"/>
      <c r="Q51" s="101"/>
      <c r="R51" s="53"/>
      <c r="S51" s="53"/>
      <c r="T51" s="53"/>
    </row>
    <row r="52" spans="1:20" ht="12.75">
      <c r="A52" s="101"/>
      <c r="B52" s="435"/>
      <c r="C52" s="436"/>
      <c r="D52" s="436"/>
      <c r="E52" s="436"/>
      <c r="F52" s="436"/>
      <c r="G52" s="436"/>
      <c r="H52" s="436"/>
      <c r="I52" s="436"/>
      <c r="J52" s="436"/>
      <c r="K52" s="436"/>
      <c r="L52" s="436"/>
      <c r="M52" s="436"/>
      <c r="N52" s="436"/>
      <c r="O52" s="436"/>
      <c r="P52" s="437"/>
      <c r="Q52" s="101"/>
      <c r="R52" s="53"/>
      <c r="S52" s="53"/>
      <c r="T52" s="53"/>
    </row>
    <row r="53" spans="1:20" ht="12.75">
      <c r="A53" s="101"/>
      <c r="B53" s="438"/>
      <c r="C53" s="439"/>
      <c r="D53" s="439"/>
      <c r="E53" s="439"/>
      <c r="F53" s="439"/>
      <c r="G53" s="439"/>
      <c r="H53" s="439"/>
      <c r="I53" s="439"/>
      <c r="J53" s="439"/>
      <c r="K53" s="439"/>
      <c r="L53" s="439"/>
      <c r="M53" s="439"/>
      <c r="N53" s="439"/>
      <c r="O53" s="439"/>
      <c r="P53" s="440"/>
      <c r="Q53" s="101"/>
      <c r="R53" s="53"/>
      <c r="S53" s="53"/>
      <c r="T53" s="53"/>
    </row>
    <row r="54" spans="1:20" ht="12.75">
      <c r="A54" s="101"/>
      <c r="B54" s="438"/>
      <c r="C54" s="439"/>
      <c r="D54" s="439"/>
      <c r="E54" s="439"/>
      <c r="F54" s="439"/>
      <c r="G54" s="439"/>
      <c r="H54" s="439"/>
      <c r="I54" s="439"/>
      <c r="J54" s="439"/>
      <c r="K54" s="439"/>
      <c r="L54" s="439"/>
      <c r="M54" s="439"/>
      <c r="N54" s="439"/>
      <c r="O54" s="439"/>
      <c r="P54" s="440"/>
      <c r="Q54" s="101"/>
      <c r="R54" s="53"/>
      <c r="S54" s="53"/>
      <c r="T54" s="53"/>
    </row>
    <row r="55" spans="1:20" ht="12.75">
      <c r="A55" s="101"/>
      <c r="B55" s="438"/>
      <c r="C55" s="439"/>
      <c r="D55" s="439"/>
      <c r="E55" s="439"/>
      <c r="F55" s="439"/>
      <c r="G55" s="439"/>
      <c r="H55" s="439"/>
      <c r="I55" s="439"/>
      <c r="J55" s="439"/>
      <c r="K55" s="439"/>
      <c r="L55" s="439"/>
      <c r="M55" s="439"/>
      <c r="N55" s="439"/>
      <c r="O55" s="439"/>
      <c r="P55" s="440"/>
      <c r="Q55" s="101"/>
      <c r="R55" s="53"/>
      <c r="S55" s="53"/>
      <c r="T55" s="53"/>
    </row>
    <row r="56" spans="1:20" ht="12.75">
      <c r="A56" s="101"/>
      <c r="B56" s="438"/>
      <c r="C56" s="439"/>
      <c r="D56" s="439"/>
      <c r="E56" s="439"/>
      <c r="F56" s="439"/>
      <c r="G56" s="439"/>
      <c r="H56" s="439"/>
      <c r="I56" s="439"/>
      <c r="J56" s="439"/>
      <c r="K56" s="439"/>
      <c r="L56" s="439"/>
      <c r="M56" s="439"/>
      <c r="N56" s="439"/>
      <c r="O56" s="439"/>
      <c r="P56" s="440"/>
      <c r="Q56" s="101"/>
      <c r="R56" s="53"/>
      <c r="S56" s="53"/>
      <c r="T56" s="53"/>
    </row>
    <row r="57" spans="1:20" ht="12.75">
      <c r="A57" s="101"/>
      <c r="B57" s="438"/>
      <c r="C57" s="439"/>
      <c r="D57" s="439"/>
      <c r="E57" s="439"/>
      <c r="F57" s="439"/>
      <c r="G57" s="439"/>
      <c r="H57" s="439"/>
      <c r="I57" s="439"/>
      <c r="J57" s="439"/>
      <c r="K57" s="439"/>
      <c r="L57" s="439"/>
      <c r="M57" s="439"/>
      <c r="N57" s="439"/>
      <c r="O57" s="439"/>
      <c r="P57" s="440"/>
      <c r="Q57" s="101"/>
      <c r="R57" s="53"/>
      <c r="S57" s="53"/>
      <c r="T57" s="53"/>
    </row>
    <row r="58" spans="1:20" ht="12.75">
      <c r="A58" s="101"/>
      <c r="B58" s="438"/>
      <c r="C58" s="439"/>
      <c r="D58" s="439"/>
      <c r="E58" s="439"/>
      <c r="F58" s="439"/>
      <c r="G58" s="439"/>
      <c r="H58" s="439"/>
      <c r="I58" s="439"/>
      <c r="J58" s="439"/>
      <c r="K58" s="439"/>
      <c r="L58" s="439"/>
      <c r="M58" s="439"/>
      <c r="N58" s="439"/>
      <c r="O58" s="439"/>
      <c r="P58" s="440"/>
      <c r="Q58" s="101"/>
      <c r="R58" s="53"/>
      <c r="S58" s="53"/>
      <c r="T58" s="53"/>
    </row>
    <row r="59" spans="1:20" ht="12.75">
      <c r="A59" s="101"/>
      <c r="B59" s="438"/>
      <c r="C59" s="439"/>
      <c r="D59" s="439"/>
      <c r="E59" s="439"/>
      <c r="F59" s="439"/>
      <c r="G59" s="439"/>
      <c r="H59" s="439"/>
      <c r="I59" s="439"/>
      <c r="J59" s="439"/>
      <c r="K59" s="439"/>
      <c r="L59" s="439"/>
      <c r="M59" s="439"/>
      <c r="N59" s="439"/>
      <c r="O59" s="439"/>
      <c r="P59" s="440"/>
      <c r="Q59" s="101"/>
      <c r="R59" s="53"/>
      <c r="S59" s="53"/>
      <c r="T59" s="53"/>
    </row>
    <row r="60" spans="1:20" ht="12.75">
      <c r="A60" s="101"/>
      <c r="B60" s="438"/>
      <c r="C60" s="439"/>
      <c r="D60" s="439"/>
      <c r="E60" s="439"/>
      <c r="F60" s="439"/>
      <c r="G60" s="439"/>
      <c r="H60" s="439"/>
      <c r="I60" s="439"/>
      <c r="J60" s="439"/>
      <c r="K60" s="439"/>
      <c r="L60" s="439"/>
      <c r="M60" s="439"/>
      <c r="N60" s="439"/>
      <c r="O60" s="439"/>
      <c r="P60" s="440"/>
      <c r="Q60" s="101"/>
      <c r="R60" s="53"/>
      <c r="S60" s="53"/>
      <c r="T60" s="53"/>
    </row>
    <row r="61" spans="1:20" ht="12.75">
      <c r="A61" s="101"/>
      <c r="B61" s="438"/>
      <c r="C61" s="439"/>
      <c r="D61" s="439"/>
      <c r="E61" s="439"/>
      <c r="F61" s="439"/>
      <c r="G61" s="439"/>
      <c r="H61" s="439"/>
      <c r="I61" s="439"/>
      <c r="J61" s="439"/>
      <c r="K61" s="439"/>
      <c r="L61" s="439"/>
      <c r="M61" s="439"/>
      <c r="N61" s="439"/>
      <c r="O61" s="439"/>
      <c r="P61" s="440"/>
      <c r="Q61" s="101"/>
      <c r="R61" s="53"/>
      <c r="S61" s="53"/>
      <c r="T61" s="53"/>
    </row>
    <row r="62" spans="1:20" ht="12.75">
      <c r="A62" s="101"/>
      <c r="B62" s="438"/>
      <c r="C62" s="439"/>
      <c r="D62" s="439"/>
      <c r="E62" s="439"/>
      <c r="F62" s="439"/>
      <c r="G62" s="439"/>
      <c r="H62" s="439"/>
      <c r="I62" s="439"/>
      <c r="J62" s="439"/>
      <c r="K62" s="439"/>
      <c r="L62" s="439"/>
      <c r="M62" s="439"/>
      <c r="N62" s="439"/>
      <c r="O62" s="439"/>
      <c r="P62" s="440"/>
      <c r="Q62" s="101"/>
      <c r="R62" s="53"/>
      <c r="S62" s="53"/>
      <c r="T62" s="53"/>
    </row>
    <row r="63" spans="1:20" ht="12.75">
      <c r="A63" s="101"/>
      <c r="B63" s="438"/>
      <c r="C63" s="439"/>
      <c r="D63" s="439"/>
      <c r="E63" s="439"/>
      <c r="F63" s="439"/>
      <c r="G63" s="439"/>
      <c r="H63" s="439"/>
      <c r="I63" s="439"/>
      <c r="J63" s="439"/>
      <c r="K63" s="439"/>
      <c r="L63" s="439"/>
      <c r="M63" s="439"/>
      <c r="N63" s="439"/>
      <c r="O63" s="439"/>
      <c r="P63" s="440"/>
      <c r="Q63" s="101"/>
      <c r="R63" s="53"/>
      <c r="S63" s="53"/>
      <c r="T63" s="53"/>
    </row>
    <row r="64" spans="1:20" ht="12.75">
      <c r="A64" s="101"/>
      <c r="B64" s="438"/>
      <c r="C64" s="439"/>
      <c r="D64" s="439"/>
      <c r="E64" s="439"/>
      <c r="F64" s="439"/>
      <c r="G64" s="439"/>
      <c r="H64" s="439"/>
      <c r="I64" s="439"/>
      <c r="J64" s="439"/>
      <c r="K64" s="439"/>
      <c r="L64" s="439"/>
      <c r="M64" s="439"/>
      <c r="N64" s="439"/>
      <c r="O64" s="439"/>
      <c r="P64" s="440"/>
      <c r="Q64" s="101"/>
      <c r="R64" s="53"/>
      <c r="S64" s="53"/>
      <c r="T64" s="53"/>
    </row>
    <row r="65" spans="1:20" ht="12.75">
      <c r="A65" s="101"/>
      <c r="B65" s="438"/>
      <c r="C65" s="439"/>
      <c r="D65" s="439"/>
      <c r="E65" s="439"/>
      <c r="F65" s="439"/>
      <c r="G65" s="439"/>
      <c r="H65" s="439"/>
      <c r="I65" s="439"/>
      <c r="J65" s="439"/>
      <c r="K65" s="439"/>
      <c r="L65" s="439"/>
      <c r="M65" s="439"/>
      <c r="N65" s="439"/>
      <c r="O65" s="439"/>
      <c r="P65" s="440"/>
      <c r="Q65" s="101"/>
      <c r="R65" s="53"/>
      <c r="S65" s="53"/>
      <c r="T65" s="53"/>
    </row>
    <row r="66" spans="1:20" ht="12.75">
      <c r="A66" s="101"/>
      <c r="B66" s="438"/>
      <c r="C66" s="439"/>
      <c r="D66" s="439"/>
      <c r="E66" s="439"/>
      <c r="F66" s="439"/>
      <c r="G66" s="439"/>
      <c r="H66" s="439"/>
      <c r="I66" s="439"/>
      <c r="J66" s="439"/>
      <c r="K66" s="439"/>
      <c r="L66" s="439"/>
      <c r="M66" s="439"/>
      <c r="N66" s="439"/>
      <c r="O66" s="439"/>
      <c r="P66" s="440"/>
      <c r="Q66" s="101"/>
      <c r="R66" s="53"/>
      <c r="S66" s="53"/>
      <c r="T66" s="53"/>
    </row>
    <row r="67" spans="1:20" ht="13.5" thickBot="1">
      <c r="A67" s="101"/>
      <c r="B67" s="441"/>
      <c r="C67" s="442"/>
      <c r="D67" s="442"/>
      <c r="E67" s="442"/>
      <c r="F67" s="442"/>
      <c r="G67" s="442"/>
      <c r="H67" s="442"/>
      <c r="I67" s="442"/>
      <c r="J67" s="442"/>
      <c r="K67" s="442"/>
      <c r="L67" s="442"/>
      <c r="M67" s="442"/>
      <c r="N67" s="442"/>
      <c r="O67" s="442"/>
      <c r="P67" s="443"/>
      <c r="Q67" s="101"/>
      <c r="R67" s="53"/>
      <c r="S67" s="53"/>
      <c r="T67" s="53"/>
    </row>
    <row r="68" spans="1:22" s="54" customFormat="1" ht="4.5" customHeight="1" thickBot="1">
      <c r="A68" s="444"/>
      <c r="B68" s="444"/>
      <c r="C68" s="444"/>
      <c r="D68" s="444"/>
      <c r="E68" s="444"/>
      <c r="F68" s="444"/>
      <c r="G68" s="444"/>
      <c r="H68" s="444"/>
      <c r="I68" s="444"/>
      <c r="J68" s="444"/>
      <c r="K68" s="444"/>
      <c r="L68" s="444"/>
      <c r="M68" s="444"/>
      <c r="N68" s="444"/>
      <c r="O68" s="444"/>
      <c r="P68" s="444"/>
      <c r="Q68" s="444"/>
      <c r="R68" s="120"/>
      <c r="S68" s="120"/>
      <c r="T68" s="120"/>
      <c r="V68" s="100"/>
    </row>
    <row r="69" spans="1:20" ht="15" customHeight="1">
      <c r="A69" s="101"/>
      <c r="B69" s="445" t="s">
        <v>5</v>
      </c>
      <c r="C69" s="447" t="s">
        <v>190</v>
      </c>
      <c r="D69" s="448"/>
      <c r="E69" s="448"/>
      <c r="F69" s="448"/>
      <c r="G69" s="448"/>
      <c r="H69" s="448"/>
      <c r="I69" s="448"/>
      <c r="J69" s="448"/>
      <c r="K69" s="448"/>
      <c r="L69" s="448"/>
      <c r="M69" s="448"/>
      <c r="N69" s="448"/>
      <c r="O69" s="448"/>
      <c r="P69" s="449"/>
      <c r="Q69" s="101"/>
      <c r="R69" s="53"/>
      <c r="S69" s="53"/>
      <c r="T69" s="53"/>
    </row>
    <row r="70" spans="1:20" ht="151.5" customHeight="1" thickBot="1">
      <c r="A70" s="101"/>
      <c r="B70" s="446"/>
      <c r="C70" s="450" t="s">
        <v>265</v>
      </c>
      <c r="D70" s="451"/>
      <c r="E70" s="451"/>
      <c r="F70" s="451"/>
      <c r="G70" s="451"/>
      <c r="H70" s="451"/>
      <c r="I70" s="451"/>
      <c r="J70" s="451"/>
      <c r="K70" s="451"/>
      <c r="L70" s="451"/>
      <c r="M70" s="451"/>
      <c r="N70" s="451"/>
      <c r="O70" s="451"/>
      <c r="P70" s="452"/>
      <c r="Q70" s="101"/>
      <c r="R70" s="53"/>
      <c r="S70" s="53"/>
      <c r="T70" s="53"/>
    </row>
    <row r="71" spans="1:20" ht="15" customHeight="1">
      <c r="A71" s="101"/>
      <c r="B71" s="446"/>
      <c r="C71" s="447" t="s">
        <v>191</v>
      </c>
      <c r="D71" s="448"/>
      <c r="E71" s="448"/>
      <c r="F71" s="448"/>
      <c r="G71" s="448"/>
      <c r="H71" s="448"/>
      <c r="I71" s="448"/>
      <c r="J71" s="448"/>
      <c r="K71" s="448"/>
      <c r="L71" s="448"/>
      <c r="M71" s="448"/>
      <c r="N71" s="448"/>
      <c r="O71" s="448"/>
      <c r="P71" s="449"/>
      <c r="Q71" s="101"/>
      <c r="R71" s="53"/>
      <c r="S71" s="53"/>
      <c r="T71" s="53"/>
    </row>
    <row r="72" spans="1:20" ht="77.25" customHeight="1" thickBot="1">
      <c r="A72" s="101"/>
      <c r="B72" s="446"/>
      <c r="C72" s="453"/>
      <c r="D72" s="454"/>
      <c r="E72" s="454"/>
      <c r="F72" s="454"/>
      <c r="G72" s="454"/>
      <c r="H72" s="454"/>
      <c r="I72" s="454"/>
      <c r="J72" s="454"/>
      <c r="K72" s="454"/>
      <c r="L72" s="454"/>
      <c r="M72" s="454"/>
      <c r="N72" s="454"/>
      <c r="O72" s="454"/>
      <c r="P72" s="455"/>
      <c r="Q72" s="101"/>
      <c r="R72" s="53"/>
      <c r="S72" s="53"/>
      <c r="T72" s="53"/>
    </row>
    <row r="73" spans="1:20" ht="30.75" customHeight="1" thickBot="1">
      <c r="A73" s="101"/>
      <c r="B73" s="139" t="s">
        <v>63</v>
      </c>
      <c r="C73" s="430" t="s">
        <v>192</v>
      </c>
      <c r="D73" s="431"/>
      <c r="E73" s="431"/>
      <c r="F73" s="431"/>
      <c r="G73" s="431"/>
      <c r="H73" s="431"/>
      <c r="I73" s="431"/>
      <c r="J73" s="431"/>
      <c r="K73" s="431"/>
      <c r="L73" s="431"/>
      <c r="M73" s="431"/>
      <c r="N73" s="431"/>
      <c r="O73" s="431"/>
      <c r="P73" s="432"/>
      <c r="Q73" s="101"/>
      <c r="R73" s="53"/>
      <c r="S73" s="53"/>
      <c r="T73" s="53"/>
    </row>
    <row r="74" spans="1:20" ht="27.75" customHeight="1" thickBot="1">
      <c r="A74" s="101"/>
      <c r="B74" s="139" t="s">
        <v>84</v>
      </c>
      <c r="C74" s="433" t="s">
        <v>85</v>
      </c>
      <c r="D74" s="433"/>
      <c r="E74" s="433"/>
      <c r="F74" s="433"/>
      <c r="G74" s="433"/>
      <c r="H74" s="433"/>
      <c r="I74" s="433"/>
      <c r="J74" s="433"/>
      <c r="K74" s="433"/>
      <c r="L74" s="433"/>
      <c r="M74" s="433"/>
      <c r="N74" s="433"/>
      <c r="O74" s="433"/>
      <c r="P74" s="434"/>
      <c r="Q74" s="101"/>
      <c r="R74" s="53"/>
      <c r="S74" s="53"/>
      <c r="T74" s="53"/>
    </row>
    <row r="77" ht="12.75">
      <c r="C77" s="55"/>
    </row>
    <row r="78" ht="12.75" hidden="1">
      <c r="C78" s="50">
        <v>2018</v>
      </c>
    </row>
    <row r="79" ht="12.75" hidden="1">
      <c r="C79" s="50">
        <v>2019</v>
      </c>
    </row>
    <row r="85" s="51" customFormat="1" ht="12.75">
      <c r="V85" s="98"/>
    </row>
    <row r="86" s="51" customFormat="1" ht="12.75">
      <c r="V86" s="98"/>
    </row>
    <row r="87" s="51" customFormat="1" ht="12.75">
      <c r="V87" s="98"/>
    </row>
    <row r="88" s="51" customFormat="1" ht="12.75">
      <c r="V88" s="98"/>
    </row>
    <row r="89" s="51" customFormat="1" ht="12.75">
      <c r="V89" s="98"/>
    </row>
    <row r="90" s="51" customFormat="1" ht="12.75">
      <c r="V90" s="98"/>
    </row>
    <row r="91" spans="4:22" s="51" customFormat="1" ht="12.75">
      <c r="D91" s="117"/>
      <c r="E91" s="117"/>
      <c r="F91" s="117"/>
      <c r="G91" s="117"/>
      <c r="H91" s="117"/>
      <c r="I91" s="117"/>
      <c r="V91" s="98"/>
    </row>
    <row r="92" spans="4:22" s="51" customFormat="1" ht="12.75">
      <c r="D92" s="117"/>
      <c r="E92" s="117"/>
      <c r="F92" s="117"/>
      <c r="G92" s="117"/>
      <c r="H92" s="117"/>
      <c r="I92" s="117"/>
      <c r="V92" s="98"/>
    </row>
    <row r="93" spans="2:22" s="51" customFormat="1" ht="12.75">
      <c r="B93" s="117"/>
      <c r="C93" s="117"/>
      <c r="D93" s="117"/>
      <c r="E93" s="117"/>
      <c r="F93" s="117"/>
      <c r="G93" s="117"/>
      <c r="H93" s="117"/>
      <c r="I93" s="117"/>
      <c r="V93" s="98"/>
    </row>
    <row r="94" spans="2:22" s="51" customFormat="1" ht="12.75">
      <c r="B94" s="117"/>
      <c r="C94" s="117"/>
      <c r="D94" s="117"/>
      <c r="E94" s="117"/>
      <c r="F94" s="117"/>
      <c r="G94" s="117"/>
      <c r="H94" s="117"/>
      <c r="I94" s="117"/>
      <c r="V94" s="98"/>
    </row>
    <row r="95" spans="2:22" s="51" customFormat="1" ht="12.75">
      <c r="B95" s="117"/>
      <c r="C95" s="117"/>
      <c r="D95" s="117"/>
      <c r="E95" s="117"/>
      <c r="F95" s="117"/>
      <c r="G95" s="117"/>
      <c r="H95" s="117"/>
      <c r="I95" s="117"/>
      <c r="V95" s="98"/>
    </row>
    <row r="96" spans="2:22" s="51" customFormat="1" ht="12.75">
      <c r="B96" s="117"/>
      <c r="C96" s="117"/>
      <c r="D96" s="117"/>
      <c r="E96" s="117"/>
      <c r="F96" s="117"/>
      <c r="G96" s="117"/>
      <c r="H96" s="117"/>
      <c r="I96" s="117"/>
      <c r="K96" s="117"/>
      <c r="L96" s="117"/>
      <c r="M96" s="117"/>
      <c r="N96" s="117"/>
      <c r="O96" s="117"/>
      <c r="P96" s="117"/>
      <c r="V96" s="98"/>
    </row>
    <row r="97" spans="2:22" s="51" customFormat="1" ht="12.75">
      <c r="B97" s="117"/>
      <c r="C97" s="117"/>
      <c r="D97" s="117"/>
      <c r="E97" s="117"/>
      <c r="F97" s="117"/>
      <c r="G97" s="117"/>
      <c r="H97" s="117"/>
      <c r="I97" s="117"/>
      <c r="K97" s="117"/>
      <c r="L97" s="117"/>
      <c r="M97" s="117"/>
      <c r="N97" s="117"/>
      <c r="O97" s="117"/>
      <c r="P97" s="117"/>
      <c r="V97" s="98"/>
    </row>
    <row r="98" spans="2:22" s="51" customFormat="1" ht="12.75">
      <c r="B98" s="117"/>
      <c r="C98" s="117"/>
      <c r="D98" s="117"/>
      <c r="E98" s="117"/>
      <c r="F98" s="117"/>
      <c r="G98" s="117"/>
      <c r="H98" s="117"/>
      <c r="I98" s="117"/>
      <c r="K98" s="117"/>
      <c r="L98" s="117"/>
      <c r="M98" s="117"/>
      <c r="N98" s="117"/>
      <c r="O98" s="117"/>
      <c r="P98" s="117"/>
      <c r="V98" s="98"/>
    </row>
    <row r="99" spans="2:22" s="51" customFormat="1" ht="12.75">
      <c r="B99" s="117"/>
      <c r="C99" s="117"/>
      <c r="D99" s="117"/>
      <c r="E99" s="117"/>
      <c r="F99" s="117"/>
      <c r="G99" s="117"/>
      <c r="H99" s="117"/>
      <c r="I99" s="117"/>
      <c r="K99" s="117"/>
      <c r="L99" s="117"/>
      <c r="M99" s="117"/>
      <c r="N99" s="117"/>
      <c r="O99" s="117"/>
      <c r="P99" s="117"/>
      <c r="Q99" s="56" t="s">
        <v>69</v>
      </c>
      <c r="R99" s="56"/>
      <c r="S99" s="56"/>
      <c r="T99" s="56"/>
      <c r="V99" s="98"/>
    </row>
    <row r="100" spans="2:22" s="51" customFormat="1" ht="12.75">
      <c r="B100" s="118"/>
      <c r="C100" s="118"/>
      <c r="D100" s="117"/>
      <c r="E100" s="117"/>
      <c r="F100" s="117"/>
      <c r="G100" s="117"/>
      <c r="H100" s="117"/>
      <c r="I100" s="117"/>
      <c r="K100" s="117"/>
      <c r="L100" s="117"/>
      <c r="O100" s="117"/>
      <c r="P100" s="117"/>
      <c r="Q100" s="56" t="s">
        <v>70</v>
      </c>
      <c r="R100" s="56"/>
      <c r="S100" s="56"/>
      <c r="T100" s="56"/>
      <c r="V100" s="98"/>
    </row>
    <row r="101" spans="2:22" s="51" customFormat="1" ht="12.75">
      <c r="B101" s="118"/>
      <c r="C101" s="118"/>
      <c r="D101" s="117"/>
      <c r="E101" s="117"/>
      <c r="F101" s="117"/>
      <c r="G101" s="117"/>
      <c r="H101" s="117"/>
      <c r="I101" s="117"/>
      <c r="K101" s="117"/>
      <c r="L101" s="117"/>
      <c r="O101" s="117"/>
      <c r="P101" s="117"/>
      <c r="Q101" s="56" t="s">
        <v>72</v>
      </c>
      <c r="R101" s="56"/>
      <c r="S101" s="56"/>
      <c r="T101" s="56"/>
      <c r="V101" s="98"/>
    </row>
    <row r="102" spans="2:22" s="51" customFormat="1" ht="12.75">
      <c r="B102" s="118"/>
      <c r="C102" s="118"/>
      <c r="D102" s="117"/>
      <c r="E102" s="117"/>
      <c r="F102" s="117"/>
      <c r="G102" s="117"/>
      <c r="H102" s="117"/>
      <c r="I102" s="117"/>
      <c r="K102" s="117"/>
      <c r="L102" s="117"/>
      <c r="O102" s="117"/>
      <c r="P102" s="117"/>
      <c r="Q102" s="56" t="s">
        <v>71</v>
      </c>
      <c r="R102" s="56"/>
      <c r="S102" s="56"/>
      <c r="T102" s="56"/>
      <c r="V102" s="98"/>
    </row>
    <row r="103" spans="2:22" s="51" customFormat="1" ht="12.75">
      <c r="B103" s="117"/>
      <c r="C103" s="118"/>
      <c r="D103" s="117"/>
      <c r="E103" s="117"/>
      <c r="F103" s="117"/>
      <c r="G103" s="117"/>
      <c r="H103" s="117"/>
      <c r="I103" s="117"/>
      <c r="K103" s="117"/>
      <c r="L103" s="117"/>
      <c r="M103" s="118"/>
      <c r="N103" s="117"/>
      <c r="O103" s="117"/>
      <c r="P103" s="117"/>
      <c r="Q103" s="56" t="s">
        <v>73</v>
      </c>
      <c r="R103" s="56"/>
      <c r="S103" s="56"/>
      <c r="T103" s="56"/>
      <c r="V103" s="98"/>
    </row>
    <row r="104" spans="2:22" s="51" customFormat="1" ht="12.75">
      <c r="B104" s="117"/>
      <c r="C104" s="118"/>
      <c r="D104" s="117"/>
      <c r="E104" s="117"/>
      <c r="F104" s="117"/>
      <c r="G104" s="117"/>
      <c r="H104" s="117"/>
      <c r="I104" s="117"/>
      <c r="K104" s="117"/>
      <c r="L104" s="117"/>
      <c r="M104" s="117"/>
      <c r="N104" s="117" t="s">
        <v>67</v>
      </c>
      <c r="O104" s="117"/>
      <c r="P104" s="117"/>
      <c r="Q104" s="56" t="s">
        <v>74</v>
      </c>
      <c r="R104" s="56"/>
      <c r="S104" s="56"/>
      <c r="T104" s="56"/>
      <c r="V104" s="98"/>
    </row>
    <row r="105" spans="2:22" s="51" customFormat="1" ht="12.75">
      <c r="B105" s="117"/>
      <c r="C105" s="118"/>
      <c r="D105" s="117"/>
      <c r="E105" s="117"/>
      <c r="F105" s="117"/>
      <c r="G105" s="117"/>
      <c r="H105" s="117"/>
      <c r="I105" s="117"/>
      <c r="K105" s="117"/>
      <c r="L105" s="117"/>
      <c r="M105" s="117"/>
      <c r="N105" s="117"/>
      <c r="O105" s="117"/>
      <c r="P105" s="117"/>
      <c r="V105" s="98"/>
    </row>
    <row r="106" spans="2:22" s="51" customFormat="1" ht="12.75">
      <c r="B106" s="117"/>
      <c r="C106" s="118"/>
      <c r="D106" s="117"/>
      <c r="E106" s="117"/>
      <c r="F106" s="117"/>
      <c r="G106" s="117"/>
      <c r="H106" s="117"/>
      <c r="I106" s="117"/>
      <c r="K106" s="117"/>
      <c r="L106" s="117"/>
      <c r="M106" s="117"/>
      <c r="N106" s="117"/>
      <c r="O106" s="117"/>
      <c r="P106" s="117"/>
      <c r="V106" s="98"/>
    </row>
    <row r="107" spans="2:22" s="51" customFormat="1" ht="12.75">
      <c r="B107" s="117"/>
      <c r="C107" s="117"/>
      <c r="D107" s="117"/>
      <c r="E107" s="117"/>
      <c r="F107" s="117"/>
      <c r="G107" s="117"/>
      <c r="H107" s="117"/>
      <c r="I107" s="117"/>
      <c r="K107" s="117"/>
      <c r="L107" s="117"/>
      <c r="M107" s="117"/>
      <c r="N107" s="117"/>
      <c r="O107" s="117"/>
      <c r="P107" s="117"/>
      <c r="V107" s="98"/>
    </row>
    <row r="108" spans="2:22" s="51" customFormat="1" ht="12.75">
      <c r="B108" s="117"/>
      <c r="C108" s="117"/>
      <c r="D108" s="117"/>
      <c r="E108" s="117"/>
      <c r="F108" s="117"/>
      <c r="G108" s="117"/>
      <c r="H108" s="117"/>
      <c r="I108" s="117"/>
      <c r="K108" s="117"/>
      <c r="L108" s="117"/>
      <c r="M108" s="117"/>
      <c r="N108" s="117"/>
      <c r="O108" s="117"/>
      <c r="P108" s="117"/>
      <c r="V108" s="98"/>
    </row>
    <row r="109" spans="2:22" s="51" customFormat="1" ht="12.75">
      <c r="B109" s="117"/>
      <c r="C109" s="117"/>
      <c r="D109" s="117"/>
      <c r="E109" s="117"/>
      <c r="F109" s="117"/>
      <c r="G109" s="117"/>
      <c r="H109" s="117"/>
      <c r="I109" s="117"/>
      <c r="K109" s="117"/>
      <c r="L109" s="117"/>
      <c r="M109" s="117"/>
      <c r="N109" s="117"/>
      <c r="O109" s="117"/>
      <c r="P109" s="117"/>
      <c r="Q109" s="56">
        <v>2015</v>
      </c>
      <c r="R109" s="56"/>
      <c r="S109" s="56"/>
      <c r="T109" s="56"/>
      <c r="V109" s="98"/>
    </row>
    <row r="110" spans="2:22" s="51" customFormat="1" ht="12.75" customHeight="1">
      <c r="B110" s="117"/>
      <c r="C110" s="117"/>
      <c r="D110" s="117"/>
      <c r="E110" s="117"/>
      <c r="F110" s="117"/>
      <c r="G110" s="117"/>
      <c r="H110" s="117"/>
      <c r="I110" s="117"/>
      <c r="Q110" s="56">
        <v>2016</v>
      </c>
      <c r="R110" s="56"/>
      <c r="S110" s="56"/>
      <c r="T110" s="56"/>
      <c r="V110" s="98"/>
    </row>
    <row r="111" spans="2:22" s="51" customFormat="1" ht="12.75">
      <c r="B111" s="117"/>
      <c r="C111" s="117"/>
      <c r="D111" s="117"/>
      <c r="E111" s="117"/>
      <c r="F111" s="117"/>
      <c r="G111" s="117"/>
      <c r="H111" s="117"/>
      <c r="I111" s="117"/>
      <c r="Q111" s="56">
        <v>2017</v>
      </c>
      <c r="R111" s="56"/>
      <c r="S111" s="56"/>
      <c r="T111" s="56"/>
      <c r="V111" s="98"/>
    </row>
    <row r="112" spans="3:22" s="51" customFormat="1" ht="12.75">
      <c r="C112" s="117"/>
      <c r="H112" s="117"/>
      <c r="I112" s="117"/>
      <c r="Q112" s="56">
        <v>2018</v>
      </c>
      <c r="R112" s="56"/>
      <c r="S112" s="56"/>
      <c r="T112" s="56"/>
      <c r="V112" s="98"/>
    </row>
    <row r="113" spans="3:22" s="51" customFormat="1" ht="12.75">
      <c r="C113" s="117"/>
      <c r="H113" s="117"/>
      <c r="I113" s="117"/>
      <c r="V113" s="98"/>
    </row>
    <row r="114" spans="3:22" s="51" customFormat="1" ht="12.75">
      <c r="C114" s="117"/>
      <c r="H114" s="117"/>
      <c r="I114" s="117"/>
      <c r="V114" s="98"/>
    </row>
    <row r="115" spans="2:22" s="51" customFormat="1" ht="12.75">
      <c r="B115" s="58"/>
      <c r="C115" s="117"/>
      <c r="H115" s="117"/>
      <c r="I115" s="117"/>
      <c r="V115" s="98"/>
    </row>
    <row r="116" spans="2:22" s="51" customFormat="1" ht="12.75">
      <c r="B116" s="58"/>
      <c r="C116" s="117"/>
      <c r="H116" s="117"/>
      <c r="I116" s="117"/>
      <c r="V116" s="98"/>
    </row>
    <row r="117" spans="2:22" s="51" customFormat="1" ht="12.75">
      <c r="B117" s="58"/>
      <c r="C117" s="117"/>
      <c r="H117" s="117"/>
      <c r="I117" s="117"/>
      <c r="V117" s="98"/>
    </row>
    <row r="118" spans="2:22" s="51" customFormat="1" ht="12.75">
      <c r="B118" s="58"/>
      <c r="C118" s="117"/>
      <c r="H118" s="117"/>
      <c r="I118" s="117"/>
      <c r="V118" s="98"/>
    </row>
    <row r="119" spans="2:22" s="51" customFormat="1" ht="12.75">
      <c r="B119" s="58"/>
      <c r="C119" s="117"/>
      <c r="H119" s="117"/>
      <c r="I119" s="117"/>
      <c r="V119" s="98"/>
    </row>
    <row r="120" spans="2:22" s="51" customFormat="1" ht="12.75">
      <c r="B120" s="58"/>
      <c r="C120" s="117"/>
      <c r="H120" s="117"/>
      <c r="I120" s="117"/>
      <c r="V120" s="98"/>
    </row>
    <row r="121" spans="2:22" s="51" customFormat="1" ht="12.75">
      <c r="B121" s="58"/>
      <c r="C121" s="117"/>
      <c r="H121" s="117"/>
      <c r="I121" s="117"/>
      <c r="V121" s="98"/>
    </row>
    <row r="122" spans="2:22" s="51" customFormat="1" ht="12.75">
      <c r="B122" s="59"/>
      <c r="C122" s="117"/>
      <c r="H122" s="117"/>
      <c r="I122" s="117"/>
      <c r="V122" s="98"/>
    </row>
    <row r="123" spans="2:22" s="51" customFormat="1" ht="12.75">
      <c r="B123" s="59"/>
      <c r="C123" s="117"/>
      <c r="H123" s="117"/>
      <c r="I123" s="117"/>
      <c r="V123" s="98"/>
    </row>
    <row r="124" spans="3:22" s="51" customFormat="1" ht="12.75">
      <c r="C124" s="117"/>
      <c r="H124" s="117"/>
      <c r="I124" s="117"/>
      <c r="V124" s="98"/>
    </row>
    <row r="125" spans="2:22" s="51" customFormat="1" ht="12.75">
      <c r="B125" s="60"/>
      <c r="C125" s="117"/>
      <c r="F125" s="117"/>
      <c r="I125" s="117"/>
      <c r="V125" s="98"/>
    </row>
    <row r="126" spans="2:22" s="51" customFormat="1" ht="12.75">
      <c r="B126" s="60"/>
      <c r="C126" s="117"/>
      <c r="F126" s="117"/>
      <c r="I126" s="117"/>
      <c r="V126" s="98"/>
    </row>
    <row r="127" spans="2:22" s="51" customFormat="1" ht="12.75">
      <c r="B127" s="60"/>
      <c r="C127" s="117"/>
      <c r="F127" s="117"/>
      <c r="I127" s="52"/>
      <c r="J127" s="52"/>
      <c r="K127" s="52"/>
      <c r="V127" s="98"/>
    </row>
    <row r="128" spans="2:22" s="51" customFormat="1" ht="12.75">
      <c r="B128" s="60"/>
      <c r="C128" s="117"/>
      <c r="F128" s="117"/>
      <c r="G128" s="117"/>
      <c r="H128" s="52"/>
      <c r="I128" s="52"/>
      <c r="J128" s="52"/>
      <c r="K128" s="52"/>
      <c r="V128" s="98"/>
    </row>
    <row r="129" spans="2:22" s="51" customFormat="1" ht="12.75">
      <c r="B129" s="168" t="s">
        <v>254</v>
      </c>
      <c r="C129" s="117"/>
      <c r="F129" s="117"/>
      <c r="G129" s="117"/>
      <c r="H129" s="52"/>
      <c r="I129" s="52"/>
      <c r="J129" s="52"/>
      <c r="K129" s="52"/>
      <c r="V129" s="98"/>
    </row>
    <row r="130" spans="2:22" s="51" customFormat="1" ht="12.75">
      <c r="B130" s="168" t="s">
        <v>255</v>
      </c>
      <c r="C130" s="117"/>
      <c r="F130" s="117"/>
      <c r="G130" s="117"/>
      <c r="H130" s="52"/>
      <c r="I130" s="52"/>
      <c r="J130" s="52"/>
      <c r="K130" s="52"/>
      <c r="V130" s="98"/>
    </row>
    <row r="131" spans="2:22" s="51" customFormat="1" ht="12.75">
      <c r="B131" s="168" t="s">
        <v>256</v>
      </c>
      <c r="C131" s="117"/>
      <c r="F131" s="117"/>
      <c r="G131" s="117"/>
      <c r="H131" s="52"/>
      <c r="I131" s="52"/>
      <c r="J131" s="52"/>
      <c r="K131" s="52"/>
      <c r="V131" s="98"/>
    </row>
    <row r="132" spans="2:22" s="51" customFormat="1" ht="12.75">
      <c r="B132" s="168" t="s">
        <v>257</v>
      </c>
      <c r="C132" s="117"/>
      <c r="F132" s="117"/>
      <c r="G132" s="117"/>
      <c r="H132" s="52"/>
      <c r="I132" s="52"/>
      <c r="J132" s="52"/>
      <c r="K132" s="52"/>
      <c r="V132" s="98"/>
    </row>
    <row r="133" spans="2:22" s="51" customFormat="1" ht="12.75">
      <c r="B133" s="169" t="s">
        <v>258</v>
      </c>
      <c r="C133" s="117"/>
      <c r="F133" s="117"/>
      <c r="G133" s="117"/>
      <c r="H133" s="52"/>
      <c r="I133" s="52"/>
      <c r="J133" s="52"/>
      <c r="K133" s="52"/>
      <c r="V133" s="98"/>
    </row>
    <row r="134" spans="2:22" s="53" customFormat="1" ht="12.75">
      <c r="B134" s="58"/>
      <c r="C134" s="117"/>
      <c r="F134" s="117"/>
      <c r="G134" s="117"/>
      <c r="H134" s="52"/>
      <c r="I134" s="52"/>
      <c r="J134" s="52"/>
      <c r="K134" s="52"/>
      <c r="V134" s="101"/>
    </row>
    <row r="135" spans="2:22" s="53" customFormat="1" ht="12.75">
      <c r="B135" s="51" t="s">
        <v>29</v>
      </c>
      <c r="C135" s="117"/>
      <c r="F135" s="117"/>
      <c r="G135" s="117"/>
      <c r="H135" s="52"/>
      <c r="I135" s="52"/>
      <c r="J135" s="52"/>
      <c r="K135" s="52"/>
      <c r="V135" s="101"/>
    </row>
    <row r="136" spans="2:22" s="53" customFormat="1" ht="12.75">
      <c r="B136" s="57" t="s">
        <v>55</v>
      </c>
      <c r="C136" s="117"/>
      <c r="F136" s="117"/>
      <c r="G136" s="117"/>
      <c r="H136" s="52"/>
      <c r="I136" s="52"/>
      <c r="J136" s="52"/>
      <c r="K136" s="52"/>
      <c r="V136" s="101"/>
    </row>
    <row r="137" spans="2:22" s="53" customFormat="1" ht="12.75">
      <c r="B137" s="57" t="s">
        <v>166</v>
      </c>
      <c r="C137" s="117"/>
      <c r="F137" s="117"/>
      <c r="G137" s="117"/>
      <c r="H137" s="52"/>
      <c r="I137" s="52"/>
      <c r="J137" s="52"/>
      <c r="K137" s="52"/>
      <c r="V137" s="101"/>
    </row>
    <row r="138" spans="2:22" s="53" customFormat="1" ht="12.75">
      <c r="B138" s="57" t="s">
        <v>39</v>
      </c>
      <c r="C138" s="117"/>
      <c r="F138" s="117"/>
      <c r="G138" s="117"/>
      <c r="H138" s="52"/>
      <c r="I138" s="52"/>
      <c r="J138" s="52"/>
      <c r="K138" s="52"/>
      <c r="V138" s="101"/>
    </row>
    <row r="139" spans="2:22" s="53" customFormat="1" ht="12.75">
      <c r="B139" s="57" t="s">
        <v>172</v>
      </c>
      <c r="C139" s="117"/>
      <c r="F139" s="117"/>
      <c r="G139" s="117"/>
      <c r="H139" s="52"/>
      <c r="I139" s="52"/>
      <c r="J139" s="52"/>
      <c r="K139" s="52"/>
      <c r="V139" s="101"/>
    </row>
    <row r="140" spans="2:22" s="53" customFormat="1" ht="12.75">
      <c r="B140" s="57" t="s">
        <v>112</v>
      </c>
      <c r="C140" s="117"/>
      <c r="F140" s="117"/>
      <c r="G140" s="117"/>
      <c r="J140" s="52"/>
      <c r="K140" s="52"/>
      <c r="V140" s="101"/>
    </row>
    <row r="141" spans="2:22" s="53" customFormat="1" ht="12.75">
      <c r="B141" s="57" t="s">
        <v>174</v>
      </c>
      <c r="C141" s="117"/>
      <c r="F141" s="117"/>
      <c r="G141" s="117"/>
      <c r="V141" s="101"/>
    </row>
    <row r="142" spans="2:22" s="53" customFormat="1" ht="12.75">
      <c r="B142" s="57" t="s">
        <v>53</v>
      </c>
      <c r="C142" s="117"/>
      <c r="F142" s="117"/>
      <c r="G142" s="117"/>
      <c r="V142" s="101"/>
    </row>
    <row r="143" spans="2:22" s="53" customFormat="1" ht="12.75">
      <c r="B143" s="57" t="s">
        <v>163</v>
      </c>
      <c r="C143" s="117"/>
      <c r="F143" s="117"/>
      <c r="G143" s="117"/>
      <c r="V143" s="101"/>
    </row>
    <row r="144" spans="2:22" s="53" customFormat="1" ht="12.75">
      <c r="B144" s="57" t="s">
        <v>167</v>
      </c>
      <c r="C144" s="117"/>
      <c r="F144" s="117"/>
      <c r="G144" s="117"/>
      <c r="V144" s="101"/>
    </row>
    <row r="145" spans="2:7" ht="12.75">
      <c r="B145" s="119" t="s">
        <v>182</v>
      </c>
      <c r="C145" s="117"/>
      <c r="F145" s="117"/>
      <c r="G145" s="117"/>
    </row>
    <row r="146" spans="2:7" ht="12.75">
      <c r="B146" s="57" t="s">
        <v>165</v>
      </c>
      <c r="C146" s="117"/>
      <c r="F146" s="117"/>
      <c r="G146" s="117"/>
    </row>
    <row r="147" spans="2:7" ht="12.75">
      <c r="B147" s="57" t="s">
        <v>170</v>
      </c>
      <c r="C147" s="117"/>
      <c r="F147" s="117"/>
      <c r="G147" s="117"/>
    </row>
    <row r="148" spans="2:7" ht="12.75">
      <c r="B148" s="57" t="s">
        <v>173</v>
      </c>
      <c r="C148" s="117"/>
      <c r="F148" s="117"/>
      <c r="G148" s="117"/>
    </row>
    <row r="149" spans="2:7" ht="12.75">
      <c r="B149" s="57" t="s">
        <v>171</v>
      </c>
      <c r="C149" s="117"/>
      <c r="F149" s="117"/>
      <c r="G149" s="117"/>
    </row>
    <row r="150" spans="2:7" ht="12.75">
      <c r="B150" s="57" t="s">
        <v>168</v>
      </c>
      <c r="C150" s="117"/>
      <c r="F150" s="117"/>
      <c r="G150" s="117"/>
    </row>
    <row r="151" spans="2:7" ht="12.75">
      <c r="B151" s="57" t="s">
        <v>161</v>
      </c>
      <c r="C151" s="117"/>
      <c r="F151" s="117"/>
      <c r="G151" s="117"/>
    </row>
    <row r="152" spans="2:3" ht="12.75">
      <c r="B152" s="57" t="s">
        <v>169</v>
      </c>
      <c r="C152" s="117"/>
    </row>
    <row r="153" spans="2:3" ht="12.75">
      <c r="B153" s="57" t="s">
        <v>162</v>
      </c>
      <c r="C153" s="117"/>
    </row>
    <row r="154" spans="2:3" ht="12.75">
      <c r="B154" s="57" t="s">
        <v>164</v>
      </c>
      <c r="C154" s="117"/>
    </row>
    <row r="155" spans="2:3" ht="12.75">
      <c r="B155" s="57" t="s">
        <v>46</v>
      </c>
      <c r="C155" s="117"/>
    </row>
    <row r="156" spans="2:3" ht="12.75">
      <c r="B156" s="57" t="s">
        <v>54</v>
      </c>
      <c r="C156" s="117"/>
    </row>
    <row r="157" spans="2:3" ht="12.75">
      <c r="B157" s="57" t="s">
        <v>45</v>
      </c>
      <c r="C157" s="117"/>
    </row>
    <row r="158" spans="2:3" ht="12.75">
      <c r="B158" s="57" t="s">
        <v>47</v>
      </c>
      <c r="C158" s="117"/>
    </row>
    <row r="159" spans="2:3" ht="12.75">
      <c r="B159" s="57" t="s">
        <v>113</v>
      </c>
      <c r="C159" s="117"/>
    </row>
    <row r="160" spans="2:3" ht="12.75">
      <c r="B160" s="57" t="s">
        <v>111</v>
      </c>
      <c r="C160" s="117"/>
    </row>
    <row r="161" spans="2:3" ht="12.75">
      <c r="B161" s="57" t="s">
        <v>40</v>
      </c>
      <c r="C161" s="117"/>
    </row>
    <row r="162" ht="12.75">
      <c r="B162" s="57" t="s">
        <v>110</v>
      </c>
    </row>
    <row r="163" ht="12.75">
      <c r="B163" s="51"/>
    </row>
    <row r="164" ht="12.75">
      <c r="B164" s="51"/>
    </row>
    <row r="165" ht="12.75">
      <c r="B165" s="51"/>
    </row>
    <row r="166" ht="12.75">
      <c r="B166" s="51" t="s">
        <v>183</v>
      </c>
    </row>
    <row r="167" ht="12.75">
      <c r="B167" s="56" t="s">
        <v>66</v>
      </c>
    </row>
    <row r="168" ht="12.75">
      <c r="B168" s="56" t="s">
        <v>85</v>
      </c>
    </row>
    <row r="169" ht="12.75">
      <c r="B169" s="51"/>
    </row>
    <row r="170" ht="12.75">
      <c r="B170" s="58"/>
    </row>
    <row r="171" ht="12.75">
      <c r="B171" s="58"/>
    </row>
    <row r="172" ht="12.75">
      <c r="B172" s="61"/>
    </row>
    <row r="173" ht="12.75">
      <c r="B173" s="61"/>
    </row>
    <row r="174" ht="12.75">
      <c r="B174" s="61"/>
    </row>
    <row r="175" ht="12.75">
      <c r="B175" s="61"/>
    </row>
    <row r="176" ht="12.75">
      <c r="B176" s="61"/>
    </row>
  </sheetData>
  <sheetProtection sheet="1" objects="1" scenarios="1" formatColumns="0" formatRows="0"/>
  <mergeCells count="74">
    <mergeCell ref="B48:B49"/>
    <mergeCell ref="B51:P51"/>
    <mergeCell ref="C73:P73"/>
    <mergeCell ref="C74:P74"/>
    <mergeCell ref="C70:P70"/>
    <mergeCell ref="C71:P71"/>
    <mergeCell ref="C72:P72"/>
    <mergeCell ref="C43:G43"/>
    <mergeCell ref="H43:L43"/>
    <mergeCell ref="C69:P69"/>
    <mergeCell ref="B69:B72"/>
    <mergeCell ref="B52:P67"/>
    <mergeCell ref="A68:Q68"/>
    <mergeCell ref="C44:G44"/>
    <mergeCell ref="H44:L44"/>
    <mergeCell ref="M44:P44"/>
    <mergeCell ref="B46:P46"/>
    <mergeCell ref="M43:P43"/>
    <mergeCell ref="C40:G40"/>
    <mergeCell ref="H40:L40"/>
    <mergeCell ref="M40:P40"/>
    <mergeCell ref="C41:G41"/>
    <mergeCell ref="H41:L41"/>
    <mergeCell ref="M41:P41"/>
    <mergeCell ref="C42:G42"/>
    <mergeCell ref="H42:L42"/>
    <mergeCell ref="M42:P42"/>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J10:M10"/>
    <mergeCell ref="N10:P10"/>
    <mergeCell ref="C10:I10"/>
    <mergeCell ref="B11:P11"/>
    <mergeCell ref="B2:B5"/>
    <mergeCell ref="C2:M2"/>
    <mergeCell ref="N2:P2"/>
    <mergeCell ref="C3:M3"/>
    <mergeCell ref="N3:P3"/>
    <mergeCell ref="C4:M4"/>
    <mergeCell ref="N4:P4"/>
    <mergeCell ref="C5:M5"/>
    <mergeCell ref="N5:P5"/>
  </mergeCells>
  <conditionalFormatting sqref="F49">
    <cfRule type="cellIs" priority="17" dxfId="0" operator="equal" stopIfTrue="1">
      <formula>"0"</formula>
    </cfRule>
    <cfRule type="cellIs" priority="18" dxfId="0" operator="lessThanOrEqual" stopIfTrue="1">
      <formula>$V$5</formula>
    </cfRule>
    <cfRule type="cellIs" priority="19" dxfId="1" operator="greaterThanOrEqual" stopIfTrue="1">
      <formula>$V$2</formula>
    </cfRule>
    <cfRule type="cellIs" priority="20" dxfId="162" operator="between" stopIfTrue="1">
      <formula>$V$4</formula>
      <formula>$V$3</formula>
    </cfRule>
  </conditionalFormatting>
  <conditionalFormatting sqref="I49">
    <cfRule type="cellIs" priority="13" dxfId="0" operator="equal" stopIfTrue="1">
      <formula>"0"</formula>
    </cfRule>
    <cfRule type="cellIs" priority="14" dxfId="0" operator="lessThanOrEqual" stopIfTrue="1">
      <formula>$V$5</formula>
    </cfRule>
    <cfRule type="cellIs" priority="15" dxfId="1" operator="greaterThanOrEqual" stopIfTrue="1">
      <formula>$V$2</formula>
    </cfRule>
    <cfRule type="cellIs" priority="16" dxfId="162" operator="between" stopIfTrue="1">
      <formula>$V$4</formula>
      <formula>$V$3</formula>
    </cfRule>
  </conditionalFormatting>
  <conditionalFormatting sqref="L49">
    <cfRule type="cellIs" priority="9" dxfId="0" operator="equal" stopIfTrue="1">
      <formula>"0"</formula>
    </cfRule>
    <cfRule type="cellIs" priority="10" dxfId="0" operator="lessThanOrEqual" stopIfTrue="1">
      <formula>$V$5</formula>
    </cfRule>
    <cfRule type="cellIs" priority="11" dxfId="1" operator="greaterThanOrEqual" stopIfTrue="1">
      <formula>$V$2</formula>
    </cfRule>
    <cfRule type="cellIs" priority="12" dxfId="162" operator="between" stopIfTrue="1">
      <formula>$V$4</formula>
      <formula>$V$3</formula>
    </cfRule>
  </conditionalFormatting>
  <conditionalFormatting sqref="O49">
    <cfRule type="cellIs" priority="5" dxfId="0" operator="equal" stopIfTrue="1">
      <formula>"0"</formula>
    </cfRule>
    <cfRule type="cellIs" priority="6" dxfId="0" operator="lessThanOrEqual" stopIfTrue="1">
      <formula>$V$5</formula>
    </cfRule>
    <cfRule type="cellIs" priority="7" dxfId="1" operator="greaterThanOrEqual" stopIfTrue="1">
      <formula>$V$2</formula>
    </cfRule>
    <cfRule type="cellIs" priority="8" dxfId="162" operator="between" stopIfTrue="1">
      <formula>$V$4</formula>
      <formula>$V$3</formula>
    </cfRule>
  </conditionalFormatting>
  <conditionalFormatting sqref="P49">
    <cfRule type="cellIs" priority="1" dxfId="0" operator="equal" stopIfTrue="1">
      <formula>"0"</formula>
    </cfRule>
    <cfRule type="cellIs" priority="2" dxfId="0" operator="lessThanOrEqual" stopIfTrue="1">
      <formula>$V$5</formula>
    </cfRule>
    <cfRule type="cellIs" priority="3" dxfId="1" operator="greaterThanOrEqual" stopIfTrue="1">
      <formula>$V$2</formula>
    </cfRule>
    <cfRule type="cellIs" priority="4" dxfId="162" operator="between" stopIfTrue="1">
      <formula>$V$4</formula>
      <formula>$V$3</formula>
    </cfRule>
  </conditionalFormatting>
  <dataValidations count="6">
    <dataValidation type="list" allowBlank="1" showInputMessage="1" showErrorMessage="1" sqref="C18:P18">
      <formula1>$B$129:$B$133</formula1>
    </dataValidation>
    <dataValidation type="list" allowBlank="1" showInputMessage="1" showErrorMessage="1" sqref="C32:P32 C34:P34 C36:P36">
      <formula1>$Q$99:$Q$104</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"2023,2024,2025,2026,2027"</formula1>
    </dataValidation>
    <dataValidation type="list" allowBlank="1" showInputMessage="1" showErrorMessage="1" sqref="C12:P12">
      <formula1>$B$136:$B$162</formula1>
    </dataValidation>
    <dataValidation type="list" allowBlank="1" showInputMessage="1" showErrorMessage="1" sqref="C74:P74">
      <formula1>$B$167:$B$168</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del proceso Atención al Ciudadano</dc:title>
  <dc:subject/>
  <dc:creator>hoslanders</dc:creator>
  <cp:keywords/>
  <dc:description/>
  <cp:lastModifiedBy>Vivian Mayerly Cardenas Pinilla</cp:lastModifiedBy>
  <cp:lastPrinted>2014-10-10T12:56:08Z</cp:lastPrinted>
  <dcterms:created xsi:type="dcterms:W3CDTF">2012-02-20T19:54:14Z</dcterms:created>
  <dcterms:modified xsi:type="dcterms:W3CDTF">2023-10-12T19:06:20Z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Fecha_Actualizacion">
    <vt:lpwstr>2021-03-01T00:00:00Z</vt:lpwstr>
  </property>
  <property fmtid="{D5CDD505-2E9C-101B-9397-08002B2CF9AE}" pid="7" name="Descripción Documento">
    <vt:lpwstr>Contiene la descripción de cada indicador, incluyendo objetivos, formulación, definición de las variables, meta, rango, frecuencia de medición, datos y análisis.</vt:lpwstr>
  </property>
  <property fmtid="{D5CDD505-2E9C-101B-9397-08002B2CF9AE}" pid="8" name="Fecha">
    <vt:lpwstr>2021-01-31T00:00:00Z</vt:lpwstr>
  </property>
  <property fmtid="{D5CDD505-2E9C-101B-9397-08002B2CF9AE}" pid="9" name="Grupos_de_Proceso">
    <vt:lpwstr>Procesos de Apoyo</vt:lpwstr>
  </property>
  <property fmtid="{D5CDD505-2E9C-101B-9397-08002B2CF9AE}" pid="10" name="Dependencia_Nivel_Superior">
    <vt:lpwstr>Secretaría General</vt:lpwstr>
  </property>
  <property fmtid="{D5CDD505-2E9C-101B-9397-08002B2CF9AE}" pid="11" name="Procesos_SGI">
    <vt:lpwstr>Procesos de Apoyo - Atención al ciudadano</vt:lpwstr>
  </property>
  <property fmtid="{D5CDD505-2E9C-101B-9397-08002B2CF9AE}" pid="12" name="Tipo Documental">
    <vt:lpwstr>Indicadores</vt:lpwstr>
  </property>
  <property fmtid="{D5CDD505-2E9C-101B-9397-08002B2CF9AE}" pid="13" name="Ano Documento">
    <vt:lpwstr>2021</vt:lpwstr>
  </property>
  <property fmtid="{D5CDD505-2E9C-101B-9397-08002B2CF9AE}" pid="14" name="eDOCS AutoSave">
    <vt:lpwstr/>
  </property>
  <property fmtid="{D5CDD505-2E9C-101B-9397-08002B2CF9AE}" pid="15" name="_dlc_DocId">
    <vt:lpwstr>NV5X2DCNMZXR-1675502055-88</vt:lpwstr>
  </property>
  <property fmtid="{D5CDD505-2E9C-101B-9397-08002B2CF9AE}" pid="16" name="_dlc_DocIdItemGuid">
    <vt:lpwstr>777209e9-5a37-45be-87be-92d089c9a688</vt:lpwstr>
  </property>
  <property fmtid="{D5CDD505-2E9C-101B-9397-08002B2CF9AE}" pid="17" name="_dlc_DocIdUrl">
    <vt:lpwstr>https://www.supersociedades.gov.co/nuestra_entidad/Planeacion/_layouts/15/DocIdRedir.aspx?ID=NV5X2DCNMZXR-1675502055-88, NV5X2DCNMZXR-1675502055-88</vt:lpwstr>
  </property>
  <property fmtid="{D5CDD505-2E9C-101B-9397-08002B2CF9AE}" pid="18" name="Version_Documento">
    <vt:lpwstr>4.00000000000000</vt:lpwstr>
  </property>
  <property fmtid="{D5CDD505-2E9C-101B-9397-08002B2CF9AE}" pid="19" name="Tipo Documental SGI">
    <vt:lpwstr>Formato</vt:lpwstr>
  </property>
  <property fmtid="{D5CDD505-2E9C-101B-9397-08002B2CF9AE}" pid="20" name="_Version">
    <vt:lpwstr>1</vt:lpwstr>
  </property>
  <property fmtid="{D5CDD505-2E9C-101B-9397-08002B2CF9AE}" pid="21" name="SeoMetaDescription">
    <vt:lpwstr/>
  </property>
  <property fmtid="{D5CDD505-2E9C-101B-9397-08002B2CF9AE}" pid="22" name="Audiencias de destino">
    <vt:lpwstr/>
  </property>
  <property fmtid="{D5CDD505-2E9C-101B-9397-08002B2CF9AE}" pid="23" name="_activity">
    <vt:lpwstr/>
  </property>
</Properties>
</file>