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sbabativa_supersociedades_gov_co/Documents/2023 - Supersociedades/Mercantiles/Indicadores/"/>
    </mc:Choice>
  </mc:AlternateContent>
  <bookViews>
    <workbookView xWindow="0" yWindow="0" windowWidth="28800" windowHeight="11100" tabRatio="806"/>
  </bookViews>
  <sheets>
    <sheet name="1. Calificación Servicio Concil" sheetId="13" r:id="rId1"/>
    <sheet name="1.1. registro calificación serv" sheetId="14" r:id="rId2"/>
    <sheet name="2. Logro acuerdos conciliación" sheetId="9" r:id="rId3"/>
    <sheet name="2.2. registro logro acuerdos co" sheetId="10" r:id="rId4"/>
    <sheet name="3. Productividad CA" sheetId="17" r:id="rId5"/>
    <sheet name="3.3. registro productividad CA" sheetId="18" r:id="rId6"/>
  </sheets>
  <externalReferences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L47" i="17" l="1"/>
  <c r="I47" i="17"/>
  <c r="D10" i="18"/>
  <c r="F47" i="17" s="1"/>
  <c r="K11" i="18"/>
  <c r="K10" i="18"/>
  <c r="L10" i="18" s="1"/>
  <c r="P47" i="17" s="1"/>
  <c r="J10" i="18"/>
  <c r="O47" i="17" s="1"/>
  <c r="H10" i="18"/>
  <c r="F10" i="18"/>
  <c r="C8" i="18"/>
  <c r="J10" i="10" l="1"/>
  <c r="O47" i="9" s="1"/>
  <c r="O48" i="9" s="1"/>
  <c r="O49" i="9" s="1"/>
  <c r="H10" i="10"/>
  <c r="L47" i="9" s="1"/>
  <c r="L48" i="9" s="1"/>
  <c r="L49" i="9" s="1"/>
  <c r="F10" i="10"/>
  <c r="I47" i="9" s="1"/>
  <c r="I48" i="9" s="1"/>
  <c r="I49" i="9" s="1"/>
  <c r="D10" i="10"/>
  <c r="F47" i="9" s="1"/>
  <c r="F48" i="9" s="1"/>
  <c r="F49" i="9" s="1"/>
  <c r="K11" i="10"/>
  <c r="K10" i="10"/>
  <c r="C8" i="10"/>
  <c r="E47" i="13"/>
  <c r="F47" i="13"/>
  <c r="G47" i="13"/>
  <c r="H47" i="13"/>
  <c r="I47" i="13"/>
  <c r="J47" i="13"/>
  <c r="K47" i="13"/>
  <c r="L47" i="13"/>
  <c r="M47" i="13"/>
  <c r="N47" i="13"/>
  <c r="O47" i="13"/>
  <c r="P47" i="13"/>
  <c r="D47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D46" i="13"/>
  <c r="O8" i="14"/>
  <c r="B8" i="14"/>
  <c r="B6" i="18"/>
  <c r="B6" i="10"/>
  <c r="B6" i="14"/>
  <c r="L10" i="10" l="1"/>
  <c r="P47" i="9" s="1"/>
  <c r="P48" i="9" s="1"/>
  <c r="P49" i="9" s="1"/>
  <c r="P48" i="17" l="1"/>
  <c r="O48" i="17"/>
  <c r="L48" i="17"/>
  <c r="I48" i="17"/>
  <c r="F48" i="17"/>
  <c r="P48" i="13" l="1"/>
  <c r="O48" i="13"/>
  <c r="L48" i="13"/>
  <c r="I48" i="13"/>
  <c r="F48" i="13"/>
  <c r="P50" i="9" l="1"/>
  <c r="O50" i="9"/>
  <c r="L50" i="9"/>
  <c r="I50" i="9"/>
  <c r="F50" i="9"/>
</calcChain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Hoslander Adlai Saenz Barrera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<sst xmlns="http://schemas.openxmlformats.org/spreadsheetml/2006/main" count="468" uniqueCount="185">
  <si>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</si>
  <si>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</si>
  <si>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</si>
  <si>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</si>
  <si>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</si>
  <si>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</si>
  <si>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</si>
  <si>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</si>
  <si>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</si>
  <si>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</si>
  <si>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</si>
  <si>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</si>
  <si>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</si>
  <si>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</si>
  <si>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</si>
  <si>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</si>
  <si>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</si>
  <si>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</si>
  <si>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</si>
  <si>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</si>
  <si>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</si>
  <si>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</si>
  <si>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</si>
  <si>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</si>
  <si>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</si>
  <si>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PROCESOS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</si>
  <si>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</si>
  <si>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</si>
  <si>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</si>
  <si>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</si>
  <si>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</si>
  <si>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</si>
  <si>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</si>
  <si>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</si>
  <si>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</si>
  <si>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</si>
  <si>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</si>
  <si>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</si>
  <si>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</si>
  <si>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</si>
  <si>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</si>
  <si>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</si>
  <si>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</si>
  <si>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</si>
  <si>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</si>
  <si>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Contar con empresas competitivas, productivas y perdurables</t>
  </si>
  <si>
    <t>AÑO</t>
  </si>
  <si>
    <t>ACCIÓN A TOMAR</t>
  </si>
  <si>
    <t>NINGUNA</t>
  </si>
  <si>
    <t>SISTEMA DE GESTION INTEGRADO</t>
  </si>
  <si>
    <t>PROCESO:  GESTION INTEGRAL</t>
  </si>
  <si>
    <t>FORMATO: DATOS INDICADORES PROCESOS</t>
  </si>
  <si>
    <t>GRUPO</t>
  </si>
  <si>
    <t>OBSERVACIONES</t>
  </si>
  <si>
    <t>RECUPERACIÓN EMPRESARIAL</t>
  </si>
  <si>
    <t>PROCESOS SOCIETARIOS</t>
  </si>
  <si>
    <t>PROCESOS PARALELOS A LA INSOLVENCIA</t>
  </si>
  <si>
    <t>No aplica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</si>
  <si>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</si>
  <si>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</si>
  <si>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</si>
  <si>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</si>
  <si>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</si>
  <si>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</si>
  <si>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</si>
  <si>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</si>
  <si>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</si>
  <si>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</si>
  <si>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</si>
  <si>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</si>
  <si>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</si>
  <si>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</si>
  <si>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</si>
  <si>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</si>
  <si>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</si>
  <si>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</si>
  <si>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</si>
  <si>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</si>
  <si>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</si>
  <si>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</si>
  <si>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</si>
  <si>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</si>
  <si>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</si>
  <si>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</si>
  <si>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</si>
  <si>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Análisis Trimestre 1:</t>
  </si>
  <si>
    <t>Análisis Trimestre 2:</t>
  </si>
  <si>
    <t>Análisis Trimestre 3:</t>
  </si>
  <si>
    <t>Análisis Trimestre 4:</t>
  </si>
  <si>
    <t>PORCENTAJE</t>
  </si>
  <si>
    <t>Código: GC-F-006</t>
  </si>
  <si>
    <t>Versión 004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</si>
  <si>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</si>
  <si>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</si>
  <si>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</si>
  <si>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</si>
  <si>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</si>
  <si>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GESTION DE APOYO JUDICIAL</t>
  </si>
  <si>
    <t>TIPO DE ACCION</t>
  </si>
  <si>
    <t>Fecha: 14 de junio de 2019</t>
  </si>
  <si>
    <t>CONCILIACIÓN Y ARBITRAJE</t>
  </si>
  <si>
    <t>2019-2022</t>
  </si>
  <si>
    <t>Histórico de objetivos estratégicos</t>
  </si>
  <si>
    <t>Afianzar el acompañamiento permanente con acciones pedagógicas enfocadas al cumplimiento normativo, así como, a la promoción de una cultura de transparencia, integridad y ética empresarial.</t>
  </si>
  <si>
    <t>Promover la implementación de políticas y lineamientos encaminados a la responsabilidad, emprendimiento y la innovación desde una perspectiva social para incentivar el bienestar de los empleados y el desarrollo sostenible de los colombianos.</t>
  </si>
  <si>
    <t>Aumentar la excelencia en el servicio a través del fortalecimiento de la oferta de valor a los usuarios de manera efectiva y pronta.</t>
  </si>
  <si>
    <t>Lograr una justicia pronta</t>
  </si>
  <si>
    <t>Fortalecer la estructura organizacional con procesos innovadores de transformación institucional</t>
  </si>
  <si>
    <t>PROCESO DE CONCILIACIÓN Y ARBITRAJE SOCIETARIO</t>
  </si>
  <si>
    <t>Calificación del servicio de conciliación</t>
  </si>
  <si>
    <t>Medir la satisfacción del usuario frente al servicio de conciliación prestado por el Centro de Conciliación y Arbitramento.</t>
  </si>
  <si>
    <t>Efectividad</t>
  </si>
  <si>
    <t>Calificación entre 60% y 79.9%</t>
  </si>
  <si>
    <t>Calificación inferior a 60%</t>
  </si>
  <si>
    <t>Calificación obtenida</t>
  </si>
  <si>
    <t>Calificación esperada</t>
  </si>
  <si>
    <t>Tabulación de las encuestas diligenciadas  por los usuarios del centro de conciliación y arbitraje societario (Formato: Evaluación de satisfacción del usuario con el servicio de conciliación, código CA-F-003)</t>
  </si>
  <si>
    <t>Porcentaje</t>
  </si>
  <si>
    <t>Funcionario asignado Centro de Conciliación y Arbitraje</t>
  </si>
  <si>
    <t>% Meta (calificación obtenida - nivel de satisfacción)</t>
  </si>
  <si>
    <t>Calificación obtenida (evaluación del servicio de conciliación)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</si>
  <si>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</si>
  <si>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</si>
  <si>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</si>
  <si>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</si>
  <si>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</si>
  <si>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</si>
  <si>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</si>
  <si>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</si>
  <si>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</si>
  <si>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</si>
  <si>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</si>
  <si>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</si>
  <si>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año 2022</t>
  </si>
  <si>
    <t>Conciliación y arbitraje societario</t>
  </si>
  <si>
    <t>ACUMULADO 2023</t>
  </si>
  <si>
    <t>Logro de acuerdos de conciliación</t>
  </si>
  <si>
    <t>Determinar el porcentaje de acuerdos de conciliación logrados.</t>
  </si>
  <si>
    <r>
      <rPr>
        <b/>
        <sz val="10"/>
        <rFont val="Arial"/>
        <family val="2"/>
      </rPr>
      <t>Número de acuerdos logrados</t>
    </r>
    <r>
      <rPr>
        <sz val="10"/>
        <rFont val="Arial"/>
        <family val="2"/>
      </rPr>
      <t xml:space="preserve"> :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</si>
  <si>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t>Número de acuerdos logrados</t>
  </si>
  <si>
    <t>Número de casos tramitados con audiencias celebradas</t>
  </si>
  <si>
    <t>TRIMESTRAL</t>
  </si>
  <si>
    <t>Registro de conciliaciones (archivo excel)</t>
  </si>
  <si>
    <t>ANUAL</t>
  </si>
  <si>
    <t>SEMESTRAL</t>
  </si>
  <si>
    <t>CUATRIMESTRAL</t>
  </si>
  <si>
    <t>BIMESTRAL</t>
  </si>
  <si>
    <t>MENSUAL</t>
  </si>
  <si>
    <t>% Meta</t>
  </si>
  <si>
    <t>% Acuerdos logrados</t>
  </si>
  <si>
    <t>Cumplimiento respecto a la meta</t>
  </si>
  <si>
    <t xml:space="preserve">Número </t>
  </si>
  <si>
    <t>PRIMER TRIMESTRE</t>
  </si>
  <si>
    <t>TOTAL Q1</t>
  </si>
  <si>
    <t>SEGUNDO TRIMESTRE</t>
  </si>
  <si>
    <t>TOTAL Q2</t>
  </si>
  <si>
    <t>TERCER TRIMESTRE</t>
  </si>
  <si>
    <t>TOTAL Q3</t>
  </si>
  <si>
    <t>CUARTO TRIMESTRE</t>
  </si>
  <si>
    <t>TOTAL Q4</t>
  </si>
  <si>
    <t>CONCILIACIÓN Y ARBITRAJE SOCIETARIO</t>
  </si>
  <si>
    <t>Productividad del centro de conciliación y arbitraje</t>
  </si>
  <si>
    <t>Medir la productividad de los conciliadores que conforman el centro de conciliación y arbitraje.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</si>
  <si>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</si>
  <si>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50 Cada Trimestre</t>
  </si>
  <si>
    <t>Mayor o igual a 50</t>
  </si>
  <si>
    <t>Entre 40 y 49</t>
  </si>
  <si>
    <t>Inferior a 40</t>
  </si>
  <si>
    <t>NÚMERO</t>
  </si>
  <si>
    <t>Conciliaciones tramitadas en el trimestre</t>
  </si>
  <si>
    <t>Número de conciliadores activos durante el trimestre</t>
  </si>
  <si>
    <t>Cuadro excel</t>
  </si>
  <si>
    <t>Version: 004</t>
  </si>
  <si>
    <t xml:space="preserve">  Calificación Obtenida
               -----------------------------------   x 100
  Calificación Esperada</t>
  </si>
  <si>
    <r>
      <t xml:space="preserve">- La encuesta evalúa 4 aspectos, cada uno de ellos tiene un peso del 25% sobre la calificación total:
1. Sobre las instalaciones del centro
2. Sobre los funcionarios del centro
3. Sobre el servicio de conciliación
4. Sobre el conciliador
- Cada aspecto de la encuesta se evalúa en una escala de 1 a 5, siendo 1: deficiente y  5: excelente.
</t>
    </r>
    <r>
      <rPr>
        <b/>
        <sz val="10"/>
        <rFont val="Arial"/>
        <family val="2"/>
      </rPr>
      <t>Calificación obtenida:</t>
    </r>
    <r>
      <rPr>
        <sz val="10"/>
        <rFont val="Arial"/>
        <family val="2"/>
      </rPr>
      <t xml:space="preserve"> Es la calificación promedio obtenida, que se cálcula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la calificación máxima que se puede obtener, que para este caso es 100% (la suma del valor de cada aspecto evaluado es 25% y son 4 aspectos).</t>
    </r>
  </si>
  <si>
    <t>Es la calificación máxima que se puede obtener, que para este caso es 100% (la suma del valor de cada aspecto evaluado es 25% y son 4 aspectos).</t>
  </si>
  <si>
    <t>Calificación mayor o igual a 90%</t>
  </si>
  <si>
    <t>Número de acuerdos logrados
------------------------------------------------------------------------------------------ x 100
Número de casos tramitados con audiencias celebradas</t>
  </si>
  <si>
    <t>TOTAL 2023</t>
  </si>
  <si>
    <t>% ANUAL</t>
  </si>
  <si>
    <t>Mayor o igual al 20%</t>
  </si>
  <si>
    <t>Entre el 15% y el 20%</t>
  </si>
  <si>
    <t>Inferior al 15%</t>
  </si>
  <si>
    <t>Conciliaciones tramitadas en el trimestre
        -----------------------------------------------------------------------------------  x 100
Número de conciliadores activos durante el trimestre</t>
  </si>
  <si>
    <t>Conciliaciones tramitadas  por conciliador en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</si>
</sst>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6" formatCode="#,##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4" fillId="23" borderId="4" applyNumberFormat="0" applyFont="0" applyAlignment="0" applyProtection="0"/>
    <xf numFmtId="9" fontId="2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319">
    <xf numFmtId="0" fontId="0" fillId="0" borderId="0" xfId="0"/>
    <xf numFmtId="0" fontId="32" fillId="25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24" borderId="10" xfId="32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29" borderId="0" xfId="0" applyFont="1" applyFill="1" applyAlignment="1" applyProtection="1">
      <alignment vertical="center" wrapText="1"/>
      <protection locked="0"/>
    </xf>
    <xf numFmtId="0" fontId="32" fillId="29" borderId="0" xfId="0" applyFont="1" applyFill="1" applyAlignment="1" applyProtection="1">
      <alignment horizontal="center" vertical="center" wrapText="1"/>
      <protection locked="0"/>
    </xf>
    <xf numFmtId="0" fontId="33" fillId="29" borderId="0" xfId="0" applyFont="1" applyFill="1" applyAlignment="1" applyProtection="1">
      <alignment horizontal="center" vertical="center" wrapText="1"/>
      <protection locked="0"/>
    </xf>
    <xf numFmtId="0" fontId="33" fillId="29" borderId="0" xfId="0" applyFont="1" applyFill="1" applyAlignment="1" applyProtection="1">
      <alignment vertical="center" wrapText="1"/>
      <protection locked="0"/>
    </xf>
    <xf numFmtId="0" fontId="2" fillId="29" borderId="0" xfId="0" applyFont="1" applyFill="1" applyAlignment="1" applyProtection="1">
      <alignment horizontal="center" vertical="center" wrapText="1"/>
      <protection locked="0"/>
    </xf>
    <xf numFmtId="0" fontId="1" fillId="29" borderId="0" xfId="0" applyFont="1" applyFill="1" applyAlignment="1" applyProtection="1">
      <alignment vertical="center" wrapText="1"/>
      <protection locked="0"/>
    </xf>
    <xf numFmtId="0" fontId="2" fillId="29" borderId="0" xfId="0" applyFont="1" applyFill="1" applyAlignment="1" applyProtection="1">
      <alignment horizontal="left" vertical="center" wrapText="1"/>
      <protection locked="0"/>
    </xf>
    <xf numFmtId="0" fontId="33" fillId="29" borderId="0" xfId="0" applyFont="1" applyFill="1" applyAlignment="1" applyProtection="1">
      <alignment horizontal="left" vertical="center"/>
      <protection locked="0"/>
    </xf>
    <xf numFmtId="0" fontId="33" fillId="29" borderId="0" xfId="0" applyFont="1" applyFill="1" applyAlignment="1" applyProtection="1">
      <alignment horizontal="left" vertical="center" wrapText="1"/>
      <protection locked="0"/>
    </xf>
    <xf numFmtId="0" fontId="34" fillId="25" borderId="0" xfId="0" applyFont="1" applyFill="1" applyProtection="1">
      <protection locked="0"/>
    </xf>
    <xf numFmtId="0" fontId="3" fillId="24" borderId="9" xfId="0" applyFont="1" applyFill="1" applyBorder="1" applyAlignment="1" applyProtection="1">
      <alignment vertical="center" wrapText="1"/>
    </xf>
    <xf numFmtId="0" fontId="1" fillId="25" borderId="16" xfId="0" applyFont="1" applyFill="1" applyBorder="1" applyAlignment="1" applyProtection="1">
      <alignment horizontal="justify" vertical="center" wrapText="1"/>
      <protection locked="0"/>
    </xf>
    <xf numFmtId="0" fontId="2" fillId="25" borderId="45" xfId="32" applyFont="1" applyFill="1" applyBorder="1" applyAlignment="1" applyProtection="1">
      <alignment vertical="center" wrapText="1"/>
    </xf>
    <xf numFmtId="0" fontId="1" fillId="25" borderId="10" xfId="3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1" fillId="0" borderId="23" xfId="42" applyNumberFormat="1" applyFont="1" applyBorder="1" applyAlignment="1" applyProtection="1">
      <alignment horizontal="center" vertical="center" wrapText="1"/>
      <protection locked="0"/>
    </xf>
    <xf numFmtId="9" fontId="1" fillId="0" borderId="23" xfId="42" applyNumberFormat="1" applyFont="1" applyBorder="1" applyAlignment="1" applyProtection="1">
      <alignment horizontal="center" vertical="center" wrapText="1"/>
      <protection locked="0"/>
    </xf>
    <xf numFmtId="164" fontId="1" fillId="0" borderId="23" xfId="43" applyNumberFormat="1" applyFont="1" applyBorder="1" applyAlignment="1" applyProtection="1">
      <alignment horizontal="center" vertical="center" wrapText="1"/>
    </xf>
    <xf numFmtId="10" fontId="1" fillId="0" borderId="23" xfId="43" applyNumberFormat="1" applyFont="1" applyBorder="1" applyAlignment="1" applyProtection="1">
      <alignment horizontal="center" vertical="center"/>
      <protection locked="0"/>
    </xf>
    <xf numFmtId="164" fontId="1" fillId="0" borderId="23" xfId="43" applyNumberFormat="1" applyFont="1" applyBorder="1" applyAlignment="1" applyProtection="1">
      <alignment horizontal="center" vertical="center" wrapText="1"/>
      <protection locked="0"/>
    </xf>
    <xf numFmtId="0" fontId="2" fillId="25" borderId="23" xfId="32" applyFont="1" applyFill="1" applyBorder="1" applyAlignment="1" applyProtection="1">
      <alignment vertical="center" wrapText="1"/>
    </xf>
    <xf numFmtId="0" fontId="2" fillId="25" borderId="23" xfId="32" applyFont="1" applyFill="1" applyBorder="1" applyAlignment="1">
      <alignment vertical="center" wrapText="1"/>
    </xf>
    <xf numFmtId="0" fontId="1" fillId="25" borderId="23" xfId="32" applyFill="1" applyBorder="1" applyAlignment="1">
      <alignment vertical="center" wrapText="1"/>
    </xf>
    <xf numFmtId="0" fontId="35" fillId="31" borderId="23" xfId="0" applyFont="1" applyFill="1" applyBorder="1" applyAlignment="1">
      <alignment horizontal="center" vertical="center" wrapText="1"/>
    </xf>
    <xf numFmtId="0" fontId="33" fillId="31" borderId="23" xfId="0" applyFont="1" applyFill="1" applyBorder="1" applyAlignment="1">
      <alignment horizontal="center" vertical="center" wrapText="1"/>
    </xf>
    <xf numFmtId="0" fontId="35" fillId="31" borderId="10" xfId="0" applyFont="1" applyFill="1" applyBorder="1" applyAlignment="1">
      <alignment horizontal="center" vertical="center" wrapText="1"/>
    </xf>
    <xf numFmtId="0" fontId="38" fillId="0" borderId="53" xfId="0" applyFont="1" applyBorder="1" applyAlignment="1" applyProtection="1">
      <alignment horizontal="center" vertical="center" wrapText="1"/>
      <protection locked="0"/>
    </xf>
    <xf numFmtId="0" fontId="38" fillId="0" borderId="55" xfId="0" applyFont="1" applyBorder="1" applyAlignment="1" applyProtection="1">
      <alignment horizontal="center" vertical="center" wrapText="1"/>
      <protection locked="0"/>
    </xf>
    <xf numFmtId="0" fontId="38" fillId="0" borderId="59" xfId="0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center" vertical="center" wrapText="1"/>
      <protection locked="0"/>
    </xf>
    <xf numFmtId="0" fontId="28" fillId="0" borderId="36" xfId="0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</xf>
    <xf numFmtId="0" fontId="29" fillId="0" borderId="19" xfId="0" applyFont="1" applyFill="1" applyBorder="1" applyAlignment="1" applyProtection="1">
      <alignment horizontal="center" vertical="center"/>
    </xf>
    <xf numFmtId="0" fontId="30" fillId="0" borderId="39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vertical="center"/>
    </xf>
    <xf numFmtId="0" fontId="30" fillId="0" borderId="19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vertical="center"/>
    </xf>
    <xf numFmtId="0" fontId="30" fillId="0" borderId="23" xfId="0" applyFont="1" applyFill="1" applyBorder="1" applyAlignment="1" applyProtection="1">
      <alignment vertical="center"/>
    </xf>
    <xf numFmtId="0" fontId="30" fillId="0" borderId="40" xfId="0" applyFont="1" applyFill="1" applyBorder="1" applyAlignment="1" applyProtection="1">
      <alignment vertical="center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 applyProtection="1">
      <alignment vertical="center"/>
    </xf>
    <xf numFmtId="0" fontId="30" fillId="0" borderId="17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27" xfId="0" applyFont="1" applyFill="1" applyBorder="1" applyAlignment="1" applyProtection="1">
      <alignment horizontal="center" vertical="center" wrapText="1"/>
    </xf>
    <xf numFmtId="0" fontId="5" fillId="24" borderId="28" xfId="0" applyFont="1" applyFill="1" applyBorder="1" applyAlignment="1" applyProtection="1">
      <alignment horizontal="center" vertical="center" wrapText="1"/>
    </xf>
    <xf numFmtId="0" fontId="5" fillId="24" borderId="29" xfId="0" applyFont="1" applyFill="1" applyBorder="1" applyAlignment="1" applyProtection="1">
      <alignment horizontal="center" vertical="center" wrapText="1"/>
    </xf>
    <xf numFmtId="0" fontId="3" fillId="25" borderId="0" xfId="0" applyFont="1" applyFill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2" fillId="25" borderId="22" xfId="32" applyFont="1" applyFill="1" applyBorder="1" applyAlignment="1" applyProtection="1">
      <alignment horizontal="center" vertical="center"/>
      <protection locked="0"/>
    </xf>
    <xf numFmtId="0" fontId="2" fillId="25" borderId="24" xfId="32" applyFont="1" applyFill="1" applyBorder="1" applyAlignment="1" applyProtection="1">
      <alignment horizontal="center" vertical="center"/>
      <protection locked="0"/>
    </xf>
    <xf numFmtId="0" fontId="1" fillId="0" borderId="9" xfId="32" applyFont="1" applyFill="1" applyBorder="1" applyAlignment="1" applyProtection="1">
      <alignment horizontal="center" vertical="center"/>
      <protection locked="0"/>
    </xf>
    <xf numFmtId="0" fontId="1" fillId="0" borderId="22" xfId="32" applyFont="1" applyFill="1" applyBorder="1" applyAlignment="1" applyProtection="1">
      <alignment horizontal="center" vertical="center"/>
      <protection locked="0"/>
    </xf>
    <xf numFmtId="0" fontId="1" fillId="0" borderId="24" xfId="32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" fillId="25" borderId="9" xfId="32" applyFont="1" applyFill="1" applyBorder="1" applyAlignment="1" applyProtection="1">
      <alignment horizontal="center" vertical="center" wrapText="1"/>
      <protection locked="0"/>
    </xf>
    <xf numFmtId="0" fontId="1" fillId="25" borderId="22" xfId="32" applyFont="1" applyFill="1" applyBorder="1" applyAlignment="1" applyProtection="1">
      <alignment horizontal="center" vertical="center"/>
      <protection locked="0"/>
    </xf>
    <xf numFmtId="0" fontId="1" fillId="25" borderId="24" xfId="32" applyFont="1" applyFill="1" applyBorder="1" applyAlignment="1" applyProtection="1">
      <alignment horizontal="center" vertical="center"/>
      <protection locked="0"/>
    </xf>
    <xf numFmtId="0" fontId="1" fillId="0" borderId="9" xfId="32" applyFont="1" applyFill="1" applyBorder="1" applyAlignment="1" applyProtection="1">
      <alignment horizontal="justify" vertical="center" wrapText="1"/>
      <protection locked="0"/>
    </xf>
    <xf numFmtId="0" fontId="1" fillId="0" borderId="22" xfId="32" applyFont="1" applyFill="1" applyBorder="1" applyAlignment="1" applyProtection="1">
      <alignment horizontal="justify" vertical="center"/>
      <protection locked="0"/>
    </xf>
    <xf numFmtId="0" fontId="1" fillId="0" borderId="24" xfId="32" applyFont="1" applyFill="1" applyBorder="1" applyAlignment="1" applyProtection="1">
      <alignment horizontal="justify" vertical="center"/>
      <protection locked="0"/>
    </xf>
    <xf numFmtId="9" fontId="2" fillId="25" borderId="9" xfId="0" applyNumberFormat="1" applyFont="1" applyFill="1" applyBorder="1" applyAlignment="1" applyProtection="1">
      <alignment horizontal="center" vertical="center"/>
      <protection locked="0"/>
    </xf>
    <xf numFmtId="9" fontId="2" fillId="2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5" borderId="9" xfId="32" applyFont="1" applyFill="1" applyBorder="1" applyAlignment="1">
      <alignment horizontal="center" vertical="center" wrapText="1"/>
    </xf>
    <xf numFmtId="0" fontId="1" fillId="25" borderId="22" xfId="32" applyFont="1" applyFill="1" applyBorder="1" applyAlignment="1">
      <alignment horizontal="center" vertical="center" wrapText="1"/>
    </xf>
    <xf numFmtId="0" fontId="1" fillId="25" borderId="24" xfId="32" applyFont="1" applyFill="1" applyBorder="1" applyAlignment="1">
      <alignment horizontal="center" vertical="center" wrapText="1"/>
    </xf>
    <xf numFmtId="0" fontId="2" fillId="28" borderId="9" xfId="0" applyFont="1" applyFill="1" applyBorder="1" applyAlignment="1" applyProtection="1">
      <alignment horizontal="center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0" borderId="27" xfId="32" applyFont="1" applyFill="1" applyBorder="1" applyAlignment="1" applyProtection="1">
      <alignment horizontal="justify" vertical="center" wrapText="1"/>
      <protection locked="0"/>
    </xf>
    <xf numFmtId="0" fontId="2" fillId="0" borderId="28" xfId="32" applyFont="1" applyFill="1" applyBorder="1" applyAlignment="1" applyProtection="1">
      <alignment horizontal="justify" vertical="center" wrapText="1"/>
      <protection locked="0"/>
    </xf>
    <xf numFmtId="0" fontId="2" fillId="0" borderId="29" xfId="32" applyFont="1" applyFill="1" applyBorder="1" applyAlignment="1" applyProtection="1">
      <alignment horizontal="justify" vertical="center" wrapText="1"/>
      <protection locked="0"/>
    </xf>
    <xf numFmtId="0" fontId="2" fillId="25" borderId="9" xfId="32" applyFont="1" applyFill="1" applyBorder="1" applyAlignment="1" applyProtection="1">
      <alignment horizontal="center" vertical="center"/>
      <protection locked="0"/>
    </xf>
    <xf numFmtId="0" fontId="1" fillId="25" borderId="33" xfId="0" applyFont="1" applyFill="1" applyBorder="1" applyAlignment="1" applyProtection="1">
      <alignment horizontal="justify" vertical="center" wrapText="1"/>
      <protection locked="0"/>
    </xf>
    <xf numFmtId="0" fontId="1" fillId="25" borderId="34" xfId="0" applyFont="1" applyFill="1" applyBorder="1" applyAlignment="1" applyProtection="1">
      <alignment horizontal="justify" vertical="center" wrapText="1"/>
      <protection locked="0"/>
    </xf>
    <xf numFmtId="0" fontId="1" fillId="25" borderId="35" xfId="0" applyFont="1" applyFill="1" applyBorder="1" applyAlignment="1" applyProtection="1">
      <alignment horizontal="justify" vertical="center" wrapText="1"/>
      <protection locked="0"/>
    </xf>
    <xf numFmtId="0" fontId="1" fillId="25" borderId="33" xfId="0" applyFont="1" applyFill="1" applyBorder="1" applyAlignment="1" applyProtection="1">
      <alignment horizontal="center" vertical="center"/>
      <protection locked="0"/>
    </xf>
    <xf numFmtId="0" fontId="1" fillId="25" borderId="34" xfId="0" applyFont="1" applyFill="1" applyBorder="1" applyAlignment="1" applyProtection="1">
      <alignment horizontal="center" vertical="center"/>
      <protection locked="0"/>
    </xf>
    <xf numFmtId="0" fontId="1" fillId="25" borderId="35" xfId="0" applyFont="1" applyFill="1" applyBorder="1" applyAlignment="1" applyProtection="1">
      <alignment horizontal="center" vertical="center"/>
      <protection locked="0"/>
    </xf>
    <xf numFmtId="0" fontId="1" fillId="25" borderId="23" xfId="0" applyFont="1" applyFill="1" applyBorder="1" applyAlignment="1" applyProtection="1">
      <alignment horizontal="center" vertical="center" wrapText="1"/>
      <protection locked="0"/>
    </xf>
    <xf numFmtId="0" fontId="1" fillId="25" borderId="40" xfId="0" applyFont="1" applyFill="1" applyBorder="1" applyAlignment="1" applyProtection="1">
      <alignment horizontal="center" vertical="center" wrapText="1"/>
      <protection locked="0"/>
    </xf>
    <xf numFmtId="0" fontId="1" fillId="25" borderId="23" xfId="0" applyFont="1" applyFill="1" applyBorder="1" applyAlignment="1" applyProtection="1">
      <alignment horizontal="justify" vertical="center" wrapText="1"/>
      <protection locked="0"/>
    </xf>
    <xf numFmtId="0" fontId="2" fillId="0" borderId="22" xfId="32" applyFont="1" applyFill="1" applyBorder="1" applyAlignment="1" applyProtection="1">
      <alignment horizontal="center" vertical="center" wrapText="1"/>
      <protection locked="0"/>
    </xf>
    <xf numFmtId="0" fontId="2" fillId="0" borderId="24" xfId="32" applyFont="1" applyFill="1" applyBorder="1" applyAlignment="1" applyProtection="1">
      <alignment horizontal="center" vertical="center" wrapText="1"/>
      <protection locked="0"/>
    </xf>
    <xf numFmtId="0" fontId="3" fillId="24" borderId="31" xfId="32" applyFont="1" applyFill="1" applyBorder="1" applyAlignment="1" applyProtection="1">
      <alignment horizontal="left" vertical="center" wrapText="1"/>
    </xf>
    <xf numFmtId="0" fontId="3" fillId="24" borderId="41" xfId="32" applyFont="1" applyFill="1" applyBorder="1" applyAlignment="1" applyProtection="1">
      <alignment horizontal="left" vertical="center" wrapText="1"/>
    </xf>
    <xf numFmtId="0" fontId="3" fillId="24" borderId="32" xfId="32" applyFont="1" applyFill="1" applyBorder="1" applyAlignment="1" applyProtection="1">
      <alignment horizontal="left" vertical="center" wrapText="1"/>
    </xf>
    <xf numFmtId="0" fontId="25" fillId="25" borderId="12" xfId="0" applyFont="1" applyFill="1" applyBorder="1" applyAlignment="1" applyProtection="1">
      <alignment horizontal="center" vertical="center"/>
    </xf>
    <xf numFmtId="0" fontId="25" fillId="25" borderId="11" xfId="0" applyFont="1" applyFill="1" applyBorder="1" applyAlignment="1" applyProtection="1">
      <alignment horizontal="center" vertical="center"/>
    </xf>
    <xf numFmtId="0" fontId="25" fillId="25" borderId="13" xfId="0" applyFont="1" applyFill="1" applyBorder="1" applyAlignment="1" applyProtection="1">
      <alignment horizontal="center" vertical="center"/>
    </xf>
    <xf numFmtId="0" fontId="25" fillId="25" borderId="25" xfId="0" applyFont="1" applyFill="1" applyBorder="1" applyAlignment="1" applyProtection="1">
      <alignment horizontal="center" vertical="center"/>
    </xf>
    <xf numFmtId="0" fontId="25" fillId="25" borderId="0" xfId="0" applyFont="1" applyFill="1" applyBorder="1" applyAlignment="1" applyProtection="1">
      <alignment horizontal="center" vertical="center"/>
    </xf>
    <xf numFmtId="0" fontId="25" fillId="25" borderId="26" xfId="0" applyFont="1" applyFill="1" applyBorder="1" applyAlignment="1" applyProtection="1">
      <alignment horizontal="center" vertical="center"/>
    </xf>
    <xf numFmtId="0" fontId="25" fillId="25" borderId="27" xfId="0" applyFont="1" applyFill="1" applyBorder="1" applyAlignment="1" applyProtection="1">
      <alignment horizontal="center" vertical="center"/>
    </xf>
    <xf numFmtId="0" fontId="25" fillId="25" borderId="28" xfId="0" applyFont="1" applyFill="1" applyBorder="1" applyAlignment="1" applyProtection="1">
      <alignment horizontal="center" vertical="center"/>
    </xf>
    <xf numFmtId="0" fontId="25" fillId="25" borderId="29" xfId="0" applyFont="1" applyFill="1" applyBorder="1" applyAlignment="1" applyProtection="1">
      <alignment horizontal="center" vertical="center"/>
    </xf>
    <xf numFmtId="0" fontId="3" fillId="24" borderId="31" xfId="0" applyFont="1" applyFill="1" applyBorder="1" applyAlignment="1" applyProtection="1">
      <alignment horizontal="left" vertical="center" wrapText="1"/>
    </xf>
    <xf numFmtId="0" fontId="3" fillId="24" borderId="41" xfId="0" applyFont="1" applyFill="1" applyBorder="1" applyAlignment="1" applyProtection="1">
      <alignment horizontal="left" vertical="center" wrapText="1"/>
    </xf>
    <xf numFmtId="0" fontId="3" fillId="24" borderId="32" xfId="0" applyFont="1" applyFill="1" applyBorder="1" applyAlignment="1" applyProtection="1">
      <alignment horizontal="left" vertical="center" wrapText="1"/>
    </xf>
    <xf numFmtId="0" fontId="2" fillId="0" borderId="25" xfId="32" applyFont="1" applyFill="1" applyBorder="1" applyAlignment="1" applyProtection="1">
      <alignment horizontal="justify" vertical="center" wrapText="1"/>
      <protection locked="0"/>
    </xf>
    <xf numFmtId="0" fontId="2" fillId="0" borderId="0" xfId="32" applyFont="1" applyFill="1" applyBorder="1" applyAlignment="1" applyProtection="1">
      <alignment horizontal="justify" vertical="center" wrapText="1"/>
      <protection locked="0"/>
    </xf>
    <xf numFmtId="0" fontId="2" fillId="0" borderId="26" xfId="32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2" fillId="25" borderId="9" xfId="32" applyFont="1" applyFill="1" applyBorder="1" applyAlignment="1">
      <alignment horizontal="center" vertical="center" wrapText="1"/>
    </xf>
    <xf numFmtId="0" fontId="2" fillId="25" borderId="22" xfId="32" applyFont="1" applyFill="1" applyBorder="1" applyAlignment="1">
      <alignment horizontal="center" vertical="center" wrapText="1"/>
    </xf>
    <xf numFmtId="0" fontId="2" fillId="25" borderId="24" xfId="32" applyFont="1" applyFill="1" applyBorder="1" applyAlignment="1">
      <alignment horizontal="center" vertical="center" wrapText="1"/>
    </xf>
    <xf numFmtId="0" fontId="1" fillId="25" borderId="47" xfId="32" applyFont="1" applyFill="1" applyBorder="1" applyAlignment="1">
      <alignment horizontal="center" vertical="center" wrapText="1"/>
    </xf>
    <xf numFmtId="0" fontId="1" fillId="25" borderId="46" xfId="32" applyFont="1" applyFill="1" applyBorder="1" applyAlignment="1">
      <alignment horizontal="center" vertical="center" wrapText="1"/>
    </xf>
    <xf numFmtId="0" fontId="1" fillId="25" borderId="48" xfId="32" applyFont="1" applyFill="1" applyBorder="1" applyAlignment="1">
      <alignment horizontal="center" vertical="center" wrapText="1"/>
    </xf>
    <xf numFmtId="0" fontId="3" fillId="24" borderId="25" xfId="32" applyFont="1" applyFill="1" applyBorder="1" applyAlignment="1" applyProtection="1">
      <alignment horizontal="left" vertical="center" wrapText="1"/>
    </xf>
    <xf numFmtId="0" fontId="35" fillId="31" borderId="31" xfId="0" applyFont="1" applyFill="1" applyBorder="1" applyAlignment="1">
      <alignment horizontal="center" vertical="center" wrapText="1"/>
    </xf>
    <xf numFmtId="0" fontId="35" fillId="31" borderId="32" xfId="0" applyFont="1" applyFill="1" applyBorder="1" applyAlignment="1">
      <alignment horizontal="center" vertical="center" wrapText="1"/>
    </xf>
    <xf numFmtId="0" fontId="35" fillId="31" borderId="50" xfId="0" applyFont="1" applyFill="1" applyBorder="1" applyAlignment="1">
      <alignment horizontal="center" vertical="center" wrapText="1"/>
    </xf>
    <xf numFmtId="0" fontId="35" fillId="31" borderId="51" xfId="0" applyFont="1" applyFill="1" applyBorder="1" applyAlignment="1">
      <alignment horizontal="center" vertical="center" wrapText="1"/>
    </xf>
    <xf numFmtId="0" fontId="35" fillId="31" borderId="10" xfId="0" applyFont="1" applyFill="1" applyBorder="1" applyAlignment="1">
      <alignment horizontal="center" vertical="center" wrapText="1"/>
    </xf>
    <xf numFmtId="0" fontId="35" fillId="31" borderId="52" xfId="0" applyFont="1" applyFill="1" applyBorder="1" applyAlignment="1">
      <alignment horizontal="center" vertical="center" wrapText="1"/>
    </xf>
    <xf numFmtId="0" fontId="1" fillId="0" borderId="22" xfId="32" applyFont="1" applyFill="1" applyBorder="1" applyAlignment="1" applyProtection="1">
      <alignment horizontal="justify" vertical="center" wrapText="1"/>
      <protection locked="0"/>
    </xf>
    <xf numFmtId="0" fontId="1" fillId="0" borderId="24" xfId="32" applyFont="1" applyFill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21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0" fillId="29" borderId="0" xfId="0" applyFill="1" applyBorder="1" applyAlignment="1" applyProtection="1">
      <alignment horizontal="center" vertical="center"/>
    </xf>
    <xf numFmtId="0" fontId="0" fillId="29" borderId="0" xfId="0" applyFill="1" applyBorder="1" applyAlignment="1" applyProtection="1"/>
    <xf numFmtId="0" fontId="22" fillId="29" borderId="0" xfId="0" applyFont="1" applyFill="1" applyBorder="1" applyAlignment="1" applyProtection="1">
      <alignment horizontal="center"/>
    </xf>
    <xf numFmtId="0" fontId="0" fillId="29" borderId="0" xfId="0" applyFill="1" applyBorder="1" applyAlignment="1" applyProtection="1">
      <alignment horizontal="left"/>
    </xf>
    <xf numFmtId="0" fontId="23" fillId="29" borderId="0" xfId="0" applyFont="1" applyFill="1" applyAlignment="1" applyProtection="1">
      <alignment horizontal="center" vertical="center"/>
    </xf>
    <xf numFmtId="0" fontId="23" fillId="29" borderId="0" xfId="0" applyFont="1" applyFill="1" applyAlignment="1" applyProtection="1">
      <alignment horizontal="center" vertical="center"/>
    </xf>
    <xf numFmtId="0" fontId="1" fillId="0" borderId="0" xfId="32" applyFill="1" applyAlignment="1" applyProtection="1">
      <alignment vertical="center" wrapText="1"/>
      <protection locked="0"/>
    </xf>
    <xf numFmtId="0" fontId="1" fillId="0" borderId="0" xfId="32" applyFill="1" applyAlignment="1" applyProtection="1">
      <alignment horizontal="center" vertical="center" wrapText="1"/>
      <protection locked="0"/>
    </xf>
    <xf numFmtId="0" fontId="1" fillId="0" borderId="9" xfId="32" quotePrefix="1" applyFont="1" applyFill="1" applyBorder="1" applyAlignment="1" applyProtection="1">
      <alignment horizontal="justify" vertical="center" wrapText="1"/>
      <protection locked="0"/>
    </xf>
    <xf numFmtId="0" fontId="0" fillId="25" borderId="0" xfId="0" applyFill="1" applyAlignment="1" applyProtection="1">
      <alignment vertical="center"/>
      <protection locked="0"/>
    </xf>
    <xf numFmtId="0" fontId="32" fillId="25" borderId="0" xfId="0" applyFont="1" applyFill="1" applyAlignment="1" applyProtection="1">
      <alignment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0" fontId="1" fillId="25" borderId="0" xfId="0" applyFont="1" applyFill="1" applyAlignment="1" applyProtection="1">
      <alignment vertical="center"/>
      <protection locked="0"/>
    </xf>
    <xf numFmtId="0" fontId="3" fillId="24" borderId="10" xfId="32" applyFont="1" applyFill="1" applyBorder="1" applyAlignment="1" applyProtection="1">
      <alignment horizontal="center" vertical="center" wrapText="1"/>
    </xf>
    <xf numFmtId="0" fontId="2" fillId="0" borderId="9" xfId="32" applyFont="1" applyFill="1" applyBorder="1" applyAlignment="1" applyProtection="1">
      <alignment horizontal="center" vertical="center"/>
      <protection locked="0"/>
    </xf>
    <xf numFmtId="0" fontId="2" fillId="0" borderId="22" xfId="32" applyFont="1" applyFill="1" applyBorder="1" applyAlignment="1" applyProtection="1">
      <alignment horizontal="center" vertical="center"/>
      <protection locked="0"/>
    </xf>
    <xf numFmtId="0" fontId="2" fillId="0" borderId="24" xfId="32" applyFont="1" applyFill="1" applyBorder="1" applyAlignment="1" applyProtection="1">
      <alignment horizontal="center" vertical="center"/>
      <protection locked="0"/>
    </xf>
    <xf numFmtId="0" fontId="3" fillId="24" borderId="9" xfId="32" applyFont="1" applyFill="1" applyBorder="1" applyAlignment="1" applyProtection="1">
      <alignment horizontal="center" vertical="center"/>
    </xf>
    <xf numFmtId="0" fontId="3" fillId="24" borderId="22" xfId="32" applyFont="1" applyFill="1" applyBorder="1" applyAlignment="1" applyProtection="1">
      <alignment horizontal="center" vertical="center"/>
    </xf>
    <xf numFmtId="0" fontId="1" fillId="25" borderId="25" xfId="32" applyFont="1" applyFill="1" applyBorder="1" applyAlignment="1" applyProtection="1">
      <alignment horizontal="center" vertical="center"/>
      <protection locked="0"/>
    </xf>
    <xf numFmtId="0" fontId="1" fillId="25" borderId="0" xfId="32" applyFont="1" applyFill="1" applyBorder="1" applyAlignment="1" applyProtection="1">
      <alignment horizontal="center" vertical="center"/>
      <protection locked="0"/>
    </xf>
    <xf numFmtId="0" fontId="1" fillId="25" borderId="26" xfId="32" applyFont="1" applyFill="1" applyBorder="1" applyAlignment="1" applyProtection="1">
      <alignment horizontal="center" vertical="center"/>
      <protection locked="0"/>
    </xf>
    <xf numFmtId="0" fontId="3" fillId="25" borderId="12" xfId="32" applyFont="1" applyFill="1" applyBorder="1" applyAlignment="1" applyProtection="1">
      <alignment horizontal="center" vertical="center"/>
      <protection locked="0"/>
    </xf>
    <xf numFmtId="0" fontId="3" fillId="25" borderId="11" xfId="32" applyFont="1" applyFill="1" applyBorder="1" applyAlignment="1" applyProtection="1">
      <alignment horizontal="center" vertical="center"/>
      <protection locked="0"/>
    </xf>
    <xf numFmtId="0" fontId="3" fillId="25" borderId="13" xfId="32" applyFont="1" applyFill="1" applyBorder="1" applyAlignment="1" applyProtection="1">
      <alignment horizontal="center" vertical="center"/>
      <protection locked="0"/>
    </xf>
    <xf numFmtId="0" fontId="3" fillId="25" borderId="9" xfId="32" applyFont="1" applyFill="1" applyBorder="1" applyAlignment="1" applyProtection="1">
      <alignment horizontal="center" vertical="center"/>
      <protection locked="0"/>
    </xf>
    <xf numFmtId="0" fontId="3" fillId="25" borderId="22" xfId="32" applyFont="1" applyFill="1" applyBorder="1" applyAlignment="1" applyProtection="1">
      <alignment horizontal="center" vertical="center"/>
      <protection locked="0"/>
    </xf>
    <xf numFmtId="0" fontId="3" fillId="25" borderId="24" xfId="32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24" borderId="9" xfId="0" applyFont="1" applyFill="1" applyBorder="1" applyAlignment="1" applyProtection="1">
      <alignment horizontal="center" vertical="center"/>
    </xf>
    <xf numFmtId="0" fontId="3" fillId="24" borderId="22" xfId="0" applyFont="1" applyFill="1" applyBorder="1" applyAlignment="1" applyProtection="1">
      <alignment horizontal="center" vertical="center"/>
    </xf>
    <xf numFmtId="0" fontId="3" fillId="24" borderId="2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5" borderId="9" xfId="0" applyFont="1" applyFill="1" applyBorder="1" applyAlignment="1" applyProtection="1">
      <alignment horizontal="center" vertical="center"/>
      <protection locked="0"/>
    </xf>
    <xf numFmtId="0" fontId="3" fillId="25" borderId="22" xfId="0" applyFont="1" applyFill="1" applyBorder="1" applyAlignment="1" applyProtection="1">
      <alignment horizontal="center" vertical="center"/>
      <protection locked="0"/>
    </xf>
    <xf numFmtId="0" fontId="3" fillId="25" borderId="24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26" borderId="9" xfId="0" applyFont="1" applyFill="1" applyBorder="1" applyAlignment="1" applyProtection="1">
      <alignment horizontal="center" vertical="center" wrapText="1"/>
    </xf>
    <xf numFmtId="0" fontId="2" fillId="27" borderId="22" xfId="0" applyFont="1" applyFill="1" applyBorder="1" applyAlignment="1" applyProtection="1">
      <alignment horizontal="center" vertical="center" wrapText="1"/>
    </xf>
    <xf numFmtId="0" fontId="3" fillId="0" borderId="12" xfId="32" applyFont="1" applyFill="1" applyBorder="1" applyAlignment="1" applyProtection="1">
      <alignment horizontal="center" vertical="center"/>
      <protection locked="0"/>
    </xf>
    <xf numFmtId="0" fontId="3" fillId="0" borderId="11" xfId="32" applyFont="1" applyFill="1" applyBorder="1" applyAlignment="1" applyProtection="1">
      <alignment horizontal="center" vertical="center"/>
      <protection locked="0"/>
    </xf>
    <xf numFmtId="0" fontId="3" fillId="0" borderId="13" xfId="32" applyFont="1" applyFill="1" applyBorder="1" applyAlignment="1" applyProtection="1">
      <alignment horizontal="center" vertical="center"/>
      <protection locked="0"/>
    </xf>
    <xf numFmtId="0" fontId="3" fillId="24" borderId="10" xfId="32" applyFont="1" applyFill="1" applyBorder="1" applyAlignment="1" applyProtection="1">
      <alignment vertical="center"/>
    </xf>
    <xf numFmtId="0" fontId="3" fillId="24" borderId="10" xfId="32" applyFont="1" applyFill="1" applyBorder="1" applyAlignment="1">
      <alignment vertical="center"/>
    </xf>
    <xf numFmtId="0" fontId="2" fillId="25" borderId="22" xfId="32" applyFont="1" applyFill="1" applyBorder="1" applyAlignment="1">
      <alignment horizontal="center" vertical="center"/>
    </xf>
    <xf numFmtId="0" fontId="2" fillId="25" borderId="24" xfId="32" applyFont="1" applyFill="1" applyBorder="1" applyAlignment="1">
      <alignment horizontal="center" vertical="center"/>
    </xf>
    <xf numFmtId="0" fontId="3" fillId="25" borderId="9" xfId="32" applyFont="1" applyFill="1" applyBorder="1" applyAlignment="1">
      <alignment horizontal="center" vertical="center"/>
    </xf>
    <xf numFmtId="0" fontId="3" fillId="25" borderId="22" xfId="32" applyFont="1" applyFill="1" applyBorder="1" applyAlignment="1">
      <alignment horizontal="center" vertical="center"/>
    </xf>
    <xf numFmtId="0" fontId="3" fillId="25" borderId="24" xfId="32" applyFont="1" applyFill="1" applyBorder="1" applyAlignment="1">
      <alignment horizontal="center" vertical="center"/>
    </xf>
    <xf numFmtId="0" fontId="3" fillId="25" borderId="12" xfId="32" applyFont="1" applyFill="1" applyBorder="1" applyAlignment="1">
      <alignment horizontal="center" vertical="center"/>
    </xf>
    <xf numFmtId="0" fontId="3" fillId="25" borderId="11" xfId="32" applyFont="1" applyFill="1" applyBorder="1" applyAlignment="1">
      <alignment horizontal="center" vertical="center"/>
    </xf>
    <xf numFmtId="0" fontId="3" fillId="25" borderId="13" xfId="32" applyFont="1" applyFill="1" applyBorder="1" applyAlignment="1">
      <alignment horizontal="center" vertical="center"/>
    </xf>
    <xf numFmtId="0" fontId="3" fillId="25" borderId="11" xfId="0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16" xfId="0" applyFont="1" applyFill="1" applyBorder="1" applyAlignment="1" applyProtection="1">
      <alignment horizontal="center" vertical="center"/>
    </xf>
    <xf numFmtId="0" fontId="3" fillId="24" borderId="23" xfId="0" applyFont="1" applyFill="1" applyBorder="1" applyAlignment="1" applyProtection="1">
      <alignment horizontal="center" vertical="center"/>
    </xf>
    <xf numFmtId="0" fontId="3" fillId="24" borderId="40" xfId="0" applyFont="1" applyFill="1" applyBorder="1" applyAlignment="1" applyProtection="1">
      <alignment horizontal="center" vertical="center"/>
    </xf>
    <xf numFmtId="0" fontId="3" fillId="25" borderId="0" xfId="0" applyFont="1" applyFill="1" applyBorder="1" applyAlignment="1" applyProtection="1">
      <alignment horizontal="center" vertical="center"/>
      <protection locked="0"/>
    </xf>
    <xf numFmtId="0" fontId="3" fillId="25" borderId="12" xfId="0" applyFont="1" applyFill="1" applyBorder="1" applyAlignment="1" applyProtection="1">
      <alignment horizontal="center" vertical="center"/>
    </xf>
    <xf numFmtId="0" fontId="3" fillId="25" borderId="11" xfId="0" applyFont="1" applyFill="1" applyBorder="1" applyAlignment="1" applyProtection="1">
      <alignment horizontal="center" vertical="center"/>
    </xf>
    <xf numFmtId="0" fontId="3" fillId="25" borderId="13" xfId="0" applyFont="1" applyFill="1" applyBorder="1" applyAlignment="1" applyProtection="1">
      <alignment horizontal="center" vertical="center"/>
    </xf>
    <xf numFmtId="0" fontId="2" fillId="25" borderId="15" xfId="32" applyFont="1" applyFill="1" applyBorder="1" applyAlignment="1" applyProtection="1">
      <alignment vertical="center"/>
    </xf>
    <xf numFmtId="0" fontId="2" fillId="25" borderId="20" xfId="32" applyFont="1" applyFill="1" applyBorder="1" applyAlignment="1" applyProtection="1">
      <alignment horizontal="center" vertical="center"/>
    </xf>
    <xf numFmtId="0" fontId="2" fillId="25" borderId="21" xfId="32" applyFont="1" applyFill="1" applyBorder="1" applyAlignment="1" applyProtection="1">
      <alignment horizontal="center" vertical="center"/>
    </xf>
    <xf numFmtId="0" fontId="2" fillId="25" borderId="19" xfId="32" applyFont="1" applyFill="1" applyBorder="1" applyAlignment="1" applyProtection="1">
      <alignment horizontal="center" vertical="center"/>
    </xf>
    <xf numFmtId="0" fontId="2" fillId="25" borderId="23" xfId="32" applyFont="1" applyFill="1" applyBorder="1" applyAlignment="1" applyProtection="1">
      <alignment horizontal="center" vertical="center"/>
    </xf>
    <xf numFmtId="9" fontId="2" fillId="25" borderId="23" xfId="32" applyNumberFormat="1" applyFont="1" applyFill="1" applyBorder="1" applyAlignment="1" applyProtection="1">
      <alignment horizontal="center" vertical="center"/>
    </xf>
    <xf numFmtId="0" fontId="2" fillId="25" borderId="17" xfId="32" applyFont="1" applyFill="1" applyBorder="1" applyAlignment="1" applyProtection="1">
      <alignment horizontal="center" vertical="center"/>
    </xf>
    <xf numFmtId="9" fontId="2" fillId="30" borderId="17" xfId="34" applyFont="1" applyFill="1" applyBorder="1" applyAlignment="1" applyProtection="1">
      <alignment horizontal="center" vertical="center"/>
    </xf>
    <xf numFmtId="164" fontId="2" fillId="25" borderId="17" xfId="34" applyNumberFormat="1" applyFont="1" applyFill="1" applyBorder="1" applyAlignment="1" applyProtection="1">
      <alignment horizontal="center" vertical="center"/>
    </xf>
    <xf numFmtId="0" fontId="3" fillId="25" borderId="9" xfId="0" applyFont="1" applyFill="1" applyBorder="1" applyAlignment="1" applyProtection="1">
      <alignment vertical="center"/>
      <protection locked="0"/>
    </xf>
    <xf numFmtId="0" fontId="3" fillId="25" borderId="22" xfId="0" applyFont="1" applyFill="1" applyBorder="1" applyAlignment="1" applyProtection="1">
      <alignment vertical="center"/>
      <protection locked="0"/>
    </xf>
    <xf numFmtId="9" fontId="3" fillId="25" borderId="22" xfId="0" applyNumberFormat="1" applyFont="1" applyFill="1" applyBorder="1" applyAlignment="1" applyProtection="1">
      <alignment vertical="center"/>
      <protection locked="0"/>
    </xf>
    <xf numFmtId="0" fontId="3" fillId="24" borderId="9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29" borderId="12" xfId="32" applyFont="1" applyFill="1" applyBorder="1" applyAlignment="1" applyProtection="1">
      <alignment horizontal="left" vertical="center" wrapText="1"/>
      <protection locked="0"/>
    </xf>
    <xf numFmtId="0" fontId="2" fillId="29" borderId="11" xfId="32" applyFont="1" applyFill="1" applyBorder="1" applyAlignment="1" applyProtection="1">
      <alignment horizontal="left" vertical="center" wrapText="1"/>
      <protection locked="0"/>
    </xf>
    <xf numFmtId="0" fontId="2" fillId="29" borderId="13" xfId="32" applyFont="1" applyFill="1" applyBorder="1" applyAlignment="1" applyProtection="1">
      <alignment horizontal="left" vertical="center" wrapText="1"/>
      <protection locked="0"/>
    </xf>
    <xf numFmtId="0" fontId="2" fillId="29" borderId="42" xfId="32" applyFont="1" applyFill="1" applyBorder="1" applyAlignment="1" applyProtection="1">
      <alignment horizontal="left" vertical="center" wrapText="1"/>
      <protection locked="0"/>
    </xf>
    <xf numFmtId="0" fontId="2" fillId="29" borderId="43" xfId="32" applyFont="1" applyFill="1" applyBorder="1" applyAlignment="1" applyProtection="1">
      <alignment horizontal="left" vertical="center" wrapText="1"/>
      <protection locked="0"/>
    </xf>
    <xf numFmtId="0" fontId="2" fillId="29" borderId="44" xfId="32" applyFont="1" applyFill="1" applyBorder="1" applyAlignment="1" applyProtection="1">
      <alignment horizontal="left" vertical="center" wrapText="1"/>
      <protection locked="0"/>
    </xf>
    <xf numFmtId="0" fontId="0" fillId="25" borderId="0" xfId="0" applyFill="1" applyAlignment="1" applyProtection="1">
      <alignment vertical="center" wrapText="1"/>
      <protection locked="0"/>
    </xf>
    <xf numFmtId="0" fontId="1" fillId="29" borderId="0" xfId="0" applyFont="1" applyFill="1" applyAlignment="1" applyProtection="1">
      <alignment vertical="center"/>
      <protection locked="0"/>
    </xf>
    <xf numFmtId="0" fontId="32" fillId="29" borderId="0" xfId="0" applyFont="1" applyFill="1" applyAlignment="1" applyProtection="1">
      <alignment vertical="center"/>
      <protection locked="0"/>
    </xf>
    <xf numFmtId="0" fontId="37" fillId="0" borderId="0" xfId="32" applyFont="1" applyFill="1" applyAlignment="1">
      <alignment vertical="center"/>
    </xf>
    <xf numFmtId="0" fontId="31" fillId="25" borderId="0" xfId="0" applyFont="1" applyFill="1" applyAlignment="1" applyProtection="1">
      <alignment vertical="center"/>
      <protection locked="0"/>
    </xf>
    <xf numFmtId="0" fontId="33" fillId="29" borderId="0" xfId="0" applyFont="1" applyFill="1" applyAlignment="1" applyProtection="1">
      <alignment vertical="center"/>
      <protection locked="0"/>
    </xf>
    <xf numFmtId="0" fontId="2" fillId="29" borderId="0" xfId="0" applyFont="1" applyFill="1" applyAlignment="1" applyProtection="1">
      <alignment vertical="center"/>
      <protection locked="0"/>
    </xf>
    <xf numFmtId="0" fontId="33" fillId="29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3" fillId="31" borderId="33" xfId="0" applyFont="1" applyFill="1" applyBorder="1" applyAlignment="1">
      <alignment horizontal="center" vertical="center" wrapText="1"/>
    </xf>
    <xf numFmtId="0" fontId="33" fillId="31" borderId="34" xfId="0" applyFont="1" applyFill="1" applyBorder="1" applyAlignment="1">
      <alignment horizontal="center" vertical="center" wrapText="1"/>
    </xf>
    <xf numFmtId="0" fontId="33" fillId="31" borderId="35" xfId="0" applyFont="1" applyFill="1" applyBorder="1" applyAlignment="1">
      <alignment horizontal="center" vertical="center" wrapText="1"/>
    </xf>
    <xf numFmtId="0" fontId="2" fillId="25" borderId="14" xfId="32" applyFont="1" applyFill="1" applyBorder="1" applyAlignment="1">
      <alignment vertical="center" wrapText="1"/>
    </xf>
    <xf numFmtId="10" fontId="2" fillId="25" borderId="17" xfId="32" applyNumberFormat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2" fillId="29" borderId="0" xfId="0" applyFont="1" applyFill="1" applyBorder="1" applyAlignment="1" applyProtection="1">
      <alignment horizontal="center" vertical="center"/>
    </xf>
    <xf numFmtId="0" fontId="23" fillId="29" borderId="0" xfId="0" applyFont="1" applyFill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9" fillId="31" borderId="10" xfId="0" applyFont="1" applyFill="1" applyBorder="1" applyAlignment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164" fontId="38" fillId="0" borderId="54" xfId="48" applyNumberFormat="1" applyFont="1" applyBorder="1" applyAlignment="1" applyProtection="1">
      <alignment horizontal="center" vertical="center" wrapText="1"/>
      <protection locked="0"/>
    </xf>
    <xf numFmtId="164" fontId="38" fillId="0" borderId="58" xfId="48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center" vertical="center" wrapText="1"/>
    </xf>
    <xf numFmtId="164" fontId="38" fillId="0" borderId="0" xfId="48" applyNumberFormat="1" applyFont="1" applyBorder="1" applyAlignment="1" applyProtection="1">
      <alignment horizontal="center" vertical="center" wrapText="1"/>
      <protection locked="0"/>
    </xf>
    <xf numFmtId="9" fontId="38" fillId="0" borderId="0" xfId="48" applyFont="1" applyBorder="1" applyAlignment="1">
      <alignment horizontal="center" vertical="center" wrapText="1"/>
    </xf>
    <xf numFmtId="9" fontId="2" fillId="25" borderId="23" xfId="34" applyFont="1" applyFill="1" applyBorder="1" applyAlignment="1" applyProtection="1">
      <alignment horizontal="center" vertical="center"/>
    </xf>
    <xf numFmtId="0" fontId="2" fillId="25" borderId="49" xfId="32" applyFont="1" applyFill="1" applyBorder="1" applyAlignment="1" applyProtection="1">
      <alignment horizontal="center" vertical="center"/>
    </xf>
    <xf numFmtId="164" fontId="2" fillId="25" borderId="49" xfId="34" applyNumberFormat="1" applyFont="1" applyFill="1" applyBorder="1" applyAlignment="1" applyProtection="1">
      <alignment horizontal="center" vertical="center"/>
    </xf>
    <xf numFmtId="164" fontId="2" fillId="25" borderId="49" xfId="3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48" applyFont="1" applyAlignment="1">
      <alignment vertical="center" wrapText="1"/>
    </xf>
    <xf numFmtId="0" fontId="35" fillId="32" borderId="63" xfId="0" applyFont="1" applyFill="1" applyBorder="1" applyAlignment="1">
      <alignment horizontal="center" vertical="center" wrapText="1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6" fontId="38" fillId="0" borderId="0" xfId="48" applyNumberFormat="1" applyFont="1" applyBorder="1" applyAlignment="1" applyProtection="1">
      <alignment horizontal="center" vertical="center" wrapText="1"/>
      <protection locked="0"/>
    </xf>
    <xf numFmtId="0" fontId="41" fillId="32" borderId="10" xfId="0" applyFont="1" applyFill="1" applyBorder="1" applyAlignment="1">
      <alignment horizontal="center" vertical="center" wrapText="1"/>
    </xf>
    <xf numFmtId="3" fontId="38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54" xfId="48" applyNumberFormat="1" applyFont="1" applyFill="1" applyBorder="1" applyAlignment="1" applyProtection="1">
      <alignment horizontal="center" vertical="center" wrapText="1"/>
      <protection locked="0"/>
    </xf>
    <xf numFmtId="3" fontId="40" fillId="0" borderId="11" xfId="0" applyNumberFormat="1" applyFont="1" applyFill="1" applyBorder="1" applyAlignment="1" applyProtection="1">
      <alignment horizontal="justify" vertical="center" wrapText="1"/>
      <protection locked="0"/>
    </xf>
    <xf numFmtId="3" fontId="40" fillId="0" borderId="13" xfId="0" applyNumberFormat="1" applyFont="1" applyFill="1" applyBorder="1" applyAlignment="1" applyProtection="1">
      <alignment horizontal="justify" vertical="center" wrapText="1"/>
      <protection locked="0"/>
    </xf>
    <xf numFmtId="3" fontId="38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58" xfId="48" applyNumberFormat="1" applyFont="1" applyFill="1" applyBorder="1" applyAlignment="1" applyProtection="1">
      <alignment horizontal="center" vertical="center" wrapText="1"/>
      <protection locked="0"/>
    </xf>
    <xf numFmtId="3" fontId="38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8" xfId="0" applyNumberFormat="1" applyFont="1" applyFill="1" applyBorder="1" applyAlignment="1" applyProtection="1">
      <alignment horizontal="justify" vertical="center" wrapText="1"/>
      <protection locked="0"/>
    </xf>
    <xf numFmtId="3" fontId="40" fillId="0" borderId="29" xfId="0" applyNumberFormat="1" applyFont="1" applyFill="1" applyBorder="1" applyAlignment="1" applyProtection="1">
      <alignment horizontal="justify" vertical="center" wrapText="1"/>
      <protection locked="0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41" xfId="0" applyFont="1" applyFill="1" applyBorder="1" applyAlignment="1">
      <alignment horizontal="center" vertical="center" wrapText="1"/>
    </xf>
    <xf numFmtId="0" fontId="38" fillId="0" borderId="66" xfId="0" applyFont="1" applyBorder="1" applyAlignment="1">
      <alignment horizontal="justify" vertical="center" wrapText="1"/>
    </xf>
    <xf numFmtId="0" fontId="38" fillId="0" borderId="29" xfId="0" applyFont="1" applyBorder="1" applyAlignment="1">
      <alignment horizontal="justify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" fontId="2" fillId="30" borderId="17" xfId="34" applyNumberFormat="1" applyFont="1" applyFill="1" applyBorder="1" applyAlignment="1" applyProtection="1">
      <alignment horizontal="center" vertical="center"/>
    </xf>
    <xf numFmtId="0" fontId="2" fillId="25" borderId="14" xfId="32" applyFont="1" applyFill="1" applyBorder="1" applyAlignment="1">
      <alignment horizontal="justify" vertical="center" wrapText="1"/>
    </xf>
    <xf numFmtId="1" fontId="3" fillId="25" borderId="22" xfId="0" applyNumberFormat="1" applyFont="1" applyFill="1" applyBorder="1" applyAlignment="1" applyProtection="1">
      <alignment vertical="center"/>
      <protection locked="0"/>
    </xf>
    <xf numFmtId="1" fontId="2" fillId="25" borderId="17" xfId="32" applyNumberFormat="1" applyFont="1" applyFill="1" applyBorder="1" applyAlignment="1" applyProtection="1">
      <alignment horizontal="center" vertical="center"/>
    </xf>
    <xf numFmtId="1" fontId="2" fillId="25" borderId="17" xfId="34" applyNumberFormat="1" applyFont="1" applyFill="1" applyBorder="1" applyAlignment="1" applyProtection="1">
      <alignment horizontal="center" vertical="center"/>
    </xf>
    <xf numFmtId="3" fontId="38" fillId="0" borderId="54" xfId="48" applyNumberFormat="1" applyFont="1" applyFill="1" applyBorder="1" applyAlignment="1" applyProtection="1">
      <alignment horizontal="center" vertical="center"/>
      <protection locked="0"/>
    </xf>
    <xf numFmtId="3" fontId="38" fillId="0" borderId="58" xfId="48" applyNumberFormat="1" applyFont="1" applyFill="1" applyBorder="1" applyAlignment="1" applyProtection="1">
      <alignment horizontal="center" vertical="center"/>
      <protection locked="0"/>
    </xf>
    <xf numFmtId="3" fontId="38" fillId="0" borderId="54" xfId="48" applyNumberFormat="1" applyFont="1" applyFill="1" applyBorder="1" applyAlignment="1" applyProtection="1">
      <alignment horizontal="center" vertical="center" wrapText="1"/>
      <protection locked="0"/>
    </xf>
    <xf numFmtId="3" fontId="38" fillId="0" borderId="58" xfId="48" applyNumberFormat="1" applyFont="1" applyFill="1" applyBorder="1" applyAlignment="1" applyProtection="1">
      <alignment horizontal="center" vertical="center" wrapText="1"/>
      <protection locked="0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[0] 2" xfId="45"/>
    <cellStyle name="Millares 10" xfId="63"/>
    <cellStyle name="Millares 11" xfId="56"/>
    <cellStyle name="Millares 12" xfId="62"/>
    <cellStyle name="Millares 13" xfId="55"/>
    <cellStyle name="Millares 14" xfId="65"/>
    <cellStyle name="Millares 15" xfId="61"/>
    <cellStyle name="Millares 16" xfId="64"/>
    <cellStyle name="Millares 17" xfId="67"/>
    <cellStyle name="Millares 18" xfId="60"/>
    <cellStyle name="Millares 19" xfId="66"/>
    <cellStyle name="Millares 2" xfId="46"/>
    <cellStyle name="Millares 20" xfId="68"/>
    <cellStyle name="Millares 3" xfId="44"/>
    <cellStyle name="Millares 4" xfId="52"/>
    <cellStyle name="Millares 5" xfId="59"/>
    <cellStyle name="Millares 6" xfId="53"/>
    <cellStyle name="Millares 7" xfId="58"/>
    <cellStyle name="Millares 8" xfId="54"/>
    <cellStyle name="Millares 9" xfId="57"/>
    <cellStyle name="Neutral" xfId="31" builtinId="28" customBuiltin="1"/>
    <cellStyle name="Normal" xfId="0" builtinId="0"/>
    <cellStyle name="Normal 2" xfId="32"/>
    <cellStyle name="Notas" xfId="33" builtinId="10" customBuiltin="1"/>
    <cellStyle name="Porcentaje" xfId="34" builtinId="5"/>
    <cellStyle name="Porcentaje 2" xfId="48"/>
    <cellStyle name="Porcentaje 2 2" xfId="43"/>
    <cellStyle name="Porcentaje 3" xfId="49"/>
    <cellStyle name="Porcentaje 3 2" xfId="50"/>
    <cellStyle name="Porcentaje 4" xfId="51"/>
    <cellStyle name="Porcentaje 5" xfId="42"/>
    <cellStyle name="Porcentaje 6" xfId="4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7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Evaluación de satisfacción del usuario con el servicio de conciliación vigencia 2023</a:t>
            </a:r>
          </a:p>
        </c:rich>
      </c:tx>
      <c:layout>
        <c:manualLayout>
          <c:xMode val="edge"/>
          <c:yMode val="edge"/>
          <c:x val="0.32867157734315466"/>
          <c:y val="5.7556403330117321E-2"/>
        </c:manualLayout>
      </c:layout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521825124037719E-2"/>
          <c:y val="0.17762089381358176"/>
          <c:w val="0.94180680418208818"/>
          <c:h val="0.5449412201056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 Calificación Servicio Concil'!$C$46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'1. Calificación Servicio Concil'!$D$45:$P$45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AGOS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ACUMULADO 2023</c:v>
                </c:pt>
              </c:strCache>
            </c:strRef>
          </c:cat>
          <c:val>
            <c:numRef>
              <c:f>'1. Calificación Servicio Concil'!$D$46:$P$46</c:f>
              <c:numCache>
                <c:formatCode>0%</c:formatCode>
                <c:ptCount val="1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5-47DE-82B5-F85C5CDE5BA2}"/>
            </c:ext>
          </c:extLst>
        </c:ser>
        <c:ser>
          <c:idx val="1"/>
          <c:order val="1"/>
          <c:tx>
            <c:strRef>
              <c:f>'1. Calificación Servicio Concil'!$C$47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cat>
            <c:strRef>
              <c:f>'1. Calificación Servicio Concil'!$D$45:$P$45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AGOS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ACUMULADO 2023</c:v>
                </c:pt>
              </c:strCache>
            </c:strRef>
          </c:cat>
          <c:val>
            <c:numRef>
              <c:f>'1. Calificación Servicio Concil'!$D$47:$P$47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5-47DE-82B5-F85C5CDE5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1639672"/>
        <c:axId val="1"/>
        <c:axId val="0"/>
      </c:bar3DChart>
      <c:catAx>
        <c:axId val="36163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1270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% de satisfacción</a:t>
                </a:r>
              </a:p>
            </c:rich>
          </c:tx>
          <c:layout>
            <c:manualLayout>
              <c:xMode val="edge"/>
              <c:yMode val="edge"/>
              <c:x val="0.13319215439950349"/>
              <c:y val="0.24667394298484965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6163967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200" b="1"/>
              <a:t>Comportamiento trimestral año 2023 de las conciliaciones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203921894191446E-2"/>
          <c:y val="9.6248062015503871E-2"/>
          <c:w val="0.89202938440480828"/>
          <c:h val="0.67883244826954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('2. Logro acuerdos conciliación'!$F$45,'2. Logro acuerdos conciliación'!$I$45,'2. Logro acuerdos conciliación'!$L$45,'2. Logro acuerdos conciliación'!$O$45,'2. Logro acuerdos conciliación'!$P$45)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ACUMULADO 2023</c:v>
                </c:pt>
              </c:strCache>
            </c:strRef>
          </c:cat>
          <c:val>
            <c:numRef>
              <c:f>('2. Logro acuerdos conciliación'!$F$46,'2. Logro acuerdos conciliación'!$I$46,'2. Logro acuerdos conciliación'!$L$46,'2. Logro acuerdos conciliación'!$O$46,'2. Logro acuerdos conciliación'!$P$46)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3-4F81-A001-EE5578AD8DFD}"/>
            </c:ext>
          </c:extLst>
        </c:ser>
        <c:ser>
          <c:idx val="1"/>
          <c:order val="1"/>
          <c:tx>
            <c:strRef>
              <c:f>'2. 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('2. Logro acuerdos conciliación'!$F$45,'2. Logro acuerdos conciliación'!$I$45,'2. Logro acuerdos conciliación'!$L$45,'2. Logro acuerdos conciliación'!$O$45,'2. Logro acuerdos conciliación'!$P$45)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ACUMULADO 2023</c:v>
                </c:pt>
              </c:strCache>
            </c:strRef>
          </c:cat>
          <c:val>
            <c:numRef>
              <c:f>('2. Logro acuerdos conciliación'!$F$47,'2. Logro acuerdos conciliación'!$I$47,'2. Logro acuerdos conciliación'!$L$47,'2. Logro acuerdos conciliación'!$O$47,'2. Logro acuerdos conciliación'!$P$47)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3-4F81-A001-EE5578AD8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1635736"/>
        <c:axId val="1"/>
        <c:axId val="0"/>
      </c:bar3DChart>
      <c:catAx>
        <c:axId val="36163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 de conciliaciones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edge"/>
              <c:yMode val="edge"/>
              <c:x val="0.15702480868052412"/>
              <c:y val="0.2075141305011292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1635736"/>
        <c:crosses val="autoZero"/>
        <c:crossBetween val="between"/>
        <c:majorUnit val="2.0000000000000004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b="1"/>
              <a:t>Productividad del  centro de conciliación y arbitraje- vigencia 2022</a:t>
            </a:r>
          </a:p>
        </c:rich>
      </c:tx>
      <c:layout>
        <c:manualLayout>
          <c:xMode val="edge"/>
          <c:yMode val="edge"/>
          <c:x val="0.39760189976252963"/>
          <c:y val="2.3954335805111741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19986033855857"/>
          <c:y val="0.14823637336595061"/>
          <c:w val="0.73630710534271915"/>
          <c:h val="0.70076599648344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Productividad CA'!$C$46</c:f>
              <c:strCache>
                <c:ptCount val="1"/>
                <c:pt idx="0">
                  <c:v>% Meta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('3. Productividad CA'!$F$45,'3. Productividad CA'!$I$45,'3. Productividad CA'!$L$45,'3. Productividad CA'!$O$45,'3. Productividad CA'!$P$45)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ACUMULADO 2023</c:v>
                </c:pt>
              </c:strCache>
            </c:strRef>
          </c:cat>
          <c:val>
            <c:numRef>
              <c:f>('3. Productividad CA'!$F$46,'3. Productividad CA'!$I$46,'3. Productividad CA'!$L$46,'3. Productividad CA'!$O$46,'3. Productividad CA'!$P$46)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1-47E3-936F-D39CD42AF15F}"/>
            </c:ext>
          </c:extLst>
        </c:ser>
        <c:ser>
          <c:idx val="1"/>
          <c:order val="1"/>
          <c:tx>
            <c:strRef>
              <c:f>'3. Productividad CA'!$C$47</c:f>
              <c:strCache>
                <c:ptCount val="1"/>
                <c:pt idx="0">
                  <c:v>Conciliaciones tramitadas  por conciliador en promedio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('3. Productividad CA'!$F$45,'3. Productividad CA'!$I$45,'3. Productividad CA'!$L$45,'3. Productividad CA'!$O$45,'3. Productividad CA'!$P$45)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ACUMULADO 2023</c:v>
                </c:pt>
              </c:strCache>
            </c:strRef>
          </c:cat>
          <c:val>
            <c:numRef>
              <c:f>('3. Productividad CA'!$F$47,'3. Productividad CA'!$I$47,'3. Productividad CA'!$L$47,'3. Productividad CA'!$O$47,'3. Productividad CA'!$P$47)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1-47E3-936F-D39CD42AF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17945784"/>
        <c:axId val="1"/>
        <c:axId val="0"/>
      </c:bar3DChart>
      <c:catAx>
        <c:axId val="51794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# de Conciliaciones tramitadas por conciliador</a:t>
                </a:r>
              </a:p>
            </c:rich>
          </c:tx>
          <c:layout>
            <c:manualLayout>
              <c:xMode val="edge"/>
              <c:yMode val="edge"/>
              <c:x val="0.25676660417447816"/>
              <c:y val="0.10367915527829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7945784"/>
        <c:crosses val="autoZero"/>
        <c:crossBetween val="between"/>
        <c:majorUnit val="1"/>
        <c:minorUnit val="0.1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50</xdr:row>
      <xdr:rowOff>123824</xdr:rowOff>
    </xdr:from>
    <xdr:to>
      <xdr:col>15</xdr:col>
      <xdr:colOff>742951</xdr:colOff>
      <xdr:row>64</xdr:row>
      <xdr:rowOff>933450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9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50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51" name="Text Box 3">
            <a:extLst>
              <a:ext uri="{FF2B5EF4-FFF2-40B4-BE49-F238E27FC236}">
                <a16:creationId xmlns:a16="http://schemas.microsoft.com/office/drawing/2014/main" id="{C38F5DC1-8D31-4075-8463-499ACDC9E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52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53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54" name="Text Box 17">
            <a:extLst>
              <a:ext uri="{FF2B5EF4-FFF2-40B4-BE49-F238E27FC236}">
                <a16:creationId xmlns:a16="http://schemas.microsoft.com/office/drawing/2014/main" id="{01323C37-D999-4DAF-8EE5-BAFC85483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55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56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57" name="Text Box 3">
            <a:extLst>
              <a:ext uri="{FF2B5EF4-FFF2-40B4-BE49-F238E27FC236}">
                <a16:creationId xmlns:a16="http://schemas.microsoft.com/office/drawing/2014/main" id="{6D6811E4-1069-4A15-A8A2-5467839F6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58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59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60" name="Text Box 17">
            <a:extLst>
              <a:ext uri="{FF2B5EF4-FFF2-40B4-BE49-F238E27FC236}">
                <a16:creationId xmlns:a16="http://schemas.microsoft.com/office/drawing/2014/main" id="{CB7E78BD-09B1-4DF2-BC4F-246FC4DA6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61" name="Group 1"/>
        <xdr:cNvGrpSpPr>
          <a:grpSpLocks/>
        </xdr:cNvGrpSpPr>
      </xdr:nvGrpSpPr>
      <xdr:grpSpPr bwMode="auto">
        <a:xfrm>
          <a:off x="5238750" y="104775"/>
          <a:ext cx="0" cy="428625"/>
          <a:chOff x="7950200" y="104775"/>
          <a:chExt cx="0" cy="314325"/>
        </a:xfrm>
      </xdr:grpSpPr>
      <xdr:sp macro="" textlink="">
        <xdr:nvSpPr>
          <xdr:cNvPr id="62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63" name="Text Box 3">
            <a:extLst>
              <a:ext uri="{FF2B5EF4-FFF2-40B4-BE49-F238E27FC236}">
                <a16:creationId xmlns:a16="http://schemas.microsoft.com/office/drawing/2014/main" id="{69DDED74-9327-4B15-A723-26C9F28A4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64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6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66" name="Text Box 3">
            <a:extLst>
              <a:ext uri="{FF2B5EF4-FFF2-40B4-BE49-F238E27FC236}">
                <a16:creationId xmlns:a16="http://schemas.microsoft.com/office/drawing/2014/main" id="{A339D977-70B3-4372-B8AA-15FBC7E52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67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68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69" name="Text Box 17">
            <a:extLst>
              <a:ext uri="{FF2B5EF4-FFF2-40B4-BE49-F238E27FC236}">
                <a16:creationId xmlns:a16="http://schemas.microsoft.com/office/drawing/2014/main" id="{CEACBCE4-C7CC-44F6-81C9-724B7FB0B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0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71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2" name="Text Box 3">
            <a:extLst>
              <a:ext uri="{FF2B5EF4-FFF2-40B4-BE49-F238E27FC236}">
                <a16:creationId xmlns:a16="http://schemas.microsoft.com/office/drawing/2014/main" id="{4456798B-9ABE-4D14-9111-FA59A009C3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3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74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5" name="Text Box 17">
            <a:extLst>
              <a:ext uri="{FF2B5EF4-FFF2-40B4-BE49-F238E27FC236}">
                <a16:creationId xmlns:a16="http://schemas.microsoft.com/office/drawing/2014/main" id="{CB46CD19-FA00-4459-8761-0361A6B09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6" name="Group 1"/>
        <xdr:cNvGrpSpPr>
          <a:grpSpLocks/>
        </xdr:cNvGrpSpPr>
      </xdr:nvGrpSpPr>
      <xdr:grpSpPr bwMode="auto">
        <a:xfrm>
          <a:off x="5238750" y="104775"/>
          <a:ext cx="0" cy="428625"/>
          <a:chOff x="7950200" y="104775"/>
          <a:chExt cx="0" cy="314325"/>
        </a:xfrm>
      </xdr:grpSpPr>
      <xdr:sp macro="" textlink="">
        <xdr:nvSpPr>
          <xdr:cNvPr id="77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8" name="Text Box 3">
            <a:extLst>
              <a:ext uri="{FF2B5EF4-FFF2-40B4-BE49-F238E27FC236}">
                <a16:creationId xmlns:a16="http://schemas.microsoft.com/office/drawing/2014/main" id="{F4C7A7FD-D891-4454-8841-6BD5A322C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9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80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81" name="Text Box 3">
            <a:extLst>
              <a:ext uri="{FF2B5EF4-FFF2-40B4-BE49-F238E27FC236}">
                <a16:creationId xmlns:a16="http://schemas.microsoft.com/office/drawing/2014/main" id="{33D40575-2CAE-46F4-8790-520EC3AF6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2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83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84" name="Text Box 17">
            <a:extLst>
              <a:ext uri="{FF2B5EF4-FFF2-40B4-BE49-F238E27FC236}">
                <a16:creationId xmlns:a16="http://schemas.microsoft.com/office/drawing/2014/main" id="{446B6FC2-4084-47A5-9959-14D6E0CC0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5" name="Group 1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86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87" name="Text Box 3">
            <a:extLst>
              <a:ext uri="{FF2B5EF4-FFF2-40B4-BE49-F238E27FC236}">
                <a16:creationId xmlns:a16="http://schemas.microsoft.com/office/drawing/2014/main" id="{03067F93-D2BB-4C20-A989-11DCFC8D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8" name="Group 15"/>
        <xdr:cNvGrpSpPr>
          <a:grpSpLocks/>
        </xdr:cNvGrpSpPr>
      </xdr:nvGrpSpPr>
      <xdr:grpSpPr bwMode="auto">
        <a:xfrm>
          <a:off x="5238750" y="104775"/>
          <a:ext cx="0" cy="428625"/>
          <a:chOff x="5362575" y="104775"/>
          <a:chExt cx="0" cy="314325"/>
        </a:xfrm>
      </xdr:grpSpPr>
      <xdr:sp macro="" textlink="">
        <xdr:nvSpPr>
          <xdr:cNvPr id="89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90" name="Text Box 17">
            <a:extLst>
              <a:ext uri="{FF2B5EF4-FFF2-40B4-BE49-F238E27FC236}">
                <a16:creationId xmlns:a16="http://schemas.microsoft.com/office/drawing/2014/main" id="{F9245962-CAE1-4C59-A8D7-56F906816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91" name="Group 1"/>
        <xdr:cNvGrpSpPr>
          <a:grpSpLocks/>
        </xdr:cNvGrpSpPr>
      </xdr:nvGrpSpPr>
      <xdr:grpSpPr bwMode="auto">
        <a:xfrm>
          <a:off x="5238750" y="104775"/>
          <a:ext cx="0" cy="428625"/>
          <a:chOff x="7950200" y="104775"/>
          <a:chExt cx="0" cy="314325"/>
        </a:xfrm>
      </xdr:grpSpPr>
      <xdr:sp macro="" textlink="">
        <xdr:nvSpPr>
          <xdr:cNvPr id="92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93" name="Text Box 3">
            <a:extLst>
              <a:ext uri="{FF2B5EF4-FFF2-40B4-BE49-F238E27FC236}">
                <a16:creationId xmlns:a16="http://schemas.microsoft.com/office/drawing/2014/main" id="{CE15E086-CBAE-4006-A4B7-5A2260D3A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9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1295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4326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53</xdr:row>
      <xdr:rowOff>76200</xdr:rowOff>
    </xdr:from>
    <xdr:to>
      <xdr:col>15</xdr:col>
      <xdr:colOff>876299</xdr:colOff>
      <xdr:row>65</xdr:row>
      <xdr:rowOff>9525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6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" name="Text Box 3">
            <a:extLst>
              <a:ext uri="{FF2B5EF4-FFF2-40B4-BE49-F238E27FC236}">
                <a16:creationId xmlns:a16="http://schemas.microsoft.com/office/drawing/2014/main" id="{C38F5DC1-8D31-4075-8463-499ACDC9E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9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0" name="Text Box 17">
            <a:extLst>
              <a:ext uri="{FF2B5EF4-FFF2-40B4-BE49-F238E27FC236}">
                <a16:creationId xmlns:a16="http://schemas.microsoft.com/office/drawing/2014/main" id="{01323C37-D999-4DAF-8EE5-BAFC85483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1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12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3" name="Text Box 3">
            <a:extLst>
              <a:ext uri="{FF2B5EF4-FFF2-40B4-BE49-F238E27FC236}">
                <a16:creationId xmlns:a16="http://schemas.microsoft.com/office/drawing/2014/main" id="{6D6811E4-1069-4A15-A8A2-5467839F6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4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15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6" name="Text Box 17">
            <a:extLst>
              <a:ext uri="{FF2B5EF4-FFF2-40B4-BE49-F238E27FC236}">
                <a16:creationId xmlns:a16="http://schemas.microsoft.com/office/drawing/2014/main" id="{CB7E78BD-09B1-4DF2-BC4F-246FC4DA6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4226719" y="104775"/>
          <a:ext cx="0" cy="226219"/>
          <a:chOff x="7950200" y="104775"/>
          <a:chExt cx="0" cy="314325"/>
        </a:xfrm>
      </xdr:grpSpPr>
      <xdr:sp macro="" textlink="">
        <xdr:nvSpPr>
          <xdr:cNvPr id="18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9" name="Text Box 3">
            <a:extLst>
              <a:ext uri="{FF2B5EF4-FFF2-40B4-BE49-F238E27FC236}">
                <a16:creationId xmlns:a16="http://schemas.microsoft.com/office/drawing/2014/main" id="{69DDED74-9327-4B15-A723-26C9F28A4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0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21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2" name="Text Box 3">
            <a:extLst>
              <a:ext uri="{FF2B5EF4-FFF2-40B4-BE49-F238E27FC236}">
                <a16:creationId xmlns:a16="http://schemas.microsoft.com/office/drawing/2014/main" id="{A339D977-70B3-4372-B8AA-15FBC7E52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3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24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5" name="Text Box 17">
            <a:extLst>
              <a:ext uri="{FF2B5EF4-FFF2-40B4-BE49-F238E27FC236}">
                <a16:creationId xmlns:a16="http://schemas.microsoft.com/office/drawing/2014/main" id="{CEACBCE4-C7CC-44F6-81C9-724B7FB0B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27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8" name="Text Box 3">
            <a:extLst>
              <a:ext uri="{FF2B5EF4-FFF2-40B4-BE49-F238E27FC236}">
                <a16:creationId xmlns:a16="http://schemas.microsoft.com/office/drawing/2014/main" id="{4456798B-9ABE-4D14-9111-FA59A009C3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9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30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1" name="Text Box 17">
            <a:extLst>
              <a:ext uri="{FF2B5EF4-FFF2-40B4-BE49-F238E27FC236}">
                <a16:creationId xmlns:a16="http://schemas.microsoft.com/office/drawing/2014/main" id="{CB46CD19-FA00-4459-8761-0361A6B09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4226719" y="104775"/>
          <a:ext cx="0" cy="226219"/>
          <a:chOff x="7950200" y="104775"/>
          <a:chExt cx="0" cy="314325"/>
        </a:xfrm>
      </xdr:grpSpPr>
      <xdr:sp macro="" textlink="">
        <xdr:nvSpPr>
          <xdr:cNvPr id="3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4" name="Text Box 3">
            <a:extLst>
              <a:ext uri="{FF2B5EF4-FFF2-40B4-BE49-F238E27FC236}">
                <a16:creationId xmlns:a16="http://schemas.microsoft.com/office/drawing/2014/main" id="{F4C7A7FD-D891-4454-8841-6BD5A322C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5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36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7" name="Text Box 3">
            <a:extLst>
              <a:ext uri="{FF2B5EF4-FFF2-40B4-BE49-F238E27FC236}">
                <a16:creationId xmlns:a16="http://schemas.microsoft.com/office/drawing/2014/main" id="{33D40575-2CAE-46F4-8790-520EC3AF6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8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39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0" name="Text Box 17">
            <a:extLst>
              <a:ext uri="{FF2B5EF4-FFF2-40B4-BE49-F238E27FC236}">
                <a16:creationId xmlns:a16="http://schemas.microsoft.com/office/drawing/2014/main" id="{446B6FC2-4084-47A5-9959-14D6E0CC0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1" name="Group 1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42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3" name="Text Box 3">
            <a:extLst>
              <a:ext uri="{FF2B5EF4-FFF2-40B4-BE49-F238E27FC236}">
                <a16:creationId xmlns:a16="http://schemas.microsoft.com/office/drawing/2014/main" id="{03067F93-D2BB-4C20-A989-11DCFC8D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4" name="Group 15"/>
        <xdr:cNvGrpSpPr>
          <a:grpSpLocks/>
        </xdr:cNvGrpSpPr>
      </xdr:nvGrpSpPr>
      <xdr:grpSpPr bwMode="auto">
        <a:xfrm>
          <a:off x="4226719" y="104775"/>
          <a:ext cx="0" cy="226219"/>
          <a:chOff x="5362575" y="104775"/>
          <a:chExt cx="0" cy="314325"/>
        </a:xfrm>
      </xdr:grpSpPr>
      <xdr:sp macro="" textlink="">
        <xdr:nvSpPr>
          <xdr:cNvPr id="45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6" name="Text Box 17">
            <a:extLst>
              <a:ext uri="{FF2B5EF4-FFF2-40B4-BE49-F238E27FC236}">
                <a16:creationId xmlns:a16="http://schemas.microsoft.com/office/drawing/2014/main" id="{F9245962-CAE1-4C59-A8D7-56F906816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7" name="Group 1"/>
        <xdr:cNvGrpSpPr>
          <a:grpSpLocks/>
        </xdr:cNvGrpSpPr>
      </xdr:nvGrpSpPr>
      <xdr:grpSpPr bwMode="auto">
        <a:xfrm>
          <a:off x="4226719" y="104775"/>
          <a:ext cx="0" cy="226219"/>
          <a:chOff x="7950200" y="104775"/>
          <a:chExt cx="0" cy="314325"/>
        </a:xfrm>
      </xdr:grpSpPr>
      <xdr:sp macro="" textlink="">
        <xdr:nvSpPr>
          <xdr:cNvPr id="48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9" name="Text Box 3">
            <a:extLst>
              <a:ext uri="{FF2B5EF4-FFF2-40B4-BE49-F238E27FC236}">
                <a16:creationId xmlns:a16="http://schemas.microsoft.com/office/drawing/2014/main" id="{CE15E086-CBAE-4006-A4B7-5A2260D3A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5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1295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50</xdr:row>
      <xdr:rowOff>123825</xdr:rowOff>
    </xdr:from>
    <xdr:to>
      <xdr:col>15</xdr:col>
      <xdr:colOff>876300</xdr:colOff>
      <xdr:row>63</xdr:row>
      <xdr:rowOff>95249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6" name="Text Box 3">
            <a:extLst>
              <a:ext uri="{FF2B5EF4-FFF2-40B4-BE49-F238E27FC236}">
                <a16:creationId xmlns:a16="http://schemas.microsoft.com/office/drawing/2014/main" id="{C38F5DC1-8D31-4075-8463-499ACDC9E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8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9" name="Text Box 17">
            <a:extLst>
              <a:ext uri="{FF2B5EF4-FFF2-40B4-BE49-F238E27FC236}">
                <a16:creationId xmlns:a16="http://schemas.microsoft.com/office/drawing/2014/main" id="{01323C37-D999-4DAF-8EE5-BAFC85483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11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" name="Text Box 3">
            <a:extLst>
              <a:ext uri="{FF2B5EF4-FFF2-40B4-BE49-F238E27FC236}">
                <a16:creationId xmlns:a16="http://schemas.microsoft.com/office/drawing/2014/main" id="{6D6811E4-1069-4A15-A8A2-5467839F6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14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5" name="Text Box 17">
            <a:extLst>
              <a:ext uri="{FF2B5EF4-FFF2-40B4-BE49-F238E27FC236}">
                <a16:creationId xmlns:a16="http://schemas.microsoft.com/office/drawing/2014/main" id="{CB7E78BD-09B1-4DF2-BC4F-246FC4DA6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 bwMode="auto">
        <a:xfrm>
          <a:off x="4548188" y="104775"/>
          <a:ext cx="0" cy="428625"/>
          <a:chOff x="7950200" y="104775"/>
          <a:chExt cx="0" cy="314325"/>
        </a:xfrm>
      </xdr:grpSpPr>
      <xdr:sp macro="" textlink="">
        <xdr:nvSpPr>
          <xdr:cNvPr id="17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8" name="Text Box 3">
            <a:extLst>
              <a:ext uri="{FF2B5EF4-FFF2-40B4-BE49-F238E27FC236}">
                <a16:creationId xmlns:a16="http://schemas.microsoft.com/office/drawing/2014/main" id="{69DDED74-9327-4B15-A723-26C9F28A4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20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1" name="Text Box 3">
            <a:extLst>
              <a:ext uri="{FF2B5EF4-FFF2-40B4-BE49-F238E27FC236}">
                <a16:creationId xmlns:a16="http://schemas.microsoft.com/office/drawing/2014/main" id="{A339D977-70B3-4372-B8AA-15FBC7E52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23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4" name="Text Box 17">
            <a:extLst>
              <a:ext uri="{FF2B5EF4-FFF2-40B4-BE49-F238E27FC236}">
                <a16:creationId xmlns:a16="http://schemas.microsoft.com/office/drawing/2014/main" id="{CEACBCE4-C7CC-44F6-81C9-724B7FB0B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26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7" name="Text Box 3">
            <a:extLst>
              <a:ext uri="{FF2B5EF4-FFF2-40B4-BE49-F238E27FC236}">
                <a16:creationId xmlns:a16="http://schemas.microsoft.com/office/drawing/2014/main" id="{4456798B-9ABE-4D14-9111-FA59A009C3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29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0" name="Text Box 17">
            <a:extLst>
              <a:ext uri="{FF2B5EF4-FFF2-40B4-BE49-F238E27FC236}">
                <a16:creationId xmlns:a16="http://schemas.microsoft.com/office/drawing/2014/main" id="{CB46CD19-FA00-4459-8761-0361A6B09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 bwMode="auto">
        <a:xfrm>
          <a:off x="4548188" y="104775"/>
          <a:ext cx="0" cy="428625"/>
          <a:chOff x="7950200" y="104775"/>
          <a:chExt cx="0" cy="314325"/>
        </a:xfrm>
      </xdr:grpSpPr>
      <xdr:sp macro="" textlink="">
        <xdr:nvSpPr>
          <xdr:cNvPr id="32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3" name="Text Box 3">
            <a:extLst>
              <a:ext uri="{FF2B5EF4-FFF2-40B4-BE49-F238E27FC236}">
                <a16:creationId xmlns:a16="http://schemas.microsoft.com/office/drawing/2014/main" id="{F4C7A7FD-D891-4454-8841-6BD5A322C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3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6" name="Text Box 3">
            <a:extLst>
              <a:ext uri="{FF2B5EF4-FFF2-40B4-BE49-F238E27FC236}">
                <a16:creationId xmlns:a16="http://schemas.microsoft.com/office/drawing/2014/main" id="{33D40575-2CAE-46F4-8790-520EC3AF6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38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9" name="Text Box 17">
            <a:extLst>
              <a:ext uri="{FF2B5EF4-FFF2-40B4-BE49-F238E27FC236}">
                <a16:creationId xmlns:a16="http://schemas.microsoft.com/office/drawing/2014/main" id="{446B6FC2-4084-47A5-9959-14D6E0CC0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41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2" name="Text Box 3">
            <a:extLst>
              <a:ext uri="{FF2B5EF4-FFF2-40B4-BE49-F238E27FC236}">
                <a16:creationId xmlns:a16="http://schemas.microsoft.com/office/drawing/2014/main" id="{03067F93-D2BB-4C20-A989-11DCFC8D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5"/>
        <xdr:cNvGrpSpPr>
          <a:grpSpLocks/>
        </xdr:cNvGrpSpPr>
      </xdr:nvGrpSpPr>
      <xdr:grpSpPr bwMode="auto">
        <a:xfrm>
          <a:off x="4548188" y="104775"/>
          <a:ext cx="0" cy="428625"/>
          <a:chOff x="5362575" y="104775"/>
          <a:chExt cx="0" cy="314325"/>
        </a:xfrm>
      </xdr:grpSpPr>
      <xdr:sp macro="" textlink="">
        <xdr:nvSpPr>
          <xdr:cNvPr id="44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5" name="Text Box 17">
            <a:extLst>
              <a:ext uri="{FF2B5EF4-FFF2-40B4-BE49-F238E27FC236}">
                <a16:creationId xmlns:a16="http://schemas.microsoft.com/office/drawing/2014/main" id="{F9245962-CAE1-4C59-A8D7-56F906816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024748921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6" name="Group 1"/>
        <xdr:cNvGrpSpPr>
          <a:grpSpLocks/>
        </xdr:cNvGrpSpPr>
      </xdr:nvGrpSpPr>
      <xdr:grpSpPr bwMode="auto">
        <a:xfrm>
          <a:off x="4548188" y="104775"/>
          <a:ext cx="0" cy="428625"/>
          <a:chOff x="7950200" y="104775"/>
          <a:chExt cx="0" cy="314325"/>
        </a:xfrm>
      </xdr:grpSpPr>
      <xdr:sp macro="" textlink="">
        <xdr:nvSpPr>
          <xdr:cNvPr id="47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8" name="Text Box 3">
            <a:extLst>
              <a:ext uri="{FF2B5EF4-FFF2-40B4-BE49-F238E27FC236}">
                <a16:creationId xmlns:a16="http://schemas.microsoft.com/office/drawing/2014/main" id="{CE15E086-CBAE-4006-A4B7-5A2260D3A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6139150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1295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abativa\OneDrive%20-%20SUPERINTENDENCIA%20DE%20SOCIEDADES\2023%20-%20Supersociedades\Mercantiles\Indicadores\Procesos_Especiale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abativa\OneDrive%20-%20SUPERINTENDENCIA%20DE%20SOCIEDADES\2023%20-%20Supersociedades\Mercantiles\Indicadores\Procesos_Societarios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DSS/OAP/DOCS/Documentos/A&#241;o_2022/02_Indicadores_de_Gestion/16_Conciliaci&#243;n_y_Arbritraje/Indicadores_Conciliacion_Arbitraje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ronunciamiento de demandas"/>
      <sheetName val="1.1 Registro pronunciamient dem"/>
      <sheetName val="2 Audiencias realizadas"/>
      <sheetName val="2.1 regist audienci realizadas"/>
      <sheetName val="3 Comportamiento Inventario"/>
      <sheetName val="3.1. Registro comportamin Inven"/>
    </sheetNames>
    <sheetDataSet>
      <sheetData sheetId="0">
        <row r="12">
          <cell r="C12" t="str">
            <v>PROCESOS ESPECIALES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antener tiempos sentencias"/>
      <sheetName val="1.1 Registro tiempos sentencias"/>
      <sheetName val="2 Mantener Tiempos demandas"/>
      <sheetName val="2.1 regist mantotiempo demandas"/>
      <sheetName val="3 % procesos admitidos térm leg"/>
      <sheetName val="3.1 registro % proc admit térm"/>
    </sheetNames>
    <sheetDataSet>
      <sheetData sheetId="0"/>
      <sheetData sheetId="1">
        <row r="13">
          <cell r="C13" t="str">
            <v>Trimestre II
2019</v>
          </cell>
          <cell r="D13" t="str">
            <v>Trimestre III 
2019</v>
          </cell>
          <cell r="E13" t="str">
            <v>Trimestre IV
2019</v>
          </cell>
          <cell r="F13" t="str">
            <v>Trimestre I
 2020</v>
          </cell>
          <cell r="G13" t="str">
            <v>Trimestre II
2020</v>
          </cell>
          <cell r="H13" t="str">
            <v>Trimestre III 
2020</v>
          </cell>
          <cell r="I13" t="str">
            <v>Trimestre IV
2020</v>
          </cell>
          <cell r="J13" t="str">
            <v>Trimestre I
2021</v>
          </cell>
          <cell r="K13" t="str">
            <v>Trimestre II
2021</v>
          </cell>
          <cell r="L13" t="str">
            <v>Trimestre III
2021</v>
          </cell>
          <cell r="M13" t="str">
            <v>Trimestre IV
2021</v>
          </cell>
          <cell r="N13" t="str">
            <v>Trimestre I
2022</v>
          </cell>
          <cell r="O13" t="str">
            <v>Trimestre II
2022</v>
          </cell>
          <cell r="P13" t="str">
            <v>Trimestre III
2022</v>
          </cell>
          <cell r="Q13" t="str">
            <v>Trimestre IV
2022</v>
          </cell>
          <cell r="R13" t="str">
            <v>Trimestre I
2023</v>
          </cell>
          <cell r="S13" t="str">
            <v>Trimestre II
2023</v>
          </cell>
          <cell r="T13" t="str">
            <v>Trimestre III
2023</v>
          </cell>
          <cell r="U13" t="str">
            <v>Trimestre IV
2023</v>
          </cell>
        </row>
        <row r="14">
          <cell r="B14" t="str">
            <v>Tiempo promedio en días hábiles</v>
          </cell>
          <cell r="C14">
            <v>193</v>
          </cell>
          <cell r="D14">
            <v>215.78290430000001</v>
          </cell>
          <cell r="E14">
            <v>173.99530519999999</v>
          </cell>
          <cell r="F14">
            <v>206.29</v>
          </cell>
          <cell r="G14">
            <v>119.94</v>
          </cell>
          <cell r="H14">
            <v>163.95</v>
          </cell>
          <cell r="I14">
            <v>177</v>
          </cell>
          <cell r="J14">
            <v>129</v>
          </cell>
          <cell r="K14">
            <v>184</v>
          </cell>
          <cell r="L14">
            <v>175</v>
          </cell>
          <cell r="M14">
            <v>155</v>
          </cell>
          <cell r="N14">
            <v>180</v>
          </cell>
          <cell r="O14">
            <v>139</v>
          </cell>
          <cell r="P14">
            <v>167</v>
          </cell>
          <cell r="Q14">
            <v>214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Duración promedio en meses</v>
          </cell>
          <cell r="C15">
            <v>9.65</v>
          </cell>
          <cell r="D15">
            <v>10.275376395238096</v>
          </cell>
          <cell r="E15">
            <v>8.4191276709677414</v>
          </cell>
          <cell r="F15">
            <v>9.9817741935483859</v>
          </cell>
          <cell r="G15">
            <v>6.2037931034482758</v>
          </cell>
          <cell r="H15">
            <v>7.8071428571428569</v>
          </cell>
          <cell r="I15">
            <v>8.7049180327868854</v>
          </cell>
          <cell r="J15">
            <v>6.3442622950819674</v>
          </cell>
          <cell r="K15">
            <v>9.1999999999999993</v>
          </cell>
          <cell r="L15">
            <v>8.3333333333333339</v>
          </cell>
          <cell r="M15">
            <v>7.5</v>
          </cell>
          <cell r="N15">
            <v>8.7096774193548381</v>
          </cell>
          <cell r="O15">
            <v>6.95</v>
          </cell>
          <cell r="P15">
            <v>7.9523809523809526</v>
          </cell>
          <cell r="Q15">
            <v>10.524590163934427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22"/>
      <sheetName val="Feb 2022"/>
      <sheetName val="Mar 2022"/>
      <sheetName val="1 Calificación Servicio Concil"/>
      <sheetName val="1registro calificación servicio"/>
      <sheetName val="2Logro acuerdos conciliación"/>
      <sheetName val="2.2registro logro acuerdos conc"/>
      <sheetName val="3 Productividad CA"/>
      <sheetName val="3.3 registro productividad CA"/>
    </sheetNames>
    <sheetDataSet>
      <sheetData sheetId="0"/>
      <sheetData sheetId="1"/>
      <sheetData sheetId="2" refreshError="1"/>
      <sheetData sheetId="3">
        <row r="45">
          <cell r="D45" t="str">
            <v>Enero</v>
          </cell>
          <cell r="E45" t="str">
            <v>Febrero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Junio</v>
          </cell>
          <cell r="J45" t="str">
            <v>Julio</v>
          </cell>
          <cell r="K45" t="str">
            <v>Agosto</v>
          </cell>
          <cell r="L45" t="str">
            <v>Septiembre</v>
          </cell>
          <cell r="M45" t="str">
            <v>Octubre</v>
          </cell>
          <cell r="N45" t="str">
            <v>Noviembre</v>
          </cell>
          <cell r="O45" t="str">
            <v>Diciembre</v>
          </cell>
        </row>
        <row r="46">
          <cell r="C46" t="str">
            <v>% Meta (calificación obtenida - nivel de satisfacción)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0.9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</row>
        <row r="47">
          <cell r="C47" t="str">
            <v>Calificación obtenida (evaluación del servicio de conciliación)</v>
          </cell>
          <cell r="D47">
            <v>0.9285714285714286</v>
          </cell>
          <cell r="E47">
            <v>1</v>
          </cell>
          <cell r="F47">
            <v>0.9633333333333336</v>
          </cell>
          <cell r="G47">
            <v>0.9633333333333336</v>
          </cell>
          <cell r="H47">
            <v>0.9633333333333336</v>
          </cell>
          <cell r="I47">
            <v>1</v>
          </cell>
          <cell r="J47">
            <v>0.98727272727272708</v>
          </cell>
          <cell r="K47">
            <v>0.99199999999999977</v>
          </cell>
          <cell r="L47">
            <v>1</v>
          </cell>
          <cell r="M47">
            <v>1.95</v>
          </cell>
          <cell r="N47">
            <v>0.97250000000000003</v>
          </cell>
          <cell r="O47">
            <v>0.96599999999999997</v>
          </cell>
        </row>
      </sheetData>
      <sheetData sheetId="4" refreshError="1"/>
      <sheetData sheetId="5">
        <row r="45">
          <cell r="F45" t="str">
            <v>Marzo</v>
          </cell>
          <cell r="I45" t="str">
            <v>Junio</v>
          </cell>
          <cell r="L45" t="str">
            <v>Septiembre</v>
          </cell>
          <cell r="O45" t="str">
            <v>Diciembre</v>
          </cell>
        </row>
        <row r="46">
          <cell r="C46" t="str">
            <v>% Meta</v>
          </cell>
          <cell r="F46">
            <v>0.2</v>
          </cell>
          <cell r="I46">
            <v>0.2</v>
          </cell>
          <cell r="L46">
            <v>0.2</v>
          </cell>
          <cell r="O46">
            <v>0.2</v>
          </cell>
        </row>
        <row r="47">
          <cell r="C47" t="str">
            <v>% Acuerdos logrados</v>
          </cell>
          <cell r="F47">
            <v>0.25405405405405407</v>
          </cell>
          <cell r="I47">
            <v>0.24444444444444444</v>
          </cell>
          <cell r="L47">
            <v>0.23245614035087719</v>
          </cell>
          <cell r="O47">
            <v>0.24598930481283424</v>
          </cell>
        </row>
      </sheetData>
      <sheetData sheetId="6" refreshError="1"/>
      <sheetData sheetId="7">
        <row r="14">
          <cell r="C14" t="str">
            <v>Productividad del centro de conciliación y arbitraje</v>
          </cell>
        </row>
        <row r="45">
          <cell r="F45" t="str">
            <v>Marzo</v>
          </cell>
          <cell r="I45" t="str">
            <v>Junio</v>
          </cell>
          <cell r="L45" t="str">
            <v>Septiembre</v>
          </cell>
          <cell r="O45" t="str">
            <v>Diciembre</v>
          </cell>
        </row>
        <row r="46">
          <cell r="C46" t="str">
            <v>Meta</v>
          </cell>
          <cell r="F46">
            <v>50</v>
          </cell>
          <cell r="I46">
            <v>50</v>
          </cell>
          <cell r="L46">
            <v>50</v>
          </cell>
          <cell r="O46">
            <v>50</v>
          </cell>
        </row>
        <row r="47">
          <cell r="C47" t="str">
            <v>Conciliaciones tramitadas por conciliador</v>
          </cell>
          <cell r="F47">
            <v>61.666666666666664</v>
          </cell>
          <cell r="I47">
            <v>60</v>
          </cell>
          <cell r="L47">
            <v>76</v>
          </cell>
          <cell r="O47">
            <v>62.333333333333336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Q187"/>
  <sheetViews>
    <sheetView tabSelected="1" workbookViewId="0">
      <selection activeCell="V14" sqref="V14"/>
    </sheetView>
  </sheetViews>
  <sheetFormatPr baseColWidth="10" defaultRowHeight="12.75" x14ac:dyDescent="0.2"/>
  <cols>
    <col min="1" max="1" width="3" style="161" customWidth="1"/>
    <col min="2" max="2" width="30" style="164" customWidth="1"/>
    <col min="3" max="3" width="26.5703125" style="161" customWidth="1"/>
    <col min="4" max="4" width="7.140625" style="161" bestFit="1" customWidth="1"/>
    <col min="5" max="5" width="7.7109375" style="161" customWidth="1"/>
    <col min="6" max="6" width="9.7109375" style="161" bestFit="1" customWidth="1"/>
    <col min="7" max="7" width="6.85546875" style="161" customWidth="1"/>
    <col min="8" max="8" width="6.7109375" style="161" customWidth="1"/>
    <col min="9" max="9" width="9.5703125" style="161" customWidth="1"/>
    <col min="10" max="10" width="5.85546875" style="161" customWidth="1"/>
    <col min="11" max="11" width="7" style="161" bestFit="1" customWidth="1"/>
    <col min="12" max="12" width="9.7109375" style="161" bestFit="1" customWidth="1"/>
    <col min="13" max="13" width="8.42578125" style="161" customWidth="1"/>
    <col min="14" max="14" width="6.42578125" style="161" customWidth="1"/>
    <col min="15" max="15" width="11" style="161" customWidth="1"/>
    <col min="16" max="16" width="17.7109375" style="161" customWidth="1"/>
    <col min="17" max="17" width="11.42578125" style="162" hidden="1" customWidth="1"/>
    <col min="18" max="16384" width="11.42578125" style="161"/>
  </cols>
  <sheetData>
    <row r="1" spans="1:17" ht="13.5" thickBot="1" x14ac:dyDescent="0.25">
      <c r="B1" s="161"/>
    </row>
    <row r="2" spans="1:17" ht="16.5" customHeight="1" x14ac:dyDescent="0.2">
      <c r="B2" s="36"/>
      <c r="C2" s="39" t="s">
        <v>34</v>
      </c>
      <c r="D2" s="40"/>
      <c r="E2" s="40"/>
      <c r="F2" s="40"/>
      <c r="G2" s="40"/>
      <c r="H2" s="40"/>
      <c r="I2" s="40"/>
      <c r="J2" s="40"/>
      <c r="K2" s="40"/>
      <c r="L2" s="40"/>
      <c r="M2" s="41"/>
      <c r="N2" s="42" t="s">
        <v>90</v>
      </c>
      <c r="O2" s="43"/>
      <c r="P2" s="44"/>
      <c r="Q2" s="163">
        <v>0.8</v>
      </c>
    </row>
    <row r="3" spans="1:17" ht="15.75" customHeight="1" x14ac:dyDescent="0.2">
      <c r="B3" s="37"/>
      <c r="C3" s="45" t="s">
        <v>36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48" t="s">
        <v>99</v>
      </c>
      <c r="O3" s="49"/>
      <c r="P3" s="50"/>
      <c r="Q3" s="163">
        <v>0.79998999999999998</v>
      </c>
    </row>
    <row r="4" spans="1:17" ht="15.75" customHeight="1" x14ac:dyDescent="0.2">
      <c r="B4" s="37"/>
      <c r="C4" s="45" t="s">
        <v>37</v>
      </c>
      <c r="D4" s="46"/>
      <c r="E4" s="46"/>
      <c r="F4" s="46"/>
      <c r="G4" s="46"/>
      <c r="H4" s="46"/>
      <c r="I4" s="46"/>
      <c r="J4" s="46"/>
      <c r="K4" s="46"/>
      <c r="L4" s="46"/>
      <c r="M4" s="47"/>
      <c r="N4" s="48" t="s">
        <v>91</v>
      </c>
      <c r="O4" s="49"/>
      <c r="P4" s="50"/>
      <c r="Q4" s="163">
        <v>0.65</v>
      </c>
    </row>
    <row r="5" spans="1:17" ht="16.5" customHeight="1" thickBot="1" x14ac:dyDescent="0.25">
      <c r="B5" s="38"/>
      <c r="C5" s="51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4" t="s">
        <v>39</v>
      </c>
      <c r="O5" s="55"/>
      <c r="P5" s="56"/>
      <c r="Q5" s="163">
        <v>0.64999899999999999</v>
      </c>
    </row>
    <row r="6" spans="1:17" ht="3" customHeight="1" thickBot="1" x14ac:dyDescent="0.25">
      <c r="B6" s="161"/>
      <c r="Q6" s="163"/>
    </row>
    <row r="7" spans="1:17" x14ac:dyDescent="0.2">
      <c r="A7" s="164"/>
      <c r="B7" s="57" t="s">
        <v>42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163"/>
    </row>
    <row r="8" spans="1:17" ht="13.5" thickBot="1" x14ac:dyDescent="0.25">
      <c r="A8" s="164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7" ht="3" customHeight="1" thickBot="1" x14ac:dyDescent="0.25">
      <c r="A9" s="1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7" ht="26.25" customHeight="1" thickBot="1" x14ac:dyDescent="0.25">
      <c r="A10" s="164"/>
      <c r="B10" s="165" t="s">
        <v>46</v>
      </c>
      <c r="C10" s="166">
        <v>2023</v>
      </c>
      <c r="D10" s="167"/>
      <c r="E10" s="167"/>
      <c r="F10" s="167"/>
      <c r="G10" s="167"/>
      <c r="H10" s="167"/>
      <c r="I10" s="168"/>
      <c r="J10" s="169" t="s">
        <v>1</v>
      </c>
      <c r="K10" s="170"/>
      <c r="L10" s="170"/>
      <c r="M10" s="170"/>
      <c r="N10" s="64" t="s">
        <v>111</v>
      </c>
      <c r="O10" s="65"/>
      <c r="P10" s="66"/>
    </row>
    <row r="11" spans="1:17" ht="3" customHeight="1" thickBot="1" x14ac:dyDescent="0.25">
      <c r="A11" s="164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7" ht="30" customHeight="1" thickBot="1" x14ac:dyDescent="0.25">
      <c r="A12" s="164"/>
      <c r="B12" s="3" t="s">
        <v>0</v>
      </c>
      <c r="C12" s="67" t="s">
        <v>108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7" ht="3" customHeight="1" thickBot="1" x14ac:dyDescent="0.25">
      <c r="A13" s="16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7" ht="30" customHeight="1" thickBot="1" x14ac:dyDescent="0.25">
      <c r="A14" s="164"/>
      <c r="B14" s="3" t="s">
        <v>6</v>
      </c>
      <c r="C14" s="69" t="s">
        <v>109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17" ht="3" customHeight="1" thickBot="1" x14ac:dyDescent="0.25">
      <c r="A15" s="164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</row>
    <row r="16" spans="1:17" ht="30" customHeight="1" thickBot="1" x14ac:dyDescent="0.25">
      <c r="A16" s="164"/>
      <c r="B16" s="3" t="s">
        <v>23</v>
      </c>
      <c r="C16" s="64" t="s">
        <v>110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1:16" ht="4.5" customHeight="1" thickBot="1" x14ac:dyDescent="0.25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/>
    </row>
    <row r="18" spans="1:16" ht="30" customHeight="1" thickBot="1" x14ac:dyDescent="0.25">
      <c r="A18" s="164"/>
      <c r="B18" s="3" t="s">
        <v>10</v>
      </c>
      <c r="C18" s="72" t="s">
        <v>106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3" customHeight="1" thickBot="1" x14ac:dyDescent="0.25">
      <c r="A19" s="164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25" customHeight="1" thickBot="1" x14ac:dyDescent="0.25">
      <c r="A20" s="164"/>
      <c r="B20" s="181" t="s">
        <v>24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3"/>
    </row>
    <row r="21" spans="1:16" ht="3" customHeight="1" thickBot="1" x14ac:dyDescent="0.25">
      <c r="A21" s="164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</row>
    <row r="22" spans="1:16" ht="47.25" customHeight="1" thickBot="1" x14ac:dyDescent="0.25">
      <c r="A22" s="164"/>
      <c r="B22" s="3" t="s">
        <v>3</v>
      </c>
      <c r="C22" s="75" t="s">
        <v>173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3" customHeight="1" thickBot="1" x14ac:dyDescent="0.25">
      <c r="A23" s="164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180.75" customHeight="1" thickBot="1" x14ac:dyDescent="0.25">
      <c r="A24" s="164"/>
      <c r="B24" s="3" t="s">
        <v>11</v>
      </c>
      <c r="C24" s="160" t="s">
        <v>174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1:16" ht="3" customHeight="1" thickBot="1" x14ac:dyDescent="0.25">
      <c r="A25" s="164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1:16" ht="22.5" customHeight="1" thickBot="1" x14ac:dyDescent="0.25">
      <c r="A26" s="164"/>
      <c r="B26" s="190" t="s">
        <v>2</v>
      </c>
      <c r="C26" s="81">
        <v>0.9</v>
      </c>
      <c r="D26" s="82"/>
      <c r="E26" s="82"/>
      <c r="F26" s="82"/>
      <c r="G26" s="82"/>
      <c r="H26" s="82"/>
      <c r="I26" s="82"/>
      <c r="J26" s="83"/>
      <c r="K26" s="83"/>
      <c r="L26" s="83"/>
      <c r="M26" s="83"/>
      <c r="N26" s="83"/>
      <c r="O26" s="83"/>
      <c r="P26" s="84"/>
    </row>
    <row r="27" spans="1:16" ht="3" customHeight="1" thickBot="1" x14ac:dyDescent="0.25">
      <c r="A27" s="164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 ht="33.75" customHeight="1" thickBot="1" x14ac:dyDescent="0.25">
      <c r="A28" s="164"/>
      <c r="B28" s="190" t="s">
        <v>12</v>
      </c>
      <c r="C28" s="194" t="s">
        <v>13</v>
      </c>
      <c r="D28" s="85" t="s">
        <v>176</v>
      </c>
      <c r="E28" s="86"/>
      <c r="F28" s="86"/>
      <c r="G28" s="87"/>
      <c r="H28" s="195" t="s">
        <v>14</v>
      </c>
      <c r="I28" s="195"/>
      <c r="J28" s="195"/>
      <c r="K28" s="85" t="s">
        <v>112</v>
      </c>
      <c r="L28" s="86"/>
      <c r="M28" s="87"/>
      <c r="N28" s="88" t="s">
        <v>15</v>
      </c>
      <c r="O28" s="89"/>
      <c r="P28" s="19" t="s">
        <v>113</v>
      </c>
    </row>
    <row r="29" spans="1:16" ht="3" customHeight="1" thickBot="1" x14ac:dyDescent="0.25">
      <c r="A29" s="164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</row>
    <row r="30" spans="1:16" ht="13.5" thickBot="1" x14ac:dyDescent="0.25">
      <c r="A30" s="164"/>
      <c r="B30" s="199" t="s">
        <v>7</v>
      </c>
      <c r="C30" s="93" t="s">
        <v>89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3" customHeight="1" thickBot="1" x14ac:dyDescent="0.25">
      <c r="A31" s="16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</row>
    <row r="32" spans="1:16" ht="13.5" thickBot="1" x14ac:dyDescent="0.25">
      <c r="A32" s="164"/>
      <c r="B32" s="200" t="s">
        <v>4</v>
      </c>
      <c r="C32" s="124" t="s">
        <v>147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2"/>
    </row>
    <row r="33" spans="1:16" ht="3" customHeight="1" thickBot="1" x14ac:dyDescent="0.25">
      <c r="A33" s="164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/>
    </row>
    <row r="34" spans="1:16" ht="13.5" thickBot="1" x14ac:dyDescent="0.25">
      <c r="A34" s="164"/>
      <c r="B34" s="200" t="s">
        <v>22</v>
      </c>
      <c r="C34" s="124" t="s">
        <v>147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/>
    </row>
    <row r="35" spans="1:16" ht="3" customHeight="1" thickBot="1" x14ac:dyDescent="0.25">
      <c r="A35" s="164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spans="1:16" ht="16.5" customHeight="1" thickBot="1" x14ac:dyDescent="0.25">
      <c r="A36" s="164"/>
      <c r="B36" s="200" t="s">
        <v>41</v>
      </c>
      <c r="C36" s="124" t="s">
        <v>141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2"/>
    </row>
    <row r="37" spans="1:16" ht="3" customHeight="1" thickBot="1" x14ac:dyDescent="0.25">
      <c r="A37" s="16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8" spans="1:16" x14ac:dyDescent="0.2">
      <c r="A38" s="164"/>
      <c r="B38" s="210" t="s">
        <v>16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2"/>
    </row>
    <row r="39" spans="1:16" x14ac:dyDescent="0.2">
      <c r="A39" s="164"/>
      <c r="B39" s="213" t="s">
        <v>21</v>
      </c>
      <c r="C39" s="214" t="s">
        <v>17</v>
      </c>
      <c r="D39" s="214"/>
      <c r="E39" s="214"/>
      <c r="F39" s="214"/>
      <c r="G39" s="214"/>
      <c r="H39" s="214" t="s">
        <v>7</v>
      </c>
      <c r="I39" s="214"/>
      <c r="J39" s="214"/>
      <c r="K39" s="214"/>
      <c r="L39" s="214"/>
      <c r="M39" s="214" t="s">
        <v>18</v>
      </c>
      <c r="N39" s="214"/>
      <c r="O39" s="214"/>
      <c r="P39" s="215"/>
    </row>
    <row r="40" spans="1:16" ht="54" customHeight="1" x14ac:dyDescent="0.2">
      <c r="A40" s="164"/>
      <c r="B40" s="17" t="s">
        <v>114</v>
      </c>
      <c r="C40" s="94" t="s">
        <v>116</v>
      </c>
      <c r="D40" s="95"/>
      <c r="E40" s="95"/>
      <c r="F40" s="95"/>
      <c r="G40" s="96"/>
      <c r="H40" s="97" t="s">
        <v>117</v>
      </c>
      <c r="I40" s="98"/>
      <c r="J40" s="98"/>
      <c r="K40" s="98"/>
      <c r="L40" s="99"/>
      <c r="M40" s="100" t="s">
        <v>118</v>
      </c>
      <c r="N40" s="100"/>
      <c r="O40" s="100"/>
      <c r="P40" s="101"/>
    </row>
    <row r="41" spans="1:16" ht="74.25" customHeight="1" x14ac:dyDescent="0.2">
      <c r="A41" s="164"/>
      <c r="B41" s="17" t="s">
        <v>115</v>
      </c>
      <c r="C41" s="102" t="s">
        <v>175</v>
      </c>
      <c r="D41" s="102"/>
      <c r="E41" s="102"/>
      <c r="F41" s="102"/>
      <c r="G41" s="102"/>
      <c r="H41" s="97" t="s">
        <v>117</v>
      </c>
      <c r="I41" s="98"/>
      <c r="J41" s="98"/>
      <c r="K41" s="98"/>
      <c r="L41" s="99"/>
      <c r="M41" s="100" t="s">
        <v>118</v>
      </c>
      <c r="N41" s="100"/>
      <c r="O41" s="100"/>
      <c r="P41" s="101"/>
    </row>
    <row r="42" spans="1:16" ht="3" customHeight="1" thickBot="1" x14ac:dyDescent="0.25">
      <c r="A42" s="16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ht="13.5" customHeight="1" thickBot="1" x14ac:dyDescent="0.25">
      <c r="A43" s="164"/>
      <c r="B43" s="181" t="s">
        <v>8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</row>
    <row r="44" spans="1:16" ht="3" customHeight="1" thickBot="1" x14ac:dyDescent="0.25">
      <c r="A44" s="164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9"/>
    </row>
    <row r="45" spans="1:16" x14ac:dyDescent="0.2">
      <c r="A45" s="164"/>
      <c r="B45" s="105" t="s">
        <v>19</v>
      </c>
      <c r="C45" s="220" t="s">
        <v>9</v>
      </c>
      <c r="D45" s="221" t="s">
        <v>58</v>
      </c>
      <c r="E45" s="221" t="s">
        <v>59</v>
      </c>
      <c r="F45" s="221" t="s">
        <v>60</v>
      </c>
      <c r="G45" s="221" t="s">
        <v>61</v>
      </c>
      <c r="H45" s="221" t="s">
        <v>62</v>
      </c>
      <c r="I45" s="221" t="s">
        <v>63</v>
      </c>
      <c r="J45" s="221" t="s">
        <v>64</v>
      </c>
      <c r="K45" s="221" t="s">
        <v>65</v>
      </c>
      <c r="L45" s="221" t="s">
        <v>66</v>
      </c>
      <c r="M45" s="221" t="s">
        <v>67</v>
      </c>
      <c r="N45" s="221" t="s">
        <v>68</v>
      </c>
      <c r="O45" s="222" t="s">
        <v>69</v>
      </c>
      <c r="P45" s="223" t="s">
        <v>135</v>
      </c>
    </row>
    <row r="46" spans="1:16" ht="38.25" x14ac:dyDescent="0.2">
      <c r="A46" s="164"/>
      <c r="B46" s="106"/>
      <c r="C46" s="18" t="s">
        <v>119</v>
      </c>
      <c r="D46" s="225">
        <f>$C$26</f>
        <v>0.9</v>
      </c>
      <c r="E46" s="225">
        <f t="shared" ref="E46:P46" si="0">$C$26</f>
        <v>0.9</v>
      </c>
      <c r="F46" s="225">
        <f t="shared" si="0"/>
        <v>0.9</v>
      </c>
      <c r="G46" s="225">
        <f t="shared" si="0"/>
        <v>0.9</v>
      </c>
      <c r="H46" s="225">
        <f t="shared" si="0"/>
        <v>0.9</v>
      </c>
      <c r="I46" s="225">
        <f t="shared" si="0"/>
        <v>0.9</v>
      </c>
      <c r="J46" s="225">
        <f t="shared" si="0"/>
        <v>0.9</v>
      </c>
      <c r="K46" s="225">
        <f t="shared" si="0"/>
        <v>0.9</v>
      </c>
      <c r="L46" s="225">
        <f t="shared" si="0"/>
        <v>0.9</v>
      </c>
      <c r="M46" s="225">
        <f t="shared" si="0"/>
        <v>0.9</v>
      </c>
      <c r="N46" s="225">
        <f t="shared" si="0"/>
        <v>0.9</v>
      </c>
      <c r="O46" s="225">
        <f t="shared" si="0"/>
        <v>0.9</v>
      </c>
      <c r="P46" s="225">
        <f t="shared" si="0"/>
        <v>0.9</v>
      </c>
    </row>
    <row r="47" spans="1:16" ht="37.5" customHeight="1" thickBot="1" x14ac:dyDescent="0.25">
      <c r="A47" s="164"/>
      <c r="B47" s="107"/>
      <c r="C47" s="256" t="s">
        <v>120</v>
      </c>
      <c r="D47" s="257">
        <f>'1.1. registro calificación serv'!C8</f>
        <v>0</v>
      </c>
      <c r="E47" s="257">
        <f>'1.1. registro calificación serv'!D8</f>
        <v>0</v>
      </c>
      <c r="F47" s="257">
        <f>'1.1. registro calificación serv'!E8</f>
        <v>0</v>
      </c>
      <c r="G47" s="257">
        <f>'1.1. registro calificación serv'!F8</f>
        <v>0</v>
      </c>
      <c r="H47" s="257">
        <f>'1.1. registro calificación serv'!G8</f>
        <v>0</v>
      </c>
      <c r="I47" s="257">
        <f>'1.1. registro calificación serv'!H8</f>
        <v>0</v>
      </c>
      <c r="J47" s="257">
        <f>'1.1. registro calificación serv'!I8</f>
        <v>0</v>
      </c>
      <c r="K47" s="257">
        <f>'1.1. registro calificación serv'!J8</f>
        <v>0</v>
      </c>
      <c r="L47" s="257">
        <f>'1.1. registro calificación serv'!K8</f>
        <v>0</v>
      </c>
      <c r="M47" s="257">
        <f>'1.1. registro calificación serv'!L8</f>
        <v>0</v>
      </c>
      <c r="N47" s="257">
        <f>'1.1. registro calificación serv'!M8</f>
        <v>0</v>
      </c>
      <c r="O47" s="257">
        <f>'1.1. registro calificación serv'!N8</f>
        <v>0</v>
      </c>
      <c r="P47" s="257" t="e">
        <f>'1.1. registro calificación serv'!O8</f>
        <v>#DIV/0!</v>
      </c>
    </row>
    <row r="48" spans="1:16" ht="3" customHeight="1" thickBot="1" x14ac:dyDescent="0.25">
      <c r="A48" s="164"/>
      <c r="B48" s="229">
        <v>0.9</v>
      </c>
      <c r="C48" s="230"/>
      <c r="D48" s="230"/>
      <c r="E48" s="230"/>
      <c r="F48" s="231">
        <f>+$C$26</f>
        <v>0.9</v>
      </c>
      <c r="G48" s="230"/>
      <c r="H48" s="230"/>
      <c r="I48" s="231">
        <f>+$C$26</f>
        <v>0.9</v>
      </c>
      <c r="J48" s="230"/>
      <c r="K48" s="230"/>
      <c r="L48" s="231">
        <f>+$C$26</f>
        <v>0.9</v>
      </c>
      <c r="M48" s="230"/>
      <c r="N48" s="230"/>
      <c r="O48" s="231">
        <f>+$C$26</f>
        <v>0.9</v>
      </c>
      <c r="P48" s="231">
        <f>+$C$26</f>
        <v>0.9</v>
      </c>
    </row>
    <row r="49" spans="1:16" ht="22.5" customHeight="1" thickBot="1" x14ac:dyDescent="0.25">
      <c r="A49" s="164"/>
      <c r="B49" s="232" t="s">
        <v>20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4"/>
    </row>
    <row r="50" spans="1:16" x14ac:dyDescent="0.2">
      <c r="A50" s="164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</row>
    <row r="51" spans="1:16" x14ac:dyDescent="0.2">
      <c r="A51" s="164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</row>
    <row r="52" spans="1:16" x14ac:dyDescent="0.2">
      <c r="A52" s="164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</row>
    <row r="53" spans="1:16" x14ac:dyDescent="0.2">
      <c r="A53" s="164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</row>
    <row r="54" spans="1:16" x14ac:dyDescent="0.2">
      <c r="A54" s="164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</row>
    <row r="55" spans="1:16" x14ac:dyDescent="0.2">
      <c r="A55" s="164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1:16" x14ac:dyDescent="0.2">
      <c r="A56" s="164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</row>
    <row r="57" spans="1:16" x14ac:dyDescent="0.2">
      <c r="A57" s="164"/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1:16" x14ac:dyDescent="0.2">
      <c r="A58" s="164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</row>
    <row r="59" spans="1:16" x14ac:dyDescent="0.2">
      <c r="A59" s="164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</row>
    <row r="60" spans="1:16" x14ac:dyDescent="0.2">
      <c r="A60" s="164"/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</row>
    <row r="61" spans="1:16" x14ac:dyDescent="0.2">
      <c r="A61" s="164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</row>
    <row r="62" spans="1:16" x14ac:dyDescent="0.2">
      <c r="A62" s="164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3" spans="1:16" x14ac:dyDescent="0.2">
      <c r="A63" s="164"/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/>
    </row>
    <row r="64" spans="1:16" x14ac:dyDescent="0.2">
      <c r="A64" s="164"/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</row>
    <row r="65" spans="1:17" ht="81" customHeight="1" thickBot="1" x14ac:dyDescent="0.25">
      <c r="A65" s="164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</row>
    <row r="66" spans="1:17" s="237" customFormat="1" ht="15" customHeight="1" thickBot="1" x14ac:dyDescent="0.25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6"/>
    </row>
    <row r="67" spans="1:17" ht="15" customHeight="1" x14ac:dyDescent="0.2">
      <c r="A67" s="164"/>
      <c r="B67" s="117" t="s">
        <v>5</v>
      </c>
      <c r="C67" s="238" t="s">
        <v>85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40"/>
    </row>
    <row r="68" spans="1:17" ht="49.5" customHeight="1" x14ac:dyDescent="0.2">
      <c r="A68" s="164"/>
      <c r="B68" s="118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2"/>
    </row>
    <row r="69" spans="1:17" ht="15" customHeight="1" x14ac:dyDescent="0.2">
      <c r="A69" s="164"/>
      <c r="B69" s="118"/>
      <c r="C69" s="241" t="s">
        <v>86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3"/>
    </row>
    <row r="70" spans="1:17" ht="49.5" customHeight="1" x14ac:dyDescent="0.2">
      <c r="A70" s="164"/>
      <c r="B70" s="118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2"/>
    </row>
    <row r="71" spans="1:17" ht="18" customHeight="1" x14ac:dyDescent="0.2">
      <c r="A71" s="164"/>
      <c r="B71" s="118"/>
      <c r="C71" s="241" t="s">
        <v>87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</row>
    <row r="72" spans="1:17" ht="49.5" customHeight="1" x14ac:dyDescent="0.2">
      <c r="A72" s="164"/>
      <c r="B72" s="118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7" ht="17.25" customHeight="1" x14ac:dyDescent="0.2">
      <c r="A73" s="164"/>
      <c r="B73" s="118"/>
      <c r="C73" s="241" t="s">
        <v>88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3"/>
    </row>
    <row r="74" spans="1:17" ht="49.5" customHeight="1" thickBot="1" x14ac:dyDescent="0.25">
      <c r="A74" s="164"/>
      <c r="B74" s="119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1:17" ht="30.75" customHeight="1" thickBot="1" x14ac:dyDescent="0.25">
      <c r="A75" s="164"/>
      <c r="B75" s="16" t="s">
        <v>40</v>
      </c>
      <c r="C75" s="93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8"/>
    </row>
    <row r="76" spans="1:17" ht="27.75" customHeight="1" thickBot="1" x14ac:dyDescent="0.25">
      <c r="A76" s="164"/>
      <c r="B76" s="16" t="s">
        <v>47</v>
      </c>
      <c r="C76" s="103" t="s">
        <v>48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7" x14ac:dyDescent="0.2">
      <c r="B77" s="161"/>
    </row>
    <row r="78" spans="1:17" x14ac:dyDescent="0.2">
      <c r="B78" s="161"/>
    </row>
    <row r="79" spans="1:17" x14ac:dyDescent="0.2">
      <c r="B79" s="161"/>
      <c r="C79" s="244"/>
    </row>
    <row r="80" spans="1:17" hidden="1" x14ac:dyDescent="0.2">
      <c r="B80" s="161"/>
      <c r="C80" s="161">
        <v>2018</v>
      </c>
    </row>
    <row r="81" spans="2:17" hidden="1" x14ac:dyDescent="0.2">
      <c r="B81" s="161"/>
      <c r="C81" s="161">
        <v>2019</v>
      </c>
    </row>
    <row r="82" spans="2:17" x14ac:dyDescent="0.2">
      <c r="B82" s="161"/>
    </row>
    <row r="83" spans="2:17" x14ac:dyDescent="0.2">
      <c r="B83" s="161"/>
    </row>
    <row r="84" spans="2:17" x14ac:dyDescent="0.2">
      <c r="B84" s="161"/>
    </row>
    <row r="85" spans="2:17" x14ac:dyDescent="0.2">
      <c r="B85" s="161"/>
    </row>
    <row r="86" spans="2:17" x14ac:dyDescent="0.2">
      <c r="B86" s="161"/>
    </row>
    <row r="87" spans="2:17" s="162" customFormat="1" x14ac:dyDescent="0.2"/>
    <row r="88" spans="2:17" s="162" customFormat="1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</row>
    <row r="89" spans="2:17" s="162" customFormat="1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</row>
    <row r="90" spans="2:17" s="162" customFormat="1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</row>
    <row r="91" spans="2:17" s="162" customFormat="1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2:17" s="162" customFormat="1" x14ac:dyDescent="0.2">
      <c r="B92" s="246"/>
      <c r="C92" s="246"/>
      <c r="D92" s="246"/>
      <c r="E92" s="246"/>
      <c r="F92" s="246"/>
      <c r="G92" s="245"/>
      <c r="H92" s="245"/>
      <c r="I92" s="245"/>
      <c r="J92" s="245"/>
      <c r="K92" s="245"/>
      <c r="L92" s="245"/>
      <c r="M92" s="245"/>
      <c r="N92" s="245"/>
      <c r="O92" s="245"/>
    </row>
    <row r="93" spans="2:17" s="162" customFormat="1" x14ac:dyDescent="0.2">
      <c r="B93" s="246"/>
      <c r="C93" s="246"/>
      <c r="D93" s="246"/>
      <c r="E93" s="246"/>
      <c r="F93" s="246"/>
      <c r="G93" s="245"/>
      <c r="H93" s="245"/>
      <c r="I93" s="245"/>
      <c r="J93" s="245"/>
      <c r="K93" s="245"/>
      <c r="L93" s="245"/>
      <c r="M93" s="245"/>
      <c r="N93" s="245"/>
      <c r="O93" s="245"/>
    </row>
    <row r="94" spans="2:17" s="162" customFormat="1" x14ac:dyDescent="0.2">
      <c r="B94" s="246"/>
      <c r="C94" s="246"/>
      <c r="D94" s="246"/>
      <c r="E94" s="246"/>
      <c r="F94" s="246"/>
      <c r="G94" s="245"/>
      <c r="H94" s="245"/>
      <c r="I94" s="245"/>
      <c r="J94" s="245"/>
      <c r="K94" s="245"/>
      <c r="L94" s="245"/>
      <c r="M94" s="245"/>
      <c r="N94" s="245"/>
      <c r="O94" s="245"/>
      <c r="Q94" s="247" t="s">
        <v>143</v>
      </c>
    </row>
    <row r="95" spans="2:17" s="162" customFormat="1" x14ac:dyDescent="0.2">
      <c r="B95" s="246"/>
      <c r="C95" s="246"/>
      <c r="D95" s="246"/>
      <c r="E95" s="246"/>
      <c r="F95" s="246"/>
      <c r="G95" s="245"/>
      <c r="H95" s="245"/>
      <c r="I95" s="245"/>
      <c r="J95" s="245"/>
      <c r="K95" s="245"/>
      <c r="L95" s="245"/>
      <c r="M95" s="245"/>
      <c r="N95" s="245"/>
      <c r="O95" s="245"/>
      <c r="Q95" s="247" t="s">
        <v>144</v>
      </c>
    </row>
    <row r="96" spans="2:17" s="162" customFormat="1" x14ac:dyDescent="0.2">
      <c r="B96" s="246"/>
      <c r="C96" s="246"/>
      <c r="D96" s="246"/>
      <c r="E96" s="246"/>
      <c r="F96" s="246"/>
      <c r="G96" s="245"/>
      <c r="H96" s="245"/>
      <c r="I96" s="245"/>
      <c r="J96" s="245"/>
      <c r="K96" s="245"/>
      <c r="L96" s="245"/>
      <c r="M96" s="245"/>
      <c r="N96" s="245"/>
      <c r="O96" s="245"/>
      <c r="Q96" s="247" t="s">
        <v>145</v>
      </c>
    </row>
    <row r="97" spans="2:17" s="162" customFormat="1" x14ac:dyDescent="0.2">
      <c r="B97" s="246"/>
      <c r="C97" s="246"/>
      <c r="D97" s="246"/>
      <c r="E97" s="246"/>
      <c r="F97" s="246"/>
      <c r="G97" s="245"/>
      <c r="H97" s="245"/>
      <c r="I97" s="245"/>
      <c r="J97" s="245"/>
      <c r="K97" s="245"/>
      <c r="L97" s="245"/>
      <c r="M97" s="245"/>
      <c r="N97" s="245"/>
      <c r="O97" s="245"/>
      <c r="Q97" s="247" t="s">
        <v>141</v>
      </c>
    </row>
    <row r="98" spans="2:17" s="162" customFormat="1" x14ac:dyDescent="0.2">
      <c r="B98" s="246"/>
      <c r="C98" s="246"/>
      <c r="D98" s="246"/>
      <c r="E98" s="246"/>
      <c r="F98" s="246"/>
      <c r="G98" s="245"/>
      <c r="H98" s="245"/>
      <c r="I98" s="245"/>
      <c r="J98" s="245"/>
      <c r="K98" s="245"/>
      <c r="L98" s="245"/>
      <c r="M98" s="245"/>
      <c r="N98" s="245"/>
      <c r="O98" s="245"/>
      <c r="P98" s="248"/>
      <c r="Q98" s="247" t="s">
        <v>146</v>
      </c>
    </row>
    <row r="99" spans="2:17" s="162" customFormat="1" x14ac:dyDescent="0.2">
      <c r="B99" s="246"/>
      <c r="C99" s="246"/>
      <c r="D99" s="246"/>
      <c r="E99" s="246"/>
      <c r="F99" s="246"/>
      <c r="G99" s="245"/>
      <c r="H99" s="245"/>
      <c r="I99" s="245"/>
      <c r="J99" s="245"/>
      <c r="K99" s="245"/>
      <c r="L99" s="245"/>
      <c r="M99" s="245"/>
      <c r="N99" s="245"/>
      <c r="O99" s="245"/>
      <c r="P99" s="248"/>
      <c r="Q99" s="247" t="s">
        <v>147</v>
      </c>
    </row>
    <row r="100" spans="2:17" s="162" customFormat="1" x14ac:dyDescent="0.2">
      <c r="B100" s="246"/>
      <c r="C100" s="246"/>
      <c r="D100" s="246"/>
      <c r="E100" s="246"/>
      <c r="F100" s="246"/>
      <c r="G100" s="245"/>
      <c r="H100" s="245"/>
      <c r="I100" s="245"/>
      <c r="J100" s="245"/>
      <c r="K100" s="245"/>
      <c r="L100" s="245"/>
      <c r="M100" s="245"/>
      <c r="N100" s="245"/>
      <c r="O100" s="245"/>
      <c r="P100" s="248"/>
    </row>
    <row r="101" spans="2:17" s="162" customFormat="1" x14ac:dyDescent="0.2">
      <c r="B101" s="246"/>
      <c r="C101" s="246"/>
      <c r="D101" s="246"/>
      <c r="E101" s="246"/>
      <c r="F101" s="246"/>
      <c r="G101" s="245"/>
      <c r="H101" s="245"/>
      <c r="I101" s="245"/>
      <c r="J101" s="245"/>
      <c r="K101" s="245"/>
      <c r="L101" s="245"/>
      <c r="M101" s="245"/>
      <c r="N101" s="245"/>
      <c r="O101" s="245"/>
      <c r="P101" s="248"/>
    </row>
    <row r="102" spans="2:17" s="162" customFormat="1" x14ac:dyDescent="0.2">
      <c r="B102" s="249"/>
      <c r="C102" s="249"/>
      <c r="D102" s="246"/>
      <c r="E102" s="246"/>
      <c r="F102" s="246"/>
      <c r="G102" s="245"/>
      <c r="H102" s="245"/>
      <c r="I102" s="245"/>
      <c r="J102" s="245"/>
      <c r="K102" s="245"/>
      <c r="L102" s="245"/>
      <c r="M102" s="245"/>
      <c r="N102" s="245"/>
      <c r="O102" s="245"/>
      <c r="P102" s="248"/>
    </row>
    <row r="103" spans="2:17" s="162" customFormat="1" x14ac:dyDescent="0.2">
      <c r="B103" s="249"/>
      <c r="C103" s="249"/>
      <c r="D103" s="246"/>
      <c r="E103" s="246"/>
      <c r="F103" s="246"/>
      <c r="G103" s="245"/>
      <c r="H103" s="245"/>
      <c r="I103" s="245"/>
      <c r="J103" s="245"/>
      <c r="K103" s="245"/>
      <c r="L103" s="245"/>
      <c r="M103" s="245"/>
      <c r="N103" s="245"/>
      <c r="O103" s="245"/>
      <c r="P103" s="248"/>
    </row>
    <row r="104" spans="2:17" s="162" customFormat="1" x14ac:dyDescent="0.2">
      <c r="B104" s="249"/>
      <c r="C104" s="249"/>
      <c r="D104" s="246"/>
      <c r="E104" s="246"/>
      <c r="F104" s="246"/>
      <c r="G104" s="245"/>
      <c r="H104" s="245"/>
      <c r="I104" s="245"/>
      <c r="J104" s="245"/>
      <c r="K104" s="245"/>
      <c r="L104" s="245"/>
      <c r="M104" s="245"/>
      <c r="N104" s="245"/>
      <c r="O104" s="245"/>
      <c r="P104" s="248"/>
    </row>
    <row r="105" spans="2:17" s="162" customFormat="1" x14ac:dyDescent="0.2">
      <c r="B105" s="246"/>
      <c r="C105" s="249"/>
      <c r="D105" s="246"/>
      <c r="E105" s="246"/>
      <c r="F105" s="246"/>
      <c r="G105" s="245"/>
      <c r="H105" s="245"/>
      <c r="I105" s="245"/>
      <c r="J105" s="245"/>
      <c r="K105" s="245"/>
      <c r="L105" s="245"/>
      <c r="M105" s="250"/>
      <c r="N105" s="245"/>
      <c r="O105" s="245"/>
      <c r="P105" s="248"/>
    </row>
    <row r="106" spans="2:17" s="162" customFormat="1" x14ac:dyDescent="0.2">
      <c r="B106" s="246"/>
      <c r="C106" s="249"/>
      <c r="D106" s="246"/>
      <c r="E106" s="246"/>
      <c r="F106" s="246"/>
      <c r="G106" s="245"/>
      <c r="H106" s="245"/>
      <c r="I106" s="245"/>
      <c r="J106" s="245"/>
      <c r="K106" s="245"/>
      <c r="L106" s="245"/>
      <c r="M106" s="245"/>
      <c r="N106" s="245" t="s">
        <v>44</v>
      </c>
      <c r="O106" s="245"/>
      <c r="P106" s="248"/>
    </row>
    <row r="107" spans="2:17" s="162" customFormat="1" x14ac:dyDescent="0.2">
      <c r="B107" s="246"/>
      <c r="C107" s="249"/>
      <c r="D107" s="246"/>
      <c r="E107" s="246"/>
      <c r="F107" s="246"/>
      <c r="G107" s="245"/>
      <c r="H107" s="245"/>
      <c r="I107" s="245"/>
      <c r="J107" s="245"/>
      <c r="K107" s="245"/>
      <c r="L107" s="245"/>
      <c r="M107" s="245"/>
      <c r="N107" s="245"/>
      <c r="O107" s="245"/>
      <c r="P107" s="248"/>
    </row>
    <row r="108" spans="2:17" s="162" customFormat="1" x14ac:dyDescent="0.2">
      <c r="B108" s="246"/>
      <c r="C108" s="249"/>
      <c r="D108" s="246"/>
      <c r="E108" s="246"/>
      <c r="F108" s="246"/>
      <c r="G108" s="245"/>
      <c r="H108" s="245"/>
      <c r="I108" s="245"/>
      <c r="J108" s="245"/>
      <c r="K108" s="245"/>
      <c r="L108" s="245"/>
      <c r="M108" s="245"/>
      <c r="N108" s="245"/>
      <c r="O108" s="245"/>
      <c r="P108" s="248"/>
    </row>
    <row r="109" spans="2:17" s="162" customFormat="1" x14ac:dyDescent="0.2">
      <c r="B109" s="246"/>
      <c r="C109" s="246"/>
      <c r="D109" s="246"/>
      <c r="E109" s="246"/>
      <c r="F109" s="246"/>
      <c r="G109" s="245"/>
      <c r="H109" s="245"/>
      <c r="I109" s="245"/>
      <c r="J109" s="245"/>
      <c r="K109" s="245"/>
      <c r="L109" s="245"/>
      <c r="M109" s="245"/>
      <c r="N109" s="245"/>
      <c r="O109" s="245"/>
      <c r="P109" s="248"/>
    </row>
    <row r="110" spans="2:17" s="162" customFormat="1" x14ac:dyDescent="0.2">
      <c r="B110" s="246"/>
      <c r="C110" s="246"/>
      <c r="D110" s="246"/>
      <c r="E110" s="246"/>
      <c r="F110" s="246"/>
      <c r="G110" s="245"/>
      <c r="H110" s="245"/>
      <c r="I110" s="245"/>
      <c r="J110" s="245"/>
      <c r="K110" s="245"/>
      <c r="L110" s="245"/>
      <c r="M110" s="245"/>
      <c r="N110" s="245"/>
      <c r="O110" s="245"/>
      <c r="P110" s="248"/>
    </row>
    <row r="111" spans="2:17" s="162" customFormat="1" x14ac:dyDescent="0.2">
      <c r="B111" s="246"/>
      <c r="C111" s="246"/>
      <c r="D111" s="246"/>
      <c r="E111" s="246"/>
      <c r="F111" s="246"/>
      <c r="G111" s="245"/>
      <c r="H111" s="245"/>
      <c r="I111" s="245"/>
      <c r="J111" s="245"/>
      <c r="K111" s="245"/>
      <c r="L111" s="245"/>
      <c r="M111" s="245"/>
      <c r="N111" s="245"/>
      <c r="O111" s="245"/>
      <c r="P111" s="248"/>
    </row>
    <row r="112" spans="2:17" s="162" customFormat="1" ht="12.75" customHeight="1" x14ac:dyDescent="0.2">
      <c r="B112" s="246"/>
      <c r="C112" s="246"/>
      <c r="D112" s="246"/>
      <c r="E112" s="246"/>
      <c r="F112" s="246"/>
      <c r="G112" s="245"/>
      <c r="H112" s="245"/>
      <c r="I112" s="245"/>
      <c r="J112" s="245"/>
      <c r="K112" s="245"/>
      <c r="L112" s="245"/>
      <c r="M112" s="245"/>
      <c r="N112" s="245"/>
      <c r="O112" s="245"/>
    </row>
    <row r="113" spans="2:15" s="162" customFormat="1" x14ac:dyDescent="0.2">
      <c r="B113" s="246"/>
      <c r="C113" s="246"/>
      <c r="D113" s="246"/>
      <c r="E113" s="246"/>
      <c r="F113" s="246"/>
      <c r="G113" s="245"/>
      <c r="H113" s="245"/>
      <c r="I113" s="245"/>
      <c r="J113" s="245"/>
      <c r="K113" s="245"/>
      <c r="L113" s="245"/>
      <c r="M113" s="245"/>
      <c r="N113" s="245"/>
      <c r="O113" s="245"/>
    </row>
    <row r="114" spans="2:15" s="162" customFormat="1" x14ac:dyDescent="0.2">
      <c r="B114" s="246"/>
      <c r="C114" s="246"/>
      <c r="D114" s="246"/>
      <c r="E114" s="246"/>
      <c r="F114" s="246"/>
      <c r="G114" s="245"/>
      <c r="H114" s="245"/>
      <c r="I114" s="245"/>
      <c r="J114" s="245"/>
      <c r="K114" s="245"/>
      <c r="L114" s="245"/>
      <c r="M114" s="245"/>
      <c r="N114" s="245"/>
      <c r="O114" s="245"/>
    </row>
    <row r="115" spans="2:15" s="162" customFormat="1" x14ac:dyDescent="0.2">
      <c r="B115" s="246"/>
      <c r="C115" s="246"/>
      <c r="D115" s="246"/>
      <c r="E115" s="246"/>
      <c r="F115" s="246"/>
      <c r="G115" s="245"/>
      <c r="H115" s="245"/>
      <c r="I115" s="245"/>
      <c r="J115" s="245"/>
      <c r="K115" s="245"/>
      <c r="L115" s="245"/>
      <c r="M115" s="245"/>
      <c r="N115" s="245"/>
      <c r="O115" s="245"/>
    </row>
    <row r="116" spans="2:15" s="162" customFormat="1" x14ac:dyDescent="0.2">
      <c r="B116" s="246"/>
      <c r="C116" s="246"/>
      <c r="D116" s="246"/>
      <c r="E116" s="246"/>
      <c r="F116" s="246"/>
      <c r="G116" s="245"/>
      <c r="H116" s="245"/>
      <c r="I116" s="245"/>
      <c r="J116" s="245"/>
      <c r="K116" s="245"/>
      <c r="L116" s="245"/>
      <c r="M116" s="245"/>
      <c r="N116" s="245"/>
      <c r="O116" s="245"/>
    </row>
    <row r="117" spans="2:15" s="162" customFormat="1" x14ac:dyDescent="0.2">
      <c r="B117" s="6"/>
      <c r="C117" s="246"/>
      <c r="D117" s="246"/>
      <c r="E117" s="246"/>
      <c r="F117" s="246"/>
      <c r="G117" s="245"/>
      <c r="H117" s="245"/>
      <c r="I117" s="245"/>
      <c r="J117" s="245"/>
      <c r="K117" s="245"/>
      <c r="L117" s="245"/>
      <c r="M117" s="245"/>
      <c r="N117" s="245"/>
      <c r="O117" s="245"/>
    </row>
    <row r="118" spans="2:15" s="162" customFormat="1" x14ac:dyDescent="0.2">
      <c r="B118" s="6"/>
      <c r="C118" s="246"/>
      <c r="D118" s="246"/>
      <c r="E118" s="246"/>
      <c r="F118" s="246"/>
      <c r="G118" s="245"/>
      <c r="H118" s="245"/>
      <c r="I118" s="245"/>
      <c r="J118" s="245"/>
      <c r="K118" s="245"/>
      <c r="L118" s="245"/>
      <c r="M118" s="245"/>
      <c r="N118" s="245"/>
      <c r="O118" s="245"/>
    </row>
    <row r="119" spans="2:15" s="162" customFormat="1" x14ac:dyDescent="0.2">
      <c r="B119" s="6"/>
      <c r="C119" s="246"/>
      <c r="D119" s="246"/>
      <c r="E119" s="246"/>
      <c r="F119" s="246"/>
      <c r="G119" s="245"/>
      <c r="H119" s="245"/>
      <c r="I119" s="245"/>
      <c r="J119" s="245"/>
      <c r="K119" s="245"/>
      <c r="L119" s="245"/>
      <c r="M119" s="245"/>
      <c r="N119" s="245"/>
      <c r="O119" s="245"/>
    </row>
    <row r="120" spans="2:15" s="162" customFormat="1" x14ac:dyDescent="0.2">
      <c r="B120" s="6"/>
      <c r="C120" s="246"/>
      <c r="D120" s="246"/>
      <c r="E120" s="246"/>
      <c r="F120" s="246"/>
      <c r="G120" s="245"/>
      <c r="H120" s="245"/>
      <c r="I120" s="245"/>
      <c r="J120" s="245"/>
      <c r="K120" s="245"/>
      <c r="L120" s="245"/>
      <c r="M120" s="245"/>
      <c r="N120" s="245"/>
      <c r="O120" s="245"/>
    </row>
    <row r="121" spans="2:15" s="162" customFormat="1" x14ac:dyDescent="0.2">
      <c r="B121" s="6"/>
      <c r="C121" s="246"/>
      <c r="D121" s="246"/>
      <c r="E121" s="246"/>
      <c r="F121" s="246"/>
      <c r="G121" s="245"/>
      <c r="H121" s="245"/>
      <c r="I121" s="245"/>
      <c r="J121" s="245"/>
      <c r="K121" s="245"/>
      <c r="L121" s="245"/>
      <c r="M121" s="245"/>
      <c r="N121" s="245"/>
      <c r="O121" s="245"/>
    </row>
    <row r="122" spans="2:15" s="162" customFormat="1" x14ac:dyDescent="0.2">
      <c r="B122" s="6"/>
      <c r="C122" s="246"/>
      <c r="D122" s="246"/>
      <c r="E122" s="246"/>
      <c r="F122" s="246"/>
      <c r="G122" s="245"/>
      <c r="H122" s="245"/>
      <c r="I122" s="245"/>
      <c r="J122" s="245"/>
      <c r="K122" s="245"/>
      <c r="L122" s="245"/>
      <c r="M122" s="245"/>
      <c r="N122" s="245"/>
      <c r="O122" s="245"/>
    </row>
    <row r="123" spans="2:15" s="162" customFormat="1" x14ac:dyDescent="0.2">
      <c r="B123" s="6"/>
      <c r="C123" s="246"/>
      <c r="D123" s="246"/>
      <c r="E123" s="246"/>
      <c r="F123" s="246"/>
      <c r="G123" s="245"/>
      <c r="H123" s="245"/>
      <c r="I123" s="245"/>
      <c r="J123" s="245"/>
      <c r="K123" s="245"/>
      <c r="L123" s="245"/>
      <c r="M123" s="245"/>
      <c r="N123" s="245"/>
      <c r="O123" s="245"/>
    </row>
    <row r="124" spans="2:15" s="162" customFormat="1" x14ac:dyDescent="0.2">
      <c r="B124" s="7"/>
      <c r="C124" s="246"/>
      <c r="D124" s="246"/>
      <c r="E124" s="246"/>
      <c r="F124" s="246"/>
      <c r="G124" s="245"/>
      <c r="H124" s="245"/>
      <c r="I124" s="245"/>
      <c r="J124" s="245"/>
      <c r="K124" s="245"/>
      <c r="L124" s="245"/>
      <c r="M124" s="245"/>
      <c r="N124" s="245"/>
      <c r="O124" s="245"/>
    </row>
    <row r="125" spans="2:15" s="162" customFormat="1" x14ac:dyDescent="0.2">
      <c r="B125" s="7"/>
      <c r="C125" s="246"/>
      <c r="D125" s="246"/>
      <c r="E125" s="246"/>
      <c r="F125" s="246"/>
      <c r="G125" s="245"/>
      <c r="H125" s="245"/>
      <c r="I125" s="245"/>
      <c r="J125" s="245"/>
      <c r="K125" s="245"/>
      <c r="L125" s="245"/>
      <c r="M125" s="245"/>
      <c r="N125" s="245"/>
      <c r="O125" s="245"/>
    </row>
    <row r="126" spans="2:15" s="162" customFormat="1" x14ac:dyDescent="0.2">
      <c r="B126" s="246"/>
      <c r="C126" s="246"/>
      <c r="D126" s="246"/>
      <c r="E126" s="246"/>
      <c r="F126" s="246"/>
      <c r="G126" s="245"/>
      <c r="H126" s="245"/>
      <c r="I126" s="245"/>
      <c r="J126" s="245"/>
      <c r="K126" s="245"/>
      <c r="L126" s="245"/>
      <c r="M126" s="245"/>
      <c r="N126" s="245"/>
      <c r="O126" s="245"/>
    </row>
    <row r="127" spans="2:15" s="162" customFormat="1" x14ac:dyDescent="0.2">
      <c r="B127" s="13" t="s">
        <v>103</v>
      </c>
      <c r="C127" s="246"/>
      <c r="D127" s="246"/>
      <c r="E127" s="246"/>
      <c r="F127" s="246"/>
      <c r="G127" s="245"/>
      <c r="H127" s="245"/>
      <c r="I127" s="245"/>
      <c r="J127" s="245"/>
      <c r="K127" s="245"/>
      <c r="L127" s="245"/>
      <c r="M127" s="245"/>
      <c r="N127" s="245"/>
      <c r="O127" s="245"/>
    </row>
    <row r="128" spans="2:15" s="162" customFormat="1" x14ac:dyDescent="0.2">
      <c r="B128" s="13" t="s">
        <v>104</v>
      </c>
      <c r="C128" s="246"/>
      <c r="D128" s="246"/>
      <c r="E128" s="246"/>
      <c r="F128" s="246"/>
      <c r="G128" s="245"/>
      <c r="H128" s="245"/>
      <c r="I128" s="245"/>
      <c r="J128" s="245"/>
      <c r="K128" s="245"/>
      <c r="L128" s="245"/>
      <c r="M128" s="245"/>
      <c r="N128" s="245"/>
      <c r="O128" s="245"/>
    </row>
    <row r="129" spans="2:16" s="162" customFormat="1" x14ac:dyDescent="0.2">
      <c r="B129" s="13" t="s">
        <v>105</v>
      </c>
      <c r="C129" s="246"/>
      <c r="D129" s="246"/>
      <c r="E129" s="246"/>
      <c r="F129" s="246"/>
      <c r="G129" s="245"/>
      <c r="H129" s="245"/>
      <c r="I129" s="245"/>
      <c r="J129" s="245"/>
      <c r="K129" s="245"/>
      <c r="L129" s="245"/>
      <c r="M129" s="245"/>
      <c r="N129" s="245"/>
      <c r="O129" s="245"/>
    </row>
    <row r="130" spans="2:16" s="162" customFormat="1" x14ac:dyDescent="0.2">
      <c r="B130" s="13" t="s">
        <v>107</v>
      </c>
      <c r="C130" s="246"/>
      <c r="D130" s="246"/>
      <c r="E130" s="246"/>
      <c r="F130" s="246"/>
      <c r="G130" s="245"/>
      <c r="H130" s="245"/>
      <c r="I130" s="245"/>
      <c r="J130" s="245"/>
      <c r="K130" s="245"/>
      <c r="L130" s="245"/>
      <c r="M130" s="245"/>
      <c r="N130" s="245"/>
      <c r="O130" s="245"/>
    </row>
    <row r="131" spans="2:16" s="162" customFormat="1" x14ac:dyDescent="0.2">
      <c r="B131" s="14" t="s">
        <v>106</v>
      </c>
      <c r="C131" s="246"/>
      <c r="D131" s="246"/>
      <c r="E131" s="246"/>
      <c r="F131" s="246"/>
      <c r="G131" s="245"/>
      <c r="H131" s="245"/>
      <c r="I131" s="245"/>
      <c r="J131" s="245"/>
      <c r="K131" s="245"/>
      <c r="L131" s="245"/>
      <c r="M131" s="245"/>
      <c r="N131" s="245"/>
      <c r="O131" s="245"/>
    </row>
    <row r="132" spans="2:16" s="162" customFormat="1" x14ac:dyDescent="0.2">
      <c r="B132" s="12"/>
      <c r="C132" s="246"/>
      <c r="D132" s="246"/>
      <c r="E132" s="246"/>
      <c r="F132" s="246"/>
      <c r="G132" s="245"/>
      <c r="H132" s="245"/>
      <c r="I132" s="245"/>
      <c r="J132" s="245"/>
      <c r="K132" s="245"/>
      <c r="L132" s="245"/>
      <c r="M132" s="245"/>
      <c r="N132" s="245"/>
      <c r="O132" s="245"/>
    </row>
    <row r="133" spans="2:16" s="162" customFormat="1" x14ac:dyDescent="0.2">
      <c r="B133" s="10"/>
      <c r="C133" s="246"/>
      <c r="D133" s="246"/>
      <c r="E133" s="246"/>
      <c r="F133" s="246"/>
      <c r="G133" s="245"/>
      <c r="H133" s="245"/>
      <c r="I133" s="245"/>
      <c r="J133" s="245"/>
      <c r="K133" s="245"/>
      <c r="L133" s="245"/>
      <c r="M133" s="245"/>
      <c r="N133" s="245"/>
      <c r="O133" s="245"/>
    </row>
    <row r="134" spans="2:16" s="162" customFormat="1" x14ac:dyDescent="0.2">
      <c r="B134" s="10"/>
      <c r="C134" s="246"/>
      <c r="D134" s="246"/>
      <c r="E134" s="246"/>
      <c r="F134" s="246"/>
      <c r="G134" s="245"/>
      <c r="H134" s="245"/>
      <c r="I134" s="245"/>
      <c r="J134" s="245"/>
      <c r="K134" s="245"/>
      <c r="L134" s="245"/>
      <c r="M134" s="245"/>
      <c r="N134" s="245"/>
      <c r="O134" s="245"/>
    </row>
    <row r="135" spans="2:16" s="162" customFormat="1" x14ac:dyDescent="0.2">
      <c r="B135" s="6"/>
      <c r="C135" s="246"/>
      <c r="D135" s="246"/>
      <c r="E135" s="246"/>
      <c r="F135" s="246"/>
      <c r="G135" s="245"/>
      <c r="H135" s="245"/>
      <c r="I135" s="245"/>
      <c r="J135" s="245"/>
      <c r="K135" s="245"/>
      <c r="L135" s="245"/>
      <c r="M135" s="245"/>
      <c r="N135" s="245"/>
      <c r="O135" s="245"/>
    </row>
    <row r="136" spans="2:16" s="164" customFormat="1" x14ac:dyDescent="0.2">
      <c r="B136" s="6"/>
      <c r="C136" s="246"/>
      <c r="D136" s="246"/>
      <c r="E136" s="246"/>
      <c r="F136" s="246"/>
      <c r="G136" s="245"/>
      <c r="H136" s="245"/>
      <c r="I136" s="245"/>
      <c r="J136" s="245"/>
      <c r="K136" s="245"/>
      <c r="L136" s="245"/>
      <c r="M136" s="245"/>
      <c r="N136" s="245"/>
      <c r="O136" s="245"/>
      <c r="P136" s="162"/>
    </row>
    <row r="137" spans="2:16" s="164" customFormat="1" hidden="1" x14ac:dyDescent="0.2">
      <c r="B137" s="246" t="s">
        <v>25</v>
      </c>
      <c r="C137" s="246"/>
      <c r="D137" s="246"/>
      <c r="E137" s="246"/>
      <c r="F137" s="246"/>
      <c r="G137" s="245"/>
      <c r="H137" s="245"/>
      <c r="I137" s="245"/>
      <c r="J137" s="245"/>
      <c r="K137" s="245"/>
      <c r="L137" s="245"/>
      <c r="M137" s="245"/>
      <c r="N137" s="245"/>
      <c r="O137" s="245"/>
      <c r="P137" s="162"/>
    </row>
    <row r="138" spans="2:16" s="164" customFormat="1" hidden="1" x14ac:dyDescent="0.2">
      <c r="B138" s="251" t="s">
        <v>33</v>
      </c>
      <c r="C138" s="246"/>
      <c r="D138" s="246"/>
      <c r="E138" s="246"/>
      <c r="F138" s="246"/>
      <c r="G138" s="245"/>
      <c r="H138" s="245"/>
      <c r="I138" s="245"/>
      <c r="J138" s="245"/>
      <c r="K138" s="245"/>
      <c r="L138" s="245"/>
      <c r="M138" s="245"/>
      <c r="N138" s="245"/>
      <c r="O138" s="245"/>
      <c r="P138" s="162"/>
    </row>
    <row r="139" spans="2:16" s="164" customFormat="1" hidden="1" x14ac:dyDescent="0.2">
      <c r="B139" s="251" t="s">
        <v>75</v>
      </c>
      <c r="C139" s="246"/>
      <c r="D139" s="246"/>
      <c r="E139" s="246"/>
      <c r="F139" s="246"/>
      <c r="G139" s="245"/>
      <c r="H139" s="245"/>
      <c r="I139" s="245"/>
      <c r="J139" s="245"/>
      <c r="K139" s="245"/>
      <c r="L139" s="245"/>
      <c r="M139" s="245"/>
      <c r="N139" s="245"/>
      <c r="O139" s="245"/>
      <c r="P139" s="162"/>
    </row>
    <row r="140" spans="2:16" s="164" customFormat="1" hidden="1" x14ac:dyDescent="0.2">
      <c r="B140" s="251" t="s">
        <v>26</v>
      </c>
      <c r="C140" s="246"/>
      <c r="D140" s="246"/>
      <c r="E140" s="246"/>
      <c r="F140" s="246"/>
      <c r="G140" s="245"/>
      <c r="H140" s="245"/>
      <c r="I140" s="245"/>
      <c r="J140" s="245"/>
      <c r="K140" s="245"/>
      <c r="L140" s="245"/>
      <c r="M140" s="245"/>
      <c r="N140" s="245"/>
      <c r="O140" s="245"/>
      <c r="P140" s="162"/>
    </row>
    <row r="141" spans="2:16" s="164" customFormat="1" hidden="1" x14ac:dyDescent="0.2">
      <c r="B141" s="251" t="s">
        <v>81</v>
      </c>
      <c r="C141" s="246"/>
      <c r="D141" s="246"/>
      <c r="E141" s="246"/>
      <c r="F141" s="246"/>
      <c r="G141" s="245"/>
      <c r="H141" s="245"/>
      <c r="I141" s="245"/>
      <c r="J141" s="245"/>
      <c r="K141" s="245"/>
      <c r="L141" s="245"/>
      <c r="M141" s="245"/>
      <c r="N141" s="245"/>
      <c r="O141" s="245"/>
      <c r="P141" s="162"/>
    </row>
    <row r="142" spans="2:16" s="164" customFormat="1" hidden="1" x14ac:dyDescent="0.2">
      <c r="B142" s="251" t="s">
        <v>100</v>
      </c>
      <c r="C142" s="246"/>
      <c r="D142" s="246"/>
      <c r="E142" s="246"/>
      <c r="F142" s="246"/>
      <c r="G142" s="245"/>
      <c r="H142" s="245"/>
      <c r="I142" s="245"/>
      <c r="J142" s="245"/>
      <c r="K142" s="245"/>
      <c r="L142" s="245"/>
      <c r="M142" s="245"/>
      <c r="N142" s="245"/>
      <c r="O142" s="245"/>
      <c r="P142" s="162"/>
    </row>
    <row r="143" spans="2:16" s="164" customFormat="1" hidden="1" x14ac:dyDescent="0.2">
      <c r="B143" s="251" t="s">
        <v>83</v>
      </c>
      <c r="C143" s="246"/>
      <c r="D143" s="246"/>
      <c r="E143" s="246"/>
      <c r="F143" s="246"/>
      <c r="G143" s="245"/>
      <c r="H143" s="245"/>
      <c r="I143" s="245"/>
      <c r="J143" s="245"/>
      <c r="K143" s="245"/>
      <c r="L143" s="245"/>
      <c r="M143" s="245"/>
      <c r="N143" s="245"/>
      <c r="O143" s="245"/>
      <c r="P143" s="162"/>
    </row>
    <row r="144" spans="2:16" s="164" customFormat="1" hidden="1" x14ac:dyDescent="0.2">
      <c r="B144" s="251" t="s">
        <v>31</v>
      </c>
      <c r="C144" s="246"/>
      <c r="D144" s="246"/>
      <c r="E144" s="246"/>
      <c r="F144" s="246"/>
      <c r="G144" s="245"/>
      <c r="H144" s="245"/>
      <c r="I144" s="245"/>
      <c r="J144" s="245"/>
      <c r="K144" s="245"/>
      <c r="L144" s="245"/>
      <c r="M144" s="245"/>
      <c r="N144" s="245"/>
      <c r="O144" s="245"/>
      <c r="P144" s="162"/>
    </row>
    <row r="145" spans="2:16" s="164" customFormat="1" hidden="1" x14ac:dyDescent="0.2">
      <c r="B145" s="251" t="s">
        <v>72</v>
      </c>
      <c r="C145" s="246"/>
      <c r="D145" s="246"/>
      <c r="E145" s="246"/>
      <c r="F145" s="246"/>
      <c r="G145" s="245"/>
      <c r="H145" s="245"/>
      <c r="I145" s="245"/>
      <c r="J145" s="245"/>
      <c r="K145" s="245"/>
      <c r="L145" s="245"/>
      <c r="M145" s="245"/>
      <c r="N145" s="245"/>
      <c r="O145" s="245"/>
      <c r="P145" s="162"/>
    </row>
    <row r="146" spans="2:16" s="164" customFormat="1" hidden="1" x14ac:dyDescent="0.2">
      <c r="B146" s="251" t="s">
        <v>76</v>
      </c>
      <c r="C146" s="246"/>
      <c r="D146" s="246"/>
      <c r="E146" s="246"/>
      <c r="F146" s="246"/>
      <c r="G146" s="245"/>
      <c r="H146" s="245"/>
      <c r="I146" s="245"/>
      <c r="J146" s="245"/>
      <c r="K146" s="245"/>
      <c r="L146" s="245"/>
      <c r="M146" s="245"/>
      <c r="N146" s="245"/>
      <c r="O146" s="245"/>
      <c r="P146" s="162"/>
    </row>
    <row r="147" spans="2:16" hidden="1" x14ac:dyDescent="0.2">
      <c r="B147" s="9" t="s">
        <v>97</v>
      </c>
      <c r="C147" s="246"/>
      <c r="D147" s="246"/>
      <c r="E147" s="246"/>
      <c r="F147" s="246"/>
      <c r="G147" s="245"/>
      <c r="H147" s="245"/>
      <c r="I147" s="245"/>
      <c r="J147" s="245"/>
      <c r="K147" s="245"/>
      <c r="L147" s="245"/>
      <c r="M147" s="245"/>
      <c r="N147" s="245"/>
      <c r="O147" s="245"/>
      <c r="P147" s="162"/>
    </row>
    <row r="148" spans="2:16" hidden="1" x14ac:dyDescent="0.2">
      <c r="B148" s="251" t="s">
        <v>74</v>
      </c>
      <c r="C148" s="246"/>
      <c r="D148" s="246"/>
      <c r="E148" s="246"/>
      <c r="F148" s="246"/>
      <c r="G148" s="245"/>
      <c r="H148" s="245"/>
      <c r="I148" s="245"/>
      <c r="J148" s="245"/>
      <c r="K148" s="245"/>
      <c r="L148" s="245"/>
      <c r="M148" s="245"/>
      <c r="N148" s="245"/>
      <c r="O148" s="245"/>
      <c r="P148" s="162"/>
    </row>
    <row r="149" spans="2:16" hidden="1" x14ac:dyDescent="0.2">
      <c r="B149" s="251" t="s">
        <v>79</v>
      </c>
      <c r="C149" s="246"/>
      <c r="D149" s="246"/>
      <c r="E149" s="246"/>
      <c r="F149" s="246"/>
      <c r="G149" s="245"/>
      <c r="H149" s="245"/>
      <c r="I149" s="245"/>
      <c r="J149" s="245"/>
      <c r="K149" s="245"/>
      <c r="L149" s="245"/>
      <c r="M149" s="245"/>
      <c r="N149" s="245"/>
      <c r="O149" s="245"/>
      <c r="P149" s="162"/>
    </row>
    <row r="150" spans="2:16" hidden="1" x14ac:dyDescent="0.2">
      <c r="B150" s="251" t="s">
        <v>82</v>
      </c>
      <c r="C150" s="246"/>
      <c r="D150" s="246"/>
      <c r="E150" s="246"/>
      <c r="F150" s="246"/>
      <c r="G150" s="245"/>
      <c r="H150" s="245"/>
      <c r="I150" s="245"/>
      <c r="J150" s="245"/>
      <c r="K150" s="245"/>
      <c r="L150" s="245"/>
      <c r="M150" s="245"/>
      <c r="N150" s="245"/>
      <c r="O150" s="245"/>
      <c r="P150" s="162"/>
    </row>
    <row r="151" spans="2:16" hidden="1" x14ac:dyDescent="0.2">
      <c r="B151" s="251" t="s">
        <v>80</v>
      </c>
      <c r="C151" s="246"/>
      <c r="D151" s="246"/>
      <c r="E151" s="246"/>
      <c r="F151" s="246"/>
      <c r="G151" s="245"/>
      <c r="H151" s="245"/>
      <c r="I151" s="245"/>
      <c r="J151" s="245"/>
      <c r="K151" s="245"/>
      <c r="L151" s="245"/>
      <c r="M151" s="245"/>
      <c r="N151" s="245"/>
      <c r="O151" s="245"/>
      <c r="P151" s="162"/>
    </row>
    <row r="152" spans="2:16" hidden="1" x14ac:dyDescent="0.2">
      <c r="B152" s="251" t="s">
        <v>77</v>
      </c>
      <c r="C152" s="246"/>
      <c r="D152" s="246"/>
      <c r="E152" s="246"/>
      <c r="F152" s="246"/>
      <c r="G152" s="245"/>
      <c r="H152" s="245"/>
      <c r="I152" s="245"/>
      <c r="J152" s="245"/>
      <c r="K152" s="245"/>
      <c r="L152" s="245"/>
      <c r="M152" s="245"/>
      <c r="N152" s="245"/>
      <c r="O152" s="245"/>
      <c r="P152" s="162"/>
    </row>
    <row r="153" spans="2:16" hidden="1" x14ac:dyDescent="0.2">
      <c r="B153" s="251" t="s">
        <v>70</v>
      </c>
      <c r="C153" s="246"/>
      <c r="D153" s="246"/>
      <c r="E153" s="246"/>
      <c r="F153" s="246"/>
      <c r="G153" s="245"/>
      <c r="H153" s="245"/>
      <c r="I153" s="245"/>
      <c r="J153" s="245"/>
      <c r="K153" s="245"/>
      <c r="L153" s="245"/>
      <c r="M153" s="245"/>
      <c r="N153" s="245"/>
      <c r="O153" s="245"/>
      <c r="P153" s="162"/>
    </row>
    <row r="154" spans="2:16" hidden="1" x14ac:dyDescent="0.2">
      <c r="B154" s="251" t="s">
        <v>78</v>
      </c>
      <c r="C154" s="246"/>
      <c r="D154" s="246"/>
      <c r="E154" s="246"/>
      <c r="F154" s="246"/>
      <c r="G154" s="245"/>
      <c r="H154" s="245"/>
      <c r="I154" s="245"/>
      <c r="J154" s="245"/>
      <c r="K154" s="245"/>
      <c r="L154" s="245"/>
      <c r="M154" s="245"/>
      <c r="N154" s="245"/>
      <c r="O154" s="245"/>
      <c r="P154" s="162"/>
    </row>
    <row r="155" spans="2:16" hidden="1" x14ac:dyDescent="0.2">
      <c r="B155" s="251" t="s">
        <v>71</v>
      </c>
      <c r="C155" s="246"/>
      <c r="D155" s="246"/>
      <c r="E155" s="246"/>
      <c r="F155" s="246"/>
      <c r="G155" s="245"/>
      <c r="H155" s="245"/>
      <c r="I155" s="245"/>
      <c r="J155" s="245"/>
      <c r="K155" s="245"/>
      <c r="L155" s="245"/>
      <c r="M155" s="245"/>
      <c r="N155" s="245"/>
      <c r="O155" s="245"/>
      <c r="P155" s="162"/>
    </row>
    <row r="156" spans="2:16" hidden="1" x14ac:dyDescent="0.2">
      <c r="B156" s="251" t="s">
        <v>73</v>
      </c>
      <c r="C156" s="246"/>
      <c r="D156" s="246"/>
      <c r="E156" s="246"/>
      <c r="F156" s="246"/>
      <c r="G156" s="245"/>
      <c r="H156" s="245"/>
      <c r="I156" s="245"/>
      <c r="J156" s="245"/>
      <c r="K156" s="245"/>
      <c r="L156" s="245"/>
      <c r="M156" s="245"/>
      <c r="N156" s="245"/>
      <c r="O156" s="245"/>
      <c r="P156" s="162"/>
    </row>
    <row r="157" spans="2:16" hidden="1" x14ac:dyDescent="0.2">
      <c r="B157" s="251" t="s">
        <v>29</v>
      </c>
      <c r="C157" s="246"/>
      <c r="D157" s="246"/>
      <c r="E157" s="246"/>
      <c r="F157" s="246"/>
      <c r="G157" s="245"/>
      <c r="H157" s="245"/>
      <c r="I157" s="245"/>
      <c r="J157" s="245"/>
      <c r="K157" s="245"/>
      <c r="L157" s="245"/>
      <c r="M157" s="245"/>
      <c r="N157" s="245"/>
      <c r="O157" s="245"/>
      <c r="P157" s="162"/>
    </row>
    <row r="158" spans="2:16" hidden="1" x14ac:dyDescent="0.2">
      <c r="B158" s="251" t="s">
        <v>32</v>
      </c>
      <c r="C158" s="246"/>
      <c r="D158" s="246"/>
      <c r="E158" s="246"/>
      <c r="F158" s="246"/>
      <c r="G158" s="245"/>
      <c r="H158" s="245"/>
      <c r="I158" s="245"/>
      <c r="J158" s="245"/>
      <c r="K158" s="245"/>
      <c r="L158" s="245"/>
      <c r="M158" s="245"/>
      <c r="N158" s="245"/>
      <c r="O158" s="245"/>
      <c r="P158" s="162"/>
    </row>
    <row r="159" spans="2:16" hidden="1" x14ac:dyDescent="0.2">
      <c r="B159" s="251" t="s">
        <v>28</v>
      </c>
      <c r="C159" s="246"/>
      <c r="D159" s="246"/>
      <c r="E159" s="246"/>
      <c r="F159" s="246"/>
      <c r="G159" s="245"/>
      <c r="H159" s="245"/>
      <c r="I159" s="245"/>
      <c r="J159" s="245"/>
      <c r="K159" s="245"/>
      <c r="L159" s="245"/>
      <c r="M159" s="245"/>
      <c r="N159" s="245"/>
      <c r="O159" s="245"/>
      <c r="P159" s="162"/>
    </row>
    <row r="160" spans="2:16" hidden="1" x14ac:dyDescent="0.2">
      <c r="B160" s="251" t="s">
        <v>30</v>
      </c>
      <c r="C160" s="246"/>
      <c r="D160" s="246"/>
      <c r="E160" s="246"/>
      <c r="F160" s="246"/>
      <c r="G160" s="245"/>
      <c r="H160" s="245"/>
      <c r="I160" s="245"/>
      <c r="J160" s="245"/>
      <c r="K160" s="245"/>
      <c r="L160" s="245"/>
      <c r="M160" s="245"/>
      <c r="N160" s="245"/>
      <c r="O160" s="245"/>
      <c r="P160" s="162"/>
    </row>
    <row r="161" spans="2:16" hidden="1" x14ac:dyDescent="0.2">
      <c r="B161" s="251" t="s">
        <v>56</v>
      </c>
      <c r="C161" s="246"/>
      <c r="D161" s="246"/>
      <c r="E161" s="246"/>
      <c r="F161" s="246"/>
      <c r="G161" s="245"/>
      <c r="H161" s="245"/>
      <c r="I161" s="245"/>
      <c r="J161" s="245"/>
      <c r="K161" s="245"/>
      <c r="L161" s="245"/>
      <c r="M161" s="245"/>
      <c r="N161" s="245"/>
      <c r="O161" s="245"/>
      <c r="P161" s="162"/>
    </row>
    <row r="162" spans="2:16" hidden="1" x14ac:dyDescent="0.2">
      <c r="B162" s="251" t="s">
        <v>55</v>
      </c>
      <c r="C162" s="246"/>
      <c r="D162" s="246"/>
      <c r="E162" s="246"/>
      <c r="F162" s="246"/>
      <c r="G162" s="245"/>
      <c r="H162" s="245"/>
      <c r="I162" s="245"/>
      <c r="J162" s="245"/>
      <c r="K162" s="245"/>
      <c r="L162" s="245"/>
      <c r="M162" s="245"/>
      <c r="N162" s="245"/>
      <c r="O162" s="245"/>
      <c r="P162" s="162"/>
    </row>
    <row r="163" spans="2:16" hidden="1" x14ac:dyDescent="0.2">
      <c r="B163" s="251" t="s">
        <v>27</v>
      </c>
      <c r="C163" s="246"/>
      <c r="D163" s="246"/>
      <c r="E163" s="246"/>
      <c r="F163" s="246"/>
      <c r="G163" s="245"/>
      <c r="H163" s="245"/>
      <c r="I163" s="245"/>
      <c r="J163" s="245"/>
      <c r="K163" s="245"/>
      <c r="L163" s="245"/>
      <c r="M163" s="245"/>
      <c r="N163" s="245"/>
      <c r="O163" s="245"/>
      <c r="P163" s="162"/>
    </row>
    <row r="164" spans="2:16" hidden="1" x14ac:dyDescent="0.2">
      <c r="B164" s="251" t="s">
        <v>54</v>
      </c>
      <c r="C164" s="246"/>
      <c r="D164" s="246"/>
      <c r="E164" s="246"/>
      <c r="F164" s="246"/>
      <c r="G164" s="245"/>
      <c r="H164" s="245"/>
      <c r="I164" s="245"/>
      <c r="J164" s="245"/>
      <c r="K164" s="245"/>
      <c r="L164" s="245"/>
      <c r="M164" s="245"/>
      <c r="N164" s="245"/>
      <c r="O164" s="245"/>
      <c r="P164" s="162"/>
    </row>
    <row r="165" spans="2:16" x14ac:dyDescent="0.2">
      <c r="B165" s="246"/>
      <c r="C165" s="246"/>
      <c r="D165" s="246"/>
      <c r="E165" s="246"/>
      <c r="F165" s="246"/>
      <c r="G165" s="245"/>
      <c r="H165" s="245"/>
      <c r="I165" s="245"/>
      <c r="J165" s="245"/>
      <c r="K165" s="245"/>
      <c r="L165" s="245"/>
      <c r="M165" s="245"/>
      <c r="N165" s="245"/>
      <c r="O165" s="245"/>
      <c r="P165" s="162"/>
    </row>
    <row r="166" spans="2:16" x14ac:dyDescent="0.2">
      <c r="B166" s="246"/>
      <c r="C166" s="246"/>
      <c r="D166" s="246"/>
      <c r="E166" s="246"/>
      <c r="F166" s="246"/>
      <c r="G166" s="245"/>
      <c r="H166" s="245"/>
      <c r="I166" s="245"/>
      <c r="J166" s="245"/>
      <c r="K166" s="245"/>
      <c r="L166" s="245"/>
      <c r="M166" s="245"/>
      <c r="N166" s="245"/>
      <c r="O166" s="245"/>
      <c r="P166" s="162"/>
    </row>
    <row r="167" spans="2:16" x14ac:dyDescent="0.2">
      <c r="B167" s="246"/>
      <c r="C167" s="246"/>
      <c r="D167" s="246"/>
      <c r="E167" s="246"/>
      <c r="F167" s="246"/>
      <c r="G167" s="245"/>
      <c r="H167" s="245"/>
      <c r="I167" s="245"/>
      <c r="J167" s="245"/>
      <c r="K167" s="245"/>
      <c r="L167" s="245"/>
      <c r="M167" s="245"/>
      <c r="N167" s="245"/>
      <c r="O167" s="245"/>
      <c r="P167" s="162"/>
    </row>
    <row r="168" spans="2:16" hidden="1" x14ac:dyDescent="0.2">
      <c r="B168" s="246" t="s">
        <v>98</v>
      </c>
      <c r="C168" s="246"/>
      <c r="D168" s="246"/>
      <c r="E168" s="246"/>
      <c r="F168" s="246"/>
      <c r="G168" s="245"/>
      <c r="H168" s="245"/>
      <c r="I168" s="245"/>
      <c r="J168" s="245"/>
      <c r="K168" s="245"/>
      <c r="L168" s="245"/>
      <c r="M168" s="245"/>
      <c r="N168" s="245"/>
      <c r="O168" s="245"/>
      <c r="P168" s="162"/>
    </row>
    <row r="169" spans="2:16" hidden="1" x14ac:dyDescent="0.2">
      <c r="B169" s="249" t="s">
        <v>43</v>
      </c>
      <c r="C169" s="246"/>
      <c r="D169" s="246"/>
      <c r="E169" s="246"/>
      <c r="F169" s="246"/>
      <c r="G169" s="245"/>
      <c r="H169" s="245"/>
      <c r="I169" s="245"/>
      <c r="J169" s="245"/>
      <c r="K169" s="245"/>
      <c r="L169" s="245"/>
      <c r="M169" s="245"/>
      <c r="N169" s="245"/>
      <c r="O169" s="245"/>
    </row>
    <row r="170" spans="2:16" hidden="1" x14ac:dyDescent="0.2">
      <c r="B170" s="249" t="s">
        <v>48</v>
      </c>
      <c r="C170" s="246"/>
      <c r="D170" s="246"/>
      <c r="E170" s="246"/>
      <c r="F170" s="246"/>
      <c r="G170" s="245"/>
      <c r="H170" s="245"/>
      <c r="I170" s="245"/>
      <c r="J170" s="245"/>
      <c r="K170" s="245"/>
      <c r="L170" s="245"/>
      <c r="M170" s="245"/>
      <c r="N170" s="245"/>
      <c r="O170" s="245"/>
    </row>
    <row r="171" spans="2:16" x14ac:dyDescent="0.2">
      <c r="B171" s="245"/>
      <c r="C171" s="246"/>
      <c r="D171" s="246"/>
      <c r="E171" s="246"/>
      <c r="F171" s="246"/>
      <c r="G171" s="245"/>
      <c r="H171" s="245"/>
      <c r="I171" s="245"/>
      <c r="J171" s="245"/>
      <c r="K171" s="245"/>
      <c r="L171" s="245"/>
      <c r="M171" s="245"/>
      <c r="N171" s="245"/>
      <c r="O171" s="245"/>
    </row>
    <row r="172" spans="2:16" x14ac:dyDescent="0.2">
      <c r="B172" s="11"/>
      <c r="C172" s="246"/>
      <c r="D172" s="246"/>
      <c r="E172" s="246"/>
      <c r="F172" s="246"/>
      <c r="G172" s="245"/>
      <c r="H172" s="245"/>
      <c r="I172" s="245"/>
      <c r="J172" s="245"/>
      <c r="K172" s="245"/>
      <c r="L172" s="245"/>
      <c r="M172" s="245"/>
      <c r="N172" s="245"/>
      <c r="O172" s="245"/>
    </row>
    <row r="173" spans="2:16" x14ac:dyDescent="0.2">
      <c r="B173" s="11"/>
      <c r="C173" s="246"/>
      <c r="D173" s="246"/>
      <c r="E173" s="246"/>
      <c r="F173" s="246"/>
      <c r="G173" s="245"/>
      <c r="H173" s="245"/>
      <c r="I173" s="245"/>
      <c r="J173" s="245"/>
      <c r="K173" s="245"/>
      <c r="L173" s="245"/>
      <c r="M173" s="245"/>
      <c r="N173" s="245"/>
      <c r="O173" s="245"/>
    </row>
    <row r="174" spans="2:16" x14ac:dyDescent="0.2">
      <c r="B174" s="11"/>
      <c r="C174" s="246"/>
      <c r="D174" s="246"/>
      <c r="E174" s="246"/>
      <c r="F174" s="246"/>
      <c r="G174" s="245"/>
      <c r="H174" s="245"/>
      <c r="I174" s="245"/>
      <c r="J174" s="245"/>
      <c r="K174" s="245"/>
      <c r="L174" s="245"/>
      <c r="M174" s="245"/>
      <c r="N174" s="245"/>
      <c r="O174" s="245"/>
    </row>
    <row r="175" spans="2:16" x14ac:dyDescent="0.2">
      <c r="B175" s="11"/>
      <c r="C175" s="246"/>
      <c r="D175" s="246"/>
      <c r="E175" s="246"/>
      <c r="F175" s="246"/>
      <c r="G175" s="245"/>
      <c r="H175" s="245"/>
      <c r="I175" s="245"/>
      <c r="J175" s="245"/>
      <c r="K175" s="245"/>
      <c r="L175" s="245"/>
      <c r="M175" s="245"/>
      <c r="N175" s="245"/>
      <c r="O175" s="245"/>
    </row>
    <row r="176" spans="2:16" x14ac:dyDescent="0.2">
      <c r="B176" s="11"/>
      <c r="C176" s="246"/>
      <c r="D176" s="246"/>
      <c r="E176" s="246"/>
      <c r="F176" s="246"/>
      <c r="G176" s="245"/>
      <c r="H176" s="245"/>
      <c r="I176" s="245"/>
      <c r="J176" s="245"/>
      <c r="K176" s="245"/>
      <c r="L176" s="245"/>
      <c r="M176" s="245"/>
      <c r="N176" s="245"/>
      <c r="O176" s="245"/>
    </row>
    <row r="177" spans="2:15" s="162" customFormat="1" hidden="1" x14ac:dyDescent="0.2">
      <c r="B177" s="6" t="s">
        <v>102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</row>
    <row r="178" spans="2:15" s="162" customFormat="1" hidden="1" x14ac:dyDescent="0.2">
      <c r="B178" s="7" t="s">
        <v>101</v>
      </c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</row>
    <row r="179" spans="2:15" s="162" customFormat="1" ht="38.25" hidden="1" x14ac:dyDescent="0.2">
      <c r="B179" s="8" t="s">
        <v>45</v>
      </c>
    </row>
    <row r="180" spans="2:15" s="162" customFormat="1" ht="38.25" hidden="1" x14ac:dyDescent="0.2">
      <c r="B180" s="8" t="s">
        <v>92</v>
      </c>
    </row>
    <row r="181" spans="2:15" s="162" customFormat="1" ht="38.25" hidden="1" x14ac:dyDescent="0.2">
      <c r="B181" s="8" t="s">
        <v>93</v>
      </c>
    </row>
    <row r="182" spans="2:15" s="162" customFormat="1" ht="63.75" hidden="1" x14ac:dyDescent="0.2">
      <c r="B182" s="8" t="s">
        <v>94</v>
      </c>
    </row>
    <row r="183" spans="2:15" s="162" customFormat="1" ht="51" hidden="1" x14ac:dyDescent="0.2">
      <c r="B183" s="8" t="s">
        <v>95</v>
      </c>
    </row>
    <row r="184" spans="2:15" s="162" customFormat="1" ht="38.25" hidden="1" x14ac:dyDescent="0.2">
      <c r="B184" s="8" t="s">
        <v>96</v>
      </c>
    </row>
    <row r="185" spans="2:15" s="162" customFormat="1" ht="25.5" hidden="1" x14ac:dyDescent="0.2">
      <c r="B185" s="8" t="s">
        <v>84</v>
      </c>
    </row>
    <row r="186" spans="2:15" s="162" customFormat="1" hidden="1" x14ac:dyDescent="0.2">
      <c r="B186" s="8" t="s">
        <v>57</v>
      </c>
    </row>
    <row r="187" spans="2:15" x14ac:dyDescent="0.2"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</row>
  </sheetData>
  <sheetProtection formatColumns="0" formatRows="0"/>
  <mergeCells count="69">
    <mergeCell ref="C34:P34"/>
    <mergeCell ref="C36:P36"/>
    <mergeCell ref="C76:P76"/>
    <mergeCell ref="B43:P43"/>
    <mergeCell ref="B45:B47"/>
    <mergeCell ref="B49:P49"/>
    <mergeCell ref="B50:P65"/>
    <mergeCell ref="A66:P66"/>
    <mergeCell ref="B67:B74"/>
    <mergeCell ref="C67:P67"/>
    <mergeCell ref="C68:P68"/>
    <mergeCell ref="C69:P69"/>
    <mergeCell ref="C70:P70"/>
    <mergeCell ref="C71:P71"/>
    <mergeCell ref="C72:P72"/>
    <mergeCell ref="C73:P73"/>
    <mergeCell ref="C74:P74"/>
    <mergeCell ref="C75:P75"/>
    <mergeCell ref="C40:G40"/>
    <mergeCell ref="H40:L40"/>
    <mergeCell ref="M40:P40"/>
    <mergeCell ref="C41:G41"/>
    <mergeCell ref="H41:L41"/>
    <mergeCell ref="M41:P41"/>
    <mergeCell ref="B35:P35"/>
    <mergeCell ref="B38:P38"/>
    <mergeCell ref="C39:G39"/>
    <mergeCell ref="H39:L39"/>
    <mergeCell ref="M39:P39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B33:P33"/>
    <mergeCell ref="C32:P32"/>
    <mergeCell ref="B23:P23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</mergeCells>
  <conditionalFormatting sqref="D47">
    <cfRule type="cellIs" dxfId="71" priority="7" operator="lessThan">
      <formula>0.6</formula>
    </cfRule>
    <cfRule type="cellIs" dxfId="70" priority="8" operator="greaterThanOrEqual">
      <formula>0.9</formula>
    </cfRule>
    <cfRule type="cellIs" dxfId="69" priority="9" operator="between">
      <formula>0.6</formula>
      <formula>0.799</formula>
    </cfRule>
  </conditionalFormatting>
  <conditionalFormatting sqref="E47">
    <cfRule type="cellIs" dxfId="68" priority="4" operator="lessThan">
      <formula>0.6</formula>
    </cfRule>
    <cfRule type="cellIs" dxfId="67" priority="5" operator="greaterThanOrEqual">
      <formula>0.9</formula>
    </cfRule>
    <cfRule type="cellIs" dxfId="66" priority="6" operator="between">
      <formula>0.6</formula>
      <formula>0.799</formula>
    </cfRule>
  </conditionalFormatting>
  <conditionalFormatting sqref="F47:P47">
    <cfRule type="cellIs" dxfId="65" priority="1" operator="lessThan">
      <formula>0.6</formula>
    </cfRule>
    <cfRule type="cellIs" dxfId="64" priority="2" operator="greaterThanOrEqual">
      <formula>0.9</formula>
    </cfRule>
    <cfRule type="cellIs" dxfId="63" priority="3" operator="between">
      <formula>0.6</formula>
      <formula>0.799</formula>
    </cfRule>
  </conditionalFormatting>
  <dataValidations count="7">
    <dataValidation type="list" allowBlank="1" showInputMessage="1" showErrorMessage="1" sqref="C36:P36">
      <formula1>$Q$94:$Q$99</formula1>
    </dataValidation>
    <dataValidation type="list" allowBlank="1" showInputMessage="1" showErrorMessage="1" sqref="C76:P76">
      <formula1>$B$169:$B$170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10:I10">
      <formula1>"2022,2023,2024,2025,2026,2027"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8:P18">
      <formula1>$B$127:$B$131</formula1>
    </dataValidation>
    <dataValidation type="list" allowBlank="1" showInputMessage="1" showErrorMessage="1" sqref="C32:P32 C34:P34">
      <formula1>$Q$94:$Q$99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0"/>
  <sheetViews>
    <sheetView showGridLines="0" zoomScale="80" zoomScaleNormal="80" workbookViewId="0">
      <selection activeCell="O8" sqref="O8"/>
    </sheetView>
  </sheetViews>
  <sheetFormatPr baseColWidth="10" defaultRowHeight="30" customHeight="1" x14ac:dyDescent="0.2"/>
  <cols>
    <col min="1" max="1" width="39.5703125" style="4" customWidth="1"/>
    <col min="2" max="2" width="38.85546875" style="4" customWidth="1"/>
    <col min="3" max="13" width="15" style="4" customWidth="1"/>
    <col min="14" max="14" width="15" style="1" customWidth="1"/>
    <col min="15" max="21" width="15" style="4" customWidth="1"/>
    <col min="22" max="16384" width="11.42578125" style="4"/>
  </cols>
  <sheetData>
    <row r="1" spans="1:26" ht="30" customHeight="1" x14ac:dyDescent="0.25">
      <c r="A1" s="139"/>
      <c r="B1" s="140" t="s">
        <v>34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3" t="s">
        <v>35</v>
      </c>
      <c r="Q1" s="144"/>
      <c r="R1" s="145"/>
      <c r="S1" s="145"/>
      <c r="U1" s="1"/>
      <c r="V1" s="145"/>
      <c r="W1" s="145"/>
      <c r="X1" s="145"/>
      <c r="Y1" s="146"/>
      <c r="Z1" s="147"/>
    </row>
    <row r="2" spans="1:26" s="2" customFormat="1" ht="30" customHeight="1" x14ac:dyDescent="0.25">
      <c r="A2" s="139"/>
      <c r="B2" s="140" t="s">
        <v>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3" t="s">
        <v>99</v>
      </c>
      <c r="Q2" s="144"/>
      <c r="R2" s="148"/>
      <c r="S2" s="148"/>
      <c r="U2" s="15">
        <v>0.8</v>
      </c>
      <c r="V2" s="148"/>
      <c r="W2" s="148"/>
      <c r="X2" s="148"/>
      <c r="Y2" s="149"/>
      <c r="Z2" s="150"/>
    </row>
    <row r="3" spans="1:26" s="2" customFormat="1" ht="30" customHeight="1" x14ac:dyDescent="0.25">
      <c r="A3" s="139"/>
      <c r="B3" s="140" t="s">
        <v>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143" t="s">
        <v>172</v>
      </c>
      <c r="Q3" s="144"/>
      <c r="R3" s="148"/>
      <c r="S3" s="148"/>
      <c r="U3" s="15">
        <v>0.79998999999999998</v>
      </c>
      <c r="V3" s="148"/>
      <c r="W3" s="148"/>
      <c r="X3" s="148"/>
      <c r="Y3" s="149"/>
      <c r="Z3" s="150"/>
    </row>
    <row r="4" spans="1:26" s="2" customFormat="1" ht="30" customHeight="1" x14ac:dyDescent="0.25">
      <c r="A4" s="139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44" t="s">
        <v>39</v>
      </c>
      <c r="Q4" s="144"/>
      <c r="R4" s="151"/>
      <c r="S4" s="151"/>
      <c r="U4" s="15">
        <v>0.65</v>
      </c>
      <c r="V4" s="151"/>
      <c r="W4" s="151"/>
      <c r="X4" s="151"/>
      <c r="Y4" s="149"/>
      <c r="Z4" s="150"/>
    </row>
    <row r="5" spans="1:26" s="2" customFormat="1" ht="30" customHeight="1" x14ac:dyDescent="0.25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55"/>
      <c r="Q5" s="155"/>
      <c r="R5" s="151"/>
      <c r="S5" s="151"/>
      <c r="U5" s="15"/>
      <c r="V5" s="151"/>
      <c r="W5" s="151"/>
      <c r="X5" s="151"/>
      <c r="Y5" s="149"/>
      <c r="Z5" s="150"/>
    </row>
    <row r="6" spans="1:26" s="2" customFormat="1" ht="30" customHeight="1" x14ac:dyDescent="0.2">
      <c r="A6" s="156" t="s">
        <v>0</v>
      </c>
      <c r="B6" s="157" t="str">
        <f>IF('[1]1 Pronunciamiento de demandas'!C12="","",'[1]1 Pronunciamiento de demandas'!C12)</f>
        <v>PROCESOS ESPECIALES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U6" s="15"/>
    </row>
    <row r="7" spans="1:26" s="252" customFormat="1" ht="31.5" customHeight="1" x14ac:dyDescent="0.2">
      <c r="A7" s="29" t="s">
        <v>52</v>
      </c>
      <c r="B7" s="29" t="s">
        <v>19</v>
      </c>
      <c r="C7" s="30" t="s">
        <v>121</v>
      </c>
      <c r="D7" s="30" t="s">
        <v>122</v>
      </c>
      <c r="E7" s="30" t="s">
        <v>123</v>
      </c>
      <c r="F7" s="30" t="s">
        <v>124</v>
      </c>
      <c r="G7" s="30" t="s">
        <v>125</v>
      </c>
      <c r="H7" s="30" t="s">
        <v>126</v>
      </c>
      <c r="I7" s="30" t="s">
        <v>127</v>
      </c>
      <c r="J7" s="30" t="s">
        <v>128</v>
      </c>
      <c r="K7" s="30" t="s">
        <v>129</v>
      </c>
      <c r="L7" s="30" t="s">
        <v>130</v>
      </c>
      <c r="M7" s="30" t="s">
        <v>131</v>
      </c>
      <c r="N7" s="30" t="s">
        <v>132</v>
      </c>
      <c r="O7" s="30" t="s">
        <v>133</v>
      </c>
      <c r="P7" s="253" t="s">
        <v>53</v>
      </c>
      <c r="Q7" s="254"/>
      <c r="R7" s="255"/>
    </row>
    <row r="8" spans="1:26" ht="101.25" customHeight="1" x14ac:dyDescent="0.2">
      <c r="A8" s="29" t="s">
        <v>134</v>
      </c>
      <c r="B8" s="29" t="str">
        <f>'1. Calificación Servicio Concil'!C47</f>
        <v>Calificación obtenida (evaluación del servicio de conciliación)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e">
        <f>AVERAGE(C8:N8)</f>
        <v>#DIV/0!</v>
      </c>
      <c r="P8" s="123"/>
      <c r="Q8" s="123"/>
      <c r="R8" s="123"/>
    </row>
    <row r="9" spans="1:26" ht="247.5" customHeight="1" x14ac:dyDescent="0.2">
      <c r="A9" s="158"/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26" ht="30" customHeight="1" x14ac:dyDescent="0.2">
      <c r="A10" s="158"/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</sheetData>
  <sheetProtection formatColumns="0" formatRows="0"/>
  <mergeCells count="12">
    <mergeCell ref="P7:R7"/>
    <mergeCell ref="P8:R8"/>
    <mergeCell ref="B6:Q6"/>
    <mergeCell ref="A1:A4"/>
    <mergeCell ref="B1:O1"/>
    <mergeCell ref="P1:Q1"/>
    <mergeCell ref="B2:O2"/>
    <mergeCell ref="P2:Q2"/>
    <mergeCell ref="B3:O3"/>
    <mergeCell ref="P3:Q3"/>
    <mergeCell ref="B4:O4"/>
    <mergeCell ref="P4:Q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P189"/>
  <sheetViews>
    <sheetView topLeftCell="B1" workbookViewId="0">
      <selection activeCell="R57" sqref="R57"/>
    </sheetView>
  </sheetViews>
  <sheetFormatPr baseColWidth="10" defaultRowHeight="12.75" x14ac:dyDescent="0.2"/>
  <cols>
    <col min="1" max="1" width="3" style="161" customWidth="1"/>
    <col min="2" max="2" width="30" style="164" customWidth="1"/>
    <col min="3" max="3" width="26.5703125" style="161" customWidth="1"/>
    <col min="4" max="4" width="5" style="161" bestFit="1" customWidth="1"/>
    <col min="5" max="5" width="5.5703125" style="161" customWidth="1"/>
    <col min="6" max="6" width="9.5703125" style="161" bestFit="1" customWidth="1"/>
    <col min="7" max="7" width="5.42578125" style="161" bestFit="1" customWidth="1"/>
    <col min="8" max="8" width="5.140625" style="161" bestFit="1" customWidth="1"/>
    <col min="9" max="9" width="9.5703125" style="161" customWidth="1"/>
    <col min="10" max="10" width="4.140625" style="161" bestFit="1" customWidth="1"/>
    <col min="11" max="11" width="6.42578125" style="161" bestFit="1" customWidth="1"/>
    <col min="12" max="12" width="9.5703125" style="161" bestFit="1" customWidth="1"/>
    <col min="13" max="13" width="8.42578125" style="161" customWidth="1"/>
    <col min="14" max="14" width="6.42578125" style="161" customWidth="1"/>
    <col min="15" max="15" width="11" style="161" customWidth="1"/>
    <col min="16" max="16" width="17.7109375" style="161" customWidth="1"/>
    <col min="17" max="16384" width="11.42578125" style="161"/>
  </cols>
  <sheetData>
    <row r="1" spans="1:16" ht="13.5" thickBot="1" x14ac:dyDescent="0.25">
      <c r="B1" s="161"/>
    </row>
    <row r="2" spans="1:16" ht="16.5" customHeight="1" x14ac:dyDescent="0.2">
      <c r="B2" s="36"/>
      <c r="C2" s="39" t="s">
        <v>34</v>
      </c>
      <c r="D2" s="40"/>
      <c r="E2" s="40"/>
      <c r="F2" s="40"/>
      <c r="G2" s="40"/>
      <c r="H2" s="40"/>
      <c r="I2" s="40"/>
      <c r="J2" s="40"/>
      <c r="K2" s="40"/>
      <c r="L2" s="40"/>
      <c r="M2" s="41"/>
      <c r="N2" s="42" t="s">
        <v>90</v>
      </c>
      <c r="O2" s="43"/>
      <c r="P2" s="44"/>
    </row>
    <row r="3" spans="1:16" ht="15.75" customHeight="1" x14ac:dyDescent="0.2">
      <c r="B3" s="37"/>
      <c r="C3" s="45" t="s">
        <v>36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48" t="s">
        <v>99</v>
      </c>
      <c r="O3" s="49"/>
      <c r="P3" s="50"/>
    </row>
    <row r="4" spans="1:16" ht="15.75" customHeight="1" x14ac:dyDescent="0.2">
      <c r="B4" s="37"/>
      <c r="C4" s="45" t="s">
        <v>37</v>
      </c>
      <c r="D4" s="46"/>
      <c r="E4" s="46"/>
      <c r="F4" s="46"/>
      <c r="G4" s="46"/>
      <c r="H4" s="46"/>
      <c r="I4" s="46"/>
      <c r="J4" s="46"/>
      <c r="K4" s="46"/>
      <c r="L4" s="46"/>
      <c r="M4" s="47"/>
      <c r="N4" s="48" t="s">
        <v>91</v>
      </c>
      <c r="O4" s="49"/>
      <c r="P4" s="50"/>
    </row>
    <row r="5" spans="1:16" ht="16.5" customHeight="1" thickBot="1" x14ac:dyDescent="0.25">
      <c r="B5" s="38"/>
      <c r="C5" s="51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4" t="s">
        <v>39</v>
      </c>
      <c r="O5" s="55"/>
      <c r="P5" s="56"/>
    </row>
    <row r="6" spans="1:16" ht="3" customHeight="1" thickBot="1" x14ac:dyDescent="0.25">
      <c r="B6" s="161"/>
    </row>
    <row r="7" spans="1:16" x14ac:dyDescent="0.2">
      <c r="A7" s="164"/>
      <c r="B7" s="57" t="s">
        <v>42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</row>
    <row r="8" spans="1:16" ht="13.5" thickBot="1" x14ac:dyDescent="0.25">
      <c r="A8" s="164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3" customHeight="1" thickBot="1" x14ac:dyDescent="0.25">
      <c r="A9" s="1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26.25" customHeight="1" thickBot="1" x14ac:dyDescent="0.25">
      <c r="A10" s="164"/>
      <c r="B10" s="165" t="s">
        <v>46</v>
      </c>
      <c r="C10" s="166">
        <v>2023</v>
      </c>
      <c r="D10" s="167"/>
      <c r="E10" s="167"/>
      <c r="F10" s="167"/>
      <c r="G10" s="167"/>
      <c r="H10" s="167"/>
      <c r="I10" s="168"/>
      <c r="J10" s="169" t="s">
        <v>1</v>
      </c>
      <c r="K10" s="170"/>
      <c r="L10" s="170"/>
      <c r="M10" s="170"/>
      <c r="N10" s="64" t="s">
        <v>111</v>
      </c>
      <c r="O10" s="65"/>
      <c r="P10" s="66"/>
    </row>
    <row r="11" spans="1:16" ht="3" customHeight="1" thickBot="1" x14ac:dyDescent="0.25">
      <c r="A11" s="164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6" ht="30" customHeight="1" thickBot="1" x14ac:dyDescent="0.25">
      <c r="A12" s="164"/>
      <c r="B12" s="3" t="s">
        <v>0</v>
      </c>
      <c r="C12" s="67" t="s">
        <v>108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3" customHeight="1" thickBot="1" x14ac:dyDescent="0.25">
      <c r="A13" s="16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6" ht="30" customHeight="1" thickBot="1" x14ac:dyDescent="0.25">
      <c r="A14" s="164"/>
      <c r="B14" s="3" t="s">
        <v>6</v>
      </c>
      <c r="C14" s="69" t="s">
        <v>136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16" ht="3" customHeight="1" thickBot="1" x14ac:dyDescent="0.25">
      <c r="A15" s="164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</row>
    <row r="16" spans="1:16" ht="30" customHeight="1" thickBot="1" x14ac:dyDescent="0.25">
      <c r="A16" s="164"/>
      <c r="B16" s="3" t="s">
        <v>23</v>
      </c>
      <c r="C16" s="64" t="s">
        <v>137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1:16" ht="4.5" customHeight="1" thickBot="1" x14ac:dyDescent="0.25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/>
    </row>
    <row r="18" spans="1:16" ht="30" customHeight="1" thickBot="1" x14ac:dyDescent="0.25">
      <c r="A18" s="164"/>
      <c r="B18" s="3" t="s">
        <v>10</v>
      </c>
      <c r="C18" s="72" t="s">
        <v>106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3" customHeight="1" thickBot="1" x14ac:dyDescent="0.25">
      <c r="A19" s="164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25" customHeight="1" thickBot="1" x14ac:dyDescent="0.25">
      <c r="A20" s="164"/>
      <c r="B20" s="181" t="s">
        <v>24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3"/>
    </row>
    <row r="21" spans="1:16" ht="3" customHeight="1" thickBot="1" x14ac:dyDescent="0.25">
      <c r="A21" s="164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</row>
    <row r="22" spans="1:16" ht="47.25" customHeight="1" thickBot="1" x14ac:dyDescent="0.25">
      <c r="A22" s="164"/>
      <c r="B22" s="3" t="s">
        <v>3</v>
      </c>
      <c r="C22" s="75" t="s">
        <v>177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3" customHeight="1" thickBot="1" x14ac:dyDescent="0.25">
      <c r="A23" s="164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45.75" customHeight="1" thickBot="1" x14ac:dyDescent="0.25">
      <c r="A24" s="164"/>
      <c r="B24" s="3" t="s">
        <v>11</v>
      </c>
      <c r="C24" s="78" t="s">
        <v>138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1:16" ht="3" customHeight="1" thickBot="1" x14ac:dyDescent="0.25">
      <c r="A25" s="164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1:16" ht="22.5" customHeight="1" thickBot="1" x14ac:dyDescent="0.25">
      <c r="A26" s="164"/>
      <c r="B26" s="190" t="s">
        <v>2</v>
      </c>
      <c r="C26" s="81">
        <v>0.2</v>
      </c>
      <c r="D26" s="82"/>
      <c r="E26" s="82"/>
      <c r="F26" s="82"/>
      <c r="G26" s="82"/>
      <c r="H26" s="82"/>
      <c r="I26" s="82"/>
      <c r="J26" s="83"/>
      <c r="K26" s="83"/>
      <c r="L26" s="83"/>
      <c r="M26" s="83"/>
      <c r="N26" s="83"/>
      <c r="O26" s="83"/>
      <c r="P26" s="84"/>
    </row>
    <row r="27" spans="1:16" ht="3" customHeight="1" thickBot="1" x14ac:dyDescent="0.25">
      <c r="A27" s="164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 ht="33.75" customHeight="1" thickBot="1" x14ac:dyDescent="0.25">
      <c r="A28" s="164"/>
      <c r="B28" s="190" t="s">
        <v>12</v>
      </c>
      <c r="C28" s="194" t="s">
        <v>13</v>
      </c>
      <c r="D28" s="85" t="s">
        <v>180</v>
      </c>
      <c r="E28" s="86"/>
      <c r="F28" s="86"/>
      <c r="G28" s="87"/>
      <c r="H28" s="195" t="s">
        <v>14</v>
      </c>
      <c r="I28" s="195"/>
      <c r="J28" s="195"/>
      <c r="K28" s="85" t="s">
        <v>181</v>
      </c>
      <c r="L28" s="86"/>
      <c r="M28" s="87"/>
      <c r="N28" s="88" t="s">
        <v>15</v>
      </c>
      <c r="O28" s="89"/>
      <c r="P28" s="19" t="s">
        <v>182</v>
      </c>
    </row>
    <row r="29" spans="1:16" ht="3" customHeight="1" thickBot="1" x14ac:dyDescent="0.25">
      <c r="A29" s="164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</row>
    <row r="30" spans="1:16" ht="13.5" thickBot="1" x14ac:dyDescent="0.25">
      <c r="A30" s="164"/>
      <c r="B30" s="199" t="s">
        <v>7</v>
      </c>
      <c r="C30" s="93" t="s">
        <v>89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3" customHeight="1" thickBot="1" x14ac:dyDescent="0.25">
      <c r="A31" s="16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</row>
    <row r="32" spans="1:16" ht="13.5" thickBot="1" x14ac:dyDescent="0.25">
      <c r="A32" s="164"/>
      <c r="B32" s="200" t="s">
        <v>4</v>
      </c>
      <c r="C32" s="124" t="s">
        <v>141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</row>
    <row r="33" spans="1:16" ht="3" customHeight="1" thickBot="1" x14ac:dyDescent="0.25">
      <c r="A33" s="164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/>
    </row>
    <row r="34" spans="1:16" ht="13.5" thickBot="1" x14ac:dyDescent="0.25">
      <c r="A34" s="164"/>
      <c r="B34" s="200" t="s">
        <v>22</v>
      </c>
      <c r="C34" s="124" t="s">
        <v>141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ht="3" customHeight="1" thickBot="1" x14ac:dyDescent="0.25">
      <c r="A35" s="164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spans="1:16" ht="16.5" customHeight="1" thickBot="1" x14ac:dyDescent="0.25">
      <c r="A36" s="164"/>
      <c r="B36" s="200" t="s">
        <v>41</v>
      </c>
      <c r="C36" s="124" t="s">
        <v>141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</row>
    <row r="37" spans="1:16" ht="3" customHeight="1" thickBot="1" x14ac:dyDescent="0.25">
      <c r="A37" s="16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8" spans="1:16" x14ac:dyDescent="0.2">
      <c r="A38" s="164"/>
      <c r="B38" s="210" t="s">
        <v>16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2"/>
    </row>
    <row r="39" spans="1:16" x14ac:dyDescent="0.2">
      <c r="A39" s="164"/>
      <c r="B39" s="213" t="s">
        <v>21</v>
      </c>
      <c r="C39" s="214" t="s">
        <v>17</v>
      </c>
      <c r="D39" s="214"/>
      <c r="E39" s="214"/>
      <c r="F39" s="214"/>
      <c r="G39" s="214"/>
      <c r="H39" s="214" t="s">
        <v>7</v>
      </c>
      <c r="I39" s="214"/>
      <c r="J39" s="214"/>
      <c r="K39" s="214"/>
      <c r="L39" s="214"/>
      <c r="M39" s="214" t="s">
        <v>18</v>
      </c>
      <c r="N39" s="214"/>
      <c r="O39" s="214"/>
      <c r="P39" s="215"/>
    </row>
    <row r="40" spans="1:16" ht="54" customHeight="1" x14ac:dyDescent="0.2">
      <c r="A40" s="164"/>
      <c r="B40" s="17" t="s">
        <v>139</v>
      </c>
      <c r="C40" s="127" t="s">
        <v>142</v>
      </c>
      <c r="D40" s="128"/>
      <c r="E40" s="128"/>
      <c r="F40" s="128"/>
      <c r="G40" s="129"/>
      <c r="H40" s="127" t="s">
        <v>151</v>
      </c>
      <c r="I40" s="128"/>
      <c r="J40" s="128"/>
      <c r="K40" s="128"/>
      <c r="L40" s="129"/>
      <c r="M40" s="100" t="s">
        <v>118</v>
      </c>
      <c r="N40" s="100"/>
      <c r="O40" s="100"/>
      <c r="P40" s="101"/>
    </row>
    <row r="41" spans="1:16" ht="74.25" customHeight="1" x14ac:dyDescent="0.2">
      <c r="A41" s="164"/>
      <c r="B41" s="17" t="s">
        <v>140</v>
      </c>
      <c r="C41" s="127" t="s">
        <v>142</v>
      </c>
      <c r="D41" s="128"/>
      <c r="E41" s="128"/>
      <c r="F41" s="128"/>
      <c r="G41" s="129"/>
      <c r="H41" s="127" t="s">
        <v>151</v>
      </c>
      <c r="I41" s="128"/>
      <c r="J41" s="128"/>
      <c r="K41" s="128"/>
      <c r="L41" s="129"/>
      <c r="M41" s="100" t="s">
        <v>118</v>
      </c>
      <c r="N41" s="100"/>
      <c r="O41" s="100"/>
      <c r="P41" s="101"/>
    </row>
    <row r="42" spans="1:16" ht="3" customHeight="1" thickBot="1" x14ac:dyDescent="0.25">
      <c r="A42" s="16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ht="13.5" customHeight="1" thickBot="1" x14ac:dyDescent="0.25">
      <c r="A43" s="164"/>
      <c r="B43" s="181" t="s">
        <v>8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</row>
    <row r="44" spans="1:16" ht="3" customHeight="1" thickBot="1" x14ac:dyDescent="0.25">
      <c r="A44" s="164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9"/>
    </row>
    <row r="45" spans="1:16" x14ac:dyDescent="0.2">
      <c r="A45" s="164"/>
      <c r="B45" s="105" t="s">
        <v>19</v>
      </c>
      <c r="C45" s="220" t="s">
        <v>9</v>
      </c>
      <c r="D45" s="221" t="s">
        <v>58</v>
      </c>
      <c r="E45" s="221" t="s">
        <v>59</v>
      </c>
      <c r="F45" s="221" t="s">
        <v>60</v>
      </c>
      <c r="G45" s="221" t="s">
        <v>61</v>
      </c>
      <c r="H45" s="221" t="s">
        <v>62</v>
      </c>
      <c r="I45" s="221" t="s">
        <v>63</v>
      </c>
      <c r="J45" s="221" t="s">
        <v>64</v>
      </c>
      <c r="K45" s="221" t="s">
        <v>65</v>
      </c>
      <c r="L45" s="221" t="s">
        <v>66</v>
      </c>
      <c r="M45" s="221" t="s">
        <v>67</v>
      </c>
      <c r="N45" s="221" t="s">
        <v>68</v>
      </c>
      <c r="O45" s="222" t="s">
        <v>69</v>
      </c>
      <c r="P45" s="223" t="s">
        <v>135</v>
      </c>
    </row>
    <row r="46" spans="1:16" x14ac:dyDescent="0.2">
      <c r="A46" s="164"/>
      <c r="B46" s="130"/>
      <c r="C46" s="26" t="s">
        <v>148</v>
      </c>
      <c r="D46" s="224"/>
      <c r="E46" s="224"/>
      <c r="F46" s="282">
        <v>0.2</v>
      </c>
      <c r="G46" s="282"/>
      <c r="H46" s="282"/>
      <c r="I46" s="282">
        <v>0.2</v>
      </c>
      <c r="J46" s="282"/>
      <c r="K46" s="282"/>
      <c r="L46" s="282">
        <v>0.2</v>
      </c>
      <c r="M46" s="282"/>
      <c r="N46" s="282"/>
      <c r="O46" s="282">
        <v>0.2</v>
      </c>
      <c r="P46" s="282">
        <v>0.2</v>
      </c>
    </row>
    <row r="47" spans="1:16" ht="19.5" customHeight="1" x14ac:dyDescent="0.2">
      <c r="A47" s="164"/>
      <c r="B47" s="106"/>
      <c r="C47" s="27" t="s">
        <v>149</v>
      </c>
      <c r="D47" s="283"/>
      <c r="E47" s="283"/>
      <c r="F47" s="284" t="e">
        <f>'2.2. registro logro acuerdos co'!D10</f>
        <v>#DIV/0!</v>
      </c>
      <c r="G47" s="285"/>
      <c r="H47" s="285"/>
      <c r="I47" s="284" t="e">
        <f>'2.2. registro logro acuerdos co'!F10</f>
        <v>#DIV/0!</v>
      </c>
      <c r="J47" s="285"/>
      <c r="K47" s="285"/>
      <c r="L47" s="284" t="e">
        <f>'2.2. registro logro acuerdos co'!H10</f>
        <v>#DIV/0!</v>
      </c>
      <c r="M47" s="285"/>
      <c r="N47" s="285"/>
      <c r="O47" s="284" t="e">
        <f>'2.2. registro logro acuerdos co'!J10</f>
        <v>#DIV/0!</v>
      </c>
      <c r="P47" s="284" t="e">
        <f>'2.2. registro logro acuerdos co'!L10</f>
        <v>#DIV/0!</v>
      </c>
    </row>
    <row r="48" spans="1:16" ht="19.5" hidden="1" customHeight="1" x14ac:dyDescent="0.2">
      <c r="A48" s="164"/>
      <c r="B48" s="106"/>
      <c r="C48" s="27"/>
      <c r="D48" s="283"/>
      <c r="E48" s="283"/>
      <c r="F48" s="284" t="e">
        <f>F47/F46</f>
        <v>#DIV/0!</v>
      </c>
      <c r="G48" s="285"/>
      <c r="H48" s="285"/>
      <c r="I48" s="284" t="e">
        <f>I47/I46</f>
        <v>#DIV/0!</v>
      </c>
      <c r="J48" s="285"/>
      <c r="K48" s="285"/>
      <c r="L48" s="284" t="e">
        <f>L47/L46</f>
        <v>#DIV/0!</v>
      </c>
      <c r="M48" s="285"/>
      <c r="N48" s="285"/>
      <c r="O48" s="284" t="e">
        <f>O47/O46</f>
        <v>#DIV/0!</v>
      </c>
      <c r="P48" s="284" t="e">
        <f>P47/P46</f>
        <v>#DIV/0!</v>
      </c>
    </row>
    <row r="49" spans="1:16" ht="28.5" customHeight="1" thickBot="1" x14ac:dyDescent="0.25">
      <c r="A49" s="164"/>
      <c r="B49" s="107"/>
      <c r="C49" s="28" t="s">
        <v>150</v>
      </c>
      <c r="D49" s="226"/>
      <c r="E49" s="226"/>
      <c r="F49" s="227" t="e">
        <f>IF(F48&gt;=1,1,F48)</f>
        <v>#DIV/0!</v>
      </c>
      <c r="G49" s="228"/>
      <c r="H49" s="228"/>
      <c r="I49" s="227" t="e">
        <f>IF(I48&gt;=1,1,I48)</f>
        <v>#DIV/0!</v>
      </c>
      <c r="J49" s="228"/>
      <c r="K49" s="228"/>
      <c r="L49" s="227" t="e">
        <f>IF(L48&gt;=1,1,L48)</f>
        <v>#DIV/0!</v>
      </c>
      <c r="M49" s="228"/>
      <c r="N49" s="228"/>
      <c r="O49" s="227" t="e">
        <f>IF(O48&gt;=1,1,O48)</f>
        <v>#DIV/0!</v>
      </c>
      <c r="P49" s="227" t="e">
        <f>IF(P48&gt;=1,1,P48)</f>
        <v>#DIV/0!</v>
      </c>
    </row>
    <row r="50" spans="1:16" ht="3" customHeight="1" thickBot="1" x14ac:dyDescent="0.25">
      <c r="A50" s="164"/>
      <c r="B50" s="229">
        <v>0.9</v>
      </c>
      <c r="C50" s="230"/>
      <c r="D50" s="230"/>
      <c r="E50" s="230"/>
      <c r="F50" s="231">
        <f>+$C$26</f>
        <v>0.2</v>
      </c>
      <c r="G50" s="230"/>
      <c r="H50" s="230"/>
      <c r="I50" s="231">
        <f>+$C$26</f>
        <v>0.2</v>
      </c>
      <c r="J50" s="230"/>
      <c r="K50" s="230"/>
      <c r="L50" s="231">
        <f>+$C$26</f>
        <v>0.2</v>
      </c>
      <c r="M50" s="230"/>
      <c r="N50" s="230"/>
      <c r="O50" s="231">
        <f>+$C$26</f>
        <v>0.2</v>
      </c>
      <c r="P50" s="231">
        <f>+$C$26</f>
        <v>0.2</v>
      </c>
    </row>
    <row r="51" spans="1:16" ht="22.5" customHeight="1" thickBot="1" x14ac:dyDescent="0.25">
      <c r="A51" s="164"/>
      <c r="B51" s="232" t="s">
        <v>20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4"/>
    </row>
    <row r="52" spans="1:16" x14ac:dyDescent="0.2">
      <c r="A52" s="164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</row>
    <row r="53" spans="1:16" x14ac:dyDescent="0.2">
      <c r="A53" s="164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</row>
    <row r="54" spans="1:16" x14ac:dyDescent="0.2">
      <c r="A54" s="164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</row>
    <row r="55" spans="1:16" x14ac:dyDescent="0.2">
      <c r="A55" s="164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1:16" x14ac:dyDescent="0.2">
      <c r="A56" s="164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</row>
    <row r="57" spans="1:16" x14ac:dyDescent="0.2">
      <c r="A57" s="164"/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1:16" x14ac:dyDescent="0.2">
      <c r="A58" s="164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</row>
    <row r="59" spans="1:16" x14ac:dyDescent="0.2">
      <c r="A59" s="164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</row>
    <row r="60" spans="1:16" x14ac:dyDescent="0.2">
      <c r="A60" s="164"/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</row>
    <row r="61" spans="1:16" ht="84" customHeight="1" x14ac:dyDescent="0.2">
      <c r="A61" s="164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</row>
    <row r="62" spans="1:16" ht="100.5" customHeight="1" x14ac:dyDescent="0.2">
      <c r="A62" s="164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3" spans="1:16" x14ac:dyDescent="0.2">
      <c r="A63" s="164"/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/>
    </row>
    <row r="64" spans="1:16" x14ac:dyDescent="0.2">
      <c r="A64" s="164"/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</row>
    <row r="65" spans="1:16" x14ac:dyDescent="0.2">
      <c r="A65" s="164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x14ac:dyDescent="0.2">
      <c r="A66" s="164"/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3.5" thickBot="1" x14ac:dyDescent="0.25">
      <c r="A67" s="164"/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s="237" customFormat="1" ht="3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</row>
    <row r="69" spans="1:16" ht="15" customHeight="1" x14ac:dyDescent="0.2">
      <c r="A69" s="164"/>
      <c r="B69" s="117" t="s">
        <v>5</v>
      </c>
      <c r="C69" s="238" t="s">
        <v>85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/>
    </row>
    <row r="70" spans="1:16" ht="49.5" customHeight="1" x14ac:dyDescent="0.2">
      <c r="A70" s="164"/>
      <c r="B70" s="118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2"/>
    </row>
    <row r="71" spans="1:16" ht="15" customHeight="1" x14ac:dyDescent="0.2">
      <c r="A71" s="164"/>
      <c r="B71" s="118"/>
      <c r="C71" s="241" t="s">
        <v>86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</row>
    <row r="72" spans="1:16" ht="49.5" customHeight="1" x14ac:dyDescent="0.2">
      <c r="A72" s="164"/>
      <c r="B72" s="118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6" ht="18" customHeight="1" x14ac:dyDescent="0.2">
      <c r="A73" s="164"/>
      <c r="B73" s="118"/>
      <c r="C73" s="241" t="s">
        <v>87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3"/>
    </row>
    <row r="74" spans="1:16" ht="49.5" customHeight="1" x14ac:dyDescent="0.2">
      <c r="A74" s="164"/>
      <c r="B74" s="118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2"/>
    </row>
    <row r="75" spans="1:16" ht="17.25" customHeight="1" x14ac:dyDescent="0.2">
      <c r="A75" s="164"/>
      <c r="B75" s="118"/>
      <c r="C75" s="241" t="s">
        <v>88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3"/>
    </row>
    <row r="76" spans="1:16" ht="49.5" customHeight="1" thickBot="1" x14ac:dyDescent="0.25">
      <c r="A76" s="164"/>
      <c r="B76" s="119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1:16" ht="30.75" customHeight="1" thickBot="1" x14ac:dyDescent="0.25">
      <c r="A77" s="164"/>
      <c r="B77" s="16" t="s">
        <v>40</v>
      </c>
      <c r="C77" s="93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</row>
    <row r="78" spans="1:16" ht="27.75" customHeight="1" thickBot="1" x14ac:dyDescent="0.25">
      <c r="A78" s="164"/>
      <c r="B78" s="16" t="s">
        <v>47</v>
      </c>
      <c r="C78" s="103" t="s">
        <v>48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x14ac:dyDescent="0.2">
      <c r="B79" s="161"/>
    </row>
    <row r="80" spans="1:16" x14ac:dyDescent="0.2">
      <c r="B80" s="161"/>
    </row>
    <row r="81" spans="2:15" x14ac:dyDescent="0.2">
      <c r="B81" s="161"/>
      <c r="C81" s="244"/>
    </row>
    <row r="82" spans="2:15" hidden="1" x14ac:dyDescent="0.2">
      <c r="B82" s="161"/>
      <c r="C82" s="161">
        <v>2018</v>
      </c>
    </row>
    <row r="83" spans="2:15" hidden="1" x14ac:dyDescent="0.2">
      <c r="B83" s="161"/>
      <c r="C83" s="161">
        <v>2019</v>
      </c>
    </row>
    <row r="84" spans="2:15" x14ac:dyDescent="0.2">
      <c r="B84" s="161"/>
    </row>
    <row r="85" spans="2:15" x14ac:dyDescent="0.2">
      <c r="B85" s="161"/>
    </row>
    <row r="86" spans="2:15" x14ac:dyDescent="0.2">
      <c r="B86" s="161"/>
    </row>
    <row r="87" spans="2:15" x14ac:dyDescent="0.2">
      <c r="B87" s="161"/>
    </row>
    <row r="88" spans="2:15" x14ac:dyDescent="0.2">
      <c r="B88" s="161"/>
    </row>
    <row r="89" spans="2:15" s="162" customFormat="1" x14ac:dyDescent="0.2"/>
    <row r="90" spans="2:15" s="162" customFormat="1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</row>
    <row r="91" spans="2:15" s="162" customFormat="1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2:15" s="162" customFormat="1" x14ac:dyDescent="0.2"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</row>
    <row r="93" spans="2:15" s="162" customFormat="1" x14ac:dyDescent="0.2"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</row>
    <row r="94" spans="2:15" s="162" customFormat="1" x14ac:dyDescent="0.2">
      <c r="B94" s="246"/>
      <c r="C94" s="246"/>
      <c r="D94" s="246"/>
      <c r="E94" s="246"/>
      <c r="F94" s="246"/>
      <c r="G94" s="245"/>
      <c r="H94" s="245"/>
      <c r="I94" s="245"/>
      <c r="J94" s="245"/>
      <c r="K94" s="245"/>
      <c r="L94" s="245"/>
      <c r="M94" s="245"/>
      <c r="N94" s="245"/>
      <c r="O94" s="245"/>
    </row>
    <row r="95" spans="2:15" s="162" customFormat="1" x14ac:dyDescent="0.2">
      <c r="B95" s="246"/>
      <c r="C95" s="246"/>
      <c r="D95" s="246"/>
      <c r="E95" s="246"/>
      <c r="F95" s="246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2:15" s="162" customFormat="1" x14ac:dyDescent="0.2">
      <c r="B96" s="246"/>
      <c r="C96" s="246"/>
      <c r="D96" s="246"/>
      <c r="E96" s="246"/>
      <c r="F96" s="246"/>
      <c r="G96" s="245"/>
      <c r="H96" s="245"/>
      <c r="I96" s="245"/>
      <c r="J96" s="245"/>
      <c r="K96" s="245"/>
      <c r="L96" s="245"/>
      <c r="M96" s="245"/>
      <c r="N96" s="245"/>
      <c r="O96" s="245"/>
    </row>
    <row r="97" spans="2:16" s="162" customFormat="1" x14ac:dyDescent="0.2">
      <c r="B97" s="246"/>
      <c r="C97" s="246"/>
      <c r="D97" s="246"/>
      <c r="E97" s="246"/>
      <c r="F97" s="246"/>
      <c r="G97" s="245"/>
      <c r="H97" s="245"/>
      <c r="I97" s="245"/>
      <c r="J97" s="245"/>
      <c r="K97" s="245"/>
      <c r="L97" s="245"/>
      <c r="M97" s="245"/>
      <c r="N97" s="245"/>
      <c r="O97" s="245"/>
    </row>
    <row r="98" spans="2:16" s="162" customFormat="1" x14ac:dyDescent="0.2">
      <c r="B98" s="246"/>
      <c r="C98" s="246"/>
      <c r="D98" s="246"/>
      <c r="E98" s="246"/>
      <c r="F98" s="246"/>
      <c r="G98" s="245"/>
      <c r="H98" s="245"/>
      <c r="I98" s="245"/>
      <c r="J98" s="245"/>
      <c r="K98" s="245"/>
      <c r="L98" s="245"/>
      <c r="M98" s="245"/>
      <c r="N98" s="245"/>
      <c r="O98" s="245"/>
    </row>
    <row r="99" spans="2:16" s="162" customFormat="1" x14ac:dyDescent="0.2">
      <c r="B99" s="246"/>
      <c r="C99" s="246"/>
      <c r="D99" s="246"/>
      <c r="E99" s="246"/>
      <c r="F99" s="246"/>
      <c r="G99" s="245"/>
      <c r="H99" s="245"/>
      <c r="I99" s="245"/>
      <c r="J99" s="245"/>
      <c r="K99" s="245"/>
      <c r="L99" s="245"/>
      <c r="M99" s="245"/>
      <c r="N99" s="245"/>
      <c r="O99" s="245"/>
    </row>
    <row r="100" spans="2:16" s="162" customFormat="1" x14ac:dyDescent="0.2">
      <c r="B100" s="246"/>
      <c r="C100" s="246"/>
      <c r="D100" s="246"/>
      <c r="E100" s="246"/>
      <c r="F100" s="246"/>
      <c r="G100" s="245"/>
      <c r="H100" s="245"/>
      <c r="I100" s="245"/>
      <c r="J100" s="245"/>
      <c r="K100" s="245"/>
      <c r="L100" s="245"/>
      <c r="M100" s="245"/>
      <c r="N100" s="245"/>
      <c r="O100" s="245"/>
      <c r="P100" s="248"/>
    </row>
    <row r="101" spans="2:16" s="162" customFormat="1" x14ac:dyDescent="0.2">
      <c r="B101" s="246"/>
      <c r="C101" s="246"/>
      <c r="D101" s="246"/>
      <c r="E101" s="246"/>
      <c r="F101" s="246"/>
      <c r="G101" s="245"/>
      <c r="H101" s="245"/>
      <c r="I101" s="245"/>
      <c r="J101" s="245"/>
      <c r="K101" s="245"/>
      <c r="L101" s="245"/>
      <c r="M101" s="245"/>
      <c r="N101" s="245"/>
      <c r="O101" s="245"/>
      <c r="P101" s="248"/>
    </row>
    <row r="102" spans="2:16" s="162" customFormat="1" x14ac:dyDescent="0.2">
      <c r="B102" s="246"/>
      <c r="C102" s="246"/>
      <c r="D102" s="246"/>
      <c r="E102" s="246"/>
      <c r="F102" s="246"/>
      <c r="G102" s="245"/>
      <c r="H102" s="245"/>
      <c r="I102" s="245"/>
      <c r="J102" s="245"/>
      <c r="K102" s="245"/>
      <c r="L102" s="245"/>
      <c r="M102" s="245"/>
      <c r="N102" s="245"/>
      <c r="O102" s="245"/>
      <c r="P102" s="248"/>
    </row>
    <row r="103" spans="2:16" s="162" customFormat="1" x14ac:dyDescent="0.2">
      <c r="B103" s="246"/>
      <c r="C103" s="246"/>
      <c r="D103" s="246"/>
      <c r="E103" s="246"/>
      <c r="F103" s="246"/>
      <c r="G103" s="245"/>
      <c r="H103" s="245"/>
      <c r="I103" s="245"/>
      <c r="J103" s="245"/>
      <c r="K103" s="245"/>
      <c r="L103" s="245"/>
      <c r="M103" s="245"/>
      <c r="N103" s="245"/>
      <c r="O103" s="245"/>
      <c r="P103" s="248"/>
    </row>
    <row r="104" spans="2:16" s="162" customFormat="1" x14ac:dyDescent="0.2">
      <c r="B104" s="249"/>
      <c r="C104" s="249"/>
      <c r="D104" s="246"/>
      <c r="E104" s="246"/>
      <c r="F104" s="246"/>
      <c r="G104" s="245"/>
      <c r="H104" s="245"/>
      <c r="I104" s="245"/>
      <c r="J104" s="245"/>
      <c r="K104" s="245"/>
      <c r="L104" s="245"/>
      <c r="M104" s="245"/>
      <c r="N104" s="245"/>
      <c r="O104" s="245"/>
      <c r="P104" s="248"/>
    </row>
    <row r="105" spans="2:16" s="162" customFormat="1" x14ac:dyDescent="0.2">
      <c r="B105" s="249"/>
      <c r="C105" s="249"/>
      <c r="D105" s="246"/>
      <c r="E105" s="246"/>
      <c r="F105" s="246"/>
      <c r="G105" s="245"/>
      <c r="H105" s="245"/>
      <c r="I105" s="245"/>
      <c r="J105" s="245"/>
      <c r="K105" s="245"/>
      <c r="L105" s="245"/>
      <c r="M105" s="245"/>
      <c r="N105" s="245"/>
      <c r="O105" s="245"/>
      <c r="P105" s="248"/>
    </row>
    <row r="106" spans="2:16" s="162" customFormat="1" x14ac:dyDescent="0.2">
      <c r="B106" s="249"/>
      <c r="C106" s="249"/>
      <c r="D106" s="246"/>
      <c r="E106" s="246"/>
      <c r="F106" s="246"/>
      <c r="G106" s="245"/>
      <c r="H106" s="245"/>
      <c r="I106" s="245"/>
      <c r="J106" s="245"/>
      <c r="K106" s="245"/>
      <c r="L106" s="245"/>
      <c r="M106" s="245"/>
      <c r="N106" s="245"/>
      <c r="O106" s="245"/>
      <c r="P106" s="248"/>
    </row>
    <row r="107" spans="2:16" s="162" customFormat="1" x14ac:dyDescent="0.2">
      <c r="B107" s="246"/>
      <c r="C107" s="249"/>
      <c r="D107" s="246"/>
      <c r="E107" s="246"/>
      <c r="F107" s="246"/>
      <c r="G107" s="245"/>
      <c r="H107" s="245"/>
      <c r="I107" s="245"/>
      <c r="J107" s="245"/>
      <c r="K107" s="245"/>
      <c r="L107" s="245"/>
      <c r="M107" s="250"/>
      <c r="N107" s="245"/>
      <c r="O107" s="245"/>
      <c r="P107" s="248"/>
    </row>
    <row r="108" spans="2:16" s="162" customFormat="1" x14ac:dyDescent="0.2">
      <c r="B108" s="246"/>
      <c r="C108" s="249"/>
      <c r="D108" s="246"/>
      <c r="E108" s="246"/>
      <c r="F108" s="246"/>
      <c r="G108" s="245"/>
      <c r="H108" s="245"/>
      <c r="I108" s="245"/>
      <c r="J108" s="245"/>
      <c r="K108" s="245"/>
      <c r="L108" s="245"/>
      <c r="M108" s="245"/>
      <c r="N108" s="245" t="s">
        <v>44</v>
      </c>
      <c r="O108" s="245"/>
      <c r="P108" s="248"/>
    </row>
    <row r="109" spans="2:16" s="162" customFormat="1" x14ac:dyDescent="0.2">
      <c r="B109" s="246"/>
      <c r="C109" s="249"/>
      <c r="D109" s="246"/>
      <c r="E109" s="246"/>
      <c r="F109" s="246"/>
      <c r="G109" s="245"/>
      <c r="H109" s="245"/>
      <c r="I109" s="245"/>
      <c r="J109" s="245"/>
      <c r="K109" s="245"/>
      <c r="L109" s="245"/>
      <c r="M109" s="245"/>
      <c r="N109" s="245"/>
      <c r="O109" s="245"/>
      <c r="P109" s="248"/>
    </row>
    <row r="110" spans="2:16" s="162" customFormat="1" x14ac:dyDescent="0.2">
      <c r="B110" s="246"/>
      <c r="C110" s="249"/>
      <c r="D110" s="246"/>
      <c r="E110" s="246"/>
      <c r="F110" s="246"/>
      <c r="G110" s="245"/>
      <c r="H110" s="245"/>
      <c r="I110" s="245"/>
      <c r="J110" s="245"/>
      <c r="K110" s="245"/>
      <c r="L110" s="245"/>
      <c r="M110" s="245"/>
      <c r="N110" s="245"/>
      <c r="O110" s="245"/>
      <c r="P110" s="248"/>
    </row>
    <row r="111" spans="2:16" s="162" customFormat="1" x14ac:dyDescent="0.2">
      <c r="B111" s="246"/>
      <c r="C111" s="246"/>
      <c r="D111" s="246"/>
      <c r="E111" s="246"/>
      <c r="F111" s="246"/>
      <c r="G111" s="245"/>
      <c r="H111" s="245"/>
      <c r="I111" s="245"/>
      <c r="J111" s="245"/>
      <c r="K111" s="245"/>
      <c r="L111" s="245"/>
      <c r="M111" s="245"/>
      <c r="N111" s="245"/>
      <c r="O111" s="245"/>
      <c r="P111" s="248"/>
    </row>
    <row r="112" spans="2:16" s="162" customFormat="1" x14ac:dyDescent="0.2">
      <c r="B112" s="246"/>
      <c r="C112" s="246"/>
      <c r="D112" s="246"/>
      <c r="E112" s="246"/>
      <c r="F112" s="246"/>
      <c r="G112" s="245"/>
      <c r="H112" s="245"/>
      <c r="I112" s="245"/>
      <c r="J112" s="245"/>
      <c r="K112" s="245"/>
      <c r="L112" s="245"/>
      <c r="M112" s="245"/>
      <c r="N112" s="245"/>
      <c r="O112" s="245"/>
      <c r="P112" s="248"/>
    </row>
    <row r="113" spans="2:16" s="162" customFormat="1" x14ac:dyDescent="0.2">
      <c r="B113" s="246"/>
      <c r="C113" s="246"/>
      <c r="D113" s="246"/>
      <c r="E113" s="246"/>
      <c r="F113" s="246"/>
      <c r="G113" s="245"/>
      <c r="H113" s="245"/>
      <c r="I113" s="245"/>
      <c r="J113" s="245"/>
      <c r="K113" s="245"/>
      <c r="L113" s="245"/>
      <c r="M113" s="245"/>
      <c r="N113" s="245"/>
      <c r="O113" s="245"/>
      <c r="P113" s="248"/>
    </row>
    <row r="114" spans="2:16" s="162" customFormat="1" ht="12.75" customHeight="1" x14ac:dyDescent="0.2">
      <c r="B114" s="246"/>
      <c r="C114" s="246"/>
      <c r="D114" s="246"/>
      <c r="E114" s="246"/>
      <c r="F114" s="246"/>
      <c r="G114" s="245"/>
      <c r="H114" s="245"/>
      <c r="I114" s="245"/>
      <c r="J114" s="245"/>
      <c r="K114" s="245"/>
      <c r="L114" s="245"/>
      <c r="M114" s="245"/>
      <c r="N114" s="245"/>
      <c r="O114" s="245"/>
    </row>
    <row r="115" spans="2:16" s="162" customFormat="1" x14ac:dyDescent="0.2">
      <c r="B115" s="246"/>
      <c r="C115" s="246"/>
      <c r="D115" s="246"/>
      <c r="E115" s="246"/>
      <c r="F115" s="246"/>
      <c r="G115" s="245"/>
      <c r="H115" s="245"/>
      <c r="I115" s="245"/>
      <c r="J115" s="245"/>
      <c r="K115" s="245"/>
      <c r="L115" s="245"/>
      <c r="M115" s="245"/>
      <c r="N115" s="245"/>
      <c r="O115" s="245"/>
    </row>
    <row r="116" spans="2:16" s="162" customFormat="1" x14ac:dyDescent="0.2">
      <c r="B116" s="246"/>
      <c r="C116" s="246"/>
      <c r="D116" s="246"/>
      <c r="E116" s="246"/>
      <c r="F116" s="246"/>
      <c r="G116" s="245"/>
      <c r="H116" s="245"/>
      <c r="I116" s="245"/>
      <c r="J116" s="245"/>
      <c r="K116" s="245"/>
      <c r="L116" s="245"/>
      <c r="M116" s="245"/>
      <c r="N116" s="245"/>
      <c r="O116" s="245"/>
    </row>
    <row r="117" spans="2:16" s="162" customFormat="1" x14ac:dyDescent="0.2">
      <c r="B117" s="246"/>
      <c r="C117" s="246"/>
      <c r="D117" s="246"/>
      <c r="E117" s="246"/>
      <c r="F117" s="246"/>
      <c r="G117" s="245"/>
      <c r="H117" s="245"/>
      <c r="I117" s="245"/>
      <c r="J117" s="245"/>
      <c r="K117" s="245"/>
      <c r="L117" s="245"/>
      <c r="M117" s="245"/>
      <c r="N117" s="245"/>
      <c r="O117" s="245"/>
    </row>
    <row r="118" spans="2:16" s="162" customFormat="1" x14ac:dyDescent="0.2">
      <c r="B118" s="246"/>
      <c r="C118" s="246"/>
      <c r="D118" s="246"/>
      <c r="E118" s="246"/>
      <c r="F118" s="246"/>
      <c r="G118" s="245"/>
      <c r="H118" s="245"/>
      <c r="I118" s="245"/>
      <c r="J118" s="245"/>
      <c r="K118" s="245"/>
      <c r="L118" s="245"/>
      <c r="M118" s="245"/>
      <c r="N118" s="245"/>
      <c r="O118" s="245"/>
    </row>
    <row r="119" spans="2:16" s="162" customFormat="1" x14ac:dyDescent="0.2">
      <c r="B119" s="6"/>
      <c r="C119" s="246"/>
      <c r="D119" s="246"/>
      <c r="E119" s="246"/>
      <c r="F119" s="246"/>
      <c r="G119" s="245"/>
      <c r="H119" s="245"/>
      <c r="I119" s="245"/>
      <c r="J119" s="245"/>
      <c r="K119" s="245"/>
      <c r="L119" s="245"/>
      <c r="M119" s="245"/>
      <c r="N119" s="245"/>
      <c r="O119" s="245"/>
    </row>
    <row r="120" spans="2:16" s="162" customFormat="1" x14ac:dyDescent="0.2">
      <c r="B120" s="6"/>
      <c r="C120" s="246"/>
      <c r="D120" s="246"/>
      <c r="E120" s="246"/>
      <c r="F120" s="246"/>
      <c r="G120" s="245"/>
      <c r="H120" s="245"/>
      <c r="I120" s="245"/>
      <c r="J120" s="245"/>
      <c r="K120" s="245"/>
      <c r="L120" s="245"/>
      <c r="M120" s="245"/>
      <c r="N120" s="245"/>
      <c r="O120" s="245"/>
    </row>
    <row r="121" spans="2:16" s="162" customFormat="1" x14ac:dyDescent="0.2">
      <c r="B121" s="6"/>
      <c r="C121" s="246"/>
      <c r="D121" s="246"/>
      <c r="E121" s="246"/>
      <c r="F121" s="246"/>
      <c r="G121" s="245"/>
      <c r="H121" s="245"/>
      <c r="I121" s="245"/>
      <c r="J121" s="245"/>
      <c r="K121" s="245"/>
      <c r="L121" s="245"/>
      <c r="M121" s="245"/>
      <c r="N121" s="245"/>
      <c r="O121" s="245"/>
    </row>
    <row r="122" spans="2:16" s="162" customFormat="1" x14ac:dyDescent="0.2">
      <c r="B122" s="6"/>
      <c r="C122" s="246"/>
      <c r="D122" s="246"/>
      <c r="E122" s="246"/>
      <c r="F122" s="246"/>
      <c r="G122" s="245"/>
      <c r="H122" s="245"/>
      <c r="I122" s="245"/>
      <c r="J122" s="245"/>
      <c r="K122" s="245"/>
      <c r="L122" s="245"/>
      <c r="M122" s="245"/>
      <c r="N122" s="245"/>
      <c r="O122" s="245"/>
    </row>
    <row r="123" spans="2:16" s="162" customFormat="1" x14ac:dyDescent="0.2">
      <c r="B123" s="6"/>
      <c r="C123" s="246"/>
      <c r="D123" s="246"/>
      <c r="E123" s="246"/>
      <c r="F123" s="246"/>
      <c r="G123" s="245"/>
      <c r="H123" s="245"/>
      <c r="I123" s="245"/>
      <c r="J123" s="245"/>
      <c r="K123" s="245"/>
      <c r="L123" s="245"/>
      <c r="M123" s="245"/>
      <c r="N123" s="245"/>
      <c r="O123" s="245"/>
    </row>
    <row r="124" spans="2:16" s="162" customFormat="1" x14ac:dyDescent="0.2">
      <c r="B124" s="6"/>
      <c r="C124" s="246"/>
      <c r="D124" s="246"/>
      <c r="E124" s="246"/>
      <c r="F124" s="246"/>
      <c r="G124" s="245"/>
      <c r="H124" s="245"/>
      <c r="I124" s="245"/>
      <c r="J124" s="245"/>
      <c r="K124" s="245"/>
      <c r="L124" s="245"/>
      <c r="M124" s="245"/>
      <c r="N124" s="245"/>
      <c r="O124" s="245"/>
    </row>
    <row r="125" spans="2:16" s="162" customFormat="1" x14ac:dyDescent="0.2">
      <c r="B125" s="6"/>
      <c r="C125" s="246"/>
      <c r="D125" s="246"/>
      <c r="E125" s="246"/>
      <c r="F125" s="246"/>
      <c r="G125" s="245"/>
      <c r="H125" s="245"/>
      <c r="I125" s="245"/>
      <c r="J125" s="245"/>
      <c r="K125" s="245"/>
      <c r="L125" s="245"/>
      <c r="M125" s="245"/>
      <c r="N125" s="245"/>
      <c r="O125" s="245"/>
    </row>
    <row r="126" spans="2:16" s="162" customFormat="1" x14ac:dyDescent="0.2">
      <c r="B126" s="7"/>
      <c r="C126" s="246"/>
      <c r="D126" s="246"/>
      <c r="E126" s="246"/>
      <c r="F126" s="246"/>
      <c r="G126" s="245"/>
      <c r="H126" s="245"/>
      <c r="I126" s="245"/>
      <c r="J126" s="245"/>
      <c r="K126" s="245"/>
      <c r="L126" s="245"/>
      <c r="M126" s="245"/>
      <c r="N126" s="245"/>
      <c r="O126" s="245"/>
    </row>
    <row r="127" spans="2:16" s="162" customFormat="1" x14ac:dyDescent="0.2">
      <c r="B127" s="7"/>
      <c r="C127" s="246"/>
      <c r="D127" s="246"/>
      <c r="E127" s="246"/>
      <c r="F127" s="246"/>
      <c r="G127" s="245"/>
      <c r="H127" s="245"/>
      <c r="I127" s="245"/>
      <c r="J127" s="245"/>
      <c r="K127" s="245"/>
      <c r="L127" s="245"/>
      <c r="M127" s="245"/>
      <c r="N127" s="245"/>
      <c r="O127" s="245"/>
    </row>
    <row r="128" spans="2:16" s="162" customFormat="1" x14ac:dyDescent="0.2">
      <c r="B128" s="246"/>
      <c r="C128" s="246"/>
      <c r="D128" s="246"/>
      <c r="E128" s="246"/>
      <c r="F128" s="246"/>
      <c r="G128" s="245"/>
      <c r="H128" s="245"/>
      <c r="I128" s="245"/>
      <c r="J128" s="245"/>
      <c r="K128" s="245"/>
      <c r="L128" s="245"/>
      <c r="M128" s="245"/>
      <c r="N128" s="245"/>
      <c r="O128" s="245"/>
    </row>
    <row r="129" spans="2:16" s="162" customFormat="1" x14ac:dyDescent="0.2">
      <c r="B129" s="13" t="s">
        <v>103</v>
      </c>
      <c r="C129" s="246"/>
      <c r="D129" s="246"/>
      <c r="E129" s="246"/>
      <c r="F129" s="246"/>
      <c r="G129" s="245"/>
      <c r="H129" s="245"/>
      <c r="I129" s="245"/>
      <c r="J129" s="245"/>
      <c r="K129" s="245"/>
      <c r="L129" s="245"/>
      <c r="M129" s="245"/>
      <c r="N129" s="245"/>
      <c r="O129" s="245"/>
    </row>
    <row r="130" spans="2:16" s="162" customFormat="1" x14ac:dyDescent="0.2">
      <c r="B130" s="13" t="s">
        <v>104</v>
      </c>
      <c r="C130" s="246"/>
      <c r="D130" s="246"/>
      <c r="E130" s="246"/>
      <c r="F130" s="246"/>
      <c r="G130" s="245"/>
      <c r="H130" s="245"/>
      <c r="I130" s="245"/>
      <c r="J130" s="245"/>
      <c r="K130" s="245"/>
      <c r="L130" s="245"/>
      <c r="M130" s="245"/>
      <c r="N130" s="245"/>
      <c r="O130" s="245"/>
    </row>
    <row r="131" spans="2:16" s="162" customFormat="1" x14ac:dyDescent="0.2">
      <c r="B131" s="13" t="s">
        <v>105</v>
      </c>
      <c r="C131" s="246"/>
      <c r="D131" s="246"/>
      <c r="E131" s="246"/>
      <c r="F131" s="246"/>
      <c r="G131" s="245"/>
      <c r="H131" s="245"/>
      <c r="I131" s="245"/>
      <c r="J131" s="245"/>
      <c r="K131" s="245"/>
      <c r="L131" s="245"/>
      <c r="M131" s="245"/>
      <c r="N131" s="245"/>
      <c r="O131" s="245"/>
    </row>
    <row r="132" spans="2:16" s="162" customFormat="1" x14ac:dyDescent="0.2">
      <c r="B132" s="13" t="s">
        <v>107</v>
      </c>
      <c r="C132" s="246"/>
      <c r="D132" s="246"/>
      <c r="E132" s="246"/>
      <c r="F132" s="246"/>
      <c r="G132" s="245"/>
      <c r="H132" s="245"/>
      <c r="I132" s="245"/>
      <c r="J132" s="245"/>
      <c r="K132" s="245"/>
      <c r="L132" s="245"/>
      <c r="M132" s="245"/>
      <c r="N132" s="245"/>
      <c r="O132" s="245"/>
    </row>
    <row r="133" spans="2:16" s="162" customFormat="1" x14ac:dyDescent="0.2">
      <c r="B133" s="14" t="s">
        <v>106</v>
      </c>
      <c r="C133" s="246"/>
      <c r="D133" s="246"/>
      <c r="E133" s="246"/>
      <c r="F133" s="246"/>
      <c r="G133" s="245"/>
      <c r="H133" s="245"/>
      <c r="I133" s="245"/>
      <c r="J133" s="245"/>
      <c r="K133" s="245"/>
      <c r="L133" s="245"/>
      <c r="M133" s="245"/>
      <c r="N133" s="245"/>
      <c r="O133" s="245"/>
    </row>
    <row r="134" spans="2:16" s="162" customFormat="1" x14ac:dyDescent="0.2">
      <c r="B134" s="12"/>
      <c r="C134" s="246"/>
      <c r="D134" s="246"/>
      <c r="E134" s="246"/>
      <c r="F134" s="246"/>
      <c r="G134" s="245"/>
      <c r="H134" s="245"/>
      <c r="I134" s="245"/>
      <c r="J134" s="245"/>
      <c r="K134" s="245"/>
      <c r="L134" s="245"/>
      <c r="M134" s="245"/>
      <c r="N134" s="245"/>
      <c r="O134" s="245"/>
    </row>
    <row r="135" spans="2:16" s="162" customFormat="1" x14ac:dyDescent="0.2">
      <c r="B135" s="10"/>
      <c r="C135" s="246"/>
      <c r="D135" s="246"/>
      <c r="E135" s="246"/>
      <c r="F135" s="246"/>
      <c r="G135" s="245"/>
      <c r="H135" s="245"/>
      <c r="I135" s="245"/>
      <c r="J135" s="245"/>
      <c r="K135" s="245"/>
      <c r="L135" s="245"/>
      <c r="M135" s="245"/>
      <c r="N135" s="245"/>
      <c r="O135" s="245"/>
    </row>
    <row r="136" spans="2:16" s="162" customFormat="1" x14ac:dyDescent="0.2">
      <c r="B136" s="10"/>
      <c r="C136" s="246"/>
      <c r="D136" s="246"/>
      <c r="E136" s="246"/>
      <c r="F136" s="246"/>
      <c r="G136" s="245"/>
      <c r="H136" s="245"/>
      <c r="I136" s="245"/>
      <c r="J136" s="245"/>
      <c r="K136" s="245"/>
      <c r="L136" s="245"/>
      <c r="M136" s="245"/>
      <c r="N136" s="245"/>
      <c r="O136" s="245"/>
    </row>
    <row r="137" spans="2:16" s="162" customFormat="1" x14ac:dyDescent="0.2">
      <c r="B137" s="6"/>
      <c r="C137" s="246"/>
      <c r="D137" s="246"/>
      <c r="E137" s="246"/>
      <c r="F137" s="246"/>
      <c r="G137" s="245"/>
      <c r="H137" s="245"/>
      <c r="I137" s="245"/>
      <c r="J137" s="245"/>
      <c r="K137" s="245"/>
      <c r="L137" s="245"/>
      <c r="M137" s="245"/>
      <c r="N137" s="245"/>
      <c r="O137" s="245"/>
    </row>
    <row r="138" spans="2:16" s="164" customFormat="1" x14ac:dyDescent="0.2">
      <c r="B138" s="6"/>
      <c r="C138" s="246"/>
      <c r="D138" s="246"/>
      <c r="E138" s="246"/>
      <c r="F138" s="246"/>
      <c r="G138" s="245"/>
      <c r="H138" s="245"/>
      <c r="I138" s="245"/>
      <c r="J138" s="245"/>
      <c r="K138" s="245"/>
      <c r="L138" s="245"/>
      <c r="M138" s="245"/>
      <c r="N138" s="245"/>
      <c r="O138" s="245"/>
      <c r="P138" s="162"/>
    </row>
    <row r="139" spans="2:16" s="164" customFormat="1" hidden="1" x14ac:dyDescent="0.2">
      <c r="B139" s="246" t="s">
        <v>25</v>
      </c>
      <c r="C139" s="246"/>
      <c r="D139" s="246"/>
      <c r="E139" s="246"/>
      <c r="F139" s="246"/>
      <c r="G139" s="245"/>
      <c r="H139" s="245"/>
      <c r="I139" s="245"/>
      <c r="J139" s="245"/>
      <c r="K139" s="245"/>
      <c r="L139" s="245"/>
      <c r="M139" s="245"/>
      <c r="N139" s="245"/>
      <c r="O139" s="245"/>
      <c r="P139" s="162"/>
    </row>
    <row r="140" spans="2:16" s="164" customFormat="1" hidden="1" x14ac:dyDescent="0.2">
      <c r="B140" s="251" t="s">
        <v>33</v>
      </c>
      <c r="C140" s="246"/>
      <c r="D140" s="246"/>
      <c r="E140" s="246"/>
      <c r="F140" s="246"/>
      <c r="G140" s="245"/>
      <c r="H140" s="245"/>
      <c r="I140" s="245"/>
      <c r="J140" s="245"/>
      <c r="K140" s="245"/>
      <c r="L140" s="245"/>
      <c r="M140" s="245"/>
      <c r="N140" s="245"/>
      <c r="O140" s="245"/>
      <c r="P140" s="162"/>
    </row>
    <row r="141" spans="2:16" s="164" customFormat="1" hidden="1" x14ac:dyDescent="0.2">
      <c r="B141" s="251" t="s">
        <v>75</v>
      </c>
      <c r="C141" s="246"/>
      <c r="D141" s="246"/>
      <c r="E141" s="246"/>
      <c r="F141" s="246"/>
      <c r="G141" s="245"/>
      <c r="H141" s="245"/>
      <c r="I141" s="245"/>
      <c r="J141" s="245"/>
      <c r="K141" s="245"/>
      <c r="L141" s="245"/>
      <c r="M141" s="245"/>
      <c r="N141" s="245"/>
      <c r="O141" s="245"/>
      <c r="P141" s="162"/>
    </row>
    <row r="142" spans="2:16" s="164" customFormat="1" hidden="1" x14ac:dyDescent="0.2">
      <c r="B142" s="251" t="s">
        <v>26</v>
      </c>
      <c r="C142" s="246"/>
      <c r="D142" s="246"/>
      <c r="E142" s="246"/>
      <c r="F142" s="246"/>
      <c r="G142" s="245"/>
      <c r="H142" s="245"/>
      <c r="I142" s="245"/>
      <c r="J142" s="245"/>
      <c r="K142" s="245"/>
      <c r="L142" s="245"/>
      <c r="M142" s="245"/>
      <c r="N142" s="245"/>
      <c r="O142" s="245"/>
      <c r="P142" s="162"/>
    </row>
    <row r="143" spans="2:16" s="164" customFormat="1" hidden="1" x14ac:dyDescent="0.2">
      <c r="B143" s="251" t="s">
        <v>81</v>
      </c>
      <c r="C143" s="246"/>
      <c r="D143" s="246"/>
      <c r="E143" s="246"/>
      <c r="F143" s="246"/>
      <c r="G143" s="245"/>
      <c r="H143" s="245"/>
      <c r="I143" s="245"/>
      <c r="J143" s="245"/>
      <c r="K143" s="245"/>
      <c r="L143" s="245"/>
      <c r="M143" s="245"/>
      <c r="N143" s="245"/>
      <c r="O143" s="245"/>
      <c r="P143" s="162"/>
    </row>
    <row r="144" spans="2:16" s="164" customFormat="1" hidden="1" x14ac:dyDescent="0.2">
      <c r="B144" s="251" t="s">
        <v>100</v>
      </c>
      <c r="C144" s="246"/>
      <c r="D144" s="246"/>
      <c r="E144" s="246"/>
      <c r="F144" s="246"/>
      <c r="G144" s="245"/>
      <c r="H144" s="245"/>
      <c r="I144" s="245"/>
      <c r="J144" s="245"/>
      <c r="K144" s="245"/>
      <c r="L144" s="245"/>
      <c r="M144" s="245"/>
      <c r="N144" s="245"/>
      <c r="O144" s="245"/>
      <c r="P144" s="162"/>
    </row>
    <row r="145" spans="2:16" s="164" customFormat="1" hidden="1" x14ac:dyDescent="0.2">
      <c r="B145" s="251" t="s">
        <v>83</v>
      </c>
      <c r="C145" s="246"/>
      <c r="D145" s="246"/>
      <c r="E145" s="246"/>
      <c r="F145" s="246"/>
      <c r="G145" s="245"/>
      <c r="H145" s="245"/>
      <c r="I145" s="245"/>
      <c r="J145" s="245"/>
      <c r="K145" s="245"/>
      <c r="L145" s="245"/>
      <c r="M145" s="245"/>
      <c r="N145" s="245"/>
      <c r="O145" s="245"/>
      <c r="P145" s="162"/>
    </row>
    <row r="146" spans="2:16" s="164" customFormat="1" hidden="1" x14ac:dyDescent="0.2">
      <c r="B146" s="251" t="s">
        <v>31</v>
      </c>
      <c r="C146" s="246"/>
      <c r="D146" s="246"/>
      <c r="E146" s="246"/>
      <c r="F146" s="246"/>
      <c r="G146" s="245"/>
      <c r="H146" s="245"/>
      <c r="I146" s="245"/>
      <c r="J146" s="245"/>
      <c r="K146" s="245"/>
      <c r="L146" s="245"/>
      <c r="M146" s="245"/>
      <c r="N146" s="245"/>
      <c r="O146" s="245"/>
      <c r="P146" s="162"/>
    </row>
    <row r="147" spans="2:16" s="164" customFormat="1" hidden="1" x14ac:dyDescent="0.2">
      <c r="B147" s="251" t="s">
        <v>72</v>
      </c>
      <c r="C147" s="246"/>
      <c r="D147" s="246"/>
      <c r="E147" s="246"/>
      <c r="F147" s="246"/>
      <c r="G147" s="245"/>
      <c r="H147" s="245"/>
      <c r="I147" s="245"/>
      <c r="J147" s="245"/>
      <c r="K147" s="245"/>
      <c r="L147" s="245"/>
      <c r="M147" s="245"/>
      <c r="N147" s="245"/>
      <c r="O147" s="245"/>
      <c r="P147" s="162"/>
    </row>
    <row r="148" spans="2:16" s="164" customFormat="1" hidden="1" x14ac:dyDescent="0.2">
      <c r="B148" s="251" t="s">
        <v>76</v>
      </c>
      <c r="C148" s="246"/>
      <c r="D148" s="246"/>
      <c r="E148" s="246"/>
      <c r="F148" s="246"/>
      <c r="G148" s="245"/>
      <c r="H148" s="245"/>
      <c r="I148" s="245"/>
      <c r="J148" s="245"/>
      <c r="K148" s="245"/>
      <c r="L148" s="245"/>
      <c r="M148" s="245"/>
      <c r="N148" s="245"/>
      <c r="O148" s="245"/>
      <c r="P148" s="162"/>
    </row>
    <row r="149" spans="2:16" hidden="1" x14ac:dyDescent="0.2">
      <c r="B149" s="9" t="s">
        <v>97</v>
      </c>
      <c r="C149" s="246"/>
      <c r="D149" s="246"/>
      <c r="E149" s="246"/>
      <c r="F149" s="246"/>
      <c r="G149" s="245"/>
      <c r="H149" s="245"/>
      <c r="I149" s="245"/>
      <c r="J149" s="245"/>
      <c r="K149" s="245"/>
      <c r="L149" s="245"/>
      <c r="M149" s="245"/>
      <c r="N149" s="245"/>
      <c r="O149" s="245"/>
      <c r="P149" s="162"/>
    </row>
    <row r="150" spans="2:16" hidden="1" x14ac:dyDescent="0.2">
      <c r="B150" s="251" t="s">
        <v>74</v>
      </c>
      <c r="C150" s="246"/>
      <c r="D150" s="246"/>
      <c r="E150" s="246"/>
      <c r="F150" s="246"/>
      <c r="G150" s="245"/>
      <c r="H150" s="245"/>
      <c r="I150" s="245"/>
      <c r="J150" s="245"/>
      <c r="K150" s="245"/>
      <c r="L150" s="245"/>
      <c r="M150" s="245"/>
      <c r="N150" s="245"/>
      <c r="O150" s="245"/>
      <c r="P150" s="162"/>
    </row>
    <row r="151" spans="2:16" hidden="1" x14ac:dyDescent="0.2">
      <c r="B151" s="251" t="s">
        <v>79</v>
      </c>
      <c r="C151" s="246"/>
      <c r="D151" s="246"/>
      <c r="E151" s="246"/>
      <c r="F151" s="246"/>
      <c r="G151" s="245"/>
      <c r="H151" s="245"/>
      <c r="I151" s="245"/>
      <c r="J151" s="245"/>
      <c r="K151" s="245"/>
      <c r="L151" s="245"/>
      <c r="M151" s="245"/>
      <c r="N151" s="245"/>
      <c r="O151" s="245"/>
      <c r="P151" s="162"/>
    </row>
    <row r="152" spans="2:16" hidden="1" x14ac:dyDescent="0.2">
      <c r="B152" s="251" t="s">
        <v>82</v>
      </c>
      <c r="C152" s="246"/>
      <c r="D152" s="246"/>
      <c r="E152" s="246"/>
      <c r="F152" s="246"/>
      <c r="G152" s="245"/>
      <c r="H152" s="245"/>
      <c r="I152" s="245"/>
      <c r="J152" s="245"/>
      <c r="K152" s="245"/>
      <c r="L152" s="245"/>
      <c r="M152" s="245"/>
      <c r="N152" s="245"/>
      <c r="O152" s="245"/>
      <c r="P152" s="162"/>
    </row>
    <row r="153" spans="2:16" hidden="1" x14ac:dyDescent="0.2">
      <c r="B153" s="251" t="s">
        <v>80</v>
      </c>
      <c r="C153" s="246"/>
      <c r="D153" s="246"/>
      <c r="E153" s="246"/>
      <c r="F153" s="246"/>
      <c r="G153" s="245"/>
      <c r="H153" s="245"/>
      <c r="I153" s="245"/>
      <c r="J153" s="245"/>
      <c r="K153" s="245"/>
      <c r="L153" s="245"/>
      <c r="M153" s="245"/>
      <c r="N153" s="245"/>
      <c r="O153" s="245"/>
      <c r="P153" s="162"/>
    </row>
    <row r="154" spans="2:16" hidden="1" x14ac:dyDescent="0.2">
      <c r="B154" s="251" t="s">
        <v>77</v>
      </c>
      <c r="C154" s="246"/>
      <c r="D154" s="246"/>
      <c r="E154" s="246"/>
      <c r="F154" s="246"/>
      <c r="G154" s="245"/>
      <c r="H154" s="245"/>
      <c r="I154" s="245"/>
      <c r="J154" s="245"/>
      <c r="K154" s="245"/>
      <c r="L154" s="245"/>
      <c r="M154" s="245"/>
      <c r="N154" s="245"/>
      <c r="O154" s="245"/>
      <c r="P154" s="162"/>
    </row>
    <row r="155" spans="2:16" hidden="1" x14ac:dyDescent="0.2">
      <c r="B155" s="251" t="s">
        <v>70</v>
      </c>
      <c r="C155" s="246"/>
      <c r="D155" s="246"/>
      <c r="E155" s="246"/>
      <c r="F155" s="246"/>
      <c r="G155" s="245"/>
      <c r="H155" s="245"/>
      <c r="I155" s="245"/>
      <c r="J155" s="245"/>
      <c r="K155" s="245"/>
      <c r="L155" s="245"/>
      <c r="M155" s="245"/>
      <c r="N155" s="245"/>
      <c r="O155" s="245"/>
      <c r="P155" s="162"/>
    </row>
    <row r="156" spans="2:16" hidden="1" x14ac:dyDescent="0.2">
      <c r="B156" s="251" t="s">
        <v>78</v>
      </c>
      <c r="C156" s="246"/>
      <c r="D156" s="246"/>
      <c r="E156" s="246"/>
      <c r="F156" s="246"/>
      <c r="G156" s="245"/>
      <c r="H156" s="245"/>
      <c r="I156" s="245"/>
      <c r="J156" s="245"/>
      <c r="K156" s="245"/>
      <c r="L156" s="245"/>
      <c r="M156" s="245"/>
      <c r="N156" s="245"/>
      <c r="O156" s="245"/>
      <c r="P156" s="162"/>
    </row>
    <row r="157" spans="2:16" hidden="1" x14ac:dyDescent="0.2">
      <c r="B157" s="251" t="s">
        <v>71</v>
      </c>
      <c r="C157" s="246"/>
      <c r="D157" s="246"/>
      <c r="E157" s="246"/>
      <c r="F157" s="246"/>
      <c r="G157" s="245"/>
      <c r="H157" s="245"/>
      <c r="I157" s="245"/>
      <c r="J157" s="245"/>
      <c r="K157" s="245"/>
      <c r="L157" s="245"/>
      <c r="M157" s="245"/>
      <c r="N157" s="245"/>
      <c r="O157" s="245"/>
      <c r="P157" s="162"/>
    </row>
    <row r="158" spans="2:16" hidden="1" x14ac:dyDescent="0.2">
      <c r="B158" s="251" t="s">
        <v>73</v>
      </c>
      <c r="C158" s="246"/>
      <c r="D158" s="246"/>
      <c r="E158" s="246"/>
      <c r="F158" s="246"/>
      <c r="G158" s="245"/>
      <c r="H158" s="245"/>
      <c r="I158" s="245"/>
      <c r="J158" s="245"/>
      <c r="K158" s="245"/>
      <c r="L158" s="245"/>
      <c r="M158" s="245"/>
      <c r="N158" s="245"/>
      <c r="O158" s="245"/>
      <c r="P158" s="162"/>
    </row>
    <row r="159" spans="2:16" hidden="1" x14ac:dyDescent="0.2">
      <c r="B159" s="251" t="s">
        <v>29</v>
      </c>
      <c r="C159" s="246"/>
      <c r="D159" s="246"/>
      <c r="E159" s="246"/>
      <c r="F159" s="246"/>
      <c r="G159" s="245"/>
      <c r="H159" s="245"/>
      <c r="I159" s="245"/>
      <c r="J159" s="245"/>
      <c r="K159" s="245"/>
      <c r="L159" s="245"/>
      <c r="M159" s="245"/>
      <c r="N159" s="245"/>
      <c r="O159" s="245"/>
      <c r="P159" s="162"/>
    </row>
    <row r="160" spans="2:16" hidden="1" x14ac:dyDescent="0.2">
      <c r="B160" s="251" t="s">
        <v>32</v>
      </c>
      <c r="C160" s="246"/>
      <c r="D160" s="246"/>
      <c r="E160" s="246"/>
      <c r="F160" s="246"/>
      <c r="G160" s="245"/>
      <c r="H160" s="245"/>
      <c r="I160" s="245"/>
      <c r="J160" s="245"/>
      <c r="K160" s="245"/>
      <c r="L160" s="245"/>
      <c r="M160" s="245"/>
      <c r="N160" s="245"/>
      <c r="O160" s="245"/>
      <c r="P160" s="162"/>
    </row>
    <row r="161" spans="2:16" hidden="1" x14ac:dyDescent="0.2">
      <c r="B161" s="251" t="s">
        <v>28</v>
      </c>
      <c r="C161" s="246"/>
      <c r="D161" s="246"/>
      <c r="E161" s="246"/>
      <c r="F161" s="246"/>
      <c r="G161" s="245"/>
      <c r="H161" s="245"/>
      <c r="I161" s="245"/>
      <c r="J161" s="245"/>
      <c r="K161" s="245"/>
      <c r="L161" s="245"/>
      <c r="M161" s="245"/>
      <c r="N161" s="245"/>
      <c r="O161" s="245"/>
      <c r="P161" s="162"/>
    </row>
    <row r="162" spans="2:16" hidden="1" x14ac:dyDescent="0.2">
      <c r="B162" s="251" t="s">
        <v>30</v>
      </c>
      <c r="C162" s="246"/>
      <c r="D162" s="246"/>
      <c r="E162" s="246"/>
      <c r="F162" s="246"/>
      <c r="G162" s="245"/>
      <c r="H162" s="245"/>
      <c r="I162" s="245"/>
      <c r="J162" s="245"/>
      <c r="K162" s="245"/>
      <c r="L162" s="245"/>
      <c r="M162" s="245"/>
      <c r="N162" s="245"/>
      <c r="O162" s="245"/>
      <c r="P162" s="162"/>
    </row>
    <row r="163" spans="2:16" hidden="1" x14ac:dyDescent="0.2">
      <c r="B163" s="251" t="s">
        <v>56</v>
      </c>
      <c r="C163" s="246"/>
      <c r="D163" s="246"/>
      <c r="E163" s="246"/>
      <c r="F163" s="246"/>
      <c r="G163" s="245"/>
      <c r="H163" s="245"/>
      <c r="I163" s="245"/>
      <c r="J163" s="245"/>
      <c r="K163" s="245"/>
      <c r="L163" s="245"/>
      <c r="M163" s="245"/>
      <c r="N163" s="245"/>
      <c r="O163" s="245"/>
      <c r="P163" s="162"/>
    </row>
    <row r="164" spans="2:16" hidden="1" x14ac:dyDescent="0.2">
      <c r="B164" s="251" t="s">
        <v>55</v>
      </c>
      <c r="C164" s="246"/>
      <c r="D164" s="246"/>
      <c r="E164" s="246"/>
      <c r="F164" s="246"/>
      <c r="G164" s="245"/>
      <c r="H164" s="245"/>
      <c r="I164" s="245"/>
      <c r="J164" s="245"/>
      <c r="K164" s="245"/>
      <c r="L164" s="245"/>
      <c r="M164" s="245"/>
      <c r="N164" s="245"/>
      <c r="O164" s="245"/>
      <c r="P164" s="162"/>
    </row>
    <row r="165" spans="2:16" hidden="1" x14ac:dyDescent="0.2">
      <c r="B165" s="251" t="s">
        <v>27</v>
      </c>
      <c r="C165" s="246"/>
      <c r="D165" s="246"/>
      <c r="E165" s="246"/>
      <c r="F165" s="246"/>
      <c r="G165" s="245"/>
      <c r="H165" s="245"/>
      <c r="I165" s="245"/>
      <c r="J165" s="245"/>
      <c r="K165" s="245"/>
      <c r="L165" s="245"/>
      <c r="M165" s="245"/>
      <c r="N165" s="245"/>
      <c r="O165" s="245"/>
      <c r="P165" s="162"/>
    </row>
    <row r="166" spans="2:16" hidden="1" x14ac:dyDescent="0.2">
      <c r="B166" s="251" t="s">
        <v>54</v>
      </c>
      <c r="C166" s="246"/>
      <c r="D166" s="246"/>
      <c r="E166" s="246"/>
      <c r="F166" s="246"/>
      <c r="G166" s="245"/>
      <c r="H166" s="245"/>
      <c r="I166" s="245"/>
      <c r="J166" s="245"/>
      <c r="K166" s="245"/>
      <c r="L166" s="245"/>
      <c r="M166" s="245"/>
      <c r="N166" s="245"/>
      <c r="O166" s="245"/>
      <c r="P166" s="162"/>
    </row>
    <row r="167" spans="2:16" x14ac:dyDescent="0.2">
      <c r="B167" s="246"/>
      <c r="C167" s="246"/>
      <c r="D167" s="246"/>
      <c r="E167" s="246"/>
      <c r="F167" s="246"/>
      <c r="G167" s="245"/>
      <c r="H167" s="245"/>
      <c r="I167" s="245"/>
      <c r="J167" s="245"/>
      <c r="K167" s="245"/>
      <c r="L167" s="245"/>
      <c r="M167" s="245"/>
      <c r="N167" s="245"/>
      <c r="O167" s="245"/>
      <c r="P167" s="162"/>
    </row>
    <row r="168" spans="2:16" x14ac:dyDescent="0.2">
      <c r="B168" s="246"/>
      <c r="C168" s="246"/>
      <c r="D168" s="246"/>
      <c r="E168" s="246"/>
      <c r="F168" s="246"/>
      <c r="G168" s="245"/>
      <c r="H168" s="245"/>
      <c r="I168" s="245"/>
      <c r="J168" s="245"/>
      <c r="K168" s="245"/>
      <c r="L168" s="245"/>
      <c r="M168" s="245"/>
      <c r="N168" s="245"/>
      <c r="O168" s="245"/>
      <c r="P168" s="162"/>
    </row>
    <row r="169" spans="2:16" x14ac:dyDescent="0.2">
      <c r="B169" s="246"/>
      <c r="C169" s="246"/>
      <c r="D169" s="246"/>
      <c r="E169" s="246"/>
      <c r="F169" s="246"/>
      <c r="G169" s="245"/>
      <c r="H169" s="245"/>
      <c r="I169" s="245"/>
      <c r="J169" s="245"/>
      <c r="K169" s="245"/>
      <c r="L169" s="245"/>
      <c r="M169" s="245"/>
      <c r="N169" s="245"/>
      <c r="O169" s="245"/>
      <c r="P169" s="162"/>
    </row>
    <row r="170" spans="2:16" hidden="1" x14ac:dyDescent="0.2">
      <c r="B170" s="246" t="s">
        <v>98</v>
      </c>
      <c r="C170" s="246"/>
      <c r="D170" s="246"/>
      <c r="E170" s="246"/>
      <c r="F170" s="246"/>
      <c r="G170" s="245"/>
      <c r="H170" s="245"/>
      <c r="I170" s="245"/>
      <c r="J170" s="245"/>
      <c r="K170" s="245"/>
      <c r="L170" s="245"/>
      <c r="M170" s="245"/>
      <c r="N170" s="245"/>
      <c r="O170" s="245"/>
      <c r="P170" s="162"/>
    </row>
    <row r="171" spans="2:16" hidden="1" x14ac:dyDescent="0.2">
      <c r="B171" s="249" t="s">
        <v>43</v>
      </c>
      <c r="C171" s="246"/>
      <c r="D171" s="246"/>
      <c r="E171" s="246"/>
      <c r="F171" s="246"/>
      <c r="G171" s="245"/>
      <c r="H171" s="245"/>
      <c r="I171" s="245"/>
      <c r="J171" s="245"/>
      <c r="K171" s="245"/>
      <c r="L171" s="245"/>
      <c r="M171" s="245"/>
      <c r="N171" s="245"/>
      <c r="O171" s="245"/>
    </row>
    <row r="172" spans="2:16" hidden="1" x14ac:dyDescent="0.2">
      <c r="B172" s="249" t="s">
        <v>48</v>
      </c>
      <c r="C172" s="246"/>
      <c r="D172" s="246"/>
      <c r="E172" s="246"/>
      <c r="F172" s="246"/>
      <c r="G172" s="245"/>
      <c r="H172" s="245"/>
      <c r="I172" s="245"/>
      <c r="J172" s="245"/>
      <c r="K172" s="245"/>
      <c r="L172" s="245"/>
      <c r="M172" s="245"/>
      <c r="N172" s="245"/>
      <c r="O172" s="245"/>
    </row>
    <row r="173" spans="2:16" x14ac:dyDescent="0.2">
      <c r="B173" s="245"/>
      <c r="C173" s="246"/>
      <c r="D173" s="246"/>
      <c r="E173" s="246"/>
      <c r="F173" s="246"/>
      <c r="G173" s="245"/>
      <c r="H173" s="245"/>
      <c r="I173" s="245"/>
      <c r="J173" s="245"/>
      <c r="K173" s="245"/>
      <c r="L173" s="245"/>
      <c r="M173" s="245"/>
      <c r="N173" s="245"/>
      <c r="O173" s="245"/>
    </row>
    <row r="174" spans="2:16" x14ac:dyDescent="0.2">
      <c r="B174" s="11"/>
      <c r="C174" s="246"/>
      <c r="D174" s="246"/>
      <c r="E174" s="246"/>
      <c r="F174" s="246"/>
      <c r="G174" s="245"/>
      <c r="H174" s="245"/>
      <c r="I174" s="245"/>
      <c r="J174" s="245"/>
      <c r="K174" s="245"/>
      <c r="L174" s="245"/>
      <c r="M174" s="245"/>
      <c r="N174" s="245"/>
      <c r="O174" s="245"/>
    </row>
    <row r="175" spans="2:16" x14ac:dyDescent="0.2">
      <c r="B175" s="11"/>
      <c r="C175" s="246"/>
      <c r="D175" s="246"/>
      <c r="E175" s="246"/>
      <c r="F175" s="246"/>
      <c r="G175" s="245"/>
      <c r="H175" s="245"/>
      <c r="I175" s="245"/>
      <c r="J175" s="245"/>
      <c r="K175" s="245"/>
      <c r="L175" s="245"/>
      <c r="M175" s="245"/>
      <c r="N175" s="245"/>
      <c r="O175" s="245"/>
    </row>
    <row r="176" spans="2:16" x14ac:dyDescent="0.2">
      <c r="B176" s="11"/>
      <c r="C176" s="246"/>
      <c r="D176" s="246"/>
      <c r="E176" s="246"/>
      <c r="F176" s="246"/>
      <c r="G176" s="245"/>
      <c r="H176" s="245"/>
      <c r="I176" s="245"/>
      <c r="J176" s="245"/>
      <c r="K176" s="245"/>
      <c r="L176" s="245"/>
      <c r="M176" s="245"/>
      <c r="N176" s="245"/>
      <c r="O176" s="245"/>
    </row>
    <row r="177" spans="2:15" x14ac:dyDescent="0.2">
      <c r="B177" s="11"/>
      <c r="C177" s="246"/>
      <c r="D177" s="246"/>
      <c r="E177" s="246"/>
      <c r="F177" s="246"/>
      <c r="G177" s="245"/>
      <c r="H177" s="245"/>
      <c r="I177" s="245"/>
      <c r="J177" s="245"/>
      <c r="K177" s="245"/>
      <c r="L177" s="245"/>
      <c r="M177" s="245"/>
      <c r="N177" s="245"/>
      <c r="O177" s="245"/>
    </row>
    <row r="178" spans="2:15" x14ac:dyDescent="0.2">
      <c r="B178" s="11"/>
      <c r="C178" s="246"/>
      <c r="D178" s="246"/>
      <c r="E178" s="246"/>
      <c r="F178" s="246"/>
      <c r="G178" s="245"/>
      <c r="H178" s="245"/>
      <c r="I178" s="245"/>
      <c r="J178" s="245"/>
      <c r="K178" s="245"/>
      <c r="L178" s="245"/>
      <c r="M178" s="245"/>
      <c r="N178" s="245"/>
      <c r="O178" s="245"/>
    </row>
    <row r="179" spans="2:15" s="162" customFormat="1" hidden="1" x14ac:dyDescent="0.2">
      <c r="B179" s="6" t="s">
        <v>102</v>
      </c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</row>
    <row r="180" spans="2:15" s="162" customFormat="1" hidden="1" x14ac:dyDescent="0.2">
      <c r="B180" s="7" t="s">
        <v>101</v>
      </c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</row>
    <row r="181" spans="2:15" s="162" customFormat="1" ht="38.25" hidden="1" x14ac:dyDescent="0.2">
      <c r="B181" s="8" t="s">
        <v>45</v>
      </c>
    </row>
    <row r="182" spans="2:15" s="162" customFormat="1" ht="38.25" hidden="1" x14ac:dyDescent="0.2">
      <c r="B182" s="8" t="s">
        <v>92</v>
      </c>
    </row>
    <row r="183" spans="2:15" s="162" customFormat="1" ht="38.25" hidden="1" x14ac:dyDescent="0.2">
      <c r="B183" s="8" t="s">
        <v>93</v>
      </c>
    </row>
    <row r="184" spans="2:15" s="162" customFormat="1" ht="63.75" hidden="1" x14ac:dyDescent="0.2">
      <c r="B184" s="8" t="s">
        <v>94</v>
      </c>
    </row>
    <row r="185" spans="2:15" s="162" customFormat="1" ht="51" hidden="1" x14ac:dyDescent="0.2">
      <c r="B185" s="8" t="s">
        <v>95</v>
      </c>
    </row>
    <row r="186" spans="2:15" s="162" customFormat="1" ht="38.25" hidden="1" x14ac:dyDescent="0.2">
      <c r="B186" s="8" t="s">
        <v>96</v>
      </c>
    </row>
    <row r="187" spans="2:15" s="162" customFormat="1" ht="25.5" hidden="1" x14ac:dyDescent="0.2">
      <c r="B187" s="8" t="s">
        <v>84</v>
      </c>
    </row>
    <row r="188" spans="2:15" s="162" customFormat="1" hidden="1" x14ac:dyDescent="0.2">
      <c r="B188" s="8" t="s">
        <v>57</v>
      </c>
    </row>
    <row r="189" spans="2:15" x14ac:dyDescent="0.2"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</row>
  </sheetData>
  <sheetProtection formatColumns="0" formatRows="0"/>
  <mergeCells count="69">
    <mergeCell ref="C77:P77"/>
    <mergeCell ref="C78:P78"/>
    <mergeCell ref="C70:P70"/>
    <mergeCell ref="C71:P71"/>
    <mergeCell ref="C72:P72"/>
    <mergeCell ref="C73:P73"/>
    <mergeCell ref="C74:P74"/>
    <mergeCell ref="C75:P75"/>
    <mergeCell ref="C76:P76"/>
    <mergeCell ref="C69:P69"/>
    <mergeCell ref="B69:B76"/>
    <mergeCell ref="B52:P67"/>
    <mergeCell ref="A68:P68"/>
    <mergeCell ref="B43:P43"/>
    <mergeCell ref="B45:B49"/>
    <mergeCell ref="B51:P51"/>
    <mergeCell ref="M41:P41"/>
    <mergeCell ref="C40:G40"/>
    <mergeCell ref="C41:G41"/>
    <mergeCell ref="H40:L40"/>
    <mergeCell ref="H41:L41"/>
    <mergeCell ref="B38:P38"/>
    <mergeCell ref="C39:G39"/>
    <mergeCell ref="H39:L39"/>
    <mergeCell ref="M39:P39"/>
    <mergeCell ref="M40:P40"/>
    <mergeCell ref="C34:P34"/>
    <mergeCell ref="C36:P36"/>
    <mergeCell ref="B29:P29"/>
    <mergeCell ref="C30:P30"/>
    <mergeCell ref="B31:P31"/>
    <mergeCell ref="B33:P33"/>
    <mergeCell ref="C32:P32"/>
    <mergeCell ref="B35:P35"/>
    <mergeCell ref="D28:G28"/>
    <mergeCell ref="H28:J28"/>
    <mergeCell ref="K28:M28"/>
    <mergeCell ref="N28:O28"/>
    <mergeCell ref="C26:P26"/>
    <mergeCell ref="C22:P22"/>
    <mergeCell ref="B23:P23"/>
    <mergeCell ref="C24:P24"/>
    <mergeCell ref="B25:P25"/>
    <mergeCell ref="B27:P27"/>
    <mergeCell ref="B17:P17"/>
    <mergeCell ref="C18:P18"/>
    <mergeCell ref="B19:P19"/>
    <mergeCell ref="B20:P20"/>
    <mergeCell ref="B21:P21"/>
    <mergeCell ref="C12:P12"/>
    <mergeCell ref="B13:P13"/>
    <mergeCell ref="C14:P14"/>
    <mergeCell ref="B15:P15"/>
    <mergeCell ref="C16:P16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11:P11"/>
    <mergeCell ref="B7:P8"/>
    <mergeCell ref="B9:P9"/>
    <mergeCell ref="J10:M10"/>
    <mergeCell ref="N10:P10"/>
    <mergeCell ref="C10:I10"/>
  </mergeCells>
  <conditionalFormatting sqref="F47:F48">
    <cfRule type="cellIs" dxfId="62" priority="30" stopIfTrue="1" operator="lessThan">
      <formula>0.15</formula>
    </cfRule>
    <cfRule type="cellIs" dxfId="61" priority="31" stopIfTrue="1" operator="between">
      <formula>0.15</formula>
      <formula>0.2</formula>
    </cfRule>
    <cfRule type="cellIs" dxfId="60" priority="32" stopIfTrue="1" operator="greaterThanOrEqual">
      <formula>0.2</formula>
    </cfRule>
  </conditionalFormatting>
  <conditionalFormatting sqref="I47">
    <cfRule type="cellIs" dxfId="59" priority="27" stopIfTrue="1" operator="lessThan">
      <formula>0.15</formula>
    </cfRule>
    <cfRule type="cellIs" dxfId="58" priority="28" stopIfTrue="1" operator="between">
      <formula>0.15</formula>
      <formula>0.2</formula>
    </cfRule>
    <cfRule type="cellIs" dxfId="57" priority="29" stopIfTrue="1" operator="greaterThanOrEqual">
      <formula>0.2</formula>
    </cfRule>
  </conditionalFormatting>
  <conditionalFormatting sqref="L47">
    <cfRule type="cellIs" dxfId="56" priority="24" stopIfTrue="1" operator="lessThan">
      <formula>0.15</formula>
    </cfRule>
    <cfRule type="cellIs" dxfId="55" priority="25" stopIfTrue="1" operator="between">
      <formula>0.15</formula>
      <formula>0.2</formula>
    </cfRule>
    <cfRule type="cellIs" dxfId="54" priority="26" stopIfTrue="1" operator="greaterThanOrEqual">
      <formula>0.2</formula>
    </cfRule>
  </conditionalFormatting>
  <conditionalFormatting sqref="O47">
    <cfRule type="cellIs" dxfId="53" priority="21" stopIfTrue="1" operator="lessThan">
      <formula>0.15</formula>
    </cfRule>
    <cfRule type="cellIs" dxfId="52" priority="22" stopIfTrue="1" operator="between">
      <formula>0.15</formula>
      <formula>0.2</formula>
    </cfRule>
    <cfRule type="cellIs" dxfId="51" priority="23" stopIfTrue="1" operator="greaterThanOrEqual">
      <formula>0.2</formula>
    </cfRule>
  </conditionalFormatting>
  <conditionalFormatting sqref="P47">
    <cfRule type="cellIs" dxfId="50" priority="18" stopIfTrue="1" operator="lessThan">
      <formula>0.15</formula>
    </cfRule>
    <cfRule type="cellIs" dxfId="49" priority="19" stopIfTrue="1" operator="between">
      <formula>0.15</formula>
      <formula>0.2</formula>
    </cfRule>
    <cfRule type="cellIs" dxfId="48" priority="20" stopIfTrue="1" operator="greaterThanOrEqual">
      <formula>0.2</formula>
    </cfRule>
  </conditionalFormatting>
  <conditionalFormatting sqref="F49">
    <cfRule type="cellIs" dxfId="47" priority="17" operator="equal">
      <formula>1</formula>
    </cfRule>
  </conditionalFormatting>
  <conditionalFormatting sqref="I48">
    <cfRule type="cellIs" dxfId="46" priority="14" stopIfTrue="1" operator="lessThan">
      <formula>0.15</formula>
    </cfRule>
    <cfRule type="cellIs" dxfId="45" priority="15" stopIfTrue="1" operator="between">
      <formula>0.15</formula>
      <formula>0.2</formula>
    </cfRule>
    <cfRule type="cellIs" dxfId="44" priority="16" stopIfTrue="1" operator="greaterThanOrEqual">
      <formula>0.2</formula>
    </cfRule>
  </conditionalFormatting>
  <conditionalFormatting sqref="L48">
    <cfRule type="cellIs" dxfId="43" priority="11" stopIfTrue="1" operator="lessThan">
      <formula>0.15</formula>
    </cfRule>
    <cfRule type="cellIs" dxfId="42" priority="12" stopIfTrue="1" operator="between">
      <formula>0.15</formula>
      <formula>0.2</formula>
    </cfRule>
    <cfRule type="cellIs" dxfId="41" priority="13" stopIfTrue="1" operator="greaterThanOrEqual">
      <formula>0.2</formula>
    </cfRule>
  </conditionalFormatting>
  <conditionalFormatting sqref="O48">
    <cfRule type="cellIs" dxfId="40" priority="8" stopIfTrue="1" operator="lessThan">
      <formula>0.15</formula>
    </cfRule>
    <cfRule type="cellIs" dxfId="39" priority="9" stopIfTrue="1" operator="between">
      <formula>0.15</formula>
      <formula>0.2</formula>
    </cfRule>
    <cfRule type="cellIs" dxfId="38" priority="10" stopIfTrue="1" operator="greaterThanOrEqual">
      <formula>0.2</formula>
    </cfRule>
  </conditionalFormatting>
  <conditionalFormatting sqref="P48">
    <cfRule type="cellIs" dxfId="37" priority="5" stopIfTrue="1" operator="lessThan">
      <formula>0.15</formula>
    </cfRule>
    <cfRule type="cellIs" dxfId="36" priority="6" stopIfTrue="1" operator="between">
      <formula>0.15</formula>
      <formula>0.2</formula>
    </cfRule>
    <cfRule type="cellIs" dxfId="35" priority="7" stopIfTrue="1" operator="greaterThanOrEqual">
      <formula>0.2</formula>
    </cfRule>
  </conditionalFormatting>
  <conditionalFormatting sqref="I49">
    <cfRule type="cellIs" dxfId="34" priority="4" operator="equal">
      <formula>1</formula>
    </cfRule>
  </conditionalFormatting>
  <conditionalFormatting sqref="L49">
    <cfRule type="cellIs" dxfId="33" priority="3" operator="equal">
      <formula>1</formula>
    </cfRule>
  </conditionalFormatting>
  <conditionalFormatting sqref="O49">
    <cfRule type="cellIs" dxfId="32" priority="2" operator="equal">
      <formula>1</formula>
    </cfRule>
  </conditionalFormatting>
  <conditionalFormatting sqref="P49">
    <cfRule type="cellIs" dxfId="31" priority="1" operator="equal">
      <formula>1</formula>
    </cfRule>
  </conditionalFormatting>
  <dataValidations disablePrompts="1" count="7">
    <dataValidation type="list" allowBlank="1" showInputMessage="1" showErrorMessage="1" sqref="C18:P18">
      <formula1>$B$129:$B$133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"2022,2023,2024,2025,2026,2027"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78:P78">
      <formula1>$B$171:$B$172</formula1>
    </dataValidation>
    <dataValidation type="list" allowBlank="1" showInputMessage="1" showErrorMessage="1" sqref="C34:P34 C36:P36">
      <formula1>#REF!</formula1>
    </dataValidation>
    <dataValidation type="list" allowBlank="1" showInputMessage="1" showErrorMessage="1" sqref="C32:P32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11"/>
  <sheetViews>
    <sheetView showGridLines="0" zoomScale="80" zoomScaleNormal="80" workbookViewId="0">
      <selection activeCell="C13" sqref="C13"/>
    </sheetView>
  </sheetViews>
  <sheetFormatPr baseColWidth="10" defaultRowHeight="30" customHeight="1" x14ac:dyDescent="0.2"/>
  <cols>
    <col min="1" max="1" width="39.5703125" style="5" customWidth="1"/>
    <col min="2" max="2" width="23.7109375" style="5" customWidth="1"/>
    <col min="3" max="15" width="15" style="5" customWidth="1"/>
    <col min="16" max="16" width="15" style="263" customWidth="1"/>
    <col min="17" max="23" width="15" style="5" customWidth="1"/>
    <col min="24" max="16384" width="11.42578125" style="5"/>
  </cols>
  <sheetData>
    <row r="1" spans="1:28" ht="14.25" customHeight="1" x14ac:dyDescent="0.2">
      <c r="A1" s="139"/>
      <c r="B1" s="140" t="s">
        <v>34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261" t="s">
        <v>35</v>
      </c>
      <c r="S1" s="139"/>
      <c r="T1" s="262"/>
      <c r="U1" s="262"/>
      <c r="W1" s="263"/>
      <c r="X1" s="262"/>
      <c r="Y1" s="262"/>
      <c r="Z1" s="262"/>
      <c r="AA1" s="264"/>
      <c r="AB1" s="264"/>
    </row>
    <row r="2" spans="1:28" s="266" customFormat="1" ht="30" customHeight="1" x14ac:dyDescent="0.2">
      <c r="A2" s="139"/>
      <c r="B2" s="140" t="s">
        <v>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261" t="s">
        <v>99</v>
      </c>
      <c r="S2" s="139"/>
      <c r="T2" s="265"/>
      <c r="U2" s="265"/>
      <c r="W2" s="267">
        <v>0.8</v>
      </c>
      <c r="X2" s="265"/>
      <c r="Y2" s="265"/>
      <c r="Z2" s="265"/>
      <c r="AA2" s="268"/>
      <c r="AB2" s="268"/>
    </row>
    <row r="3" spans="1:28" s="266" customFormat="1" ht="30" customHeight="1" x14ac:dyDescent="0.2">
      <c r="A3" s="139"/>
      <c r="B3" s="140" t="s">
        <v>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261" t="s">
        <v>172</v>
      </c>
      <c r="S3" s="139"/>
      <c r="T3" s="265"/>
      <c r="U3" s="265"/>
      <c r="W3" s="267">
        <v>0.79998999999999998</v>
      </c>
      <c r="X3" s="265"/>
      <c r="Y3" s="265"/>
      <c r="Z3" s="265"/>
      <c r="AA3" s="268"/>
      <c r="AB3" s="268"/>
    </row>
    <row r="4" spans="1:28" s="266" customFormat="1" ht="30" customHeight="1" x14ac:dyDescent="0.2">
      <c r="A4" s="139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139" t="s">
        <v>39</v>
      </c>
      <c r="S4" s="139"/>
      <c r="T4" s="269"/>
      <c r="U4" s="269"/>
      <c r="W4" s="267">
        <v>0.65</v>
      </c>
      <c r="X4" s="269"/>
      <c r="Y4" s="269"/>
      <c r="Z4" s="269"/>
      <c r="AA4" s="268"/>
      <c r="AB4" s="268"/>
    </row>
    <row r="5" spans="1:28" s="266" customFormat="1" ht="30" customHeight="1" x14ac:dyDescent="0.2">
      <c r="A5" s="152"/>
      <c r="B5" s="152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152"/>
      <c r="R5" s="152"/>
      <c r="S5" s="152"/>
      <c r="T5" s="269"/>
      <c r="U5" s="269"/>
      <c r="W5" s="267"/>
      <c r="X5" s="269"/>
      <c r="Y5" s="269"/>
      <c r="Z5" s="269"/>
      <c r="AA5" s="268"/>
      <c r="AB5" s="268"/>
    </row>
    <row r="6" spans="1:28" s="266" customFormat="1" ht="30" customHeight="1" x14ac:dyDescent="0.2">
      <c r="A6" s="156" t="s">
        <v>0</v>
      </c>
      <c r="B6" s="157" t="str">
        <f>IF('[1]1 Pronunciamiento de demandas'!C12="","",'[1]1 Pronunciamiento de demandas'!C12)</f>
        <v>PROCESOS ESPECIALES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260"/>
      <c r="Q6" s="260"/>
      <c r="R6" s="260"/>
      <c r="S6" s="260"/>
      <c r="W6" s="267"/>
    </row>
    <row r="7" spans="1:28" s="266" customFormat="1" ht="30" customHeight="1" thickBot="1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60"/>
      <c r="Q7" s="260"/>
      <c r="R7" s="260"/>
      <c r="S7" s="260"/>
      <c r="W7" s="267"/>
    </row>
    <row r="8" spans="1:28" s="258" customFormat="1" ht="31.5" customHeight="1" thickTop="1" thickBot="1" x14ac:dyDescent="0.25">
      <c r="A8" s="135" t="s">
        <v>52</v>
      </c>
      <c r="B8" s="131" t="s">
        <v>19</v>
      </c>
      <c r="C8" s="133">
        <f>+'[3]2Logro acuerdos conciliación'!C13:P13</f>
        <v>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4"/>
    </row>
    <row r="9" spans="1:28" s="258" customFormat="1" ht="45" customHeight="1" thickBot="1" x14ac:dyDescent="0.25">
      <c r="A9" s="135"/>
      <c r="B9" s="132"/>
      <c r="C9" s="31" t="s">
        <v>152</v>
      </c>
      <c r="D9" s="31" t="s">
        <v>153</v>
      </c>
      <c r="E9" s="31" t="s">
        <v>154</v>
      </c>
      <c r="F9" s="31" t="s">
        <v>155</v>
      </c>
      <c r="G9" s="31" t="s">
        <v>156</v>
      </c>
      <c r="H9" s="31" t="s">
        <v>157</v>
      </c>
      <c r="I9" s="31" t="s">
        <v>158</v>
      </c>
      <c r="J9" s="31" t="s">
        <v>159</v>
      </c>
      <c r="K9" s="31" t="s">
        <v>178</v>
      </c>
      <c r="L9" s="31" t="s">
        <v>179</v>
      </c>
      <c r="M9" s="135" t="s">
        <v>53</v>
      </c>
      <c r="N9" s="135"/>
      <c r="O9" s="136"/>
    </row>
    <row r="10" spans="1:28" s="258" customFormat="1" ht="72.75" customHeight="1" thickBot="1" x14ac:dyDescent="0.25">
      <c r="A10" s="131" t="s">
        <v>160</v>
      </c>
      <c r="B10" s="270" t="s">
        <v>139</v>
      </c>
      <c r="C10" s="32"/>
      <c r="D10" s="277" t="e">
        <f>C10/C11</f>
        <v>#DIV/0!</v>
      </c>
      <c r="E10" s="33"/>
      <c r="F10" s="277" t="e">
        <f>E10/E11</f>
        <v>#DIV/0!</v>
      </c>
      <c r="G10" s="33"/>
      <c r="H10" s="277" t="e">
        <f>+G10/G11</f>
        <v>#DIV/0!</v>
      </c>
      <c r="I10" s="33"/>
      <c r="J10" s="277" t="e">
        <f>+I10/I11</f>
        <v>#DIV/0!</v>
      </c>
      <c r="K10" s="33">
        <f>C10+E10+G10+I10</f>
        <v>0</v>
      </c>
      <c r="L10" s="277" t="e">
        <f>K10/K11</f>
        <v>#DIV/0!</v>
      </c>
      <c r="M10" s="271"/>
      <c r="N10" s="272"/>
      <c r="O10" s="273"/>
      <c r="Q10" s="279"/>
      <c r="R10" s="279"/>
      <c r="S10" s="280"/>
    </row>
    <row r="11" spans="1:28" s="258" customFormat="1" ht="75.75" customHeight="1" thickBot="1" x14ac:dyDescent="0.25">
      <c r="A11" s="132"/>
      <c r="B11" s="270" t="s">
        <v>140</v>
      </c>
      <c r="C11" s="32"/>
      <c r="D11" s="278"/>
      <c r="E11" s="34"/>
      <c r="F11" s="278"/>
      <c r="G11" s="35"/>
      <c r="H11" s="278"/>
      <c r="I11" s="35"/>
      <c r="J11" s="278"/>
      <c r="K11" s="35">
        <f>C11+E11+G11+I11</f>
        <v>0</v>
      </c>
      <c r="L11" s="278"/>
      <c r="M11" s="274"/>
      <c r="N11" s="275"/>
      <c r="O11" s="276"/>
      <c r="Q11" s="281"/>
      <c r="R11" s="279"/>
      <c r="S11" s="279"/>
    </row>
  </sheetData>
  <sheetProtection formatColumns="0" formatRows="0"/>
  <mergeCells count="21">
    <mergeCell ref="A8:A9"/>
    <mergeCell ref="B8:B9"/>
    <mergeCell ref="C8:O8"/>
    <mergeCell ref="M9:O9"/>
    <mergeCell ref="A10:A11"/>
    <mergeCell ref="M10:O11"/>
    <mergeCell ref="D10:D11"/>
    <mergeCell ref="F10:F11"/>
    <mergeCell ref="H10:H11"/>
    <mergeCell ref="J10:J11"/>
    <mergeCell ref="L10:L11"/>
    <mergeCell ref="A1:A4"/>
    <mergeCell ref="B1:Q1"/>
    <mergeCell ref="R1:S1"/>
    <mergeCell ref="B2:Q2"/>
    <mergeCell ref="R2:S2"/>
    <mergeCell ref="B3:Q3"/>
    <mergeCell ref="R3:S3"/>
    <mergeCell ref="B4:Q4"/>
    <mergeCell ref="R4:S4"/>
    <mergeCell ref="B6:O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P187"/>
  <sheetViews>
    <sheetView workbookViewId="0">
      <selection activeCell="N10" sqref="N10:P10"/>
    </sheetView>
  </sheetViews>
  <sheetFormatPr baseColWidth="10" defaultRowHeight="12.75" x14ac:dyDescent="0.2"/>
  <cols>
    <col min="1" max="1" width="3" style="161" customWidth="1"/>
    <col min="2" max="2" width="30" style="164" customWidth="1"/>
    <col min="3" max="3" width="26.5703125" style="161" customWidth="1"/>
    <col min="4" max="4" width="5" style="161" bestFit="1" customWidth="1"/>
    <col min="5" max="5" width="5.5703125" style="161" customWidth="1"/>
    <col min="6" max="6" width="9.5703125" style="161" bestFit="1" customWidth="1"/>
    <col min="7" max="7" width="5.42578125" style="161" bestFit="1" customWidth="1"/>
    <col min="8" max="8" width="5.140625" style="161" bestFit="1" customWidth="1"/>
    <col min="9" max="9" width="9.5703125" style="161" customWidth="1"/>
    <col min="10" max="10" width="4.140625" style="161" bestFit="1" customWidth="1"/>
    <col min="11" max="11" width="6.42578125" style="161" bestFit="1" customWidth="1"/>
    <col min="12" max="12" width="9.5703125" style="161" bestFit="1" customWidth="1"/>
    <col min="13" max="13" width="8.42578125" style="161" customWidth="1"/>
    <col min="14" max="14" width="6.42578125" style="161" customWidth="1"/>
    <col min="15" max="15" width="11" style="161" customWidth="1"/>
    <col min="16" max="16" width="17.7109375" style="161" customWidth="1"/>
    <col min="17" max="16384" width="11.42578125" style="161"/>
  </cols>
  <sheetData>
    <row r="1" spans="1:16" ht="13.5" thickBot="1" x14ac:dyDescent="0.25">
      <c r="B1" s="161"/>
    </row>
    <row r="2" spans="1:16" ht="16.5" customHeight="1" x14ac:dyDescent="0.2">
      <c r="B2" s="36"/>
      <c r="C2" s="39" t="s">
        <v>34</v>
      </c>
      <c r="D2" s="40"/>
      <c r="E2" s="40"/>
      <c r="F2" s="40"/>
      <c r="G2" s="40"/>
      <c r="H2" s="40"/>
      <c r="I2" s="40"/>
      <c r="J2" s="40"/>
      <c r="K2" s="40"/>
      <c r="L2" s="40"/>
      <c r="M2" s="41"/>
      <c r="N2" s="42" t="s">
        <v>90</v>
      </c>
      <c r="O2" s="43"/>
      <c r="P2" s="44"/>
    </row>
    <row r="3" spans="1:16" ht="15.75" customHeight="1" x14ac:dyDescent="0.2">
      <c r="B3" s="37"/>
      <c r="C3" s="45" t="s">
        <v>36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48" t="s">
        <v>99</v>
      </c>
      <c r="O3" s="49"/>
      <c r="P3" s="50"/>
    </row>
    <row r="4" spans="1:16" ht="15.75" customHeight="1" x14ac:dyDescent="0.2">
      <c r="B4" s="37"/>
      <c r="C4" s="45" t="s">
        <v>37</v>
      </c>
      <c r="D4" s="46"/>
      <c r="E4" s="46"/>
      <c r="F4" s="46"/>
      <c r="G4" s="46"/>
      <c r="H4" s="46"/>
      <c r="I4" s="46"/>
      <c r="J4" s="46"/>
      <c r="K4" s="46"/>
      <c r="L4" s="46"/>
      <c r="M4" s="47"/>
      <c r="N4" s="48" t="s">
        <v>91</v>
      </c>
      <c r="O4" s="49"/>
      <c r="P4" s="50"/>
    </row>
    <row r="5" spans="1:16" ht="16.5" customHeight="1" thickBot="1" x14ac:dyDescent="0.25">
      <c r="B5" s="38"/>
      <c r="C5" s="51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4" t="s">
        <v>39</v>
      </c>
      <c r="O5" s="55"/>
      <c r="P5" s="56"/>
    </row>
    <row r="6" spans="1:16" ht="3" customHeight="1" thickBot="1" x14ac:dyDescent="0.25">
      <c r="B6" s="161"/>
    </row>
    <row r="7" spans="1:16" x14ac:dyDescent="0.2">
      <c r="A7" s="164"/>
      <c r="B7" s="57" t="s">
        <v>42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</row>
    <row r="8" spans="1:16" ht="13.5" thickBot="1" x14ac:dyDescent="0.25">
      <c r="A8" s="164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3" customHeight="1" thickBot="1" x14ac:dyDescent="0.25">
      <c r="A9" s="1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26.25" customHeight="1" thickBot="1" x14ac:dyDescent="0.25">
      <c r="A10" s="164"/>
      <c r="B10" s="165" t="s">
        <v>46</v>
      </c>
      <c r="C10" s="166">
        <v>2023</v>
      </c>
      <c r="D10" s="167"/>
      <c r="E10" s="167"/>
      <c r="F10" s="167"/>
      <c r="G10" s="167"/>
      <c r="H10" s="167"/>
      <c r="I10" s="168"/>
      <c r="J10" s="169" t="s">
        <v>1</v>
      </c>
      <c r="K10" s="170"/>
      <c r="L10" s="170"/>
      <c r="M10" s="170"/>
      <c r="N10" s="64" t="s">
        <v>111</v>
      </c>
      <c r="O10" s="65"/>
      <c r="P10" s="66"/>
    </row>
    <row r="11" spans="1:16" ht="3" customHeight="1" thickBot="1" x14ac:dyDescent="0.25">
      <c r="A11" s="164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6" ht="30" customHeight="1" thickBot="1" x14ac:dyDescent="0.25">
      <c r="A12" s="164"/>
      <c r="B12" s="3" t="s">
        <v>0</v>
      </c>
      <c r="C12" s="67" t="s">
        <v>108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3" customHeight="1" thickBot="1" x14ac:dyDescent="0.25">
      <c r="A13" s="16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6" ht="30" customHeight="1" thickBot="1" x14ac:dyDescent="0.25">
      <c r="A14" s="164"/>
      <c r="B14" s="3" t="s">
        <v>6</v>
      </c>
      <c r="C14" s="69" t="s">
        <v>161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16" ht="3" customHeight="1" thickBot="1" x14ac:dyDescent="0.25">
      <c r="A15" s="164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</row>
    <row r="16" spans="1:16" ht="30" customHeight="1" thickBot="1" x14ac:dyDescent="0.25">
      <c r="A16" s="164"/>
      <c r="B16" s="3" t="s">
        <v>23</v>
      </c>
      <c r="C16" s="64" t="s">
        <v>162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1:16" ht="4.5" customHeight="1" thickBot="1" x14ac:dyDescent="0.25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/>
    </row>
    <row r="18" spans="1:16" ht="30" customHeight="1" thickBot="1" x14ac:dyDescent="0.25">
      <c r="A18" s="164"/>
      <c r="B18" s="3" t="s">
        <v>10</v>
      </c>
      <c r="C18" s="72" t="s">
        <v>106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3" customHeight="1" thickBot="1" x14ac:dyDescent="0.25">
      <c r="A19" s="164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25" customHeight="1" thickBot="1" x14ac:dyDescent="0.25">
      <c r="A20" s="164"/>
      <c r="B20" s="181" t="s">
        <v>24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3"/>
    </row>
    <row r="21" spans="1:16" ht="3" customHeight="1" thickBot="1" x14ac:dyDescent="0.25">
      <c r="A21" s="164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</row>
    <row r="22" spans="1:16" ht="47.25" customHeight="1" thickBot="1" x14ac:dyDescent="0.25">
      <c r="A22" s="164"/>
      <c r="B22" s="3" t="s">
        <v>3</v>
      </c>
      <c r="C22" s="75" t="s">
        <v>183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3" customHeight="1" thickBot="1" x14ac:dyDescent="0.25">
      <c r="A23" s="164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1:16" ht="45.75" customHeight="1" thickBot="1" x14ac:dyDescent="0.25">
      <c r="A24" s="164"/>
      <c r="B24" s="3" t="s">
        <v>11</v>
      </c>
      <c r="C24" s="78" t="s">
        <v>163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</row>
    <row r="25" spans="1:16" ht="3" customHeight="1" thickBot="1" x14ac:dyDescent="0.25">
      <c r="A25" s="164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1:16" ht="22.5" customHeight="1" thickBot="1" x14ac:dyDescent="0.25">
      <c r="A26" s="164"/>
      <c r="B26" s="190" t="s">
        <v>2</v>
      </c>
      <c r="C26" s="81" t="s">
        <v>164</v>
      </c>
      <c r="D26" s="82"/>
      <c r="E26" s="82"/>
      <c r="F26" s="82"/>
      <c r="G26" s="82"/>
      <c r="H26" s="82"/>
      <c r="I26" s="82"/>
      <c r="J26" s="83"/>
      <c r="K26" s="83"/>
      <c r="L26" s="83"/>
      <c r="M26" s="83"/>
      <c r="N26" s="83"/>
      <c r="O26" s="83"/>
      <c r="P26" s="84"/>
    </row>
    <row r="27" spans="1:16" ht="3" customHeight="1" thickBot="1" x14ac:dyDescent="0.25">
      <c r="A27" s="164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 ht="33.75" customHeight="1" thickBot="1" x14ac:dyDescent="0.25">
      <c r="A28" s="164"/>
      <c r="B28" s="190" t="s">
        <v>12</v>
      </c>
      <c r="C28" s="194" t="s">
        <v>13</v>
      </c>
      <c r="D28" s="85" t="s">
        <v>165</v>
      </c>
      <c r="E28" s="86"/>
      <c r="F28" s="86"/>
      <c r="G28" s="87"/>
      <c r="H28" s="195" t="s">
        <v>14</v>
      </c>
      <c r="I28" s="195"/>
      <c r="J28" s="195"/>
      <c r="K28" s="85" t="s">
        <v>166</v>
      </c>
      <c r="L28" s="86"/>
      <c r="M28" s="87"/>
      <c r="N28" s="88" t="s">
        <v>15</v>
      </c>
      <c r="O28" s="89"/>
      <c r="P28" s="19" t="s">
        <v>167</v>
      </c>
    </row>
    <row r="29" spans="1:16" ht="3" customHeight="1" thickBot="1" x14ac:dyDescent="0.25">
      <c r="A29" s="164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8"/>
    </row>
    <row r="30" spans="1:16" ht="13.5" thickBot="1" x14ac:dyDescent="0.25">
      <c r="A30" s="164"/>
      <c r="B30" s="199" t="s">
        <v>7</v>
      </c>
      <c r="C30" s="93" t="s">
        <v>168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3" customHeight="1" thickBot="1" x14ac:dyDescent="0.25">
      <c r="A31" s="16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</row>
    <row r="32" spans="1:16" ht="13.5" thickBot="1" x14ac:dyDescent="0.25">
      <c r="A32" s="164"/>
      <c r="B32" s="200" t="s">
        <v>4</v>
      </c>
      <c r="C32" s="124" t="s">
        <v>141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</row>
    <row r="33" spans="1:16" ht="3" customHeight="1" thickBot="1" x14ac:dyDescent="0.25">
      <c r="A33" s="164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/>
    </row>
    <row r="34" spans="1:16" ht="13.5" thickBot="1" x14ac:dyDescent="0.25">
      <c r="A34" s="164"/>
      <c r="B34" s="200" t="s">
        <v>22</v>
      </c>
      <c r="C34" s="124" t="s">
        <v>141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ht="3" customHeight="1" thickBot="1" x14ac:dyDescent="0.25">
      <c r="A35" s="164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spans="1:16" ht="16.5" customHeight="1" thickBot="1" x14ac:dyDescent="0.25">
      <c r="A36" s="164"/>
      <c r="B36" s="200" t="s">
        <v>41</v>
      </c>
      <c r="C36" s="124" t="s">
        <v>141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</row>
    <row r="37" spans="1:16" ht="3" customHeight="1" thickBot="1" x14ac:dyDescent="0.25">
      <c r="A37" s="16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8" spans="1:16" x14ac:dyDescent="0.2">
      <c r="A38" s="164"/>
      <c r="B38" s="210" t="s">
        <v>16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2"/>
    </row>
    <row r="39" spans="1:16" x14ac:dyDescent="0.2">
      <c r="A39" s="164"/>
      <c r="B39" s="213" t="s">
        <v>21</v>
      </c>
      <c r="C39" s="214" t="s">
        <v>17</v>
      </c>
      <c r="D39" s="214"/>
      <c r="E39" s="214"/>
      <c r="F39" s="214"/>
      <c r="G39" s="214"/>
      <c r="H39" s="214" t="s">
        <v>7</v>
      </c>
      <c r="I39" s="214"/>
      <c r="J39" s="214"/>
      <c r="K39" s="214"/>
      <c r="L39" s="214"/>
      <c r="M39" s="214" t="s">
        <v>18</v>
      </c>
      <c r="N39" s="214"/>
      <c r="O39" s="214"/>
      <c r="P39" s="215"/>
    </row>
    <row r="40" spans="1:16" ht="54" customHeight="1" x14ac:dyDescent="0.2">
      <c r="A40" s="164"/>
      <c r="B40" s="17" t="s">
        <v>169</v>
      </c>
      <c r="C40" s="127" t="s">
        <v>171</v>
      </c>
      <c r="D40" s="128"/>
      <c r="E40" s="128"/>
      <c r="F40" s="128"/>
      <c r="G40" s="129"/>
      <c r="H40" s="127" t="s">
        <v>151</v>
      </c>
      <c r="I40" s="128"/>
      <c r="J40" s="128"/>
      <c r="K40" s="128"/>
      <c r="L40" s="129"/>
      <c r="M40" s="100" t="s">
        <v>118</v>
      </c>
      <c r="N40" s="100"/>
      <c r="O40" s="100"/>
      <c r="P40" s="101"/>
    </row>
    <row r="41" spans="1:16" ht="74.25" customHeight="1" x14ac:dyDescent="0.2">
      <c r="A41" s="164"/>
      <c r="B41" s="17" t="s">
        <v>170</v>
      </c>
      <c r="C41" s="127" t="s">
        <v>171</v>
      </c>
      <c r="D41" s="128"/>
      <c r="E41" s="128"/>
      <c r="F41" s="128"/>
      <c r="G41" s="129"/>
      <c r="H41" s="127" t="s">
        <v>151</v>
      </c>
      <c r="I41" s="128"/>
      <c r="J41" s="128"/>
      <c r="K41" s="128"/>
      <c r="L41" s="129"/>
      <c r="M41" s="100" t="s">
        <v>118</v>
      </c>
      <c r="N41" s="100"/>
      <c r="O41" s="100"/>
      <c r="P41" s="101"/>
    </row>
    <row r="42" spans="1:16" ht="3" customHeight="1" thickBot="1" x14ac:dyDescent="0.25">
      <c r="A42" s="16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ht="13.5" customHeight="1" thickBot="1" x14ac:dyDescent="0.25">
      <c r="A43" s="164"/>
      <c r="B43" s="181" t="s">
        <v>8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</row>
    <row r="44" spans="1:16" ht="3" customHeight="1" thickBot="1" x14ac:dyDescent="0.25">
      <c r="A44" s="164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9"/>
    </row>
    <row r="45" spans="1:16" x14ac:dyDescent="0.2">
      <c r="A45" s="164"/>
      <c r="B45" s="105" t="s">
        <v>19</v>
      </c>
      <c r="C45" s="220" t="s">
        <v>9</v>
      </c>
      <c r="D45" s="221" t="s">
        <v>58</v>
      </c>
      <c r="E45" s="221" t="s">
        <v>59</v>
      </c>
      <c r="F45" s="221" t="s">
        <v>60</v>
      </c>
      <c r="G45" s="221" t="s">
        <v>61</v>
      </c>
      <c r="H45" s="221" t="s">
        <v>62</v>
      </c>
      <c r="I45" s="221" t="s">
        <v>63</v>
      </c>
      <c r="J45" s="221" t="s">
        <v>64</v>
      </c>
      <c r="K45" s="221" t="s">
        <v>65</v>
      </c>
      <c r="L45" s="221" t="s">
        <v>66</v>
      </c>
      <c r="M45" s="221" t="s">
        <v>67</v>
      </c>
      <c r="N45" s="221" t="s">
        <v>68</v>
      </c>
      <c r="O45" s="222" t="s">
        <v>69</v>
      </c>
      <c r="P45" s="223" t="s">
        <v>135</v>
      </c>
    </row>
    <row r="46" spans="1:16" x14ac:dyDescent="0.2">
      <c r="A46" s="164"/>
      <c r="B46" s="130"/>
      <c r="C46" s="26" t="s">
        <v>148</v>
      </c>
      <c r="D46" s="224"/>
      <c r="E46" s="224"/>
      <c r="F46" s="224">
        <v>50</v>
      </c>
      <c r="G46" s="224"/>
      <c r="H46" s="224"/>
      <c r="I46" s="224">
        <v>50</v>
      </c>
      <c r="J46" s="224"/>
      <c r="K46" s="224"/>
      <c r="L46" s="224">
        <v>50</v>
      </c>
      <c r="M46" s="224"/>
      <c r="N46" s="224"/>
      <c r="O46" s="224">
        <v>50</v>
      </c>
      <c r="P46" s="224">
        <v>50</v>
      </c>
    </row>
    <row r="47" spans="1:16" s="162" customFormat="1" ht="28.5" customHeight="1" thickBot="1" x14ac:dyDescent="0.25">
      <c r="A47" s="164"/>
      <c r="B47" s="107"/>
      <c r="C47" s="311" t="s">
        <v>184</v>
      </c>
      <c r="D47" s="313"/>
      <c r="E47" s="313"/>
      <c r="F47" s="310">
        <f>'3.3. registro productividad CA'!D10</f>
        <v>0</v>
      </c>
      <c r="G47" s="314"/>
      <c r="H47" s="314"/>
      <c r="I47" s="310">
        <f>'3.3. registro productividad CA'!F10</f>
        <v>0</v>
      </c>
      <c r="J47" s="314"/>
      <c r="K47" s="314"/>
      <c r="L47" s="310">
        <f>'3.3. registro productividad CA'!H10</f>
        <v>0</v>
      </c>
      <c r="M47" s="314"/>
      <c r="N47" s="314"/>
      <c r="O47" s="310">
        <f>'3.3. registro productividad CA'!J10</f>
        <v>0</v>
      </c>
      <c r="P47" s="310">
        <f>'3.3. registro productividad CA'!L10</f>
        <v>0</v>
      </c>
    </row>
    <row r="48" spans="1:16" s="162" customFormat="1" ht="3" customHeight="1" thickBot="1" x14ac:dyDescent="0.25">
      <c r="A48" s="164"/>
      <c r="B48" s="229">
        <v>0.9</v>
      </c>
      <c r="C48" s="230"/>
      <c r="D48" s="230"/>
      <c r="E48" s="230"/>
      <c r="F48" s="231" t="str">
        <f>+$C$26</f>
        <v>50 Cada Trimestre</v>
      </c>
      <c r="G48" s="230"/>
      <c r="H48" s="230"/>
      <c r="I48" s="312" t="str">
        <f>+$C$26</f>
        <v>50 Cada Trimestre</v>
      </c>
      <c r="J48" s="230"/>
      <c r="K48" s="230"/>
      <c r="L48" s="231" t="str">
        <f>+$C$26</f>
        <v>50 Cada Trimestre</v>
      </c>
      <c r="M48" s="230"/>
      <c r="N48" s="230"/>
      <c r="O48" s="231" t="str">
        <f>+$C$26</f>
        <v>50 Cada Trimestre</v>
      </c>
      <c r="P48" s="231" t="str">
        <f>+$C$26</f>
        <v>50 Cada Trimestre</v>
      </c>
    </row>
    <row r="49" spans="1:16" s="162" customFormat="1" ht="22.5" customHeight="1" thickBot="1" x14ac:dyDescent="0.25">
      <c r="A49" s="164"/>
      <c r="B49" s="232" t="s">
        <v>20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4"/>
    </row>
    <row r="50" spans="1:16" s="162" customFormat="1" x14ac:dyDescent="0.2">
      <c r="A50" s="164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</row>
    <row r="51" spans="1:16" s="162" customFormat="1" x14ac:dyDescent="0.2">
      <c r="A51" s="164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</row>
    <row r="52" spans="1:16" s="162" customFormat="1" x14ac:dyDescent="0.2">
      <c r="A52" s="164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</row>
    <row r="53" spans="1:16" s="162" customFormat="1" x14ac:dyDescent="0.2">
      <c r="A53" s="164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</row>
    <row r="54" spans="1:16" s="162" customFormat="1" x14ac:dyDescent="0.2">
      <c r="A54" s="164"/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</row>
    <row r="55" spans="1:16" s="162" customFormat="1" x14ac:dyDescent="0.2">
      <c r="A55" s="164"/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1:16" s="162" customFormat="1" x14ac:dyDescent="0.2">
      <c r="A56" s="164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</row>
    <row r="57" spans="1:16" s="162" customFormat="1" ht="89.25" customHeight="1" x14ac:dyDescent="0.2">
      <c r="A57" s="164"/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1:16" s="162" customFormat="1" x14ac:dyDescent="0.2">
      <c r="A58" s="164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</row>
    <row r="59" spans="1:16" s="162" customFormat="1" ht="39" customHeight="1" x14ac:dyDescent="0.2">
      <c r="A59" s="164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</row>
    <row r="60" spans="1:16" s="162" customFormat="1" x14ac:dyDescent="0.2">
      <c r="A60" s="164"/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</row>
    <row r="61" spans="1:16" s="162" customFormat="1" x14ac:dyDescent="0.2">
      <c r="A61" s="164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</row>
    <row r="62" spans="1:16" s="162" customFormat="1" x14ac:dyDescent="0.2">
      <c r="A62" s="164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3" spans="1:16" s="162" customFormat="1" x14ac:dyDescent="0.2">
      <c r="A63" s="164"/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/>
    </row>
    <row r="64" spans="1:16" x14ac:dyDescent="0.2">
      <c r="A64" s="164"/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</row>
    <row r="65" spans="1:16" ht="13.5" thickBot="1" x14ac:dyDescent="0.25">
      <c r="A65" s="164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</row>
    <row r="66" spans="1:16" s="237" customFormat="1" ht="3" customHeight="1" thickBot="1" x14ac:dyDescent="0.25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</row>
    <row r="67" spans="1:16" ht="15" customHeight="1" x14ac:dyDescent="0.2">
      <c r="A67" s="164"/>
      <c r="B67" s="117" t="s">
        <v>5</v>
      </c>
      <c r="C67" s="238" t="s">
        <v>85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40"/>
    </row>
    <row r="68" spans="1:16" ht="49.5" customHeight="1" x14ac:dyDescent="0.2">
      <c r="A68" s="164"/>
      <c r="B68" s="118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2"/>
    </row>
    <row r="69" spans="1:16" ht="15" customHeight="1" x14ac:dyDescent="0.2">
      <c r="A69" s="164"/>
      <c r="B69" s="118"/>
      <c r="C69" s="241" t="s">
        <v>86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3"/>
    </row>
    <row r="70" spans="1:16" ht="49.5" customHeight="1" x14ac:dyDescent="0.2">
      <c r="A70" s="164"/>
      <c r="B70" s="118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2"/>
    </row>
    <row r="71" spans="1:16" ht="18" customHeight="1" x14ac:dyDescent="0.2">
      <c r="A71" s="164"/>
      <c r="B71" s="118"/>
      <c r="C71" s="241" t="s">
        <v>87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</row>
    <row r="72" spans="1:16" ht="49.5" customHeight="1" x14ac:dyDescent="0.2">
      <c r="A72" s="164"/>
      <c r="B72" s="118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6" ht="17.25" customHeight="1" x14ac:dyDescent="0.2">
      <c r="A73" s="164"/>
      <c r="B73" s="118"/>
      <c r="C73" s="241" t="s">
        <v>88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3"/>
    </row>
    <row r="74" spans="1:16" ht="49.5" customHeight="1" thickBot="1" x14ac:dyDescent="0.25">
      <c r="A74" s="164"/>
      <c r="B74" s="119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1:16" ht="30.75" customHeight="1" thickBot="1" x14ac:dyDescent="0.25">
      <c r="A75" s="164"/>
      <c r="B75" s="16" t="s">
        <v>40</v>
      </c>
      <c r="C75" s="93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8"/>
    </row>
    <row r="76" spans="1:16" ht="27.75" customHeight="1" thickBot="1" x14ac:dyDescent="0.25">
      <c r="A76" s="164"/>
      <c r="B76" s="16" t="s">
        <v>47</v>
      </c>
      <c r="C76" s="103" t="s">
        <v>48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x14ac:dyDescent="0.2">
      <c r="B77" s="161"/>
    </row>
    <row r="78" spans="1:16" x14ac:dyDescent="0.2">
      <c r="B78" s="161"/>
    </row>
    <row r="79" spans="1:16" x14ac:dyDescent="0.2">
      <c r="B79" s="161"/>
      <c r="C79" s="244"/>
    </row>
    <row r="80" spans="1:16" hidden="1" x14ac:dyDescent="0.2">
      <c r="B80" s="161"/>
      <c r="C80" s="161">
        <v>2018</v>
      </c>
    </row>
    <row r="81" spans="2:15" hidden="1" x14ac:dyDescent="0.2">
      <c r="B81" s="161"/>
      <c r="C81" s="161">
        <v>2019</v>
      </c>
    </row>
    <row r="82" spans="2:15" x14ac:dyDescent="0.2">
      <c r="B82" s="161"/>
    </row>
    <row r="83" spans="2:15" x14ac:dyDescent="0.2">
      <c r="B83" s="161"/>
    </row>
    <row r="84" spans="2:15" x14ac:dyDescent="0.2">
      <c r="B84" s="161"/>
    </row>
    <row r="85" spans="2:15" x14ac:dyDescent="0.2">
      <c r="B85" s="161"/>
    </row>
    <row r="86" spans="2:15" x14ac:dyDescent="0.2">
      <c r="B86" s="161"/>
    </row>
    <row r="87" spans="2:15" s="162" customFormat="1" x14ac:dyDescent="0.2"/>
    <row r="88" spans="2:15" s="162" customFormat="1" x14ac:dyDescent="0.2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</row>
    <row r="89" spans="2:15" s="162" customFormat="1" x14ac:dyDescent="0.2"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</row>
    <row r="90" spans="2:15" s="162" customFormat="1" x14ac:dyDescent="0.2"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</row>
    <row r="91" spans="2:15" s="162" customFormat="1" x14ac:dyDescent="0.2"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2:15" s="162" customFormat="1" x14ac:dyDescent="0.2">
      <c r="B92" s="246"/>
      <c r="C92" s="246"/>
      <c r="D92" s="246"/>
      <c r="E92" s="246"/>
      <c r="F92" s="246"/>
      <c r="G92" s="245"/>
      <c r="H92" s="245"/>
      <c r="I92" s="245"/>
      <c r="J92" s="245"/>
      <c r="K92" s="245"/>
      <c r="L92" s="245"/>
      <c r="M92" s="245"/>
      <c r="N92" s="245"/>
      <c r="O92" s="245"/>
    </row>
    <row r="93" spans="2:15" s="162" customFormat="1" x14ac:dyDescent="0.2">
      <c r="B93" s="246"/>
      <c r="C93" s="246"/>
      <c r="D93" s="246"/>
      <c r="E93" s="246"/>
      <c r="F93" s="246"/>
      <c r="G93" s="245"/>
      <c r="H93" s="245"/>
      <c r="I93" s="245"/>
      <c r="J93" s="245"/>
      <c r="K93" s="245"/>
      <c r="L93" s="245"/>
      <c r="M93" s="245"/>
      <c r="N93" s="245"/>
      <c r="O93" s="245"/>
    </row>
    <row r="94" spans="2:15" s="162" customFormat="1" x14ac:dyDescent="0.2">
      <c r="B94" s="246"/>
      <c r="C94" s="246"/>
      <c r="D94" s="246"/>
      <c r="E94" s="246"/>
      <c r="F94" s="246"/>
      <c r="G94" s="245"/>
      <c r="H94" s="245"/>
      <c r="I94" s="245"/>
      <c r="J94" s="245"/>
      <c r="K94" s="245"/>
      <c r="L94" s="245"/>
      <c r="M94" s="245"/>
      <c r="N94" s="245"/>
      <c r="O94" s="245"/>
    </row>
    <row r="95" spans="2:15" s="162" customFormat="1" x14ac:dyDescent="0.2">
      <c r="B95" s="246"/>
      <c r="C95" s="246"/>
      <c r="D95" s="246"/>
      <c r="E95" s="246"/>
      <c r="F95" s="246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2:15" s="162" customFormat="1" x14ac:dyDescent="0.2">
      <c r="B96" s="246"/>
      <c r="C96" s="246"/>
      <c r="D96" s="246"/>
      <c r="E96" s="246"/>
      <c r="F96" s="246"/>
      <c r="G96" s="245"/>
      <c r="H96" s="245"/>
      <c r="I96" s="245"/>
      <c r="J96" s="245"/>
      <c r="K96" s="245"/>
      <c r="L96" s="245"/>
      <c r="M96" s="245"/>
      <c r="N96" s="245"/>
      <c r="O96" s="245"/>
    </row>
    <row r="97" spans="2:16" s="162" customFormat="1" x14ac:dyDescent="0.2">
      <c r="B97" s="246"/>
      <c r="C97" s="246"/>
      <c r="D97" s="246"/>
      <c r="E97" s="246"/>
      <c r="F97" s="246"/>
      <c r="G97" s="245"/>
      <c r="H97" s="245"/>
      <c r="I97" s="245"/>
      <c r="J97" s="245"/>
      <c r="K97" s="245"/>
      <c r="L97" s="245"/>
      <c r="M97" s="245"/>
      <c r="N97" s="245"/>
      <c r="O97" s="245"/>
    </row>
    <row r="98" spans="2:16" s="162" customFormat="1" x14ac:dyDescent="0.2">
      <c r="B98" s="246"/>
      <c r="C98" s="246"/>
      <c r="D98" s="246"/>
      <c r="E98" s="246"/>
      <c r="F98" s="246"/>
      <c r="G98" s="245"/>
      <c r="H98" s="245"/>
      <c r="I98" s="245"/>
      <c r="J98" s="245"/>
      <c r="K98" s="245"/>
      <c r="L98" s="245"/>
      <c r="M98" s="245"/>
      <c r="N98" s="245"/>
      <c r="O98" s="245"/>
      <c r="P98" s="248"/>
    </row>
    <row r="99" spans="2:16" s="162" customFormat="1" x14ac:dyDescent="0.2">
      <c r="B99" s="246"/>
      <c r="C99" s="246"/>
      <c r="D99" s="246"/>
      <c r="E99" s="246"/>
      <c r="F99" s="246"/>
      <c r="G99" s="245"/>
      <c r="H99" s="245"/>
      <c r="I99" s="245"/>
      <c r="J99" s="245"/>
      <c r="K99" s="245"/>
      <c r="L99" s="245"/>
      <c r="M99" s="245"/>
      <c r="N99" s="245"/>
      <c r="O99" s="245"/>
      <c r="P99" s="248"/>
    </row>
    <row r="100" spans="2:16" s="162" customFormat="1" x14ac:dyDescent="0.2">
      <c r="B100" s="246"/>
      <c r="C100" s="246"/>
      <c r="D100" s="246"/>
      <c r="E100" s="246"/>
      <c r="F100" s="246"/>
      <c r="G100" s="245"/>
      <c r="H100" s="245"/>
      <c r="I100" s="245"/>
      <c r="J100" s="245"/>
      <c r="K100" s="245"/>
      <c r="L100" s="245"/>
      <c r="M100" s="245"/>
      <c r="N100" s="245"/>
      <c r="O100" s="245"/>
      <c r="P100" s="248"/>
    </row>
    <row r="101" spans="2:16" s="162" customFormat="1" x14ac:dyDescent="0.2">
      <c r="B101" s="246"/>
      <c r="C101" s="246"/>
      <c r="D101" s="246"/>
      <c r="E101" s="246"/>
      <c r="F101" s="246"/>
      <c r="G101" s="245"/>
      <c r="H101" s="245"/>
      <c r="I101" s="245"/>
      <c r="J101" s="245"/>
      <c r="K101" s="245"/>
      <c r="L101" s="245"/>
      <c r="M101" s="245"/>
      <c r="N101" s="245"/>
      <c r="O101" s="245"/>
      <c r="P101" s="248"/>
    </row>
    <row r="102" spans="2:16" s="162" customFormat="1" x14ac:dyDescent="0.2">
      <c r="B102" s="249"/>
      <c r="C102" s="249"/>
      <c r="D102" s="246"/>
      <c r="E102" s="246"/>
      <c r="F102" s="246"/>
      <c r="G102" s="245"/>
      <c r="H102" s="245"/>
      <c r="I102" s="245"/>
      <c r="J102" s="245"/>
      <c r="K102" s="245"/>
      <c r="L102" s="245"/>
      <c r="M102" s="245"/>
      <c r="N102" s="245"/>
      <c r="O102" s="245"/>
      <c r="P102" s="248"/>
    </row>
    <row r="103" spans="2:16" s="162" customFormat="1" x14ac:dyDescent="0.2">
      <c r="B103" s="249"/>
      <c r="C103" s="249"/>
      <c r="D103" s="246"/>
      <c r="E103" s="246"/>
      <c r="F103" s="246"/>
      <c r="G103" s="245"/>
      <c r="H103" s="245"/>
      <c r="I103" s="245"/>
      <c r="J103" s="245"/>
      <c r="K103" s="245"/>
      <c r="L103" s="245"/>
      <c r="M103" s="245"/>
      <c r="N103" s="245"/>
      <c r="O103" s="245"/>
      <c r="P103" s="248"/>
    </row>
    <row r="104" spans="2:16" s="162" customFormat="1" x14ac:dyDescent="0.2">
      <c r="B104" s="249"/>
      <c r="C104" s="249"/>
      <c r="D104" s="246"/>
      <c r="E104" s="246"/>
      <c r="F104" s="246"/>
      <c r="G104" s="245"/>
      <c r="H104" s="245"/>
      <c r="I104" s="245"/>
      <c r="J104" s="245"/>
      <c r="K104" s="245"/>
      <c r="L104" s="245"/>
      <c r="M104" s="245"/>
      <c r="N104" s="245"/>
      <c r="O104" s="245"/>
      <c r="P104" s="248"/>
    </row>
    <row r="105" spans="2:16" s="162" customFormat="1" x14ac:dyDescent="0.2">
      <c r="B105" s="246"/>
      <c r="C105" s="249"/>
      <c r="D105" s="246"/>
      <c r="E105" s="246"/>
      <c r="F105" s="246"/>
      <c r="G105" s="245"/>
      <c r="H105" s="245"/>
      <c r="I105" s="245"/>
      <c r="J105" s="245"/>
      <c r="K105" s="245"/>
      <c r="L105" s="245"/>
      <c r="M105" s="250"/>
      <c r="N105" s="245"/>
      <c r="O105" s="245"/>
      <c r="P105" s="248"/>
    </row>
    <row r="106" spans="2:16" s="162" customFormat="1" x14ac:dyDescent="0.2">
      <c r="B106" s="246"/>
      <c r="C106" s="249"/>
      <c r="D106" s="246"/>
      <c r="E106" s="246"/>
      <c r="F106" s="246"/>
      <c r="G106" s="245"/>
      <c r="H106" s="245"/>
      <c r="I106" s="245"/>
      <c r="J106" s="245"/>
      <c r="K106" s="245"/>
      <c r="L106" s="245"/>
      <c r="M106" s="245"/>
      <c r="N106" s="245" t="s">
        <v>44</v>
      </c>
      <c r="O106" s="245"/>
      <c r="P106" s="248"/>
    </row>
    <row r="107" spans="2:16" s="162" customFormat="1" x14ac:dyDescent="0.2">
      <c r="B107" s="246"/>
      <c r="C107" s="249"/>
      <c r="D107" s="246"/>
      <c r="E107" s="246"/>
      <c r="F107" s="246"/>
      <c r="G107" s="245"/>
      <c r="H107" s="245"/>
      <c r="I107" s="245"/>
      <c r="J107" s="245"/>
      <c r="K107" s="245"/>
      <c r="L107" s="245"/>
      <c r="M107" s="245"/>
      <c r="N107" s="245"/>
      <c r="O107" s="245"/>
      <c r="P107" s="248"/>
    </row>
    <row r="108" spans="2:16" s="162" customFormat="1" x14ac:dyDescent="0.2">
      <c r="B108" s="246"/>
      <c r="C108" s="249"/>
      <c r="D108" s="246"/>
      <c r="E108" s="246"/>
      <c r="F108" s="246"/>
      <c r="G108" s="245"/>
      <c r="H108" s="245"/>
      <c r="I108" s="245"/>
      <c r="J108" s="245"/>
      <c r="K108" s="245"/>
      <c r="L108" s="245"/>
      <c r="M108" s="245"/>
      <c r="N108" s="245"/>
      <c r="O108" s="245"/>
      <c r="P108" s="248"/>
    </row>
    <row r="109" spans="2:16" s="162" customFormat="1" x14ac:dyDescent="0.2">
      <c r="B109" s="246"/>
      <c r="C109" s="246"/>
      <c r="D109" s="246"/>
      <c r="E109" s="246"/>
      <c r="F109" s="246"/>
      <c r="G109" s="245"/>
      <c r="H109" s="245"/>
      <c r="I109" s="245"/>
      <c r="J109" s="245"/>
      <c r="K109" s="245"/>
      <c r="L109" s="245"/>
      <c r="M109" s="245"/>
      <c r="N109" s="245"/>
      <c r="O109" s="245"/>
      <c r="P109" s="248"/>
    </row>
    <row r="110" spans="2:16" s="162" customFormat="1" x14ac:dyDescent="0.2">
      <c r="B110" s="246"/>
      <c r="C110" s="246"/>
      <c r="D110" s="246"/>
      <c r="E110" s="246"/>
      <c r="F110" s="246"/>
      <c r="G110" s="245"/>
      <c r="H110" s="245"/>
      <c r="I110" s="245"/>
      <c r="J110" s="245"/>
      <c r="K110" s="245"/>
      <c r="L110" s="245"/>
      <c r="M110" s="245"/>
      <c r="N110" s="245"/>
      <c r="O110" s="245"/>
      <c r="P110" s="248"/>
    </row>
    <row r="111" spans="2:16" s="162" customFormat="1" x14ac:dyDescent="0.2">
      <c r="B111" s="246"/>
      <c r="C111" s="246"/>
      <c r="D111" s="246"/>
      <c r="E111" s="246"/>
      <c r="F111" s="246"/>
      <c r="G111" s="245"/>
      <c r="H111" s="245"/>
      <c r="I111" s="245"/>
      <c r="J111" s="245"/>
      <c r="K111" s="245"/>
      <c r="L111" s="245"/>
      <c r="M111" s="245"/>
      <c r="N111" s="245"/>
      <c r="O111" s="245"/>
      <c r="P111" s="248"/>
    </row>
    <row r="112" spans="2:16" s="162" customFormat="1" ht="12.75" customHeight="1" x14ac:dyDescent="0.2">
      <c r="B112" s="246"/>
      <c r="C112" s="246"/>
      <c r="D112" s="246"/>
      <c r="E112" s="246"/>
      <c r="F112" s="246"/>
      <c r="G112" s="245"/>
      <c r="H112" s="245"/>
      <c r="I112" s="245"/>
      <c r="J112" s="245"/>
      <c r="K112" s="245"/>
      <c r="L112" s="245"/>
      <c r="M112" s="245"/>
      <c r="N112" s="245"/>
      <c r="O112" s="245"/>
    </row>
    <row r="113" spans="2:15" s="162" customFormat="1" x14ac:dyDescent="0.2">
      <c r="B113" s="246"/>
      <c r="C113" s="246"/>
      <c r="D113" s="246"/>
      <c r="E113" s="246"/>
      <c r="F113" s="246"/>
      <c r="G113" s="245"/>
      <c r="H113" s="245"/>
      <c r="I113" s="245"/>
      <c r="J113" s="245"/>
      <c r="K113" s="245"/>
      <c r="L113" s="245"/>
      <c r="M113" s="245"/>
      <c r="N113" s="245"/>
      <c r="O113" s="245"/>
    </row>
    <row r="114" spans="2:15" s="162" customFormat="1" x14ac:dyDescent="0.2">
      <c r="B114" s="246"/>
      <c r="C114" s="246"/>
      <c r="D114" s="246"/>
      <c r="E114" s="246"/>
      <c r="F114" s="246"/>
      <c r="G114" s="245"/>
      <c r="H114" s="245"/>
      <c r="I114" s="245"/>
      <c r="J114" s="245"/>
      <c r="K114" s="245"/>
      <c r="L114" s="245"/>
      <c r="M114" s="245"/>
      <c r="N114" s="245"/>
      <c r="O114" s="245"/>
    </row>
    <row r="115" spans="2:15" s="162" customFormat="1" x14ac:dyDescent="0.2">
      <c r="B115" s="246"/>
      <c r="C115" s="246"/>
      <c r="D115" s="246"/>
      <c r="E115" s="246"/>
      <c r="F115" s="246"/>
      <c r="G115" s="245"/>
      <c r="H115" s="245"/>
      <c r="I115" s="245"/>
      <c r="J115" s="245"/>
      <c r="K115" s="245"/>
      <c r="L115" s="245"/>
      <c r="M115" s="245"/>
      <c r="N115" s="245"/>
      <c r="O115" s="245"/>
    </row>
    <row r="116" spans="2:15" s="162" customFormat="1" x14ac:dyDescent="0.2">
      <c r="B116" s="246"/>
      <c r="C116" s="246"/>
      <c r="D116" s="246"/>
      <c r="E116" s="246"/>
      <c r="F116" s="246"/>
      <c r="G116" s="245"/>
      <c r="H116" s="245"/>
      <c r="I116" s="245"/>
      <c r="J116" s="245"/>
      <c r="K116" s="245"/>
      <c r="L116" s="245"/>
      <c r="M116" s="245"/>
      <c r="N116" s="245"/>
      <c r="O116" s="245"/>
    </row>
    <row r="117" spans="2:15" s="162" customFormat="1" x14ac:dyDescent="0.2">
      <c r="B117" s="6"/>
      <c r="C117" s="246"/>
      <c r="D117" s="246"/>
      <c r="E117" s="246"/>
      <c r="F117" s="246"/>
      <c r="G117" s="245"/>
      <c r="H117" s="245"/>
      <c r="I117" s="245"/>
      <c r="J117" s="245"/>
      <c r="K117" s="245"/>
      <c r="L117" s="245"/>
      <c r="M117" s="245"/>
      <c r="N117" s="245"/>
      <c r="O117" s="245"/>
    </row>
    <row r="118" spans="2:15" s="162" customFormat="1" x14ac:dyDescent="0.2">
      <c r="B118" s="6"/>
      <c r="C118" s="246"/>
      <c r="D118" s="246"/>
      <c r="E118" s="246"/>
      <c r="F118" s="246"/>
      <c r="G118" s="245"/>
      <c r="H118" s="245"/>
      <c r="I118" s="245"/>
      <c r="J118" s="245"/>
      <c r="K118" s="245"/>
      <c r="L118" s="245"/>
      <c r="M118" s="245"/>
      <c r="N118" s="245"/>
      <c r="O118" s="245"/>
    </row>
    <row r="119" spans="2:15" s="162" customFormat="1" x14ac:dyDescent="0.2">
      <c r="B119" s="6"/>
      <c r="C119" s="246"/>
      <c r="D119" s="246"/>
      <c r="E119" s="246"/>
      <c r="F119" s="246"/>
      <c r="G119" s="245"/>
      <c r="H119" s="245"/>
      <c r="I119" s="245"/>
      <c r="J119" s="245"/>
      <c r="K119" s="245"/>
      <c r="L119" s="245"/>
      <c r="M119" s="245"/>
      <c r="N119" s="245"/>
      <c r="O119" s="245"/>
    </row>
    <row r="120" spans="2:15" s="162" customFormat="1" x14ac:dyDescent="0.2">
      <c r="B120" s="6"/>
      <c r="C120" s="246"/>
      <c r="D120" s="246"/>
      <c r="E120" s="246"/>
      <c r="F120" s="246"/>
      <c r="G120" s="245"/>
      <c r="H120" s="245"/>
      <c r="I120" s="245"/>
      <c r="J120" s="245"/>
      <c r="K120" s="245"/>
      <c r="L120" s="245"/>
      <c r="M120" s="245"/>
      <c r="N120" s="245"/>
      <c r="O120" s="245"/>
    </row>
    <row r="121" spans="2:15" s="162" customFormat="1" x14ac:dyDescent="0.2">
      <c r="B121" s="6"/>
      <c r="C121" s="246"/>
      <c r="D121" s="246"/>
      <c r="E121" s="246"/>
      <c r="F121" s="246"/>
      <c r="G121" s="245"/>
      <c r="H121" s="245"/>
      <c r="I121" s="245"/>
      <c r="J121" s="245"/>
      <c r="K121" s="245"/>
      <c r="L121" s="245"/>
      <c r="M121" s="245"/>
      <c r="N121" s="245"/>
      <c r="O121" s="245"/>
    </row>
    <row r="122" spans="2:15" s="162" customFormat="1" x14ac:dyDescent="0.2">
      <c r="B122" s="6"/>
      <c r="C122" s="246"/>
      <c r="D122" s="246"/>
      <c r="E122" s="246"/>
      <c r="F122" s="246"/>
      <c r="G122" s="245"/>
      <c r="H122" s="245"/>
      <c r="I122" s="245"/>
      <c r="J122" s="245"/>
      <c r="K122" s="245"/>
      <c r="L122" s="245"/>
      <c r="M122" s="245"/>
      <c r="N122" s="245"/>
      <c r="O122" s="245"/>
    </row>
    <row r="123" spans="2:15" s="162" customFormat="1" x14ac:dyDescent="0.2">
      <c r="B123" s="6"/>
      <c r="C123" s="246"/>
      <c r="D123" s="246"/>
      <c r="E123" s="246"/>
      <c r="F123" s="246"/>
      <c r="G123" s="245"/>
      <c r="H123" s="245"/>
      <c r="I123" s="245"/>
      <c r="J123" s="245"/>
      <c r="K123" s="245"/>
      <c r="L123" s="245"/>
      <c r="M123" s="245"/>
      <c r="N123" s="245"/>
      <c r="O123" s="245"/>
    </row>
    <row r="124" spans="2:15" s="162" customFormat="1" x14ac:dyDescent="0.2">
      <c r="B124" s="7"/>
      <c r="C124" s="246"/>
      <c r="D124" s="246"/>
      <c r="E124" s="246"/>
      <c r="F124" s="246"/>
      <c r="G124" s="245"/>
      <c r="H124" s="245"/>
      <c r="I124" s="245"/>
      <c r="J124" s="245"/>
      <c r="K124" s="245"/>
      <c r="L124" s="245"/>
      <c r="M124" s="245"/>
      <c r="N124" s="245"/>
      <c r="O124" s="245"/>
    </row>
    <row r="125" spans="2:15" s="162" customFormat="1" x14ac:dyDescent="0.2">
      <c r="B125" s="7"/>
      <c r="C125" s="246"/>
      <c r="D125" s="246"/>
      <c r="E125" s="246"/>
      <c r="F125" s="246"/>
      <c r="G125" s="245"/>
      <c r="H125" s="245"/>
      <c r="I125" s="245"/>
      <c r="J125" s="245"/>
      <c r="K125" s="245"/>
      <c r="L125" s="245"/>
      <c r="M125" s="245"/>
      <c r="N125" s="245"/>
      <c r="O125" s="245"/>
    </row>
    <row r="126" spans="2:15" s="162" customFormat="1" x14ac:dyDescent="0.2">
      <c r="B126" s="246"/>
      <c r="C126" s="246"/>
      <c r="D126" s="246"/>
      <c r="E126" s="246"/>
      <c r="F126" s="246"/>
      <c r="G126" s="245"/>
      <c r="H126" s="245"/>
      <c r="I126" s="245"/>
      <c r="J126" s="245"/>
      <c r="K126" s="245"/>
      <c r="L126" s="245"/>
      <c r="M126" s="245"/>
      <c r="N126" s="245"/>
      <c r="O126" s="245"/>
    </row>
    <row r="127" spans="2:15" s="162" customFormat="1" x14ac:dyDescent="0.2">
      <c r="B127" s="13" t="s">
        <v>103</v>
      </c>
      <c r="C127" s="246"/>
      <c r="D127" s="246"/>
      <c r="E127" s="246"/>
      <c r="F127" s="246"/>
      <c r="G127" s="245"/>
      <c r="H127" s="245"/>
      <c r="I127" s="245"/>
      <c r="J127" s="245"/>
      <c r="K127" s="245"/>
      <c r="L127" s="245"/>
      <c r="M127" s="245"/>
      <c r="N127" s="245"/>
      <c r="O127" s="245"/>
    </row>
    <row r="128" spans="2:15" s="162" customFormat="1" x14ac:dyDescent="0.2">
      <c r="B128" s="13" t="s">
        <v>104</v>
      </c>
      <c r="C128" s="246"/>
      <c r="D128" s="246"/>
      <c r="E128" s="246"/>
      <c r="F128" s="246"/>
      <c r="G128" s="245"/>
      <c r="H128" s="245"/>
      <c r="I128" s="245"/>
      <c r="J128" s="245"/>
      <c r="K128" s="245"/>
      <c r="L128" s="245"/>
      <c r="M128" s="245"/>
      <c r="N128" s="245"/>
      <c r="O128" s="245"/>
    </row>
    <row r="129" spans="2:16" s="162" customFormat="1" x14ac:dyDescent="0.2">
      <c r="B129" s="13" t="s">
        <v>105</v>
      </c>
      <c r="C129" s="246"/>
      <c r="D129" s="246"/>
      <c r="E129" s="246"/>
      <c r="F129" s="246"/>
      <c r="G129" s="245"/>
      <c r="H129" s="245"/>
      <c r="I129" s="245"/>
      <c r="J129" s="245"/>
      <c r="K129" s="245"/>
      <c r="L129" s="245"/>
      <c r="M129" s="245"/>
      <c r="N129" s="245"/>
      <c r="O129" s="245"/>
    </row>
    <row r="130" spans="2:16" s="162" customFormat="1" x14ac:dyDescent="0.2">
      <c r="B130" s="13" t="s">
        <v>107</v>
      </c>
      <c r="C130" s="246"/>
      <c r="D130" s="246"/>
      <c r="E130" s="246"/>
      <c r="F130" s="246"/>
      <c r="G130" s="245"/>
      <c r="H130" s="245"/>
      <c r="I130" s="245"/>
      <c r="J130" s="245"/>
      <c r="K130" s="245"/>
      <c r="L130" s="245"/>
      <c r="M130" s="245"/>
      <c r="N130" s="245"/>
      <c r="O130" s="245"/>
    </row>
    <row r="131" spans="2:16" s="162" customFormat="1" x14ac:dyDescent="0.2">
      <c r="B131" s="14" t="s">
        <v>106</v>
      </c>
      <c r="C131" s="246"/>
      <c r="D131" s="246"/>
      <c r="E131" s="246"/>
      <c r="F131" s="246"/>
      <c r="G131" s="245"/>
      <c r="H131" s="245"/>
      <c r="I131" s="245"/>
      <c r="J131" s="245"/>
      <c r="K131" s="245"/>
      <c r="L131" s="245"/>
      <c r="M131" s="245"/>
      <c r="N131" s="245"/>
      <c r="O131" s="245"/>
    </row>
    <row r="132" spans="2:16" s="162" customFormat="1" x14ac:dyDescent="0.2">
      <c r="B132" s="12"/>
      <c r="C132" s="246"/>
      <c r="D132" s="246"/>
      <c r="E132" s="246"/>
      <c r="F132" s="246"/>
      <c r="G132" s="245"/>
      <c r="H132" s="245"/>
      <c r="I132" s="245"/>
      <c r="J132" s="245"/>
      <c r="K132" s="245"/>
      <c r="L132" s="245"/>
      <c r="M132" s="245"/>
      <c r="N132" s="245"/>
      <c r="O132" s="245"/>
    </row>
    <row r="133" spans="2:16" s="162" customFormat="1" x14ac:dyDescent="0.2">
      <c r="B133" s="10"/>
      <c r="C133" s="246"/>
      <c r="D133" s="246"/>
      <c r="E133" s="246"/>
      <c r="F133" s="246"/>
      <c r="G133" s="245"/>
      <c r="H133" s="245"/>
      <c r="I133" s="245"/>
      <c r="J133" s="245"/>
      <c r="K133" s="245"/>
      <c r="L133" s="245"/>
      <c r="M133" s="245"/>
      <c r="N133" s="245"/>
      <c r="O133" s="245"/>
    </row>
    <row r="134" spans="2:16" s="162" customFormat="1" x14ac:dyDescent="0.2">
      <c r="B134" s="10"/>
      <c r="C134" s="246"/>
      <c r="D134" s="246"/>
      <c r="E134" s="246"/>
      <c r="F134" s="246"/>
      <c r="G134" s="245"/>
      <c r="H134" s="245"/>
      <c r="I134" s="245"/>
      <c r="J134" s="245"/>
      <c r="K134" s="245"/>
      <c r="L134" s="245"/>
      <c r="M134" s="245"/>
      <c r="N134" s="245"/>
      <c r="O134" s="245"/>
    </row>
    <row r="135" spans="2:16" s="162" customFormat="1" x14ac:dyDescent="0.2">
      <c r="B135" s="6"/>
      <c r="C135" s="246"/>
      <c r="D135" s="246"/>
      <c r="E135" s="246"/>
      <c r="F135" s="246"/>
      <c r="G135" s="245"/>
      <c r="H135" s="245"/>
      <c r="I135" s="245"/>
      <c r="J135" s="245"/>
      <c r="K135" s="245"/>
      <c r="L135" s="245"/>
      <c r="M135" s="245"/>
      <c r="N135" s="245"/>
      <c r="O135" s="245"/>
    </row>
    <row r="136" spans="2:16" s="164" customFormat="1" x14ac:dyDescent="0.2">
      <c r="B136" s="6"/>
      <c r="C136" s="246"/>
      <c r="D136" s="246"/>
      <c r="E136" s="246"/>
      <c r="F136" s="246"/>
      <c r="G136" s="245"/>
      <c r="H136" s="245"/>
      <c r="I136" s="245"/>
      <c r="J136" s="245"/>
      <c r="K136" s="245"/>
      <c r="L136" s="245"/>
      <c r="M136" s="245"/>
      <c r="N136" s="245"/>
      <c r="O136" s="245"/>
      <c r="P136" s="162"/>
    </row>
    <row r="137" spans="2:16" s="164" customFormat="1" hidden="1" x14ac:dyDescent="0.2">
      <c r="B137" s="246" t="s">
        <v>25</v>
      </c>
      <c r="C137" s="246"/>
      <c r="D137" s="246"/>
      <c r="E137" s="246"/>
      <c r="F137" s="246"/>
      <c r="G137" s="245"/>
      <c r="H137" s="245"/>
      <c r="I137" s="245"/>
      <c r="J137" s="245"/>
      <c r="K137" s="245"/>
      <c r="L137" s="245"/>
      <c r="M137" s="245"/>
      <c r="N137" s="245"/>
      <c r="O137" s="245"/>
      <c r="P137" s="162"/>
    </row>
    <row r="138" spans="2:16" s="164" customFormat="1" hidden="1" x14ac:dyDescent="0.2">
      <c r="B138" s="251" t="s">
        <v>33</v>
      </c>
      <c r="C138" s="246"/>
      <c r="D138" s="246"/>
      <c r="E138" s="246"/>
      <c r="F138" s="246"/>
      <c r="G138" s="245"/>
      <c r="H138" s="245"/>
      <c r="I138" s="245"/>
      <c r="J138" s="245"/>
      <c r="K138" s="245"/>
      <c r="L138" s="245"/>
      <c r="M138" s="245"/>
      <c r="N138" s="245"/>
      <c r="O138" s="245"/>
      <c r="P138" s="162"/>
    </row>
    <row r="139" spans="2:16" s="164" customFormat="1" hidden="1" x14ac:dyDescent="0.2">
      <c r="B139" s="251" t="s">
        <v>75</v>
      </c>
      <c r="C139" s="246"/>
      <c r="D139" s="246"/>
      <c r="E139" s="246"/>
      <c r="F139" s="246"/>
      <c r="G139" s="245"/>
      <c r="H139" s="245"/>
      <c r="I139" s="245"/>
      <c r="J139" s="245"/>
      <c r="K139" s="245"/>
      <c r="L139" s="245"/>
      <c r="M139" s="245"/>
      <c r="N139" s="245"/>
      <c r="O139" s="245"/>
      <c r="P139" s="162"/>
    </row>
    <row r="140" spans="2:16" s="164" customFormat="1" hidden="1" x14ac:dyDescent="0.2">
      <c r="B140" s="251" t="s">
        <v>26</v>
      </c>
      <c r="C140" s="246"/>
      <c r="D140" s="246"/>
      <c r="E140" s="246"/>
      <c r="F140" s="246"/>
      <c r="G140" s="245"/>
      <c r="H140" s="245"/>
      <c r="I140" s="245"/>
      <c r="J140" s="245"/>
      <c r="K140" s="245"/>
      <c r="L140" s="245"/>
      <c r="M140" s="245"/>
      <c r="N140" s="245"/>
      <c r="O140" s="245"/>
      <c r="P140" s="162"/>
    </row>
    <row r="141" spans="2:16" s="164" customFormat="1" hidden="1" x14ac:dyDescent="0.2">
      <c r="B141" s="251" t="s">
        <v>81</v>
      </c>
      <c r="C141" s="246"/>
      <c r="D141" s="246"/>
      <c r="E141" s="246"/>
      <c r="F141" s="246"/>
      <c r="G141" s="245"/>
      <c r="H141" s="245"/>
      <c r="I141" s="245"/>
      <c r="J141" s="245"/>
      <c r="K141" s="245"/>
      <c r="L141" s="245"/>
      <c r="M141" s="245"/>
      <c r="N141" s="245"/>
      <c r="O141" s="245"/>
      <c r="P141" s="162"/>
    </row>
    <row r="142" spans="2:16" s="164" customFormat="1" hidden="1" x14ac:dyDescent="0.2">
      <c r="B142" s="251" t="s">
        <v>100</v>
      </c>
      <c r="C142" s="246"/>
      <c r="D142" s="246"/>
      <c r="E142" s="246"/>
      <c r="F142" s="246"/>
      <c r="G142" s="245"/>
      <c r="H142" s="245"/>
      <c r="I142" s="245"/>
      <c r="J142" s="245"/>
      <c r="K142" s="245"/>
      <c r="L142" s="245"/>
      <c r="M142" s="245"/>
      <c r="N142" s="245"/>
      <c r="O142" s="245"/>
      <c r="P142" s="162"/>
    </row>
    <row r="143" spans="2:16" s="164" customFormat="1" hidden="1" x14ac:dyDescent="0.2">
      <c r="B143" s="251" t="s">
        <v>83</v>
      </c>
      <c r="C143" s="246"/>
      <c r="D143" s="246"/>
      <c r="E143" s="246"/>
      <c r="F143" s="246"/>
      <c r="G143" s="245"/>
      <c r="H143" s="245"/>
      <c r="I143" s="245"/>
      <c r="J143" s="245"/>
      <c r="K143" s="245"/>
      <c r="L143" s="245"/>
      <c r="M143" s="245"/>
      <c r="N143" s="245"/>
      <c r="O143" s="245"/>
      <c r="P143" s="162"/>
    </row>
    <row r="144" spans="2:16" s="164" customFormat="1" hidden="1" x14ac:dyDescent="0.2">
      <c r="B144" s="251" t="s">
        <v>31</v>
      </c>
      <c r="C144" s="246"/>
      <c r="D144" s="246"/>
      <c r="E144" s="246"/>
      <c r="F144" s="246"/>
      <c r="G144" s="245"/>
      <c r="H144" s="245"/>
      <c r="I144" s="245"/>
      <c r="J144" s="245"/>
      <c r="K144" s="245"/>
      <c r="L144" s="245"/>
      <c r="M144" s="245"/>
      <c r="N144" s="245"/>
      <c r="O144" s="245"/>
      <c r="P144" s="162"/>
    </row>
    <row r="145" spans="1:16" s="164" customFormat="1" hidden="1" x14ac:dyDescent="0.2">
      <c r="B145" s="251" t="s">
        <v>72</v>
      </c>
      <c r="C145" s="246"/>
      <c r="D145" s="246"/>
      <c r="E145" s="246"/>
      <c r="F145" s="246"/>
      <c r="G145" s="245"/>
      <c r="H145" s="245"/>
      <c r="I145" s="245"/>
      <c r="J145" s="245"/>
      <c r="K145" s="245"/>
      <c r="L145" s="245"/>
      <c r="M145" s="245"/>
      <c r="N145" s="245"/>
      <c r="O145" s="245"/>
      <c r="P145" s="162"/>
    </row>
    <row r="146" spans="1:16" s="164" customFormat="1" hidden="1" x14ac:dyDescent="0.2">
      <c r="B146" s="251" t="s">
        <v>76</v>
      </c>
      <c r="C146" s="246"/>
      <c r="D146" s="246"/>
      <c r="E146" s="246"/>
      <c r="F146" s="246"/>
      <c r="G146" s="245"/>
      <c r="H146" s="245"/>
      <c r="I146" s="245"/>
      <c r="J146" s="245"/>
      <c r="K146" s="245"/>
      <c r="L146" s="245"/>
      <c r="M146" s="245"/>
      <c r="N146" s="245"/>
      <c r="O146" s="245"/>
      <c r="P146" s="162"/>
    </row>
    <row r="147" spans="1:16" s="162" customFormat="1" hidden="1" x14ac:dyDescent="0.2">
      <c r="A147" s="161"/>
      <c r="B147" s="9" t="s">
        <v>97</v>
      </c>
      <c r="C147" s="246"/>
      <c r="D147" s="246"/>
      <c r="E147" s="246"/>
      <c r="F147" s="246"/>
      <c r="G147" s="245"/>
      <c r="H147" s="245"/>
      <c r="I147" s="245"/>
      <c r="J147" s="245"/>
      <c r="K147" s="245"/>
      <c r="L147" s="245"/>
      <c r="M147" s="245"/>
      <c r="N147" s="245"/>
      <c r="O147" s="245"/>
    </row>
    <row r="148" spans="1:16" s="162" customFormat="1" hidden="1" x14ac:dyDescent="0.2">
      <c r="A148" s="161"/>
      <c r="B148" s="251" t="s">
        <v>74</v>
      </c>
      <c r="C148" s="246"/>
      <c r="D148" s="246"/>
      <c r="E148" s="246"/>
      <c r="F148" s="246"/>
      <c r="G148" s="245"/>
      <c r="H148" s="245"/>
      <c r="I148" s="245"/>
      <c r="J148" s="245"/>
      <c r="K148" s="245"/>
      <c r="L148" s="245"/>
      <c r="M148" s="245"/>
      <c r="N148" s="245"/>
      <c r="O148" s="245"/>
    </row>
    <row r="149" spans="1:16" s="162" customFormat="1" hidden="1" x14ac:dyDescent="0.2">
      <c r="A149" s="161"/>
      <c r="B149" s="251" t="s">
        <v>79</v>
      </c>
      <c r="C149" s="246"/>
      <c r="D149" s="246"/>
      <c r="E149" s="246"/>
      <c r="F149" s="246"/>
      <c r="G149" s="245"/>
      <c r="H149" s="245"/>
      <c r="I149" s="245"/>
      <c r="J149" s="245"/>
      <c r="K149" s="245"/>
      <c r="L149" s="245"/>
      <c r="M149" s="245"/>
      <c r="N149" s="245"/>
      <c r="O149" s="245"/>
    </row>
    <row r="150" spans="1:16" s="162" customFormat="1" hidden="1" x14ac:dyDescent="0.2">
      <c r="A150" s="161"/>
      <c r="B150" s="251" t="s">
        <v>82</v>
      </c>
      <c r="C150" s="246"/>
      <c r="D150" s="246"/>
      <c r="E150" s="246"/>
      <c r="F150" s="246"/>
      <c r="G150" s="245"/>
      <c r="H150" s="245"/>
      <c r="I150" s="245"/>
      <c r="J150" s="245"/>
      <c r="K150" s="245"/>
      <c r="L150" s="245"/>
      <c r="M150" s="245"/>
      <c r="N150" s="245"/>
      <c r="O150" s="245"/>
    </row>
    <row r="151" spans="1:16" s="162" customFormat="1" hidden="1" x14ac:dyDescent="0.2">
      <c r="A151" s="161"/>
      <c r="B151" s="251" t="s">
        <v>80</v>
      </c>
      <c r="C151" s="246"/>
      <c r="D151" s="246"/>
      <c r="E151" s="246"/>
      <c r="F151" s="246"/>
      <c r="G151" s="245"/>
      <c r="H151" s="245"/>
      <c r="I151" s="245"/>
      <c r="J151" s="245"/>
      <c r="K151" s="245"/>
      <c r="L151" s="245"/>
      <c r="M151" s="245"/>
      <c r="N151" s="245"/>
      <c r="O151" s="245"/>
    </row>
    <row r="152" spans="1:16" s="162" customFormat="1" hidden="1" x14ac:dyDescent="0.2">
      <c r="A152" s="161"/>
      <c r="B152" s="251" t="s">
        <v>77</v>
      </c>
      <c r="C152" s="246"/>
      <c r="D152" s="246"/>
      <c r="E152" s="246"/>
      <c r="F152" s="246"/>
      <c r="G152" s="245"/>
      <c r="H152" s="245"/>
      <c r="I152" s="245"/>
      <c r="J152" s="245"/>
      <c r="K152" s="245"/>
      <c r="L152" s="245"/>
      <c r="M152" s="245"/>
      <c r="N152" s="245"/>
      <c r="O152" s="245"/>
    </row>
    <row r="153" spans="1:16" s="162" customFormat="1" hidden="1" x14ac:dyDescent="0.2">
      <c r="A153" s="161"/>
      <c r="B153" s="251" t="s">
        <v>70</v>
      </c>
      <c r="C153" s="246"/>
      <c r="D153" s="246"/>
      <c r="E153" s="246"/>
      <c r="F153" s="246"/>
      <c r="G153" s="245"/>
      <c r="H153" s="245"/>
      <c r="I153" s="245"/>
      <c r="J153" s="245"/>
      <c r="K153" s="245"/>
      <c r="L153" s="245"/>
      <c r="M153" s="245"/>
      <c r="N153" s="245"/>
      <c r="O153" s="245"/>
    </row>
    <row r="154" spans="1:16" s="162" customFormat="1" hidden="1" x14ac:dyDescent="0.2">
      <c r="A154" s="161"/>
      <c r="B154" s="251" t="s">
        <v>78</v>
      </c>
      <c r="C154" s="246"/>
      <c r="D154" s="246"/>
      <c r="E154" s="246"/>
      <c r="F154" s="246"/>
      <c r="G154" s="245"/>
      <c r="H154" s="245"/>
      <c r="I154" s="245"/>
      <c r="J154" s="245"/>
      <c r="K154" s="245"/>
      <c r="L154" s="245"/>
      <c r="M154" s="245"/>
      <c r="N154" s="245"/>
      <c r="O154" s="245"/>
    </row>
    <row r="155" spans="1:16" s="162" customFormat="1" hidden="1" x14ac:dyDescent="0.2">
      <c r="A155" s="161"/>
      <c r="B155" s="251" t="s">
        <v>71</v>
      </c>
      <c r="C155" s="246"/>
      <c r="D155" s="246"/>
      <c r="E155" s="246"/>
      <c r="F155" s="246"/>
      <c r="G155" s="245"/>
      <c r="H155" s="245"/>
      <c r="I155" s="245"/>
      <c r="J155" s="245"/>
      <c r="K155" s="245"/>
      <c r="L155" s="245"/>
      <c r="M155" s="245"/>
      <c r="N155" s="245"/>
      <c r="O155" s="245"/>
    </row>
    <row r="156" spans="1:16" s="162" customFormat="1" hidden="1" x14ac:dyDescent="0.2">
      <c r="A156" s="161"/>
      <c r="B156" s="251" t="s">
        <v>73</v>
      </c>
      <c r="C156" s="246"/>
      <c r="D156" s="246"/>
      <c r="E156" s="246"/>
      <c r="F156" s="246"/>
      <c r="G156" s="245"/>
      <c r="H156" s="245"/>
      <c r="I156" s="245"/>
      <c r="J156" s="245"/>
      <c r="K156" s="245"/>
      <c r="L156" s="245"/>
      <c r="M156" s="245"/>
      <c r="N156" s="245"/>
      <c r="O156" s="245"/>
    </row>
    <row r="157" spans="1:16" s="162" customFormat="1" hidden="1" x14ac:dyDescent="0.2">
      <c r="A157" s="161"/>
      <c r="B157" s="251" t="s">
        <v>29</v>
      </c>
      <c r="C157" s="246"/>
      <c r="D157" s="246"/>
      <c r="E157" s="246"/>
      <c r="F157" s="246"/>
      <c r="G157" s="245"/>
      <c r="H157" s="245"/>
      <c r="I157" s="245"/>
      <c r="J157" s="245"/>
      <c r="K157" s="245"/>
      <c r="L157" s="245"/>
      <c r="M157" s="245"/>
      <c r="N157" s="245"/>
      <c r="O157" s="245"/>
    </row>
    <row r="158" spans="1:16" s="162" customFormat="1" hidden="1" x14ac:dyDescent="0.2">
      <c r="A158" s="161"/>
      <c r="B158" s="251" t="s">
        <v>32</v>
      </c>
      <c r="C158" s="246"/>
      <c r="D158" s="246"/>
      <c r="E158" s="246"/>
      <c r="F158" s="246"/>
      <c r="G158" s="245"/>
      <c r="H158" s="245"/>
      <c r="I158" s="245"/>
      <c r="J158" s="245"/>
      <c r="K158" s="245"/>
      <c r="L158" s="245"/>
      <c r="M158" s="245"/>
      <c r="N158" s="245"/>
      <c r="O158" s="245"/>
    </row>
    <row r="159" spans="1:16" s="162" customFormat="1" hidden="1" x14ac:dyDescent="0.2">
      <c r="A159" s="161"/>
      <c r="B159" s="251" t="s">
        <v>28</v>
      </c>
      <c r="C159" s="246"/>
      <c r="D159" s="246"/>
      <c r="E159" s="246"/>
      <c r="F159" s="246"/>
      <c r="G159" s="245"/>
      <c r="H159" s="245"/>
      <c r="I159" s="245"/>
      <c r="J159" s="245"/>
      <c r="K159" s="245"/>
      <c r="L159" s="245"/>
      <c r="M159" s="245"/>
      <c r="N159" s="245"/>
      <c r="O159" s="245"/>
    </row>
    <row r="160" spans="1:16" s="162" customFormat="1" hidden="1" x14ac:dyDescent="0.2">
      <c r="A160" s="161"/>
      <c r="B160" s="251" t="s">
        <v>30</v>
      </c>
      <c r="C160" s="246"/>
      <c r="D160" s="246"/>
      <c r="E160" s="246"/>
      <c r="F160" s="246"/>
      <c r="G160" s="245"/>
      <c r="H160" s="245"/>
      <c r="I160" s="245"/>
      <c r="J160" s="245"/>
      <c r="K160" s="245"/>
      <c r="L160" s="245"/>
      <c r="M160" s="245"/>
      <c r="N160" s="245"/>
      <c r="O160" s="245"/>
    </row>
    <row r="161" spans="1:16" s="162" customFormat="1" hidden="1" x14ac:dyDescent="0.2">
      <c r="A161" s="161"/>
      <c r="B161" s="251" t="s">
        <v>56</v>
      </c>
      <c r="C161" s="246"/>
      <c r="D161" s="246"/>
      <c r="E161" s="246"/>
      <c r="F161" s="246"/>
      <c r="G161" s="245"/>
      <c r="H161" s="245"/>
      <c r="I161" s="245"/>
      <c r="J161" s="245"/>
      <c r="K161" s="245"/>
      <c r="L161" s="245"/>
      <c r="M161" s="245"/>
      <c r="N161" s="245"/>
      <c r="O161" s="245"/>
    </row>
    <row r="162" spans="1:16" s="162" customFormat="1" hidden="1" x14ac:dyDescent="0.2">
      <c r="A162" s="161"/>
      <c r="B162" s="251" t="s">
        <v>55</v>
      </c>
      <c r="C162" s="246"/>
      <c r="D162" s="246"/>
      <c r="E162" s="246"/>
      <c r="F162" s="246"/>
      <c r="G162" s="245"/>
      <c r="H162" s="245"/>
      <c r="I162" s="245"/>
      <c r="J162" s="245"/>
      <c r="K162" s="245"/>
      <c r="L162" s="245"/>
      <c r="M162" s="245"/>
      <c r="N162" s="245"/>
      <c r="O162" s="245"/>
    </row>
    <row r="163" spans="1:16" s="162" customFormat="1" hidden="1" x14ac:dyDescent="0.2">
      <c r="A163" s="161"/>
      <c r="B163" s="251" t="s">
        <v>27</v>
      </c>
      <c r="C163" s="246"/>
      <c r="D163" s="246"/>
      <c r="E163" s="246"/>
      <c r="F163" s="246"/>
      <c r="G163" s="245"/>
      <c r="H163" s="245"/>
      <c r="I163" s="245"/>
      <c r="J163" s="245"/>
      <c r="K163" s="245"/>
      <c r="L163" s="245"/>
      <c r="M163" s="245"/>
      <c r="N163" s="245"/>
      <c r="O163" s="245"/>
    </row>
    <row r="164" spans="1:16" s="162" customFormat="1" hidden="1" x14ac:dyDescent="0.2">
      <c r="A164" s="161"/>
      <c r="B164" s="251" t="s">
        <v>54</v>
      </c>
      <c r="C164" s="246"/>
      <c r="D164" s="246"/>
      <c r="E164" s="246"/>
      <c r="F164" s="246"/>
      <c r="G164" s="245"/>
      <c r="H164" s="245"/>
      <c r="I164" s="245"/>
      <c r="J164" s="245"/>
      <c r="K164" s="245"/>
      <c r="L164" s="245"/>
      <c r="M164" s="245"/>
      <c r="N164" s="245"/>
      <c r="O164" s="245"/>
    </row>
    <row r="165" spans="1:16" s="162" customFormat="1" x14ac:dyDescent="0.2">
      <c r="A165" s="161"/>
      <c r="B165" s="246"/>
      <c r="C165" s="246"/>
      <c r="D165" s="246"/>
      <c r="E165" s="246"/>
      <c r="F165" s="246"/>
      <c r="G165" s="245"/>
      <c r="H165" s="245"/>
      <c r="I165" s="245"/>
      <c r="J165" s="245"/>
      <c r="K165" s="245"/>
      <c r="L165" s="245"/>
      <c r="M165" s="245"/>
      <c r="N165" s="245"/>
      <c r="O165" s="245"/>
    </row>
    <row r="166" spans="1:16" s="162" customFormat="1" x14ac:dyDescent="0.2">
      <c r="A166" s="161"/>
      <c r="B166" s="246"/>
      <c r="C166" s="246"/>
      <c r="D166" s="246"/>
      <c r="E166" s="246"/>
      <c r="F166" s="246"/>
      <c r="G166" s="245"/>
      <c r="H166" s="245"/>
      <c r="I166" s="245"/>
      <c r="J166" s="245"/>
      <c r="K166" s="245"/>
      <c r="L166" s="245"/>
      <c r="M166" s="245"/>
      <c r="N166" s="245"/>
      <c r="O166" s="245"/>
    </row>
    <row r="167" spans="1:16" s="162" customFormat="1" x14ac:dyDescent="0.2">
      <c r="A167" s="161"/>
      <c r="B167" s="246"/>
      <c r="C167" s="246"/>
      <c r="D167" s="246"/>
      <c r="E167" s="246"/>
      <c r="F167" s="246"/>
      <c r="G167" s="245"/>
      <c r="H167" s="245"/>
      <c r="I167" s="245"/>
      <c r="J167" s="245"/>
      <c r="K167" s="245"/>
      <c r="L167" s="245"/>
      <c r="M167" s="245"/>
      <c r="N167" s="245"/>
      <c r="O167" s="245"/>
    </row>
    <row r="168" spans="1:16" s="162" customFormat="1" hidden="1" x14ac:dyDescent="0.2">
      <c r="A168" s="161"/>
      <c r="B168" s="246" t="s">
        <v>98</v>
      </c>
      <c r="C168" s="246"/>
      <c r="D168" s="246"/>
      <c r="E168" s="246"/>
      <c r="F168" s="246"/>
      <c r="G168" s="245"/>
      <c r="H168" s="245"/>
      <c r="I168" s="245"/>
      <c r="J168" s="245"/>
      <c r="K168" s="245"/>
      <c r="L168" s="245"/>
      <c r="M168" s="245"/>
      <c r="N168" s="245"/>
      <c r="O168" s="245"/>
    </row>
    <row r="169" spans="1:16" s="162" customFormat="1" hidden="1" x14ac:dyDescent="0.2">
      <c r="A169" s="161"/>
      <c r="B169" s="249" t="s">
        <v>43</v>
      </c>
      <c r="C169" s="246"/>
      <c r="D169" s="246"/>
      <c r="E169" s="246"/>
      <c r="F169" s="246"/>
      <c r="G169" s="245"/>
      <c r="H169" s="245"/>
      <c r="I169" s="245"/>
      <c r="J169" s="245"/>
      <c r="K169" s="245"/>
      <c r="L169" s="245"/>
      <c r="M169" s="245"/>
      <c r="N169" s="245"/>
      <c r="O169" s="245"/>
      <c r="P169" s="161"/>
    </row>
    <row r="170" spans="1:16" s="162" customFormat="1" hidden="1" x14ac:dyDescent="0.2">
      <c r="A170" s="161"/>
      <c r="B170" s="249" t="s">
        <v>48</v>
      </c>
      <c r="C170" s="246"/>
      <c r="D170" s="246"/>
      <c r="E170" s="246"/>
      <c r="F170" s="246"/>
      <c r="G170" s="245"/>
      <c r="H170" s="245"/>
      <c r="I170" s="245"/>
      <c r="J170" s="245"/>
      <c r="K170" s="245"/>
      <c r="L170" s="245"/>
      <c r="M170" s="245"/>
      <c r="N170" s="245"/>
      <c r="O170" s="245"/>
      <c r="P170" s="161"/>
    </row>
    <row r="171" spans="1:16" s="162" customFormat="1" x14ac:dyDescent="0.2">
      <c r="A171" s="161"/>
      <c r="B171" s="245"/>
      <c r="C171" s="246"/>
      <c r="D171" s="246"/>
      <c r="E171" s="246"/>
      <c r="F171" s="246"/>
      <c r="G171" s="245"/>
      <c r="H171" s="245"/>
      <c r="I171" s="245"/>
      <c r="J171" s="245"/>
      <c r="K171" s="245"/>
      <c r="L171" s="245"/>
      <c r="M171" s="245"/>
      <c r="N171" s="245"/>
      <c r="O171" s="245"/>
      <c r="P171" s="161"/>
    </row>
    <row r="172" spans="1:16" s="162" customFormat="1" x14ac:dyDescent="0.2">
      <c r="A172" s="161"/>
      <c r="B172" s="11"/>
      <c r="C172" s="246"/>
      <c r="D172" s="246"/>
      <c r="E172" s="246"/>
      <c r="F172" s="246"/>
      <c r="G172" s="245"/>
      <c r="H172" s="245"/>
      <c r="I172" s="245"/>
      <c r="J172" s="245"/>
      <c r="K172" s="245"/>
      <c r="L172" s="245"/>
      <c r="M172" s="245"/>
      <c r="N172" s="245"/>
      <c r="O172" s="245"/>
      <c r="P172" s="161"/>
    </row>
    <row r="173" spans="1:16" s="162" customFormat="1" x14ac:dyDescent="0.2">
      <c r="A173" s="161"/>
      <c r="B173" s="11"/>
      <c r="C173" s="246"/>
      <c r="D173" s="246"/>
      <c r="E173" s="246"/>
      <c r="F173" s="246"/>
      <c r="G173" s="245"/>
      <c r="H173" s="245"/>
      <c r="I173" s="245"/>
      <c r="J173" s="245"/>
      <c r="K173" s="245"/>
      <c r="L173" s="245"/>
      <c r="M173" s="245"/>
      <c r="N173" s="245"/>
      <c r="O173" s="245"/>
      <c r="P173" s="161"/>
    </row>
    <row r="174" spans="1:16" s="162" customFormat="1" x14ac:dyDescent="0.2">
      <c r="A174" s="161"/>
      <c r="B174" s="11"/>
      <c r="C174" s="246"/>
      <c r="D174" s="246"/>
      <c r="E174" s="246"/>
      <c r="F174" s="246"/>
      <c r="G174" s="245"/>
      <c r="H174" s="245"/>
      <c r="I174" s="245"/>
      <c r="J174" s="245"/>
      <c r="K174" s="245"/>
      <c r="L174" s="245"/>
      <c r="M174" s="245"/>
      <c r="N174" s="245"/>
      <c r="O174" s="245"/>
      <c r="P174" s="161"/>
    </row>
    <row r="175" spans="1:16" s="162" customFormat="1" x14ac:dyDescent="0.2">
      <c r="A175" s="161"/>
      <c r="B175" s="11"/>
      <c r="C175" s="246"/>
      <c r="D175" s="246"/>
      <c r="E175" s="246"/>
      <c r="F175" s="246"/>
      <c r="G175" s="245"/>
      <c r="H175" s="245"/>
      <c r="I175" s="245"/>
      <c r="J175" s="245"/>
      <c r="K175" s="245"/>
      <c r="L175" s="245"/>
      <c r="M175" s="245"/>
      <c r="N175" s="245"/>
      <c r="O175" s="245"/>
      <c r="P175" s="161"/>
    </row>
    <row r="176" spans="1:16" x14ac:dyDescent="0.2">
      <c r="B176" s="11"/>
      <c r="C176" s="246"/>
      <c r="D176" s="246"/>
      <c r="E176" s="246"/>
      <c r="F176" s="246"/>
      <c r="G176" s="245"/>
      <c r="H176" s="245"/>
      <c r="I176" s="245"/>
      <c r="J176" s="245"/>
      <c r="K176" s="245"/>
      <c r="L176" s="245"/>
      <c r="M176" s="245"/>
      <c r="N176" s="245"/>
      <c r="O176" s="245"/>
    </row>
    <row r="177" spans="2:15" s="162" customFormat="1" hidden="1" x14ac:dyDescent="0.2">
      <c r="B177" s="6" t="s">
        <v>102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</row>
    <row r="178" spans="2:15" s="162" customFormat="1" hidden="1" x14ac:dyDescent="0.2">
      <c r="B178" s="7" t="s">
        <v>101</v>
      </c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</row>
    <row r="179" spans="2:15" s="162" customFormat="1" ht="38.25" hidden="1" x14ac:dyDescent="0.2">
      <c r="B179" s="8" t="s">
        <v>45</v>
      </c>
    </row>
    <row r="180" spans="2:15" s="162" customFormat="1" ht="38.25" hidden="1" x14ac:dyDescent="0.2">
      <c r="B180" s="8" t="s">
        <v>92</v>
      </c>
    </row>
    <row r="181" spans="2:15" s="162" customFormat="1" ht="38.25" hidden="1" x14ac:dyDescent="0.2">
      <c r="B181" s="8" t="s">
        <v>93</v>
      </c>
    </row>
    <row r="182" spans="2:15" s="162" customFormat="1" ht="63.75" hidden="1" x14ac:dyDescent="0.2">
      <c r="B182" s="8" t="s">
        <v>94</v>
      </c>
    </row>
    <row r="183" spans="2:15" s="162" customFormat="1" ht="51" hidden="1" x14ac:dyDescent="0.2">
      <c r="B183" s="8" t="s">
        <v>95</v>
      </c>
    </row>
    <row r="184" spans="2:15" s="162" customFormat="1" ht="38.25" hidden="1" x14ac:dyDescent="0.2">
      <c r="B184" s="8" t="s">
        <v>96</v>
      </c>
    </row>
    <row r="185" spans="2:15" s="162" customFormat="1" ht="25.5" hidden="1" x14ac:dyDescent="0.2">
      <c r="B185" s="8" t="s">
        <v>84</v>
      </c>
    </row>
    <row r="186" spans="2:15" s="162" customFormat="1" hidden="1" x14ac:dyDescent="0.2">
      <c r="B186" s="8" t="s">
        <v>57</v>
      </c>
    </row>
    <row r="187" spans="2:15" x14ac:dyDescent="0.2"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</row>
  </sheetData>
  <sheetProtection formatColumns="0" formatRows="0"/>
  <mergeCells count="69"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23:P23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76:P76"/>
    <mergeCell ref="B43:P43"/>
    <mergeCell ref="B45:B47"/>
    <mergeCell ref="B49:P49"/>
    <mergeCell ref="B50:P65"/>
    <mergeCell ref="A66:P66"/>
    <mergeCell ref="B67:B74"/>
    <mergeCell ref="C67:P67"/>
    <mergeCell ref="C68:P68"/>
    <mergeCell ref="C69:P69"/>
    <mergeCell ref="C70:P70"/>
    <mergeCell ref="C71:P71"/>
    <mergeCell ref="C72:P72"/>
    <mergeCell ref="C73:P73"/>
    <mergeCell ref="C74:P74"/>
    <mergeCell ref="C75:P75"/>
  </mergeCells>
  <conditionalFormatting sqref="F47">
    <cfRule type="cellIs" dxfId="13" priority="15" stopIfTrue="1" operator="greaterThanOrEqual">
      <formula>50</formula>
    </cfRule>
    <cfRule type="cellIs" dxfId="14" priority="14" stopIfTrue="1" operator="between">
      <formula>40</formula>
      <formula>49</formula>
    </cfRule>
    <cfRule type="cellIs" dxfId="12" priority="13" stopIfTrue="1" operator="lessThan">
      <formula>40</formula>
    </cfRule>
  </conditionalFormatting>
  <conditionalFormatting sqref="I47">
    <cfRule type="cellIs" dxfId="9" priority="10" stopIfTrue="1" operator="lessThan">
      <formula>40</formula>
    </cfRule>
    <cfRule type="cellIs" dxfId="10" priority="11" stopIfTrue="1" operator="between">
      <formula>40</formula>
      <formula>49</formula>
    </cfRule>
    <cfRule type="cellIs" dxfId="11" priority="12" stopIfTrue="1" operator="greaterThanOrEqual">
      <formula>50</formula>
    </cfRule>
  </conditionalFormatting>
  <conditionalFormatting sqref="L47">
    <cfRule type="cellIs" dxfId="8" priority="7" stopIfTrue="1" operator="lessThan">
      <formula>40</formula>
    </cfRule>
    <cfRule type="cellIs" dxfId="7" priority="8" stopIfTrue="1" operator="between">
      <formula>40</formula>
      <formula>49</formula>
    </cfRule>
    <cfRule type="cellIs" dxfId="6" priority="9" stopIfTrue="1" operator="greaterThanOrEqual">
      <formula>50</formula>
    </cfRule>
  </conditionalFormatting>
  <conditionalFormatting sqref="O47">
    <cfRule type="cellIs" dxfId="5" priority="4" stopIfTrue="1" operator="lessThan">
      <formula>40</formula>
    </cfRule>
    <cfRule type="cellIs" dxfId="4" priority="5" stopIfTrue="1" operator="between">
      <formula>40</formula>
      <formula>49</formula>
    </cfRule>
    <cfRule type="cellIs" dxfId="3" priority="6" stopIfTrue="1" operator="greaterThanOrEqual">
      <formula>50</formula>
    </cfRule>
  </conditionalFormatting>
  <conditionalFormatting sqref="P47">
    <cfRule type="cellIs" dxfId="2" priority="1" stopIfTrue="1" operator="lessThan">
      <formula>40</formula>
    </cfRule>
    <cfRule type="cellIs" dxfId="1" priority="2" stopIfTrue="1" operator="between">
      <formula>40</formula>
      <formula>49</formula>
    </cfRule>
    <cfRule type="cellIs" dxfId="0" priority="3" stopIfTrue="1" operator="greaterThanOrEqual">
      <formula>50</formula>
    </cfRule>
  </conditionalFormatting>
  <dataValidations count="7">
    <dataValidation type="list" allowBlank="1" showInputMessage="1" showErrorMessage="1" sqref="C76:P76">
      <formula1>$B$169:$B$170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10:I10">
      <formula1>"2022,2023,2024,2025,2026,2027"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8:P18">
      <formula1>$B$127:$B$131</formula1>
    </dataValidation>
    <dataValidation type="list" allowBlank="1" showInputMessage="1" showErrorMessage="1" sqref="C32:P32">
      <formula1>#REF!</formula1>
    </dataValidation>
    <dataValidation type="list" allowBlank="1" showInputMessage="1" showErrorMessage="1" sqref="C34:P34 C36:P36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B11"/>
  <sheetViews>
    <sheetView showGridLines="0" zoomScale="80" zoomScaleNormal="80" workbookViewId="0">
      <selection activeCell="L14" sqref="K14:L14"/>
    </sheetView>
  </sheetViews>
  <sheetFormatPr baseColWidth="10" defaultRowHeight="30" customHeight="1" x14ac:dyDescent="0.2"/>
  <cols>
    <col min="1" max="1" width="39.5703125" style="4" customWidth="1"/>
    <col min="2" max="2" width="28.5703125" style="4" customWidth="1"/>
    <col min="3" max="15" width="15" style="4" customWidth="1"/>
    <col min="16" max="16" width="15" style="1" customWidth="1"/>
    <col min="17" max="23" width="15" style="4" customWidth="1"/>
    <col min="24" max="16384" width="11.42578125" style="4"/>
  </cols>
  <sheetData>
    <row r="1" spans="1:28" ht="30" customHeight="1" x14ac:dyDescent="0.25">
      <c r="A1" s="139"/>
      <c r="B1" s="140" t="s">
        <v>34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43" t="s">
        <v>35</v>
      </c>
      <c r="S1" s="144"/>
      <c r="T1" s="145"/>
      <c r="U1" s="145"/>
      <c r="W1" s="1"/>
      <c r="X1" s="145"/>
      <c r="Y1" s="145"/>
      <c r="Z1" s="145"/>
      <c r="AA1" s="146"/>
      <c r="AB1" s="147"/>
    </row>
    <row r="2" spans="1:28" s="2" customFormat="1" ht="30" customHeight="1" x14ac:dyDescent="0.25">
      <c r="A2" s="139"/>
      <c r="B2" s="140" t="s">
        <v>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 t="s">
        <v>99</v>
      </c>
      <c r="S2" s="144"/>
      <c r="T2" s="148"/>
      <c r="U2" s="148"/>
      <c r="W2" s="15">
        <v>0.8</v>
      </c>
      <c r="X2" s="148"/>
      <c r="Y2" s="148"/>
      <c r="Z2" s="148"/>
      <c r="AA2" s="149"/>
      <c r="AB2" s="150"/>
    </row>
    <row r="3" spans="1:28" s="2" customFormat="1" ht="30" customHeight="1" x14ac:dyDescent="0.25">
      <c r="A3" s="139"/>
      <c r="B3" s="140" t="s">
        <v>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143" t="s">
        <v>172</v>
      </c>
      <c r="S3" s="144"/>
      <c r="T3" s="148"/>
      <c r="U3" s="148"/>
      <c r="W3" s="15">
        <v>0.79998999999999998</v>
      </c>
      <c r="X3" s="148"/>
      <c r="Y3" s="148"/>
      <c r="Z3" s="148"/>
      <c r="AA3" s="149"/>
      <c r="AB3" s="150"/>
    </row>
    <row r="4" spans="1:28" s="2" customFormat="1" ht="30" customHeight="1" x14ac:dyDescent="0.25">
      <c r="A4" s="139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144" t="s">
        <v>39</v>
      </c>
      <c r="S4" s="144"/>
      <c r="T4" s="151"/>
      <c r="U4" s="151"/>
      <c r="W4" s="15">
        <v>0.65</v>
      </c>
      <c r="X4" s="151"/>
      <c r="Y4" s="151"/>
      <c r="Z4" s="151"/>
      <c r="AA4" s="149"/>
      <c r="AB4" s="150"/>
    </row>
    <row r="5" spans="1:28" s="2" customFormat="1" ht="30" customHeight="1" x14ac:dyDescent="0.25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55"/>
      <c r="S5" s="155"/>
      <c r="T5" s="151"/>
      <c r="U5" s="151"/>
      <c r="W5" s="15"/>
      <c r="X5" s="151"/>
      <c r="Y5" s="151"/>
      <c r="Z5" s="151"/>
      <c r="AA5" s="149"/>
      <c r="AB5" s="150"/>
    </row>
    <row r="6" spans="1:28" s="2" customFormat="1" ht="30" customHeight="1" x14ac:dyDescent="0.2">
      <c r="A6" s="156" t="s">
        <v>0</v>
      </c>
      <c r="B6" s="157" t="str">
        <f>IF('[1]1 Pronunciamiento de demandas'!C12="","",'[1]1 Pronunciamiento de demandas'!C12)</f>
        <v>PROCESOS ESPECIALES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W6" s="15"/>
    </row>
    <row r="7" spans="1:28" ht="30" customHeight="1" thickBot="1" x14ac:dyDescent="0.2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28" s="20" customFormat="1" ht="31.5" customHeight="1" thickTop="1" thickBot="1" x14ac:dyDescent="0.25">
      <c r="A8" s="288" t="s">
        <v>52</v>
      </c>
      <c r="B8" s="289" t="s">
        <v>19</v>
      </c>
      <c r="C8" s="294" t="str">
        <f>+'[3]3 Productividad CA'!C14:P14</f>
        <v>Productividad del centro de conciliación y arbitraje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Q8" s="286"/>
    </row>
    <row r="9" spans="1:28" s="20" customFormat="1" ht="48" customHeight="1" thickBot="1" x14ac:dyDescent="0.25">
      <c r="A9" s="304"/>
      <c r="B9" s="305"/>
      <c r="C9" s="290" t="s">
        <v>152</v>
      </c>
      <c r="D9" s="290" t="s">
        <v>153</v>
      </c>
      <c r="E9" s="290" t="s">
        <v>154</v>
      </c>
      <c r="F9" s="290" t="s">
        <v>155</v>
      </c>
      <c r="G9" s="290" t="s">
        <v>156</v>
      </c>
      <c r="H9" s="290" t="s">
        <v>157</v>
      </c>
      <c r="I9" s="290" t="s">
        <v>158</v>
      </c>
      <c r="J9" s="290" t="s">
        <v>159</v>
      </c>
      <c r="K9" s="290" t="s">
        <v>178</v>
      </c>
      <c r="L9" s="290" t="s">
        <v>179</v>
      </c>
      <c r="M9" s="291" t="s">
        <v>53</v>
      </c>
      <c r="N9" s="291"/>
      <c r="O9" s="291"/>
      <c r="Q9" s="286"/>
    </row>
    <row r="10" spans="1:28" s="20" customFormat="1" ht="68.25" customHeight="1" thickBot="1" x14ac:dyDescent="0.25">
      <c r="A10" s="308" t="s">
        <v>160</v>
      </c>
      <c r="B10" s="306" t="s">
        <v>169</v>
      </c>
      <c r="C10" s="301"/>
      <c r="D10" s="315">
        <f>+C10/C11</f>
        <v>0</v>
      </c>
      <c r="E10" s="295"/>
      <c r="F10" s="317">
        <f>+E10/E11</f>
        <v>0</v>
      </c>
      <c r="G10" s="295"/>
      <c r="H10" s="317">
        <f>+G10/G11</f>
        <v>0</v>
      </c>
      <c r="I10" s="295"/>
      <c r="J10" s="317">
        <f>+I10/I11</f>
        <v>0</v>
      </c>
      <c r="K10" s="295">
        <f>C10+E10+G10+I10</f>
        <v>0</v>
      </c>
      <c r="L10" s="296">
        <f>+K10/K11</f>
        <v>0</v>
      </c>
      <c r="M10" s="297"/>
      <c r="N10" s="297"/>
      <c r="O10" s="298"/>
      <c r="P10" s="292"/>
      <c r="Q10" s="293"/>
      <c r="R10" s="287"/>
    </row>
    <row r="11" spans="1:28" s="20" customFormat="1" ht="74.25" customHeight="1" thickBot="1" x14ac:dyDescent="0.25">
      <c r="A11" s="309"/>
      <c r="B11" s="307" t="s">
        <v>170</v>
      </c>
      <c r="C11" s="301">
        <v>3</v>
      </c>
      <c r="D11" s="316"/>
      <c r="E11" s="299">
        <v>3</v>
      </c>
      <c r="F11" s="318"/>
      <c r="G11" s="301">
        <v>3</v>
      </c>
      <c r="H11" s="318"/>
      <c r="I11" s="301">
        <v>3</v>
      </c>
      <c r="J11" s="318"/>
      <c r="K11" s="301">
        <f>C11+E11+G11+I11</f>
        <v>12</v>
      </c>
      <c r="L11" s="300"/>
      <c r="M11" s="302"/>
      <c r="N11" s="302"/>
      <c r="O11" s="303"/>
      <c r="P11" s="292"/>
      <c r="Q11" s="293"/>
    </row>
  </sheetData>
  <sheetProtection formatColumns="0" formatRows="0"/>
  <mergeCells count="22">
    <mergeCell ref="A8:A9"/>
    <mergeCell ref="B8:B9"/>
    <mergeCell ref="C8:O8"/>
    <mergeCell ref="M9:O9"/>
    <mergeCell ref="A10:A11"/>
    <mergeCell ref="D10:D11"/>
    <mergeCell ref="F10:F11"/>
    <mergeCell ref="H10:H11"/>
    <mergeCell ref="J10:J11"/>
    <mergeCell ref="M10:O11"/>
    <mergeCell ref="L10:L11"/>
    <mergeCell ref="B6:S6"/>
    <mergeCell ref="A1:A4"/>
    <mergeCell ref="B1:Q1"/>
    <mergeCell ref="R1:S1"/>
    <mergeCell ref="B2:Q2"/>
    <mergeCell ref="R2:S2"/>
    <mergeCell ref="B3:Q3"/>
    <mergeCell ref="R3:S3"/>
    <mergeCell ref="B4:Q4"/>
    <mergeCell ref="R4:S4"/>
    <mergeCell ref="Q10:Q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Comentarios xmlns="ff8e3638-9d45-4162-afb4-6d390653d547" xsi:nil="true"/>
    <Fase xmlns="ff8e3638-9d45-4162-afb4-6d390653d547">a. Ficha Téncnica</Fase>
    <AverageRating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7D5F243-FFB4-449C-88E7-C10F03A54B3C}"/>
</file>

<file path=customXml/itemProps2.xml><?xml version="1.0" encoding="utf-8"?>
<ds:datastoreItem xmlns:ds="http://schemas.openxmlformats.org/officeDocument/2006/customXml" ds:itemID="{F1760911-D816-4CD3-87F6-AB9DBBDE92D9}"/>
</file>

<file path=customXml/itemProps3.xml><?xml version="1.0" encoding="utf-8"?>
<ds:datastoreItem xmlns:ds="http://schemas.openxmlformats.org/officeDocument/2006/customXml" ds:itemID="{179D415A-3918-4AD2-9D09-3D3A1E41566F}"/>
</file>

<file path=customXml/itemProps4.xml><?xml version="1.0" encoding="utf-8"?>
<ds:datastoreItem xmlns:ds="http://schemas.openxmlformats.org/officeDocument/2006/customXml" ds:itemID="{D5211CF4-63F9-46D7-9D25-53E5DFB4996F}"/>
</file>

<file path=customXml/itemProps5.xml><?xml version="1.0" encoding="utf-8"?>
<ds:datastoreItem xmlns:ds="http://schemas.openxmlformats.org/officeDocument/2006/customXml" ds:itemID="{78D5A314-06C7-4863-984B-5126C290E42A}"/>
</file>

<file path=customXml/itemProps6.xml><?xml version="1.0" encoding="utf-8"?>
<ds:datastoreItem xmlns:ds="http://schemas.openxmlformats.org/officeDocument/2006/customXml" ds:itemID="{483F681D-5A06-4931-8929-71CE0CAEC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Calificación Servicio Concil</vt:lpstr>
      <vt:lpstr>1.1. registro calificación serv</vt:lpstr>
      <vt:lpstr>2. Logro acuerdos conciliación</vt:lpstr>
      <vt:lpstr>2.2. registro logro acuerdos co</vt:lpstr>
      <vt:lpstr>3. Productividad CA</vt:lpstr>
      <vt:lpstr>3.3. registro productividad CA</vt:lpstr>
    </vt:vector>
  </TitlesOfParts>
  <Company>SUPERSOCIEDADES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Hoja de Vida de Indicadores de Gestión</dc:title>
  <dc:creator>hoslanders</dc:creator>
  <cp:lastModifiedBy>Sandra Patricia Babativa Quesada</cp:lastModifiedBy>
  <cp:lastPrinted>2022-11-22T18:45:25Z</cp:lastPrinted>
  <dcterms:created xsi:type="dcterms:W3CDTF">2012-02-20T19:54:14Z</dcterms:created>
  <dcterms:modified xsi:type="dcterms:W3CDTF">2023-04-05T22:33:04Z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0x010100DAE502E0AF30B84A96E60AFD0F2E04C4</vt:lpwstr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eDOCS AutoSave">
    <vt:lpwstr>20230405173258246</vt:lpwstr>
  </property>
  <property fmtid="{D5CDD505-2E9C-101B-9397-08002B2CF9AE}" pid="7" name="_dlc_DocId">
    <vt:lpwstr>SSDOCID-1136287043-3926</vt:lpwstr>
  </property>
  <property fmtid="{D5CDD505-2E9C-101B-9397-08002B2CF9AE}" pid="8" name="_dlc_DocIdItemGuid">
    <vt:lpwstr>979f38eb-dee3-48cf-bb78-dc33486cf9e3</vt:lpwstr>
  </property>
  <property fmtid="{D5CDD505-2E9C-101B-9397-08002B2CF9AE}" pid="9" name="_dlc_DocIdUrl">
    <vt:lpwstr>http://old2022.supersociedades.gov.co/sgi/_layouts/15/DocIdRedir.aspx?ID=SSDOCID-1136287043-3926, SSDOCID-1136287043-3926</vt:lpwstr>
  </property>
  <property fmtid="{D5CDD505-2E9C-101B-9397-08002B2CF9AE}" pid="10" name="Version_Documento">
    <vt:lpwstr>4.00000000000000</vt:lpwstr>
  </property>
  <property fmtid="{D5CDD505-2E9C-101B-9397-08002B2CF9AE}" pid="11" name="Tipo Documental SGI">
    <vt:lpwstr>Formato</vt:lpwstr>
  </property>
</Properties>
</file>