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C:\Users\francycp\Desktop\WEB\"/>
    </mc:Choice>
  </mc:AlternateContent>
  <bookViews>
    <workbookView xWindow="0" yWindow="0" windowWidth="19200" windowHeight="7050" tabRatio="776"/>
  </bookViews>
  <sheets>
    <sheet name="Proyecto" sheetId="10" r:id="rId1"/>
    <sheet name="Justificación - Objetivo" sheetId="2" r:id="rId2"/>
    <sheet name="Indicadores" sheetId="3" r:id="rId3"/>
    <sheet name="Recursos Financieros" sheetId="12" r:id="rId4"/>
    <sheet name="Recursos Humanos" sheetId="5" r:id="rId5"/>
    <sheet name="Comunicaciones internas" sheetId="16" r:id="rId6"/>
    <sheet name="Interesados" sheetId="6" r:id="rId7"/>
    <sheet name="Plan de comunicaciones" sheetId="7" r:id="rId8"/>
    <sheet name="Requerimientos" sheetId="4" r:id="rId9"/>
    <sheet name="Alcance" sheetId="8" r:id="rId10"/>
    <sheet name="EDT- Actividades" sheetId="11" r:id="rId11"/>
    <sheet name="Riesgos" sheetId="9" r:id="rId12"/>
    <sheet name="No tocar" sheetId="15" state="hidden" r:id="rId13"/>
  </sheets>
  <externalReferences>
    <externalReference r:id="rId14"/>
    <externalReference r:id="rId15"/>
  </externalReferences>
  <definedNames>
    <definedName name="_xlnm._FilterDatabase" localSheetId="10" hidden="1">'EDT- Actividades'!$A$9:$IU$26</definedName>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3">#REF!</definedName>
    <definedName name="Activos" localSheetId="4">#REF!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3">#REF!</definedName>
    <definedName name="ActivosP1" localSheetId="4">#REF!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3">#REF!</definedName>
    <definedName name="ActivosP10" localSheetId="4">#REF!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3">#REF!</definedName>
    <definedName name="ActivosP11" localSheetId="4">#REF!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3">#REF!</definedName>
    <definedName name="Activosp11000" localSheetId="4">#REF!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3">#REF!</definedName>
    <definedName name="ActivosP12" localSheetId="4">#REF!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3">#REF!</definedName>
    <definedName name="ActivosP2" localSheetId="4">#REF!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3">#REF!</definedName>
    <definedName name="ActivosP3" localSheetId="4">#REF!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3">#REF!</definedName>
    <definedName name="ActivosP4" localSheetId="4">#REF!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3">#REF!</definedName>
    <definedName name="ActivosP5" localSheetId="4">#REF!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3">#REF!</definedName>
    <definedName name="ActivosP6" localSheetId="4">#REF!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3">#REF!</definedName>
    <definedName name="ActivosP7" localSheetId="4">#REF!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3">#REF!</definedName>
    <definedName name="ActivosP8" localSheetId="4">#REF!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3">#REF!</definedName>
    <definedName name="ActivosP9" localSheetId="4">#REF!</definedName>
    <definedName name="ActivosP9" localSheetId="11">#REF!</definedName>
    <definedName name="ActivosP9">#REF!</definedName>
    <definedName name="_xlnm.Print_Area" localSheetId="2">Indicadores!$B$2:$I$13</definedName>
    <definedName name="_xlnm.Print_Area" localSheetId="6">Interesados!$B$2:$H$21</definedName>
    <definedName name="_xlnm.Print_Area" localSheetId="7">'Plan de comunicaciones'!$B$2:$H$19</definedName>
    <definedName name="_xlnm.Print_Area" localSheetId="4">'Recursos Humanos'!$B$2:$G$14</definedName>
    <definedName name="_xlnm.Print_Area" localSheetId="8">Requerimientos!$B$2:$H$12</definedName>
    <definedName name="_xlnm.Print_Area" localSheetId="11">Riesgos!$B$2:$P$16</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3">#REF!</definedName>
    <definedName name="Consulta__L" localSheetId="4">#REF!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3">#REF!</definedName>
    <definedName name="gloria" localSheetId="4">#REF!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3">#REF!</definedName>
    <definedName name="pl" localSheetId="4">#REF!</definedName>
    <definedName name="pl" localSheetId="11">#REF!</definedName>
    <definedName name="pl">#REF!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11" l="1"/>
  <c r="M11" i="11" l="1"/>
  <c r="M10" i="11" l="1"/>
  <c r="AI26" i="11"/>
  <c r="AH26" i="11"/>
  <c r="AG26" i="11"/>
  <c r="AF26" i="11"/>
  <c r="AE26" i="11"/>
  <c r="AD26" i="11"/>
  <c r="AC26" i="11"/>
  <c r="AB26" i="11"/>
  <c r="AA26" i="11"/>
  <c r="Z26" i="11"/>
  <c r="Y26" i="11"/>
  <c r="X26" i="11"/>
  <c r="W26" i="11"/>
  <c r="V26" i="11"/>
  <c r="U26" i="11"/>
  <c r="T26" i="11"/>
  <c r="S26" i="11"/>
  <c r="R26" i="11"/>
  <c r="Q26" i="11"/>
  <c r="P26" i="11"/>
  <c r="O26" i="11"/>
  <c r="N26" i="11"/>
  <c r="M25" i="11"/>
  <c r="M12" i="11"/>
  <c r="M13" i="11"/>
  <c r="M15" i="11"/>
  <c r="M16" i="11"/>
  <c r="M17" i="11"/>
  <c r="M18" i="11"/>
  <c r="M19" i="11"/>
  <c r="M20" i="11"/>
  <c r="M21" i="11"/>
  <c r="M22" i="11"/>
  <c r="M23" i="11"/>
  <c r="M24" i="11"/>
  <c r="J25" i="11"/>
  <c r="J21" i="11"/>
  <c r="J22" i="11"/>
  <c r="J23" i="11"/>
  <c r="J24" i="11"/>
  <c r="J18" i="11"/>
  <c r="J19" i="11"/>
  <c r="J20" i="11"/>
  <c r="J17" i="11"/>
  <c r="J16" i="11"/>
  <c r="J15" i="11"/>
  <c r="J14" i="11"/>
  <c r="J13" i="11"/>
  <c r="J12" i="11"/>
  <c r="L4" i="11"/>
  <c r="L3" i="11"/>
  <c r="L2" i="11"/>
  <c r="J11" i="11"/>
  <c r="J10" i="11"/>
  <c r="F17" i="7"/>
  <c r="F16" i="7"/>
  <c r="F15" i="7"/>
  <c r="F14" i="7"/>
  <c r="B16" i="7"/>
  <c r="B15" i="7"/>
  <c r="F13" i="7"/>
  <c r="B14" i="7"/>
  <c r="F26" i="11"/>
  <c r="D7" i="2"/>
  <c r="B15" i="16"/>
  <c r="B16" i="16"/>
  <c r="B14" i="16"/>
  <c r="D7" i="9"/>
  <c r="D7" i="11"/>
  <c r="M4" i="9"/>
  <c r="M3" i="9"/>
  <c r="M2" i="9"/>
  <c r="M4" i="8"/>
  <c r="M3" i="8"/>
  <c r="M2" i="8"/>
  <c r="G4" i="4"/>
  <c r="G3" i="4"/>
  <c r="G2" i="4"/>
  <c r="G4" i="7"/>
  <c r="G3" i="7"/>
  <c r="G2" i="7"/>
  <c r="H4" i="6"/>
  <c r="H3" i="6"/>
  <c r="H2" i="6"/>
  <c r="G4" i="12"/>
  <c r="G3" i="12"/>
  <c r="G2" i="12"/>
  <c r="G4" i="16"/>
  <c r="G3" i="16"/>
  <c r="G2" i="16"/>
  <c r="G4" i="5"/>
  <c r="G3" i="5"/>
  <c r="G2" i="5"/>
  <c r="I4" i="3"/>
  <c r="I3" i="3"/>
  <c r="I2" i="3"/>
  <c r="M4" i="2"/>
  <c r="M3" i="2"/>
  <c r="M2" i="2"/>
  <c r="C7" i="12"/>
  <c r="C7" i="5"/>
  <c r="A6" i="12"/>
  <c r="C7" i="7"/>
  <c r="D7" i="8"/>
  <c r="C7" i="4"/>
  <c r="D7" i="6"/>
  <c r="D7" i="3"/>
  <c r="M26" i="11" l="1"/>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10.xml><?xml version="1.0" encoding="utf-8"?>
<comments xmlns="http://schemas.openxmlformats.org/spreadsheetml/2006/main">
  <authors>
    <author>Bibiana Coy Paez</author>
  </authors>
  <commentList>
    <comment ref="E10" authorId="0" shapeId="0">
      <text>
        <r>
          <rPr>
            <b/>
            <sz val="9"/>
            <color indexed="81"/>
            <rFont val="Tahoma"/>
            <family val="2"/>
          </rPr>
          <t>Contar con el contenido definitivo de la capacitación</t>
        </r>
      </text>
    </comment>
    <comment ref="E11" authorId="0" shapeId="0">
      <text>
        <r>
          <rPr>
            <b/>
            <sz val="9"/>
            <color indexed="81"/>
            <rFont val="Tahoma"/>
            <family val="2"/>
          </rPr>
          <t>Contar con la presentación power point de la capacitación a realizar</t>
        </r>
        <r>
          <rPr>
            <sz val="9"/>
            <color indexed="81"/>
            <rFont val="Tahoma"/>
            <family val="2"/>
          </rPr>
          <t xml:space="preserve">
</t>
        </r>
      </text>
    </comment>
    <comment ref="E12" authorId="0" shapeId="0">
      <text>
        <r>
          <rPr>
            <b/>
            <sz val="9"/>
            <color indexed="81"/>
            <rFont val="Tahoma"/>
            <family val="2"/>
          </rPr>
          <t xml:space="preserve">Contar con los lanzamientos de las capacitaciones
</t>
        </r>
        <r>
          <rPr>
            <sz val="9"/>
            <color indexed="81"/>
            <rFont val="Tahoma"/>
            <family val="2"/>
          </rPr>
          <t xml:space="preserve">
</t>
        </r>
      </text>
    </comment>
    <comment ref="E13" authorId="0" shapeId="0">
      <text>
        <r>
          <rPr>
            <b/>
            <sz val="9"/>
            <color indexed="81"/>
            <rFont val="Tahoma"/>
            <family val="2"/>
          </rPr>
          <t>Ejecutar una (1) capacitación</t>
        </r>
        <r>
          <rPr>
            <sz val="9"/>
            <color indexed="81"/>
            <rFont val="Tahoma"/>
            <family val="2"/>
          </rPr>
          <t xml:space="preserve">
</t>
        </r>
      </text>
    </comment>
    <comment ref="E14" authorId="0" shapeId="0">
      <text>
        <r>
          <rPr>
            <b/>
            <sz val="9"/>
            <color indexed="81"/>
            <rFont val="Tahoma"/>
            <family val="2"/>
          </rPr>
          <t>Contar con el contenido definitivo de la capacitación</t>
        </r>
      </text>
    </comment>
    <comment ref="E15" authorId="0" shapeId="0">
      <text>
        <r>
          <rPr>
            <b/>
            <sz val="9"/>
            <color indexed="81"/>
            <rFont val="Tahoma"/>
            <family val="2"/>
          </rPr>
          <t>Contar con la presentación power point de la capacitación a realizar</t>
        </r>
        <r>
          <rPr>
            <sz val="9"/>
            <color indexed="81"/>
            <rFont val="Tahoma"/>
            <family val="2"/>
          </rPr>
          <t xml:space="preserve">
</t>
        </r>
      </text>
    </comment>
    <comment ref="E16" authorId="0" shapeId="0">
      <text>
        <r>
          <rPr>
            <b/>
            <sz val="9"/>
            <color indexed="81"/>
            <rFont val="Tahoma"/>
            <family val="2"/>
          </rPr>
          <t xml:space="preserve">Contar con los lanzamientos de las capacitaciones
</t>
        </r>
        <r>
          <rPr>
            <sz val="9"/>
            <color indexed="81"/>
            <rFont val="Tahoma"/>
            <family val="2"/>
          </rPr>
          <t xml:space="preserve">
</t>
        </r>
      </text>
    </comment>
    <comment ref="E17" authorId="0" shapeId="0">
      <text>
        <r>
          <rPr>
            <b/>
            <sz val="9"/>
            <color indexed="81"/>
            <rFont val="Tahoma"/>
            <family val="2"/>
          </rPr>
          <t>Ejecutar una (1) capacitación</t>
        </r>
        <r>
          <rPr>
            <sz val="9"/>
            <color indexed="81"/>
            <rFont val="Tahoma"/>
            <family val="2"/>
          </rPr>
          <t xml:space="preserve">
</t>
        </r>
      </text>
    </comment>
    <comment ref="E18" authorId="0" shapeId="0">
      <text>
        <r>
          <rPr>
            <b/>
            <sz val="9"/>
            <color indexed="81"/>
            <rFont val="Tahoma"/>
            <family val="2"/>
          </rPr>
          <t>Contar con el contenido definitivo de la capacitación</t>
        </r>
      </text>
    </comment>
    <comment ref="E19" authorId="0" shapeId="0">
      <text>
        <r>
          <rPr>
            <b/>
            <sz val="9"/>
            <color indexed="81"/>
            <rFont val="Tahoma"/>
            <family val="2"/>
          </rPr>
          <t>Contar con la presentación power point de la capacitación a realizar</t>
        </r>
        <r>
          <rPr>
            <sz val="9"/>
            <color indexed="81"/>
            <rFont val="Tahoma"/>
            <family val="2"/>
          </rPr>
          <t xml:space="preserve">
</t>
        </r>
      </text>
    </comment>
    <comment ref="E20" authorId="0" shapeId="0">
      <text>
        <r>
          <rPr>
            <b/>
            <sz val="9"/>
            <color indexed="81"/>
            <rFont val="Tahoma"/>
            <family val="2"/>
          </rPr>
          <t xml:space="preserve">Contar con los lanzamientos de las capacitaciones
</t>
        </r>
        <r>
          <rPr>
            <sz val="9"/>
            <color indexed="81"/>
            <rFont val="Tahoma"/>
            <family val="2"/>
          </rPr>
          <t xml:space="preserve">
</t>
        </r>
      </text>
    </comment>
    <comment ref="E21" authorId="0" shapeId="0">
      <text>
        <r>
          <rPr>
            <b/>
            <sz val="9"/>
            <color indexed="81"/>
            <rFont val="Tahoma"/>
            <family val="2"/>
          </rPr>
          <t>Ejecutar una (1) capacitación</t>
        </r>
        <r>
          <rPr>
            <sz val="9"/>
            <color indexed="81"/>
            <rFont val="Tahoma"/>
            <family val="2"/>
          </rPr>
          <t xml:space="preserve">
</t>
        </r>
      </text>
    </comment>
    <comment ref="E22" authorId="0" shapeId="0">
      <text>
        <r>
          <rPr>
            <b/>
            <sz val="9"/>
            <color indexed="81"/>
            <rFont val="Tahoma"/>
            <family val="2"/>
          </rPr>
          <t>Contar con el contenido definitivo de la capacitación</t>
        </r>
      </text>
    </comment>
    <comment ref="E23" authorId="0" shapeId="0">
      <text>
        <r>
          <rPr>
            <b/>
            <sz val="9"/>
            <color indexed="81"/>
            <rFont val="Tahoma"/>
            <family val="2"/>
          </rPr>
          <t>Contar con la presentación power point de la capacitación a realizar</t>
        </r>
        <r>
          <rPr>
            <sz val="9"/>
            <color indexed="81"/>
            <rFont val="Tahoma"/>
            <family val="2"/>
          </rPr>
          <t xml:space="preserve">
</t>
        </r>
      </text>
    </comment>
    <comment ref="E24" authorId="0" shapeId="0">
      <text>
        <r>
          <rPr>
            <b/>
            <sz val="9"/>
            <color indexed="81"/>
            <rFont val="Tahoma"/>
            <family val="2"/>
          </rPr>
          <t xml:space="preserve">Contar con los lanzamientos de las capacitaciones
</t>
        </r>
        <r>
          <rPr>
            <sz val="9"/>
            <color indexed="81"/>
            <rFont val="Tahoma"/>
            <family val="2"/>
          </rPr>
          <t xml:space="preserve">
</t>
        </r>
      </text>
    </comment>
    <comment ref="E25" authorId="0" shapeId="0">
      <text>
        <r>
          <rPr>
            <b/>
            <sz val="9"/>
            <color indexed="81"/>
            <rFont val="Tahoma"/>
            <family val="2"/>
          </rPr>
          <t>Ejecutar una (1) capacitación</t>
        </r>
        <r>
          <rPr>
            <sz val="9"/>
            <color indexed="81"/>
            <rFont val="Tahoma"/>
            <family val="2"/>
          </rPr>
          <t xml:space="preserve">
</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rgb="FF000000"/>
            <rFont val="Tahoma"/>
            <family val="2"/>
          </rPr>
          <t xml:space="preserve">NÚMERO DE OBLIGACIÓN:
</t>
        </r>
        <r>
          <rPr>
            <sz val="9"/>
            <color rgb="FF000000"/>
            <rFont val="Tahoma"/>
            <family val="2"/>
          </rPr>
          <t xml:space="preserve">XXXX
</t>
        </r>
      </text>
    </comment>
    <comment ref="B16" authorId="0" shapeId="0">
      <text>
        <r>
          <rPr>
            <b/>
            <sz val="9"/>
            <color rgb="FF000000"/>
            <rFont val="Tahoma"/>
            <family val="2"/>
          </rPr>
          <t>APROPIACIÓN INICIAL:</t>
        </r>
        <r>
          <rPr>
            <sz val="9"/>
            <color rgb="FF000000"/>
            <rFont val="Tahoma"/>
            <family val="2"/>
          </rPr>
          <t xml:space="preserve">
</t>
        </r>
        <r>
          <rPr>
            <sz val="9"/>
            <color rgb="FF000000"/>
            <rFont val="Tahoma"/>
            <family val="2"/>
          </rPr>
          <t>XXX</t>
        </r>
      </text>
    </comment>
    <comment ref="B18" authorId="0" shapeId="0">
      <text>
        <r>
          <rPr>
            <b/>
            <sz val="9"/>
            <color rgb="FF000000"/>
            <rFont val="Tahoma"/>
            <family val="2"/>
          </rPr>
          <t>VALOR COMPROMETIDO:</t>
        </r>
        <r>
          <rPr>
            <sz val="9"/>
            <color rgb="FF000000"/>
            <rFont val="Tahoma"/>
            <family val="2"/>
          </rPr>
          <t xml:space="preserve">
</t>
        </r>
        <r>
          <rPr>
            <sz val="9"/>
            <color rgb="FF000000"/>
            <rFont val="Tahoma"/>
            <family val="2"/>
          </rPr>
          <t>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5.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rgb="FF000000"/>
            <rFont val="Tahoma"/>
            <family val="2"/>
          </rPr>
          <t>CARGO:</t>
        </r>
        <r>
          <rPr>
            <sz val="9"/>
            <color rgb="FF000000"/>
            <rFont val="Tahoma"/>
            <family val="2"/>
          </rPr>
          <t xml:space="preserve">
</t>
        </r>
        <r>
          <rPr>
            <sz val="9"/>
            <color rgb="FF000000"/>
            <rFont val="Tahoma"/>
            <family val="2"/>
          </rPr>
          <t>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relazarlo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<sst xmlns="http://schemas.openxmlformats.org/spreadsheetml/2006/main" count="471" uniqueCount="272">
  <si>
    <t>SUPERINTENDENCIA DE SOCIEDADES</t>
  </si>
  <si>
    <t>Código: GC-F-015</t>
  </si>
  <si>
    <t>SISTEMA DE GESTION INTEGRADO</t>
  </si>
  <si>
    <t>Fecha: 17 de septiembre de 2014</t>
  </si>
  <si>
    <t>PROCESO: GESTION INTEGRAL</t>
  </si>
  <si>
    <t>Versión 001</t>
  </si>
  <si>
    <t>FORMATO: PLANEACION DE PROYECTOS</t>
  </si>
  <si>
    <t>Página 1 de 12</t>
  </si>
  <si>
    <t xml:space="preserve">NOMBRE DEL PROYECTO </t>
  </si>
  <si>
    <t>JUSTIFICACIÓN - OBJETIVO</t>
  </si>
  <si>
    <t>INDICADORES</t>
  </si>
  <si>
    <t>RECURSOS HUMANOS</t>
  </si>
  <si>
    <t>COMUNICACIONES INTERNAS</t>
  </si>
  <si>
    <t>RECURSOS FINANCIEROS</t>
  </si>
  <si>
    <t>INTERESADOS</t>
  </si>
  <si>
    <t>REQUERIMIENTOS</t>
  </si>
  <si>
    <t>ALCANCE</t>
  </si>
  <si>
    <t>EDT-ACTIVIDADES</t>
  </si>
  <si>
    <t>PLAN DE COMUNICACIONES</t>
  </si>
  <si>
    <t>RIESGOS - CRONOGRAMA</t>
  </si>
  <si>
    <t>Pagina 1 de 1</t>
  </si>
  <si>
    <t>Página 2 de 12</t>
  </si>
  <si>
    <t>OBJETIVO ESTRATÉGICO</t>
  </si>
  <si>
    <t>ESTRATEGIA</t>
  </si>
  <si>
    <t>OBJETIVO DEL PROYECTO (Generales y específicos)</t>
  </si>
  <si>
    <t>TIPO</t>
  </si>
  <si>
    <t>GENERAL</t>
  </si>
  <si>
    <t>ESPECIFICO</t>
  </si>
  <si>
    <t>Página 3 de 12</t>
  </si>
  <si>
    <t>INDICADOR</t>
  </si>
  <si>
    <t>DESCRIPCIÓN</t>
  </si>
  <si>
    <t>Cumplimiento del cronograma de actividades (Ver hoja "EDT - Actividades")</t>
  </si>
  <si>
    <t>UNIDAD DE MEDIDA</t>
  </si>
  <si>
    <t>META</t>
  </si>
  <si>
    <t>FRECUENCIA DE MEDIDA</t>
  </si>
  <si>
    <t>TENDENCIA</t>
  </si>
  <si>
    <t>FÓRMULA DEL INDICADOR</t>
  </si>
  <si>
    <t>Eficacia</t>
  </si>
  <si>
    <t>%</t>
  </si>
  <si>
    <t>Mensual</t>
  </si>
  <si>
    <t>Ascendente</t>
  </si>
  <si>
    <t>Actividades ejecutadas
___________________________
Actividades planeadas</t>
  </si>
  <si>
    <t>RESPONSABLE DE LA MEDICION</t>
  </si>
  <si>
    <t>Gerente de Proyecto</t>
  </si>
  <si>
    <t>Página 4 de 12</t>
  </si>
  <si>
    <t>NO APLICA - PRESUPUESTO DE INVERSIÓN</t>
  </si>
  <si>
    <t>PRESUPUESTO DE INVERSIÓN</t>
  </si>
  <si>
    <t>NUMERO DE CDP</t>
  </si>
  <si>
    <t>NÚMERO DE OBLIGACIÓN</t>
  </si>
  <si>
    <t>APROPIACION INICIAL</t>
  </si>
  <si>
    <t>VALOR COMPROMETIDO</t>
  </si>
  <si>
    <t>VALOR OBLIGADO</t>
  </si>
  <si>
    <t>Página 5 de 12</t>
  </si>
  <si>
    <t xml:space="preserve">RECURSOS HUMANOS  </t>
  </si>
  <si>
    <t>ROL</t>
  </si>
  <si>
    <t>NOMBRE</t>
  </si>
  <si>
    <t>RESPONSABILIDADES</t>
  </si>
  <si>
    <t>INT.-EXT.</t>
  </si>
  <si>
    <t>CAPACIDADES</t>
  </si>
  <si>
    <t>Patrocinador</t>
  </si>
  <si>
    <t>Interno</t>
  </si>
  <si>
    <t>Gerente</t>
  </si>
  <si>
    <t>Líder funcional</t>
  </si>
  <si>
    <t>Página 6 de 12</t>
  </si>
  <si>
    <t>Gestión de las comunicaciones entre los equipos de trabajo</t>
  </si>
  <si>
    <t>Las comunicaciones entre el equipo de trabajo se desarrollarán de la siguiente manera:
* Radicación oficial, según las directrices de Gestión Documental para la entrega de memorandos, facturas e informes de desarrollo del proyecto.
* Correo electrónico para intercambio de información del proyecto y su avance, entre el personal de la Superintendencia y el proveedor.
* Reuniones virtuales (a través de herramienta de videoconferencia) y presenciales
* Llamada a teléfono fijo (entidad) y móvil (proveedor).
* Actas de seguimiento de proyecto</t>
  </si>
  <si>
    <t>EQUIPO DE PROYECTO DE LA SUPERINTENDENCIA</t>
  </si>
  <si>
    <t>EQUIPO DE PROYECTO DEL PROVEEDOR</t>
  </si>
  <si>
    <t>mail</t>
  </si>
  <si>
    <t>teléfono</t>
  </si>
  <si>
    <t>Página 7 de 12</t>
  </si>
  <si>
    <t>CARGO</t>
  </si>
  <si>
    <t>TELEFONO</t>
  </si>
  <si>
    <t>CORREO ELECTRONICO</t>
  </si>
  <si>
    <t>INTERNO - EXTERNO</t>
  </si>
  <si>
    <t>POSICION FRENTE AL PROYECTO</t>
  </si>
  <si>
    <t>A favor</t>
  </si>
  <si>
    <t>Externo</t>
  </si>
  <si>
    <t>Neutral</t>
  </si>
  <si>
    <t>Página 8 de 12</t>
  </si>
  <si>
    <t>PLAN DE COMUNICACIÓN</t>
  </si>
  <si>
    <t>NOMBRE DE INTERESADO</t>
  </si>
  <si>
    <t>TIPO DE COMUNICACIÓN</t>
  </si>
  <si>
    <t>OBJETIVO</t>
  </si>
  <si>
    <t>FRECUENCIA</t>
  </si>
  <si>
    <t>RESPONSABLE</t>
  </si>
  <si>
    <t>ENTREGABLE</t>
  </si>
  <si>
    <t>Reunión</t>
  </si>
  <si>
    <t>Según requerimiento</t>
  </si>
  <si>
    <t>Página 9 de 12</t>
  </si>
  <si>
    <t>REQUERIMIENTOS DEL PROYECTO</t>
  </si>
  <si>
    <t>DESCRIPCIÓN DEL REQUERIMIENTO</t>
  </si>
  <si>
    <t>CÓDIGO REQUERIMIENTO</t>
  </si>
  <si>
    <t>NOMBRE DEL SOLICITANTE</t>
  </si>
  <si>
    <t>ALCANCE DEL PROYECTO / ENTREGABLE AFECTADO</t>
  </si>
  <si>
    <t>FECHA DE CUMPLIMIENTO</t>
  </si>
  <si>
    <t>CRITERIO DE ACEPTACIÓN</t>
  </si>
  <si>
    <t>Página 10 de 12</t>
  </si>
  <si>
    <t>DESCRIPCIÓN DEL ALCANCE</t>
  </si>
  <si>
    <t>EXCLUSIONES DEL PROYECTO</t>
  </si>
  <si>
    <t>RESTRICCIONES DEL PROYECTO</t>
  </si>
  <si>
    <t>SUPUESTOS DEL PROYECTO</t>
  </si>
  <si>
    <t>ENTREGABLES DEL PROYECTO</t>
  </si>
  <si>
    <t>CRITERIOS DE ACEPTACIÓN DEL PRODUCTO</t>
  </si>
  <si>
    <t>NOMBRE DEL PROYECTO :</t>
  </si>
  <si>
    <t>N°</t>
  </si>
  <si>
    <t>ACTIVIDADES</t>
  </si>
  <si>
    <t xml:space="preserve">ENTREGABLES </t>
  </si>
  <si>
    <t>METAS</t>
  </si>
  <si>
    <t>PESO DE 
LA ACTIVIDAD</t>
  </si>
  <si>
    <t>RESPONSABLES</t>
  </si>
  <si>
    <t xml:space="preserve">FECHA PROGRAMADA DE INICIO </t>
  </si>
  <si>
    <t>FECHA PROGRAMADA DE FINALIZACIÓN</t>
  </si>
  <si>
    <t>DURACIÓN DE LA ACTIVIDAD (Semanas)</t>
  </si>
  <si>
    <t>EVIDENCIA Ó AVANCES  DE LOS ENTREGABLES</t>
  </si>
  <si>
    <t>Bajo</t>
  </si>
  <si>
    <t>Medio</t>
  </si>
  <si>
    <t>Alto</t>
  </si>
  <si>
    <t>Página 12 de 12</t>
  </si>
  <si>
    <t>Extremo</t>
  </si>
  <si>
    <t>GESTION DE RIESGOS DEL PROYECTO</t>
  </si>
  <si>
    <t>DESCRIPCION</t>
  </si>
  <si>
    <t>EVALUACION</t>
  </si>
  <si>
    <t>ACTIVIDADES DE MITIGACION</t>
  </si>
  <si>
    <t>RESPONSABLE DE GESTIONAR EL RIESGO</t>
  </si>
  <si>
    <t>CRONOGRAMA DE ACTIVIDADES</t>
  </si>
  <si>
    <t>Tipo de objetivo</t>
  </si>
  <si>
    <t>Tipos de indicadores</t>
  </si>
  <si>
    <t>Tendencia de indicador</t>
  </si>
  <si>
    <t>Roles</t>
  </si>
  <si>
    <t>interno - externo</t>
  </si>
  <si>
    <t>Posicion en el proyecto</t>
  </si>
  <si>
    <t>Tipo de comunicación</t>
  </si>
  <si>
    <t>NO APLICA</t>
  </si>
  <si>
    <t>Mail</t>
  </si>
  <si>
    <t>Diario</t>
  </si>
  <si>
    <t>Eficiencia</t>
  </si>
  <si>
    <t>Descendente</t>
  </si>
  <si>
    <t>Oficio</t>
  </si>
  <si>
    <t>Semanal</t>
  </si>
  <si>
    <t>Efectividad</t>
  </si>
  <si>
    <t>Lider funcional</t>
  </si>
  <si>
    <t>En contra</t>
  </si>
  <si>
    <t>Memorando</t>
  </si>
  <si>
    <t>Quincenal</t>
  </si>
  <si>
    <t>Telefónica</t>
  </si>
  <si>
    <t>Bimensual</t>
  </si>
  <si>
    <t>Electrónica</t>
  </si>
  <si>
    <t>Trimestral</t>
  </si>
  <si>
    <t>Acto administrativo</t>
  </si>
  <si>
    <t>Semestral</t>
  </si>
  <si>
    <t>Anual</t>
  </si>
  <si>
    <t>FRECUENCIA DE COMUNICACIÓN</t>
  </si>
  <si>
    <t>Responsable por el desarrollo exitoso del proyecto
Toma decisiones claves en el proyecto
Realizar gestión y ayuda en la solución imprevistos con las partes interesadas y el equipo del proyecto</t>
  </si>
  <si>
    <t>Definir los Objetivos del Proyecto
Define Plan de Trabajo
Realiza seguimiento al plan de trabajo
Coordinar equipo de proyecto
Realizar gestión sobre los recursos del proyecto 
Punto de contacto con el implementador externo y fabrica de Software
Gestiona los riesgos del proyecto
Elabora los estudios previos cuando aplique
Liderar la gestión del cambio del proyecto</t>
  </si>
  <si>
    <t>Especifica las necesidades funcionales de la solución
Participa en el diseño de la solución
Participa en las pruebas de la solución
Verifica que la dependencia usuaria aprueba la solución</t>
  </si>
  <si>
    <t>Aumentar la excelencia en el servicio a través del fortalecimiento de la oferta de valor a los usuarios de manera efectiva y pronta.</t>
  </si>
  <si>
    <t>Contribuir a los usuarios en general, y en particular al empresariado colombiano,  con capacitaciones en diferentes temáticas del derecho societario, coadyuvando los procesos económicos dinámicos, incluyentes y sostenibles, contribuyendo en la generación de valor de éstas últimas mediante las prácticas de formación, cumpliendo con el propósito de educación para la legalidad.</t>
  </si>
  <si>
    <t>El Patrocinador asignará un Gerente de proyecto, quien liderará el proyecto.</t>
  </si>
  <si>
    <t>Andrés Mauricio Cervantes Díaz</t>
  </si>
  <si>
    <t>NA</t>
  </si>
  <si>
    <t>Billy Raúl Escobar</t>
  </si>
  <si>
    <t>Superintendente de Sociedades</t>
  </si>
  <si>
    <t>BEscobar@supersociedades.gov.co</t>
  </si>
  <si>
    <t xml:space="preserve">Jefe de Oficina Asesora Jurídica </t>
  </si>
  <si>
    <t>ACervantes@supersociedades.gov.co</t>
  </si>
  <si>
    <t>Profesional especializado asignado</t>
  </si>
  <si>
    <t>Reporta Información sobre gestión y avance de entregables del proyecto</t>
  </si>
  <si>
    <t>Comunicación escrita o verbal, según solicitud planteada.</t>
  </si>
  <si>
    <t xml:space="preserve">Mail y/o Reunión </t>
  </si>
  <si>
    <t xml:space="preserve">Comunicar al Patrocinador los avances, novedades, riesgos y demás asuntos cruciales relacionados con la ejecución del proyecto. </t>
  </si>
  <si>
    <t>Contenido de la capacitación a realizar</t>
  </si>
  <si>
    <t xml:space="preserve">Presentación power point de la capacitación a realizar </t>
  </si>
  <si>
    <t>Presentaciones (si a ello hay lugar)
Informes ejecutivos</t>
  </si>
  <si>
    <t>Coordinar con el Grupo de Comunicaciones la promoción de las capacitaciones que serán realizadas de forma presencial, así como coordinar con las Intendencias la logística de las mismas.</t>
  </si>
  <si>
    <t>Coordinador del Grupo de Comunicaciones</t>
  </si>
  <si>
    <t>Director de Supervisión de Cámaras de Comercio y sus Registro Públicos</t>
  </si>
  <si>
    <t>Back up de información del temario y back up del capacitador</t>
  </si>
  <si>
    <t xml:space="preserve">Plan de capacitaciones a los comerciantes y sociedades debidamente inscritos en las Cámaras de Comercio considerados principalmente como MIPYMES que facilite la entrega de información clave para la toma de decisiones. </t>
  </si>
  <si>
    <t>Llevar a cabo 7 capacitaciones durante el 2023 por parte de la Oficina Asesora Jurídica a los usuarios en general, en particular al empresariado colombiano y a las Intendencias Regionales de forma presencial.</t>
  </si>
  <si>
    <t>Profesional de la OAJ asignado al proyecto</t>
  </si>
  <si>
    <t xml:space="preserve"> Profesional de la AOJ asignado al proyecto</t>
  </si>
  <si>
    <t>Divulgación en medio de las capacitaciones</t>
  </si>
  <si>
    <t>Prestar la colaboración necesaria para la organización de los eventos de capacitación.</t>
  </si>
  <si>
    <t>Intendentes Regionales</t>
  </si>
  <si>
    <t>Coordinadora Grupo de Comunicaciones</t>
  </si>
  <si>
    <t>Jaime Galaviz Ramirez</t>
  </si>
  <si>
    <t xml:space="preserve">Director Dirección Cámaras de comercio y sus Registros Públicos </t>
  </si>
  <si>
    <t>Adriana María Gutierrez Laverde</t>
  </si>
  <si>
    <t>amgutierrez@supersociedades.gov.co</t>
  </si>
  <si>
    <t>jgalavis@supersociedades.gov.co</t>
  </si>
  <si>
    <t>Jefe de la Oficina Asesora Jurídica
Profesional de la OAJ asignado</t>
  </si>
  <si>
    <t>Elaborar la presentación respecto a la temática definida por la OAJ en torno al Derecho Societario,  con el fin de revisarla de forma conjunta entre el Jefe de la Oficina Asesora Jurídica y el Profesional asignado.</t>
  </si>
  <si>
    <t>Ejecutar una (1) capacitación en el primer trimestre (marzo de 2023) respecto a la temática definida por la OAJ en torno al Derecho Societario,</t>
  </si>
  <si>
    <t>Ejecutar tres (3) capacitaciones en el segundo trimestre (abril a junio de 2023) respecto a la temática definida por la OAJ en torno al Derecho Societario,</t>
  </si>
  <si>
    <t>Ejecutar dos (2) capacitaciones en el tercer trimestre (julio a septiembre de 2023) respecto a la temática definida por la OAJ en torno al Derecho Societario,</t>
  </si>
  <si>
    <t>Ejecutar una (1) capacitación en el cuarto trimestre (octubre a diciembre de 2023) respecto a la temática definida por la OAJ en torno al Derecho Societario,</t>
  </si>
  <si>
    <t xml:space="preserve">Grupo de Comunicaciones
Intendencias
Oficina Asesora Jurídica Dirección de Cámaras de Comercio </t>
  </si>
  <si>
    <t>Coordinará que las actividades programadas se ejecuten en los plazos definidos.</t>
  </si>
  <si>
    <t>Encargado de realizar la divulgación del plan de capacitaciones.</t>
  </si>
  <si>
    <t>Coordinará la logística para la realización de las capacitaciones en su jurisdicción.</t>
  </si>
  <si>
    <t>Listado de asistencia a la capacitación</t>
  </si>
  <si>
    <t>Listados de asistencia a las capacitaciones</t>
  </si>
  <si>
    <t>Carlos Andrés Arcila Salazar</t>
  </si>
  <si>
    <t>Intendente Regional de Cali</t>
  </si>
  <si>
    <t>Horacio Enrique del Castillo de Brigard</t>
  </si>
  <si>
    <t>Intendente Regional de Cartagena</t>
  </si>
  <si>
    <t>Johann Alfredo Manrique García</t>
  </si>
  <si>
    <t>Intendente Regional de Bucaramanga</t>
  </si>
  <si>
    <t>Julián Andrés Palacio Olayo</t>
  </si>
  <si>
    <t>Intendente Regional de Medellín</t>
  </si>
  <si>
    <t>Luis Fernando Rivera Suárez</t>
  </si>
  <si>
    <t>Intendente Regional de Manizales</t>
  </si>
  <si>
    <t>Miguel Alonso Jiménez Jauregui</t>
  </si>
  <si>
    <t>Intendente Regional de Barranquilla</t>
  </si>
  <si>
    <t>carlosas@supersociedades.gov.co</t>
  </si>
  <si>
    <t>horaciodc@supersociedades.gov.co</t>
  </si>
  <si>
    <t>jmanrique@supersociedades.gov.co</t>
  </si>
  <si>
    <t>jpalacio@supersociedades.gov.co</t>
  </si>
  <si>
    <t>lfrivera@supersociedades.gov.co</t>
  </si>
  <si>
    <t>migueljj@supersociedades.gov.co</t>
  </si>
  <si>
    <t>Correo electrónico de la solicitud</t>
  </si>
  <si>
    <t>Solicitar al lider funcional el desarrollo de la socialización en medio de las capacitaciones a desarrollar.</t>
  </si>
  <si>
    <t>Solicitar al lider funcional la coordinación con las cámaras de comercio de las capacitaciones a desarrollar.</t>
  </si>
  <si>
    <t>Solicitar al lider funcional la logística para el desarrollo de las capacitaciones a desarrollar en su jurisdicción, según corresponda.</t>
  </si>
  <si>
    <t>Coordinará la interlocución con las cámaras de comercio para el desarrollo de las capacitaciones.</t>
  </si>
  <si>
    <t>No aplican</t>
  </si>
  <si>
    <t>No contar con comisiones y viáticos para las visitas presenciales a cada una de las Intendencias Regionales en la vigencia.</t>
  </si>
  <si>
    <t>Lider Técnico</t>
  </si>
  <si>
    <t>Participante</t>
  </si>
  <si>
    <t>El Gerente de Proyecto liderará la ejecución y seguimiento del proyecto. Tomará decisiones respecto al proyecto. Debe tener una comunicación asertiva, manejo eficiente del tiempo.</t>
  </si>
  <si>
    <t>Participante del Proyecto</t>
  </si>
  <si>
    <t>Cuando sea necesaria</t>
  </si>
  <si>
    <t>Jefe de la Oficina Asesora Juridica</t>
  </si>
  <si>
    <t>Desde la identificación del temario relacionado con Derecho Societario establecido por la Oficina Asesora Jurídica y la planificación de las capacitaciones, hasta la ejecución de siete (7) capacitaciones a desarrollar en la vigencia 2023,  que sean de interés de usuarios en general y empresarios.</t>
  </si>
  <si>
    <t xml:space="preserve">Profesional (capacitador) idóneo para la realización del proyecto. Calidad de la información a presentar. </t>
  </si>
  <si>
    <t>Ejecución de 7 capacitaciones de forma presencial durante el 2023:
- Presentación de la capacitación.
- Listados de asistencia por cada evento.</t>
  </si>
  <si>
    <t>Cumplir con el temario y la logistica definida para el desarrollo del plan de capacitaciones en la vigencia 2023.</t>
  </si>
  <si>
    <t>Definir los contenidos que abordará la capacitación en torno al Derecho Societario que se dirigirá a los usuarios de dichas capacitaciones</t>
  </si>
  <si>
    <t>Plan de lanzamiento de las capacitaciones</t>
  </si>
  <si>
    <t>Cambios en la estructura organizacional de la Entidad (cambio y/o rotación de personal)</t>
  </si>
  <si>
    <t>No contar con comisiones y viáticos en casos de visitas presenciales a cada una de las Intendencias Regionales anualmente.</t>
  </si>
  <si>
    <t>Planificar la disponibilidad de víaticos y comisiones</t>
  </si>
  <si>
    <t>Validar los contenidos que abordará la capacitación en torno al Derecho Societario que se dirigirá a los usuarios de dichas capacitaciones</t>
  </si>
  <si>
    <t>Ajustar la presentación conforme a lo validado en el punto anterior  y entorno a la temática definida por la OAJ en torno al Derecho Societario,  con el fin de revisarla de forma conjunta entre el Jefe de la Oficina Asesora Jurídica y el Profesional asignado.</t>
  </si>
  <si>
    <t>Página 11 de 12</t>
  </si>
  <si>
    <t>FECHA CIERRE ACTIVIDAD/FECHA SEGUIMIENTO</t>
  </si>
  <si>
    <t>A FEBRERO</t>
  </si>
  <si>
    <t>MARZO</t>
  </si>
  <si>
    <t>ABRIL</t>
  </si>
  <si>
    <t>MAYO</t>
  </si>
  <si>
    <t>JUNIO</t>
  </si>
  <si>
    <t>JULIO</t>
  </si>
  <si>
    <t>AGOSTO</t>
  </si>
  <si>
    <t>SEPTIEMBRE</t>
  </si>
  <si>
    <t>OCTUBRE</t>
  </si>
  <si>
    <t>NOVIEMBRE</t>
  </si>
  <si>
    <t>DICIEMBRE</t>
  </si>
  <si>
    <t>% programado</t>
  </si>
  <si>
    <t>% ejecutado</t>
  </si>
  <si>
    <t>PORCENTAJE DE CUMPLIMIENTO
/ AVANCE</t>
  </si>
  <si>
    <t>Presentación en powerpoint elaborada para el tema escogido: "Reuniones de Asamblea General de Accionistas en las Sociedades por Acciones Simplificadas y Régimen de acciones en las Sociedades por Acciones Simplificadas".</t>
  </si>
  <si>
    <t>Listado de asistencia a la capacitación. Registro fotográfico.</t>
  </si>
  <si>
    <t>24 de marzo de 2023</t>
  </si>
  <si>
    <t>Correos electrónicos a la Intendencia de Cartagena y la Dirección de Cámaras de Comercio y sus Registros Públicos para coordinar la fecha de la Capacitación en dicha ciudad. Oficio ratifica a la Cámara de Comercio de Cartagena la fecha y hora de la capacitación. Correo electrónico al Grupo de Comunicaciones solicitando la elaboración de pieza publicitaria para divulgación por parte de la Cámara de Comercio de Cartagena. Recibo de la pieza publicitaria. Envío de la pieza a la Cámara de Comercio de Cartagena. Correo electrónico solicitud de mailing a las sociedades de la jurisdicción de la Intendencia Regional de Cartagena.</t>
  </si>
  <si>
    <t>Correo electrónico asienta la decisión del contenido que adorbará la capacitación, esto es, "Reuniones de Asamblea General de Accionistas en las Sociedades por Acciones Simplificadas y Régimen de acciones en las Sociedades por Acciones Simplificadas".</t>
  </si>
  <si>
    <t>Correo electrónico asienta la decisión del contenido que adorbarán las capacitaciones del periodo, esto es, "Reuniones de Asamblea General de Accionistas en las Sociedades por Acciones Simplificadas y Régimen de acciones en las Sociedades por Acciones Simplificadas".</t>
  </si>
  <si>
    <t>10 de abril de 2023</t>
  </si>
  <si>
    <t>Fortalecer la oferta de valor a los usuarios de los servicios prestados por la Superintendencia de Sociedades</t>
  </si>
  <si>
    <t>18 de abril de 2023</t>
  </si>
  <si>
    <t>25 de abril de 2023</t>
  </si>
  <si>
    <t>Correos electrónicos a las Intendencias Regionales de Cali, Bucaramanga y Barranquilla. Correos electrónicos a las Cámaras de Comercio de Cali, Barranquilla y Bucaramanga. Correo electrónico al Grupo de Comunicaciones solicitando la elaboración de pieza publicitaria para divulgación del evento. Recibo de la pieza publicitaria. Mailing.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</si>
</sst>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 #,##0;[Red]\-&quot;$&quot;\ #,##0"/>
    <numFmt numFmtId="41" formatCode="_-* #,##0_-;\-* #,##0_-;_-* &quot;-&quot;_-;_-@_-"/>
    <numFmt numFmtId="164" formatCode="dd/mm/yyyy;@"/>
    <numFmt numFmtId="165" formatCode="[$$-240A]#,##0"/>
    <numFmt numFmtId="166" formatCode="dd\-mm\-yy"/>
    <numFmt numFmtId="167" formatCode="0.0"/>
    <numFmt numFmtId="168" formatCode="[$-80A]dddd\ d&quot; de &quot;mmmm&quot; de &quot;yyyy;@"/>
    <numFmt numFmtId="169" formatCode="[$-240A]d&quot; de &quot;mmmm&quot; de &quot;yyyy;@"/>
    <numFmt numFmtId="170" formatCode="0.0%"/>
    <numFmt numFmtId="171" formatCode="_-* #,##0.000_-;\-* #,##0.000_-;_-* &quot;-&quot;_-;_-@_-"/>
  </numFmts>
  <fonts count="39"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color theme="0"/>
      <name val="Arial"/>
      <family val="2"/>
    </font>
    <font>
      <b/>
      <sz val="9"/>
      <name val="Arial"/>
      <family val="2"/>
    </font>
    <font>
      <b/>
      <sz val="12"/>
      <name val="Arial"/>
      <family val="2"/>
    </font>
    <font>
      <sz val="9"/>
      <color theme="0"/>
      <name val="Arial"/>
      <family val="2"/>
    </font>
    <font>
      <sz val="9"/>
      <color indexed="81"/>
      <name val="Tahoma"/>
      <family val="2"/>
    </font>
    <font>
      <b/>
      <sz val="9"/>
      <color indexed="81"/>
      <name val="Tahoma"/>
      <family val="2"/>
    </font>
    <font>
      <u/>
      <sz val="10"/>
      <color theme="10"/>
      <name val="Arial"/>
      <family val="2"/>
    </font>
    <font>
      <b/>
      <u/>
      <sz val="10"/>
      <color theme="0"/>
      <name val="Arial"/>
      <family val="2"/>
    </font>
    <font>
      <b/>
      <sz val="10"/>
      <name val="Arial"/>
      <family val="2"/>
    </font>
    <font>
      <b/>
      <sz val="10"/>
      <color theme="0"/>
      <name val="Arial"/>
      <family val="2"/>
    </font>
    <font>
      <sz val="10"/>
      <color rgb="FF002060"/>
      <name val="Arial"/>
      <family val="2"/>
    </font>
    <font>
      <b/>
      <sz val="10"/>
      <color rgb="FF002060"/>
      <name val="Arial"/>
      <family val="2"/>
    </font>
    <font>
      <sz val="10"/>
      <name val="Arial"/>
      <family val="2"/>
    </font>
    <font>
      <sz val="10"/>
      <color rgb="FF0000FF"/>
      <name val="Arial"/>
      <family val="2"/>
    </font>
    <font>
      <b/>
      <sz val="9"/>
      <color rgb="FF000000"/>
      <name val="Tahoma"/>
      <family val="2"/>
    </font>
    <font>
      <sz val="9"/>
      <color rgb="FF000000"/>
      <name val="Tahoma"/>
      <family val="2"/>
    </font>
    <font>
      <sz val="12"/>
      <name val="Arial"/>
      <family val="2"/>
    </font>
    <font>
      <b/>
      <sz val="9"/>
      <color rgb="FFFF0000"/>
      <name val="Arial"/>
      <family val="2"/>
    </font>
    <font>
      <sz val="12"/>
      <name val="Calibri Light"/>
      <family val="2"/>
    </font>
    <font>
      <sz val="11"/>
      <name val="Calibri Light"/>
      <family val="2"/>
    </font>
    <font>
      <u/>
      <sz val="11"/>
      <color theme="10"/>
      <name val="Calibri Light"/>
      <family val="2"/>
    </font>
    <font>
      <sz val="10"/>
      <name val="Calibri Light"/>
      <family val="2"/>
    </font>
    <font>
      <sz val="14"/>
      <name val="Calibri Light"/>
      <family val="2"/>
    </font>
    <font>
      <b/>
      <sz val="12"/>
      <name val="Calibri Light"/>
      <family val="2"/>
    </font>
    <font>
      <sz val="11"/>
      <color rgb="FF002060"/>
      <name val="Calibri Light"/>
      <family val="2"/>
    </font>
    <font>
      <sz val="10"/>
      <name val="Arial"/>
    </font>
    <font>
      <b/>
      <sz val="11"/>
      <color rgb="FF0000FF"/>
      <name val="Calibri Light"/>
      <family val="2"/>
    </font>
    <font>
      <sz val="11"/>
      <color rgb="FF0000FF"/>
      <name val="Calibri Light"/>
      <family val="2"/>
    </font>
    <font>
      <sz val="11"/>
      <color rgb="FF002060"/>
      <name val="Arial"/>
      <family val="2"/>
    </font>
    <font>
      <b/>
      <sz val="14"/>
      <name val="Calibri Light"/>
      <family val="2"/>
    </font>
    <font>
      <b/>
      <sz val="11"/>
      <color rgb="FF0000FF"/>
      <name val="Arial"/>
      <family val="2"/>
    </font>
    <font>
      <b/>
      <sz val="12"/>
      <color rgb="FF0000FF"/>
      <name val="Arial"/>
      <family val="2"/>
    </font>
    <font>
      <sz val="10"/>
      <color rgb="FF002060"/>
      <name val="Calibri Light"/>
      <family val="2"/>
    </font>
    <font>
      <sz val="12"/>
      <color rgb="FF0000FF"/>
      <name val="Calibri Light"/>
      <family val="2"/>
    </font>
  </fonts>
  <fills count="14">
    <fill>
      <patternFill patternType="none"/>
    </fill>
    <fill>
      <patternFill patternType="gray125"/>
    </fill>
    <fill>
      <patternFill patternType="solid">
        <fgColor indexed="43"/>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002060"/>
        <bgColor indexed="23"/>
      </patternFill>
    </fill>
    <fill>
      <patternFill patternType="solid">
        <fgColor rgb="FF002060"/>
        <bgColor indexed="64"/>
      </patternFill>
    </fill>
    <fill>
      <patternFill patternType="solid">
        <fgColor rgb="FF99FF3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00"/>
        <bgColor indexed="64"/>
      </patternFill>
    </fill>
  </fills>
  <borders count="59">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s>
  <cellStyleXfs count="7">
    <xf numFmtId="0" fontId="0" fillId="0" borderId="0"/>
    <xf numFmtId="0" fontId="1" fillId="2" borderId="0" applyNumberFormat="0" applyBorder="0" applyAlignment="0" applyProtection="0"/>
    <xf numFmtId="0" fontId="2" fillId="0" borderId="0"/>
    <xf numFmtId="0" fontId="3" fillId="0" borderId="1" applyNumberFormat="0" applyFill="0" applyAlignment="0" applyProtection="0"/>
    <xf numFmtId="0" fontId="11" fillId="0" borderId="0" applyNumberFormat="0" applyFill="0" applyBorder="0" applyAlignment="0" applyProtection="0"/>
    <xf numFmtId="41" fontId="17" fillId="0" borderId="0" applyFont="0" applyFill="0" applyBorder="0" applyAlignment="0" applyProtection="0"/>
    <xf numFmtId="9" fontId="30" fillId="0" borderId="0" applyFont="0" applyFill="0" applyBorder="0" applyAlignment="0" applyProtection="0"/>
  </cellStyleXfs>
  <cellXfs count="341">
    <xf numFmtId="0" fontId="0" fillId="0" borderId="0" xfId="0"/>
    <xf numFmtId="0" fontId="4" fillId="0" borderId="0" xfId="0" applyFont="1" applyAlignment="1">
      <alignment horizontal="center" vertical="center" wrapText="1"/>
    </xf>
    <xf numFmtId="0" fontId="4" fillId="0" borderId="0" xfId="0" applyFont="1"/>
    <xf numFmtId="0" fontId="6" fillId="4" borderId="0" xfId="0" applyFont="1" applyFill="1" applyAlignment="1">
      <alignment horizontal="center" vertical="center" wrapText="1"/>
    </xf>
    <xf numFmtId="0" fontId="8" fillId="0" borderId="0" xfId="0" applyFont="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4" fillId="4" borderId="0" xfId="0" applyFont="1" applyFill="1" applyAlignment="1">
      <alignment horizontal="left" vertical="center" wrapText="1"/>
    </xf>
    <xf numFmtId="0" fontId="8" fillId="0" borderId="0" xfId="0" applyFont="1" applyAlignment="1">
      <alignment horizontal="center" vertical="center"/>
    </xf>
    <xf numFmtId="0" fontId="12" fillId="5" borderId="6" xfId="4" applyFont="1" applyFill="1" applyBorder="1" applyAlignment="1">
      <alignment horizontal="center" vertical="center"/>
    </xf>
    <xf numFmtId="0" fontId="4" fillId="0" borderId="0" xfId="0" applyFont="1" applyAlignment="1">
      <alignment vertical="center" wrapText="1"/>
    </xf>
    <xf numFmtId="0" fontId="2" fillId="0" borderId="0" xfId="0" applyFont="1"/>
    <xf numFmtId="0" fontId="2" fillId="6" borderId="2" xfId="0" applyFont="1" applyFill="1" applyBorder="1"/>
    <xf numFmtId="0" fontId="14" fillId="3" borderId="2" xfId="0" applyFont="1" applyFill="1" applyBorder="1" applyAlignment="1">
      <alignment horizontal="center" vertical="center"/>
    </xf>
    <xf numFmtId="164" fontId="4" fillId="4" borderId="2" xfId="0" applyNumberFormat="1" applyFont="1" applyFill="1" applyBorder="1" applyAlignment="1">
      <alignment horizontal="center" vertical="center" wrapText="1"/>
    </xf>
    <xf numFmtId="0" fontId="5" fillId="3" borderId="2" xfId="0" applyFont="1" applyFill="1" applyBorder="1" applyAlignment="1">
      <alignment vertical="center"/>
    </xf>
    <xf numFmtId="0" fontId="6" fillId="0" borderId="0" xfId="2" applyFont="1" applyAlignment="1">
      <alignment horizontal="center" vertical="center"/>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0" xfId="0" applyFont="1" applyFill="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0" fontId="0" fillId="4" borderId="0" xfId="0" applyFill="1"/>
    <xf numFmtId="0" fontId="2" fillId="4" borderId="0" xfId="0" applyFont="1" applyFill="1"/>
    <xf numFmtId="0" fontId="13" fillId="4" borderId="0" xfId="0" applyFont="1" applyFill="1" applyAlignment="1">
      <alignment horizontal="center" vertical="center"/>
    </xf>
    <xf numFmtId="0" fontId="4" fillId="4" borderId="9"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4" fillId="4" borderId="6" xfId="0" applyFont="1" applyFill="1" applyBorder="1" applyAlignment="1">
      <alignment vertical="center" wrapText="1"/>
    </xf>
    <xf numFmtId="0" fontId="4" fillId="4" borderId="0" xfId="0" applyFont="1" applyFill="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7" fillId="0" borderId="0" xfId="2" applyFont="1" applyAlignment="1">
      <alignment vertical="center"/>
    </xf>
    <xf numFmtId="0" fontId="7" fillId="0" borderId="10" xfId="2" applyFont="1" applyBorder="1" applyAlignment="1">
      <alignment vertical="center"/>
    </xf>
    <xf numFmtId="0" fontId="7" fillId="0" borderId="15" xfId="2" applyFont="1" applyBorder="1" applyAlignment="1">
      <alignment vertical="center"/>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5" fillId="3" borderId="2" xfId="0" applyFont="1" applyFill="1" applyBorder="1" applyAlignment="1">
      <alignment vertical="center" wrapText="1"/>
    </xf>
    <xf numFmtId="0" fontId="0" fillId="4" borderId="0" xfId="0" applyFill="1" applyAlignment="1">
      <alignment vertical="center" wrapText="1"/>
    </xf>
    <xf numFmtId="0" fontId="2" fillId="4" borderId="2" xfId="0" applyFont="1" applyFill="1" applyBorder="1" applyAlignment="1">
      <alignment vertical="center" wrapText="1"/>
    </xf>
    <xf numFmtId="0" fontId="11" fillId="4" borderId="2" xfId="4" applyFill="1" applyBorder="1" applyAlignment="1">
      <alignment horizontal="center" vertical="center" wrapText="1"/>
    </xf>
    <xf numFmtId="0" fontId="0" fillId="4" borderId="2" xfId="0" applyFill="1" applyBorder="1" applyAlignment="1">
      <alignment horizontal="center" vertical="center" wrapText="1"/>
    </xf>
    <xf numFmtId="0" fontId="0" fillId="4" borderId="8" xfId="0" applyFill="1" applyBorder="1" applyAlignment="1">
      <alignment vertical="center" wrapText="1"/>
    </xf>
    <xf numFmtId="0" fontId="0" fillId="4" borderId="8" xfId="0" applyFill="1" applyBorder="1" applyAlignment="1">
      <alignment horizontal="center" vertical="center" wrapText="1"/>
    </xf>
    <xf numFmtId="0" fontId="0" fillId="4" borderId="0" xfId="0" applyFill="1" applyAlignment="1">
      <alignment horizontal="center" vertical="center" wrapText="1"/>
    </xf>
    <xf numFmtId="0" fontId="4" fillId="0" borderId="2" xfId="0" applyFont="1" applyBorder="1" applyAlignment="1">
      <alignment horizontal="center"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4" fillId="4" borderId="0" xfId="0" applyFont="1" applyFill="1" applyAlignment="1">
      <alignment horizontal="center" vertical="center" wrapText="1"/>
    </xf>
    <xf numFmtId="0" fontId="4" fillId="0" borderId="3" xfId="0" applyFont="1" applyBorder="1" applyAlignment="1">
      <alignment horizontal="center" vertical="center" wrapText="1"/>
    </xf>
    <xf numFmtId="0" fontId="4" fillId="4" borderId="2" xfId="0" applyFont="1" applyFill="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vertical="center"/>
    </xf>
    <xf numFmtId="0" fontId="2" fillId="0" borderId="2" xfId="0" applyFont="1" applyBorder="1" applyAlignment="1">
      <alignment vertical="center"/>
    </xf>
    <xf numFmtId="0" fontId="11" fillId="0" borderId="2" xfId="4" applyBorder="1" applyAlignment="1">
      <alignment horizontal="center" vertical="center" wrapText="1"/>
    </xf>
    <xf numFmtId="0" fontId="4" fillId="0" borderId="0" xfId="0" applyFont="1" applyAlignment="1">
      <alignment horizontal="left" vertical="center" wrapText="1"/>
    </xf>
    <xf numFmtId="0" fontId="2" fillId="0" borderId="0" xfId="0" applyFont="1" applyAlignment="1">
      <alignment vertical="center"/>
    </xf>
    <xf numFmtId="0" fontId="22" fillId="0" borderId="0" xfId="0" applyFont="1" applyAlignment="1">
      <alignment horizontal="center" vertical="center" wrapText="1"/>
    </xf>
    <xf numFmtId="0" fontId="4" fillId="4" borderId="0" xfId="0" applyFont="1" applyFill="1"/>
    <xf numFmtId="0" fontId="8" fillId="4" borderId="0" xfId="0" applyFont="1" applyFill="1" applyAlignment="1">
      <alignment horizontal="center" vertical="center" wrapText="1"/>
    </xf>
    <xf numFmtId="0" fontId="4" fillId="4" borderId="0" xfId="0" applyFont="1" applyFill="1" applyAlignment="1">
      <alignment horizontal="center" vertical="center" wrapText="1"/>
    </xf>
    <xf numFmtId="0" fontId="4" fillId="0" borderId="0" xfId="0" applyFont="1" applyFill="1" applyAlignment="1">
      <alignment horizontal="center" vertical="center" wrapText="1"/>
    </xf>
    <xf numFmtId="6" fontId="4" fillId="0" borderId="0" xfId="0" applyNumberFormat="1" applyFont="1" applyFill="1" applyAlignment="1">
      <alignment horizontal="center" vertical="center" wrapText="1"/>
    </xf>
    <xf numFmtId="0" fontId="23" fillId="4" borderId="2" xfId="0" applyFont="1" applyFill="1" applyBorder="1" applyAlignment="1">
      <alignment vertical="center" wrapText="1"/>
    </xf>
    <xf numFmtId="0" fontId="23" fillId="0" borderId="2" xfId="0" applyFont="1" applyBorder="1" applyAlignment="1">
      <alignment horizontal="left" vertical="center" wrapText="1"/>
    </xf>
    <xf numFmtId="0" fontId="23" fillId="4" borderId="2" xfId="0" applyFont="1" applyFill="1" applyBorder="1"/>
    <xf numFmtId="0" fontId="24" fillId="4" borderId="2" xfId="0" applyFont="1" applyFill="1" applyBorder="1" applyAlignment="1">
      <alignment horizontal="center" vertical="center" wrapText="1"/>
    </xf>
    <xf numFmtId="0" fontId="25" fillId="4" borderId="2" xfId="4" applyFont="1" applyFill="1" applyBorder="1" applyAlignment="1">
      <alignment horizontal="center" vertical="center" wrapText="1"/>
    </xf>
    <xf numFmtId="0" fontId="25" fillId="0" borderId="2" xfId="4" applyFont="1" applyBorder="1" applyAlignment="1">
      <alignment horizontal="center" vertical="center" wrapText="1"/>
    </xf>
    <xf numFmtId="0" fontId="2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24" fillId="4" borderId="2" xfId="0" applyFont="1" applyFill="1" applyBorder="1" applyAlignment="1">
      <alignment horizontal="justify" vertical="center" wrapText="1"/>
    </xf>
    <xf numFmtId="0" fontId="24" fillId="0" borderId="2" xfId="0" applyFont="1" applyBorder="1" applyAlignment="1">
      <alignment horizontal="justify" vertical="center" wrapText="1"/>
    </xf>
    <xf numFmtId="0" fontId="23" fillId="0" borderId="0" xfId="0" applyFont="1" applyAlignment="1">
      <alignment horizontal="center" vertical="center"/>
    </xf>
    <xf numFmtId="0" fontId="23" fillId="0" borderId="0" xfId="0" applyFont="1" applyAlignment="1">
      <alignment horizontal="justify" vertical="center"/>
    </xf>
    <xf numFmtId="0" fontId="23" fillId="0" borderId="0" xfId="0" applyFont="1" applyAlignment="1">
      <alignment horizontal="center" vertical="center" wrapText="1"/>
    </xf>
    <xf numFmtId="0" fontId="23" fillId="4" borderId="2" xfId="0" applyFont="1" applyFill="1" applyBorder="1" applyAlignment="1">
      <alignment horizontal="left" vertical="center" wrapText="1"/>
    </xf>
    <xf numFmtId="9" fontId="26" fillId="4" borderId="2" xfId="0" applyNumberFormat="1" applyFont="1" applyFill="1" applyBorder="1" applyAlignment="1">
      <alignment horizontal="center" vertical="center" wrapText="1"/>
    </xf>
    <xf numFmtId="0" fontId="26" fillId="4" borderId="2" xfId="0"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0" fontId="28" fillId="0" borderId="2" xfId="0" applyFont="1" applyBorder="1" applyAlignment="1">
      <alignment horizontal="center" vertical="center" wrapText="1"/>
    </xf>
    <xf numFmtId="0" fontId="23" fillId="4" borderId="2" xfId="0" applyFont="1" applyFill="1" applyBorder="1" applyAlignment="1">
      <alignment horizontal="center" vertical="center" wrapText="1"/>
    </xf>
    <xf numFmtId="0" fontId="23" fillId="0" borderId="2" xfId="0" applyFont="1" applyBorder="1" applyAlignment="1">
      <alignment horizontal="center" vertical="center" wrapText="1"/>
    </xf>
    <xf numFmtId="0" fontId="28" fillId="4" borderId="2" xfId="0" applyFont="1" applyFill="1" applyBorder="1" applyAlignment="1">
      <alignment horizontal="center" vertical="center" wrapText="1"/>
    </xf>
    <xf numFmtId="0" fontId="2" fillId="0" borderId="0" xfId="0" applyFont="1" applyFill="1" applyBorder="1"/>
    <xf numFmtId="0" fontId="2" fillId="6" borderId="0" xfId="0" applyFont="1" applyFill="1" applyBorder="1"/>
    <xf numFmtId="0" fontId="24" fillId="0" borderId="0" xfId="0" applyFont="1" applyAlignment="1">
      <alignment horizontal="center" vertical="center"/>
    </xf>
    <xf numFmtId="0" fontId="2" fillId="4" borderId="0" xfId="0" applyFont="1" applyFill="1" applyProtection="1">
      <protection locked="0"/>
    </xf>
    <xf numFmtId="0" fontId="2" fillId="4" borderId="0" xfId="0" applyFont="1" applyFill="1" applyBorder="1" applyAlignment="1" applyProtection="1">
      <alignment vertical="center" wrapText="1"/>
      <protection locked="0"/>
    </xf>
    <xf numFmtId="0" fontId="2" fillId="4" borderId="0" xfId="0" applyFont="1" applyFill="1" applyAlignment="1" applyProtection="1">
      <alignment horizontal="center" vertical="center" wrapText="1"/>
      <protection locked="0"/>
    </xf>
    <xf numFmtId="0" fontId="2" fillId="4" borderId="0" xfId="0" applyFont="1" applyFill="1" applyAlignment="1" applyProtection="1">
      <alignment vertical="center" wrapText="1"/>
      <protection locked="0"/>
    </xf>
    <xf numFmtId="10" fontId="2" fillId="4" borderId="0" xfId="0" applyNumberFormat="1" applyFont="1" applyFill="1" applyAlignment="1" applyProtection="1">
      <alignment horizontal="center" vertical="center" wrapText="1"/>
      <protection locked="0"/>
    </xf>
    <xf numFmtId="0" fontId="2" fillId="4" borderId="0" xfId="0" applyFont="1" applyFill="1" applyAlignment="1" applyProtection="1">
      <alignment horizontal="justify" vertical="center" wrapText="1"/>
      <protection locked="0"/>
    </xf>
    <xf numFmtId="0" fontId="2" fillId="4" borderId="0" xfId="0" applyFont="1" applyFill="1" applyBorder="1" applyAlignment="1" applyProtection="1">
      <alignment horizontal="left" vertical="center" wrapText="1"/>
      <protection locked="0"/>
    </xf>
    <xf numFmtId="0" fontId="13" fillId="4" borderId="0" xfId="2" applyFont="1" applyFill="1" applyAlignment="1" applyProtection="1">
      <alignment horizontal="center" vertical="center"/>
      <protection locked="0"/>
    </xf>
    <xf numFmtId="0" fontId="13" fillId="4" borderId="0" xfId="2" applyFont="1" applyFill="1" applyAlignment="1" applyProtection="1">
      <alignment vertical="center"/>
      <protection locked="0"/>
    </xf>
    <xf numFmtId="10" fontId="13" fillId="4" borderId="0" xfId="2" applyNumberFormat="1" applyFont="1" applyFill="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34" fillId="4" borderId="0" xfId="0" applyFont="1" applyFill="1" applyBorder="1" applyAlignment="1" applyProtection="1">
      <alignment horizontal="center" vertical="center" wrapText="1"/>
      <protection locked="0"/>
    </xf>
    <xf numFmtId="1" fontId="29" fillId="0" borderId="0" xfId="0" applyNumberFormat="1" applyFont="1" applyFill="1" applyAlignment="1" applyProtection="1">
      <alignment horizontal="center" vertical="center" wrapText="1"/>
      <protection locked="0"/>
    </xf>
    <xf numFmtId="0" fontId="29" fillId="0" borderId="0" xfId="0" applyFont="1" applyFill="1" applyAlignment="1" applyProtection="1">
      <alignment horizontal="center" vertical="center" wrapText="1"/>
      <protection locked="0"/>
    </xf>
    <xf numFmtId="1" fontId="29" fillId="0" borderId="0" xfId="0" applyNumberFormat="1" applyFont="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8" fillId="4" borderId="0" xfId="0" applyFont="1" applyFill="1" applyAlignment="1" applyProtection="1">
      <alignment vertical="center" wrapText="1"/>
      <protection locked="0"/>
    </xf>
    <xf numFmtId="1" fontId="18" fillId="0" borderId="0" xfId="0" applyNumberFormat="1"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5" fillId="4" borderId="0" xfId="0" applyFont="1" applyFill="1" applyAlignment="1" applyProtection="1">
      <alignment horizontal="center" vertical="center" wrapText="1"/>
      <protection locked="0"/>
    </xf>
    <xf numFmtId="0" fontId="15" fillId="4" borderId="0" xfId="0" applyFont="1" applyFill="1" applyAlignment="1" applyProtection="1">
      <alignment vertical="center" wrapText="1"/>
      <protection locked="0"/>
    </xf>
    <xf numFmtId="10" fontId="15" fillId="4" borderId="0" xfId="0" applyNumberFormat="1" applyFont="1" applyFill="1" applyAlignment="1" applyProtection="1">
      <alignment horizontal="center" vertical="center" wrapText="1"/>
      <protection locked="0"/>
    </xf>
    <xf numFmtId="167" fontId="15" fillId="4" borderId="0" xfId="0" applyNumberFormat="1" applyFont="1" applyFill="1" applyAlignment="1" applyProtection="1">
      <alignment horizontal="center" vertical="center" wrapText="1"/>
      <protection locked="0"/>
    </xf>
    <xf numFmtId="0" fontId="15" fillId="4" borderId="0" xfId="0" applyFont="1" applyFill="1" applyAlignment="1" applyProtection="1">
      <alignment horizontal="justify" vertical="center" wrapText="1"/>
      <protection locked="0"/>
    </xf>
    <xf numFmtId="41" fontId="18" fillId="0" borderId="0" xfId="5" applyFont="1" applyFill="1" applyBorder="1" applyAlignment="1" applyProtection="1">
      <alignment horizontal="center" vertical="center" wrapText="1"/>
      <protection locked="0"/>
    </xf>
    <xf numFmtId="1" fontId="15" fillId="0" borderId="0" xfId="0" applyNumberFormat="1" applyFont="1" applyAlignment="1" applyProtection="1">
      <alignment horizontal="center" vertical="center" wrapText="1"/>
      <protection locked="0"/>
    </xf>
    <xf numFmtId="1" fontId="16" fillId="4" borderId="0" xfId="0" applyNumberFormat="1" applyFont="1" applyFill="1" applyAlignment="1" applyProtection="1">
      <alignment horizontal="center" vertical="center" wrapText="1"/>
      <protection locked="0"/>
    </xf>
    <xf numFmtId="2" fontId="2" fillId="4" borderId="0" xfId="0" applyNumberFormat="1" applyFont="1" applyFill="1" applyAlignment="1" applyProtection="1">
      <alignment horizontal="center" vertical="center" wrapText="1"/>
      <protection locked="0"/>
    </xf>
    <xf numFmtId="0" fontId="14" fillId="8" borderId="2" xfId="0" applyFont="1" applyFill="1" applyBorder="1" applyAlignment="1" applyProtection="1">
      <alignment horizontal="center" vertical="center" wrapText="1"/>
    </xf>
    <xf numFmtId="10" fontId="14" fillId="8" borderId="2" xfId="0" applyNumberFormat="1" applyFont="1" applyFill="1" applyBorder="1" applyAlignment="1" applyProtection="1">
      <alignment horizontal="center" vertical="center" wrapText="1"/>
    </xf>
    <xf numFmtId="166" fontId="14" fillId="8" borderId="2" xfId="0" applyNumberFormat="1" applyFont="1" applyFill="1" applyBorder="1" applyAlignment="1" applyProtection="1">
      <alignment horizontal="center" vertical="center" wrapText="1"/>
    </xf>
    <xf numFmtId="0" fontId="32" fillId="0" borderId="2" xfId="0" applyFont="1" applyFill="1" applyBorder="1" applyAlignment="1" applyProtection="1">
      <alignment horizontal="justify" vertical="center" wrapText="1"/>
    </xf>
    <xf numFmtId="0" fontId="32" fillId="0" borderId="2" xfId="0" applyFont="1" applyFill="1" applyBorder="1" applyAlignment="1" applyProtection="1">
      <alignment horizontal="center" vertical="center" wrapText="1"/>
    </xf>
    <xf numFmtId="10" fontId="32" fillId="0" borderId="2" xfId="0" applyNumberFormat="1" applyFont="1" applyFill="1" applyBorder="1" applyAlignment="1" applyProtection="1">
      <alignment horizontal="center" vertical="center" wrapText="1"/>
    </xf>
    <xf numFmtId="169" fontId="32" fillId="0" borderId="2" xfId="0" applyNumberFormat="1" applyFont="1" applyFill="1" applyBorder="1" applyAlignment="1" applyProtection="1">
      <alignment horizontal="center" vertical="center" wrapText="1"/>
    </xf>
    <xf numFmtId="167" fontId="32" fillId="0" borderId="2" xfId="0" applyNumberFormat="1" applyFont="1" applyFill="1" applyBorder="1" applyAlignment="1" applyProtection="1">
      <alignment horizontal="center" vertical="center" wrapText="1"/>
    </xf>
    <xf numFmtId="1" fontId="32" fillId="0" borderId="2" xfId="0" applyNumberFormat="1" applyFont="1" applyFill="1" applyBorder="1" applyAlignment="1" applyProtection="1">
      <alignment horizontal="center" vertical="center" wrapText="1"/>
    </xf>
    <xf numFmtId="0" fontId="32" fillId="0" borderId="2" xfId="0" applyFont="1" applyBorder="1" applyAlignment="1" applyProtection="1">
      <alignment horizontal="justify" vertical="center" wrapText="1"/>
    </xf>
    <xf numFmtId="0" fontId="32" fillId="0" borderId="2" xfId="0" applyFont="1" applyBorder="1" applyAlignment="1" applyProtection="1">
      <alignment horizontal="center" vertical="center" wrapText="1"/>
    </xf>
    <xf numFmtId="10" fontId="32" fillId="0" borderId="2" xfId="0" applyNumberFormat="1" applyFont="1" applyBorder="1" applyAlignment="1" applyProtection="1">
      <alignment horizontal="center" vertical="center" wrapText="1"/>
    </xf>
    <xf numFmtId="0" fontId="32" fillId="4" borderId="2" xfId="0" applyFont="1" applyFill="1" applyBorder="1" applyAlignment="1" applyProtection="1">
      <alignment horizontal="center" vertical="center" wrapText="1"/>
    </xf>
    <xf numFmtId="0" fontId="5" fillId="3" borderId="2" xfId="0" applyFont="1" applyFill="1" applyBorder="1" applyAlignment="1">
      <alignment horizontal="left" vertical="center"/>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4" xfId="0" applyFont="1" applyBorder="1" applyAlignment="1">
      <alignment horizontal="left" vertical="center" wrapText="1"/>
    </xf>
    <xf numFmtId="0" fontId="4" fillId="0" borderId="12" xfId="0" applyFont="1" applyBorder="1" applyAlignment="1">
      <alignment horizontal="center" vertical="center" wrapText="1"/>
    </xf>
    <xf numFmtId="0" fontId="4" fillId="0" borderId="0" xfId="0" applyFont="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6" fillId="0" borderId="17" xfId="2" applyFont="1" applyBorder="1" applyAlignment="1">
      <alignment horizontal="center" vertical="center"/>
    </xf>
    <xf numFmtId="0" fontId="6" fillId="0" borderId="18" xfId="2" applyFont="1" applyBorder="1" applyAlignment="1">
      <alignment horizontal="center" vertical="center"/>
    </xf>
    <xf numFmtId="0" fontId="6" fillId="0" borderId="25" xfId="2" applyFont="1" applyBorder="1" applyAlignment="1">
      <alignment horizontal="center" vertical="center"/>
    </xf>
    <xf numFmtId="0" fontId="6" fillId="0" borderId="20" xfId="2" applyFont="1" applyBorder="1" applyAlignment="1">
      <alignment horizontal="center" vertical="center"/>
    </xf>
    <xf numFmtId="0" fontId="6" fillId="0" borderId="2" xfId="2" applyFont="1" applyBorder="1" applyAlignment="1">
      <alignment horizontal="center" vertical="center"/>
    </xf>
    <xf numFmtId="0" fontId="6" fillId="0" borderId="5" xfId="2" applyFont="1" applyBorder="1" applyAlignment="1">
      <alignment horizontal="center" vertical="center"/>
    </xf>
    <xf numFmtId="0" fontId="6" fillId="0" borderId="22" xfId="2" applyFont="1" applyBorder="1" applyAlignment="1">
      <alignment horizontal="center" vertical="center"/>
    </xf>
    <xf numFmtId="0" fontId="6" fillId="0" borderId="23" xfId="2" applyFont="1" applyBorder="1" applyAlignment="1">
      <alignment horizontal="center" vertical="center"/>
    </xf>
    <xf numFmtId="0" fontId="6" fillId="0" borderId="26" xfId="2" applyFont="1" applyBorder="1" applyAlignment="1">
      <alignment horizontal="center" vertical="center"/>
    </xf>
    <xf numFmtId="0" fontId="23" fillId="0" borderId="0" xfId="0" applyFont="1" applyAlignment="1">
      <alignment horizontal="justify" vertical="center" wrapText="1"/>
    </xf>
    <xf numFmtId="0" fontId="5" fillId="3" borderId="8" xfId="0" applyFont="1" applyFill="1" applyBorder="1" applyAlignment="1">
      <alignment horizontal="left" vertical="center" wrapText="1"/>
    </xf>
    <xf numFmtId="0" fontId="5" fillId="3" borderId="0" xfId="0" applyFont="1" applyFill="1" applyAlignment="1">
      <alignment horizontal="left" vertical="center" wrapText="1"/>
    </xf>
    <xf numFmtId="0" fontId="23" fillId="4" borderId="2" xfId="0" applyFont="1" applyFill="1" applyBorder="1" applyAlignment="1">
      <alignment horizontal="left" vertical="center" wrapText="1"/>
    </xf>
    <xf numFmtId="0" fontId="23" fillId="4" borderId="2" xfId="0" applyFont="1" applyFill="1" applyBorder="1" applyAlignment="1">
      <alignment horizontal="justify"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23" fillId="0" borderId="2" xfId="0" applyFont="1" applyBorder="1" applyAlignment="1">
      <alignment horizontal="left" vertical="center" wrapText="1"/>
    </xf>
    <xf numFmtId="0" fontId="23" fillId="4" borderId="5" xfId="0" applyFont="1" applyFill="1" applyBorder="1" applyAlignment="1">
      <alignment horizontal="justify" vertical="center" wrapText="1"/>
    </xf>
    <xf numFmtId="0" fontId="23" fillId="4" borderId="4" xfId="0" applyFont="1" applyFill="1" applyBorder="1" applyAlignment="1">
      <alignment horizontal="justify" vertical="center"/>
    </xf>
    <xf numFmtId="0" fontId="23" fillId="4" borderId="3" xfId="0" applyFont="1" applyFill="1" applyBorder="1" applyAlignment="1">
      <alignment horizontal="justify" vertical="center"/>
    </xf>
    <xf numFmtId="0" fontId="5" fillId="3" borderId="5" xfId="0" applyFont="1" applyFill="1" applyBorder="1" applyAlignment="1">
      <alignment horizontal="left" vertical="center" wrapText="1"/>
    </xf>
    <xf numFmtId="0" fontId="5" fillId="3" borderId="3" xfId="0" applyFont="1" applyFill="1" applyBorder="1" applyAlignment="1">
      <alignment horizontal="left" vertical="center" wrapText="1"/>
    </xf>
    <xf numFmtId="0" fontId="4" fillId="0" borderId="26" xfId="0" applyFont="1" applyBorder="1" applyAlignment="1">
      <alignment horizontal="left" vertical="center" wrapText="1"/>
    </xf>
    <xf numFmtId="0" fontId="4" fillId="0" borderId="18"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2" xfId="0" applyFont="1" applyBorder="1" applyAlignment="1">
      <alignment horizontal="left" vertical="center" wrapText="1"/>
    </xf>
    <xf numFmtId="0" fontId="4" fillId="0" borderId="25" xfId="0" applyFont="1" applyBorder="1" applyAlignment="1">
      <alignment horizontal="left" vertical="center" wrapText="1"/>
    </xf>
    <xf numFmtId="0" fontId="4" fillId="0" borderId="5" xfId="0" applyFont="1" applyBorder="1" applyAlignment="1">
      <alignment horizontal="left"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6" fillId="0" borderId="27" xfId="2" applyFont="1" applyBorder="1" applyAlignment="1">
      <alignment horizontal="center" vertical="center"/>
    </xf>
    <xf numFmtId="0" fontId="6" fillId="0" borderId="29" xfId="2" applyFont="1" applyBorder="1" applyAlignment="1">
      <alignment horizontal="center" vertical="center"/>
    </xf>
    <xf numFmtId="0" fontId="6" fillId="0" borderId="28" xfId="2" applyFont="1" applyBorder="1" applyAlignment="1">
      <alignment horizontal="center" vertical="center"/>
    </xf>
    <xf numFmtId="0" fontId="6" fillId="0" borderId="30" xfId="2" applyFont="1" applyBorder="1" applyAlignment="1">
      <alignment horizontal="center" vertical="center"/>
    </xf>
    <xf numFmtId="0" fontId="6" fillId="0" borderId="39" xfId="2" applyFont="1" applyBorder="1" applyAlignment="1">
      <alignment horizontal="center" vertical="center"/>
    </xf>
    <xf numFmtId="0" fontId="6" fillId="0" borderId="31" xfId="2" applyFont="1" applyBorder="1" applyAlignment="1">
      <alignment horizontal="center" vertical="center"/>
    </xf>
    <xf numFmtId="0" fontId="4" fillId="4" borderId="40"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7"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26" fillId="0" borderId="2" xfId="0" applyFont="1" applyBorder="1" applyAlignment="1">
      <alignment horizontal="left" vertical="center" wrapText="1"/>
    </xf>
    <xf numFmtId="0" fontId="6" fillId="4" borderId="30" xfId="2" applyFont="1" applyFill="1" applyBorder="1" applyAlignment="1">
      <alignment horizontal="center" vertical="center"/>
    </xf>
    <xf numFmtId="0" fontId="6" fillId="4" borderId="39" xfId="2" applyFont="1" applyFill="1" applyBorder="1" applyAlignment="1">
      <alignment horizontal="center" vertical="center"/>
    </xf>
    <xf numFmtId="0" fontId="23" fillId="0" borderId="2" xfId="0" applyFont="1" applyBorder="1" applyAlignment="1">
      <alignment horizontal="justify" vertical="center" wrapText="1"/>
    </xf>
    <xf numFmtId="0" fontId="27" fillId="0" borderId="2" xfId="0" applyFont="1" applyBorder="1" applyAlignment="1">
      <alignment horizontal="left" vertical="center" wrapText="1"/>
    </xf>
    <xf numFmtId="0" fontId="14" fillId="3" borderId="7" xfId="0" applyFont="1" applyFill="1" applyBorder="1" applyAlignment="1">
      <alignment horizontal="center" vertical="center"/>
    </xf>
    <xf numFmtId="0" fontId="14" fillId="3" borderId="0" xfId="0" applyFont="1" applyFill="1" applyAlignment="1">
      <alignment horizontal="center" vertical="center"/>
    </xf>
    <xf numFmtId="0" fontId="4" fillId="4" borderId="2" xfId="0" applyFont="1" applyFill="1" applyBorder="1" applyAlignment="1">
      <alignment horizontal="left" vertical="center" wrapText="1"/>
    </xf>
    <xf numFmtId="0" fontId="4" fillId="4" borderId="2"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3" xfId="0" applyFont="1" applyFill="1" applyBorder="1" applyAlignment="1">
      <alignment horizontal="center" vertical="center"/>
    </xf>
    <xf numFmtId="0" fontId="6" fillId="4" borderId="40" xfId="2" applyFont="1" applyFill="1" applyBorder="1" applyAlignment="1">
      <alignment horizontal="center" vertical="center"/>
    </xf>
    <xf numFmtId="0" fontId="6" fillId="4" borderId="46" xfId="2" applyFont="1" applyFill="1" applyBorder="1" applyAlignment="1">
      <alignment horizontal="center" vertical="center"/>
    </xf>
    <xf numFmtId="0" fontId="6" fillId="4" borderId="41" xfId="2" applyFont="1" applyFill="1" applyBorder="1" applyAlignment="1">
      <alignment horizontal="center" vertical="center"/>
    </xf>
    <xf numFmtId="0" fontId="6" fillId="4" borderId="42" xfId="2" applyFont="1" applyFill="1" applyBorder="1" applyAlignment="1">
      <alignment horizontal="center" vertical="center"/>
    </xf>
    <xf numFmtId="0" fontId="6" fillId="4" borderId="47" xfId="2" applyFont="1" applyFill="1" applyBorder="1" applyAlignment="1">
      <alignment horizontal="center" vertical="center"/>
    </xf>
    <xf numFmtId="0" fontId="6" fillId="4" borderId="43" xfId="2" applyFont="1" applyFill="1" applyBorder="1" applyAlignment="1">
      <alignment horizontal="center" vertical="center"/>
    </xf>
    <xf numFmtId="0" fontId="6" fillId="4" borderId="44" xfId="2" applyFont="1" applyFill="1" applyBorder="1" applyAlignment="1">
      <alignment horizontal="center" vertical="center"/>
    </xf>
    <xf numFmtId="0" fontId="6" fillId="4" borderId="48" xfId="2" applyFont="1" applyFill="1" applyBorder="1" applyAlignment="1">
      <alignment horizontal="center" vertical="center"/>
    </xf>
    <xf numFmtId="0" fontId="6" fillId="4" borderId="45" xfId="2"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21" fillId="0" borderId="2" xfId="0" applyFont="1" applyBorder="1" applyAlignment="1">
      <alignment horizontal="left" vertical="center" wrapText="1"/>
    </xf>
    <xf numFmtId="0" fontId="5" fillId="3" borderId="7" xfId="0" applyFont="1" applyFill="1" applyBorder="1" applyAlignment="1">
      <alignment horizontal="center" vertical="center"/>
    </xf>
    <xf numFmtId="0" fontId="5" fillId="3" borderId="0" xfId="0" applyFont="1" applyFill="1" applyAlignment="1">
      <alignment horizontal="center" vertical="center"/>
    </xf>
    <xf numFmtId="0" fontId="24" fillId="4" borderId="5" xfId="0" applyFont="1" applyFill="1" applyBorder="1" applyAlignment="1">
      <alignment horizontal="center" vertical="center"/>
    </xf>
    <xf numFmtId="0" fontId="24" fillId="4" borderId="3"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23" fillId="0" borderId="4"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24" fillId="0" borderId="2" xfId="0" applyFont="1" applyBorder="1" applyAlignment="1">
      <alignment horizontal="left" vertical="center" wrapText="1"/>
    </xf>
    <xf numFmtId="0" fontId="24" fillId="0" borderId="2" xfId="0" applyFont="1" applyBorder="1" applyAlignment="1">
      <alignment horizontal="left" vertical="center"/>
    </xf>
    <xf numFmtId="0" fontId="24" fillId="4" borderId="2"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6" fillId="4" borderId="17" xfId="2" applyFont="1" applyFill="1" applyBorder="1" applyAlignment="1">
      <alignment horizontal="center" vertical="center"/>
    </xf>
    <xf numFmtId="0" fontId="6" fillId="4" borderId="18" xfId="2" applyFont="1" applyFill="1" applyBorder="1" applyAlignment="1">
      <alignment horizontal="center" vertical="center"/>
    </xf>
    <xf numFmtId="0" fontId="6" fillId="4" borderId="19" xfId="2" applyFont="1" applyFill="1" applyBorder="1" applyAlignment="1">
      <alignment horizontal="center" vertical="center"/>
    </xf>
    <xf numFmtId="0" fontId="6" fillId="4" borderId="20" xfId="2" applyFont="1" applyFill="1" applyBorder="1" applyAlignment="1">
      <alignment horizontal="center" vertical="center"/>
    </xf>
    <xf numFmtId="0" fontId="6" fillId="4" borderId="2" xfId="2" applyFont="1" applyFill="1" applyBorder="1" applyAlignment="1">
      <alignment horizontal="center" vertical="center"/>
    </xf>
    <xf numFmtId="0" fontId="6" fillId="4" borderId="21" xfId="2" applyFont="1" applyFill="1" applyBorder="1" applyAlignment="1">
      <alignment horizontal="center" vertical="center"/>
    </xf>
    <xf numFmtId="0" fontId="6" fillId="4" borderId="22" xfId="2" applyFont="1" applyFill="1" applyBorder="1" applyAlignment="1">
      <alignment horizontal="center" vertical="center"/>
    </xf>
    <xf numFmtId="0" fontId="6" fillId="4" borderId="23" xfId="2" applyFont="1" applyFill="1" applyBorder="1" applyAlignment="1">
      <alignment horizontal="center" vertical="center"/>
    </xf>
    <xf numFmtId="0" fontId="6" fillId="4" borderId="24" xfId="2" applyFont="1" applyFill="1" applyBorder="1" applyAlignment="1">
      <alignment horizontal="center" vertical="center"/>
    </xf>
    <xf numFmtId="0" fontId="13" fillId="4" borderId="2" xfId="0" applyFont="1" applyFill="1" applyBorder="1" applyAlignment="1" applyProtection="1">
      <alignment horizontal="center"/>
      <protection locked="0"/>
    </xf>
    <xf numFmtId="0" fontId="2" fillId="4" borderId="51" xfId="0" applyFont="1" applyFill="1" applyBorder="1" applyAlignment="1" applyProtection="1">
      <alignment horizontal="center" vertical="center" wrapText="1"/>
      <protection locked="0"/>
    </xf>
    <xf numFmtId="0" fontId="2" fillId="4" borderId="58" xfId="0" applyFont="1" applyFill="1" applyBorder="1" applyAlignment="1" applyProtection="1">
      <alignment horizontal="center" vertical="center" wrapText="1"/>
      <protection locked="0"/>
    </xf>
    <xf numFmtId="0" fontId="2" fillId="4" borderId="52" xfId="0" applyFont="1" applyFill="1" applyBorder="1" applyAlignment="1" applyProtection="1">
      <alignment horizontal="center" vertical="center" wrapText="1"/>
      <protection locked="0"/>
    </xf>
    <xf numFmtId="0" fontId="13" fillId="4" borderId="56" xfId="2" applyFont="1" applyFill="1" applyBorder="1" applyAlignment="1" applyProtection="1">
      <alignment horizontal="center" vertical="center"/>
      <protection locked="0"/>
    </xf>
    <xf numFmtId="0" fontId="13" fillId="4" borderId="4" xfId="2" applyFont="1" applyFill="1" applyBorder="1" applyAlignment="1" applyProtection="1">
      <alignment horizontal="center" vertical="center"/>
      <protection locked="0"/>
    </xf>
    <xf numFmtId="0" fontId="13" fillId="4" borderId="57" xfId="2" applyFont="1" applyFill="1" applyBorder="1" applyAlignment="1" applyProtection="1">
      <alignment horizontal="center" vertical="center"/>
      <protection locked="0"/>
    </xf>
    <xf numFmtId="0" fontId="13" fillId="4" borderId="54" xfId="2" applyFont="1" applyFill="1" applyBorder="1" applyAlignment="1" applyProtection="1">
      <alignment horizontal="center" vertical="center"/>
      <protection locked="0"/>
    </xf>
    <xf numFmtId="0" fontId="13" fillId="4" borderId="35" xfId="2" applyFont="1" applyFill="1" applyBorder="1" applyAlignment="1" applyProtection="1">
      <alignment horizontal="center" vertical="center"/>
      <protection locked="0"/>
    </xf>
    <xf numFmtId="0" fontId="13" fillId="4" borderId="55" xfId="2" applyFont="1" applyFill="1" applyBorder="1" applyAlignment="1" applyProtection="1">
      <alignment horizontal="center" vertical="center"/>
      <protection locked="0"/>
    </xf>
    <xf numFmtId="0" fontId="13" fillId="4" borderId="27" xfId="2" applyFont="1" applyFill="1" applyBorder="1" applyAlignment="1" applyProtection="1">
      <alignment horizontal="center" vertical="center"/>
      <protection locked="0"/>
    </xf>
    <xf numFmtId="0" fontId="13" fillId="4" borderId="29" xfId="2" applyFont="1" applyFill="1" applyBorder="1" applyAlignment="1" applyProtection="1">
      <alignment horizontal="center" vertical="center"/>
      <protection locked="0"/>
    </xf>
    <xf numFmtId="0" fontId="13" fillId="4" borderId="28" xfId="2" applyFont="1" applyFill="1" applyBorder="1" applyAlignment="1" applyProtection="1">
      <alignment horizontal="center" vertical="center"/>
      <protection locked="0"/>
    </xf>
    <xf numFmtId="0" fontId="2" fillId="4" borderId="27" xfId="0" applyFont="1" applyFill="1" applyBorder="1" applyAlignment="1" applyProtection="1">
      <alignment horizontal="left" vertical="center" wrapText="1"/>
      <protection locked="0"/>
    </xf>
    <xf numFmtId="0" fontId="2" fillId="4" borderId="28" xfId="0" applyFont="1" applyFill="1" applyBorder="1" applyAlignment="1" applyProtection="1">
      <alignment horizontal="left" vertical="center" wrapText="1"/>
      <protection locked="0"/>
    </xf>
    <xf numFmtId="0" fontId="2" fillId="4" borderId="56" xfId="0" applyFont="1" applyFill="1" applyBorder="1" applyAlignment="1" applyProtection="1">
      <alignment horizontal="left" vertical="center" wrapText="1"/>
      <protection locked="0"/>
    </xf>
    <xf numFmtId="0" fontId="2" fillId="4" borderId="57" xfId="0" applyFont="1" applyFill="1" applyBorder="1" applyAlignment="1" applyProtection="1">
      <alignment horizontal="left" vertical="center" wrapText="1"/>
      <protection locked="0"/>
    </xf>
    <xf numFmtId="0" fontId="2" fillId="4" borderId="54" xfId="0" applyFont="1" applyFill="1" applyBorder="1" applyAlignment="1" applyProtection="1">
      <alignment horizontal="left" vertical="center" wrapText="1"/>
      <protection locked="0"/>
    </xf>
    <xf numFmtId="0" fontId="2" fillId="4" borderId="55" xfId="0" applyFont="1" applyFill="1" applyBorder="1" applyAlignment="1" applyProtection="1">
      <alignment horizontal="left" vertical="center" wrapText="1"/>
      <protection locked="0"/>
    </xf>
    <xf numFmtId="0" fontId="34" fillId="4" borderId="2" xfId="0" applyFont="1" applyFill="1" applyBorder="1" applyAlignment="1" applyProtection="1">
      <alignment horizontal="center" vertical="center" wrapText="1"/>
      <protection locked="0"/>
    </xf>
    <xf numFmtId="0" fontId="6" fillId="4" borderId="49" xfId="2" applyFont="1" applyFill="1" applyBorder="1" applyAlignment="1">
      <alignment horizontal="center" vertical="center"/>
    </xf>
    <xf numFmtId="0" fontId="6" fillId="4" borderId="3" xfId="2" applyFont="1" applyFill="1" applyBorder="1" applyAlignment="1">
      <alignment horizontal="center" vertical="center"/>
    </xf>
    <xf numFmtId="0" fontId="6" fillId="4" borderId="50" xfId="2" applyFont="1" applyFill="1" applyBorder="1" applyAlignment="1">
      <alignment horizontal="center" vertical="center"/>
    </xf>
    <xf numFmtId="0" fontId="4" fillId="4" borderId="17"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7"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28" fillId="0" borderId="2" xfId="0" applyFont="1" applyBorder="1" applyAlignment="1">
      <alignment horizontal="left" vertical="center" wrapText="1"/>
    </xf>
    <xf numFmtId="0" fontId="24" fillId="0" borderId="2"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3" xfId="0" applyFont="1" applyBorder="1" applyAlignment="1">
      <alignment horizontal="center" vertical="center" wrapText="1"/>
    </xf>
    <xf numFmtId="0" fontId="24" fillId="4" borderId="2" xfId="0" applyFont="1" applyFill="1" applyBorder="1" applyAlignment="1">
      <alignment horizontal="center" vertical="center" wrapText="1"/>
    </xf>
    <xf numFmtId="9" fontId="14" fillId="8" borderId="2" xfId="0" applyNumberFormat="1" applyFont="1" applyFill="1" applyBorder="1" applyAlignment="1" applyProtection="1">
      <alignment horizontal="center" vertical="center" wrapText="1"/>
    </xf>
    <xf numFmtId="0" fontId="14" fillId="9" borderId="2" xfId="0" applyFont="1" applyFill="1" applyBorder="1" applyAlignment="1" applyProtection="1">
      <alignment horizontal="center" vertical="center" wrapText="1"/>
    </xf>
    <xf numFmtId="0" fontId="14" fillId="9" borderId="0" xfId="0" applyFont="1" applyFill="1" applyBorder="1" applyAlignment="1" applyProtection="1">
      <alignment horizontal="center" vertical="center" wrapText="1"/>
    </xf>
    <xf numFmtId="0" fontId="2" fillId="4" borderId="0" xfId="0" applyFont="1" applyFill="1" applyAlignment="1" applyProtection="1">
      <alignment horizontal="center"/>
    </xf>
    <xf numFmtId="0" fontId="31" fillId="0" borderId="2" xfId="0" applyFont="1" applyFill="1" applyBorder="1" applyAlignment="1" applyProtection="1">
      <alignment horizontal="center" vertical="center" wrapText="1"/>
    </xf>
    <xf numFmtId="10" fontId="38" fillId="0" borderId="2" xfId="0" applyNumberFormat="1" applyFont="1" applyBorder="1" applyAlignment="1" applyProtection="1">
      <alignment horizontal="center" vertical="center" wrapText="1"/>
    </xf>
    <xf numFmtId="10" fontId="32" fillId="11" borderId="2" xfId="0" applyNumberFormat="1" applyFont="1" applyFill="1" applyBorder="1" applyAlignment="1" applyProtection="1">
      <alignment horizontal="center" vertical="center" wrapText="1"/>
    </xf>
    <xf numFmtId="10" fontId="37" fillId="11" borderId="2" xfId="0" applyNumberFormat="1" applyFont="1" applyFill="1" applyBorder="1" applyAlignment="1" applyProtection="1">
      <alignment horizontal="center" vertical="center" wrapText="1"/>
    </xf>
    <xf numFmtId="10" fontId="37" fillId="0" borderId="2" xfId="0" applyNumberFormat="1" applyFont="1" applyFill="1" applyBorder="1" applyAlignment="1" applyProtection="1">
      <alignment horizontal="left" vertical="center" wrapText="1"/>
    </xf>
    <xf numFmtId="170" fontId="33" fillId="0" borderId="0" xfId="0" applyNumberFormat="1" applyFont="1" applyFill="1" applyBorder="1" applyAlignment="1" applyProtection="1">
      <alignment horizontal="center" vertical="center" wrapText="1"/>
    </xf>
    <xf numFmtId="168" fontId="29" fillId="0" borderId="0" xfId="0" applyNumberFormat="1" applyFont="1" applyFill="1" applyAlignment="1" applyProtection="1">
      <alignment horizontal="left" vertical="center" wrapText="1"/>
    </xf>
    <xf numFmtId="9" fontId="33" fillId="0" borderId="0" xfId="6" applyNumberFormat="1" applyFont="1" applyFill="1" applyBorder="1" applyAlignment="1" applyProtection="1">
      <alignment horizontal="center" vertical="center"/>
    </xf>
    <xf numFmtId="9" fontId="33" fillId="0" borderId="0" xfId="0" applyNumberFormat="1" applyFont="1" applyFill="1" applyBorder="1" applyAlignment="1" applyProtection="1">
      <alignment horizontal="center" vertical="center" wrapText="1"/>
    </xf>
    <xf numFmtId="0" fontId="31" fillId="0" borderId="2" xfId="0" applyFont="1" applyBorder="1" applyAlignment="1" applyProtection="1">
      <alignment horizontal="center" vertical="center" wrapText="1"/>
    </xf>
    <xf numFmtId="10" fontId="32" fillId="4" borderId="2" xfId="0" applyNumberFormat="1" applyFont="1" applyFill="1" applyBorder="1" applyAlignment="1" applyProtection="1">
      <alignment horizontal="center" vertical="center" wrapText="1"/>
    </xf>
    <xf numFmtId="168" fontId="29" fillId="0" borderId="0" xfId="0" applyNumberFormat="1" applyFont="1" applyAlignment="1" applyProtection="1">
      <alignment horizontal="left" vertical="center" wrapText="1"/>
    </xf>
    <xf numFmtId="169" fontId="33" fillId="0" borderId="2" xfId="0" applyNumberFormat="1" applyFont="1" applyFill="1" applyBorder="1" applyAlignment="1" applyProtection="1">
      <alignment horizontal="center" vertical="center" wrapText="1"/>
    </xf>
    <xf numFmtId="9" fontId="38" fillId="0" borderId="2" xfId="0" applyNumberFormat="1" applyFont="1" applyBorder="1" applyAlignment="1" applyProtection="1">
      <alignment horizontal="center" vertical="center" wrapText="1"/>
    </xf>
    <xf numFmtId="0" fontId="15" fillId="4" borderId="2" xfId="0" applyFont="1" applyFill="1" applyBorder="1" applyAlignment="1" applyProtection="1">
      <alignment horizontal="center" vertical="center" wrapText="1"/>
    </xf>
    <xf numFmtId="0" fontId="29" fillId="0" borderId="0" xfId="0" applyFont="1" applyBorder="1" applyAlignment="1" applyProtection="1">
      <alignment horizontal="center" vertical="center" wrapText="1"/>
    </xf>
    <xf numFmtId="170" fontId="18" fillId="4" borderId="0" xfId="5" applyNumberFormat="1" applyFont="1" applyFill="1" applyBorder="1" applyAlignment="1" applyProtection="1">
      <alignment horizontal="center" vertical="center" wrapText="1"/>
    </xf>
    <xf numFmtId="170" fontId="18" fillId="4" borderId="0" xfId="6" applyNumberFormat="1"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10" fontId="2" fillId="4" borderId="0" xfId="0" applyNumberFormat="1" applyFont="1" applyFill="1" applyBorder="1" applyAlignment="1" applyProtection="1">
      <alignment horizontal="center" vertical="center" wrapText="1"/>
    </xf>
    <xf numFmtId="171" fontId="2" fillId="4" borderId="0" xfId="0" applyNumberFormat="1" applyFont="1" applyFill="1" applyBorder="1" applyAlignment="1" applyProtection="1">
      <alignment horizontal="center" vertical="center" wrapText="1"/>
    </xf>
    <xf numFmtId="0" fontId="18" fillId="0" borderId="0" xfId="0" applyFont="1" applyAlignment="1" applyProtection="1">
      <alignment horizontal="center" vertical="center" wrapText="1"/>
    </xf>
    <xf numFmtId="0" fontId="18" fillId="4" borderId="0" xfId="0" applyFont="1" applyFill="1" applyAlignment="1" applyProtection="1">
      <alignment horizontal="center" vertical="center" wrapText="1"/>
    </xf>
    <xf numFmtId="0" fontId="18" fillId="4" borderId="0" xfId="0" applyFont="1" applyFill="1" applyAlignment="1" applyProtection="1">
      <alignment vertical="center" wrapText="1"/>
    </xf>
    <xf numFmtId="10" fontId="35" fillId="13" borderId="53" xfId="0" applyNumberFormat="1" applyFont="1" applyFill="1" applyBorder="1" applyAlignment="1" applyProtection="1">
      <alignment horizontal="center" vertical="center" wrapText="1"/>
    </xf>
    <xf numFmtId="167" fontId="18" fillId="4" borderId="0" xfId="0" applyNumberFormat="1" applyFont="1" applyFill="1" applyAlignment="1" applyProtection="1">
      <alignment horizontal="center" vertical="center" wrapText="1"/>
    </xf>
    <xf numFmtId="0" fontId="18" fillId="4" borderId="0" xfId="0" applyFont="1" applyFill="1" applyAlignment="1" applyProtection="1">
      <alignment horizontal="justify" vertical="center" wrapText="1"/>
    </xf>
    <xf numFmtId="0" fontId="2" fillId="4" borderId="0" xfId="0" applyFont="1" applyFill="1" applyAlignment="1" applyProtection="1">
      <alignment horizontal="center" vertical="center" wrapText="1"/>
    </xf>
    <xf numFmtId="10" fontId="36" fillId="10" borderId="53" xfId="0" applyNumberFormat="1" applyFont="1" applyFill="1" applyBorder="1" applyAlignment="1" applyProtection="1">
      <alignment horizontal="center" vertical="center" wrapText="1"/>
    </xf>
    <xf numFmtId="10" fontId="28" fillId="12" borderId="53" xfId="0" applyNumberFormat="1" applyFont="1" applyFill="1" applyBorder="1" applyAlignment="1" applyProtection="1">
      <alignment horizontal="center" vertical="center" wrapText="1"/>
    </xf>
    <xf numFmtId="168" fontId="18" fillId="0" borderId="0" xfId="0" applyNumberFormat="1" applyFont="1" applyAlignment="1" applyProtection="1">
      <alignment horizontal="left" vertical="center" wrapText="1"/>
    </xf>
  </cellXfs>
  <cellStyles count="7">
    <cellStyle name="Hipervínculo" xfId="4" builtinId="8"/>
    <cellStyle name="Millares [0]" xfId="5" builtinId="6"/>
    <cellStyle name="Neutral" xfId="1" builtinId="28" customBuiltin="1"/>
    <cellStyle name="Normal" xfId="0" builtinId="0"/>
    <cellStyle name="Normal 2" xfId="2"/>
    <cellStyle name="Porcentaje" xfId="6" builtinId="5"/>
    <cellStyle name="Total" xfId="3" builtinId="25" customBuiltin="1"/>
  </cellStyles>
  <dxfs count="23">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colors>
    <mruColors>
      <color rgb="FF0000FF"/>
      <color rgb="FFCCFF99"/>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280149</xdr:colOff>
      <xdr:row>1</xdr:row>
      <xdr:rowOff>22411</xdr:rowOff>
    </xdr:from>
    <xdr:to>
      <xdr:col>2</xdr:col>
      <xdr:colOff>1367119</xdr:colOff>
      <xdr:row>4</xdr:row>
      <xdr:rowOff>206484</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267" y="504264"/>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22</xdr:row>
      <xdr:rowOff>42334</xdr:rowOff>
    </xdr:from>
    <xdr:to>
      <xdr:col>5</xdr:col>
      <xdr:colOff>1492872</xdr:colOff>
      <xdr:row>30</xdr:row>
      <xdr:rowOff>33619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804334</xdr:colOff>
      <xdr:row>1</xdr:row>
      <xdr:rowOff>63499</xdr:rowOff>
    </xdr:from>
    <xdr:to>
      <xdr:col>2</xdr:col>
      <xdr:colOff>917637</xdr:colOff>
      <xdr:row>4</xdr:row>
      <xdr:rowOff>235743</xdr:rowOff>
    </xdr:to>
    <xdr:pic>
      <xdr:nvPicPr>
        <xdr:cNvPr id="5" name="Picture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084"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36</xdr:col>
      <xdr:colOff>462642</xdr:colOff>
      <xdr:row>6</xdr:row>
      <xdr:rowOff>108858</xdr:rowOff>
    </xdr:from>
    <xdr:to>
      <xdr:col>36</xdr:col>
      <xdr:colOff>1638300</xdr:colOff>
      <xdr:row>9</xdr:row>
      <xdr:rowOff>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21925642" y="1467758"/>
          <a:ext cx="1175658" cy="11992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2</xdr:col>
      <xdr:colOff>1484313</xdr:colOff>
      <xdr:row>1</xdr:row>
      <xdr:rowOff>34925</xdr:rowOff>
    </xdr:from>
    <xdr:to>
      <xdr:col>2</xdr:col>
      <xdr:colOff>2401888</xdr:colOff>
      <xdr:row>4</xdr:row>
      <xdr:rowOff>204486</xdr:rowOff>
    </xdr:to>
    <xdr:pic>
      <xdr:nvPicPr>
        <xdr:cNvPr id="5" name="Picture 2">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33141" y="213519"/>
          <a:ext cx="917575" cy="92858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17</xdr:row>
      <xdr:rowOff>2</xdr:rowOff>
    </xdr:from>
    <xdr:to>
      <xdr:col>6</xdr:col>
      <xdr:colOff>402789</xdr:colOff>
      <xdr:row>24</xdr:row>
      <xdr:rowOff>139453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402168</xdr:colOff>
      <xdr:row>1</xdr:row>
      <xdr:rowOff>52917</xdr:rowOff>
    </xdr:from>
    <xdr:to>
      <xdr:col>2</xdr:col>
      <xdr:colOff>515471</xdr:colOff>
      <xdr:row>4</xdr:row>
      <xdr:rowOff>225161</xdr:rowOff>
    </xdr:to>
    <xdr:pic>
      <xdr:nvPicPr>
        <xdr:cNvPr id="5" name="Picture 2">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18" y="211667"/>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391584</xdr:colOff>
      <xdr:row>1</xdr:row>
      <xdr:rowOff>52916</xdr:rowOff>
    </xdr:from>
    <xdr:to>
      <xdr:col>2</xdr:col>
      <xdr:colOff>504887</xdr:colOff>
      <xdr:row>4</xdr:row>
      <xdr:rowOff>225160</xdr:rowOff>
    </xdr:to>
    <xdr:pic>
      <xdr:nvPicPr>
        <xdr:cNvPr id="6" name="Picture 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334" y="211666"/>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412750</xdr:colOff>
      <xdr:row>1</xdr:row>
      <xdr:rowOff>63500</xdr:rowOff>
    </xdr:from>
    <xdr:to>
      <xdr:col>2</xdr:col>
      <xdr:colOff>526053</xdr:colOff>
      <xdr:row>4</xdr:row>
      <xdr:rowOff>235744</xdr:rowOff>
    </xdr:to>
    <xdr:pic>
      <xdr:nvPicPr>
        <xdr:cNvPr id="5" name="Picture 2">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22250"/>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709084</xdr:colOff>
      <xdr:row>1</xdr:row>
      <xdr:rowOff>63501</xdr:rowOff>
    </xdr:from>
    <xdr:to>
      <xdr:col>1</xdr:col>
      <xdr:colOff>1796054</xdr:colOff>
      <xdr:row>4</xdr:row>
      <xdr:rowOff>235745</xdr:rowOff>
    </xdr:to>
    <xdr:pic>
      <xdr:nvPicPr>
        <xdr:cNvPr id="5" name="Picture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34" y="222251"/>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603251</xdr:colOff>
      <xdr:row>1</xdr:row>
      <xdr:rowOff>63499</xdr:rowOff>
    </xdr:from>
    <xdr:to>
      <xdr:col>1</xdr:col>
      <xdr:colOff>1690221</xdr:colOff>
      <xdr:row>4</xdr:row>
      <xdr:rowOff>235743</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555073</xdr:colOff>
      <xdr:row>1</xdr:row>
      <xdr:rowOff>33131</xdr:rowOff>
    </xdr:from>
    <xdr:to>
      <xdr:col>1</xdr:col>
      <xdr:colOff>1476245</xdr:colOff>
      <xdr:row>4</xdr:row>
      <xdr:rowOff>248478</xdr:rowOff>
    </xdr:to>
    <xdr:pic>
      <xdr:nvPicPr>
        <xdr:cNvPr id="5" name="Picture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377" y="207066"/>
          <a:ext cx="921172" cy="944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26</xdr:row>
      <xdr:rowOff>10574</xdr:rowOff>
    </xdr:from>
    <xdr:to>
      <xdr:col>5</xdr:col>
      <xdr:colOff>718777</xdr:colOff>
      <xdr:row>37</xdr:row>
      <xdr:rowOff>29073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6274404" y="8053907"/>
          <a:ext cx="1365873" cy="1648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751417</xdr:colOff>
      <xdr:row>1</xdr:row>
      <xdr:rowOff>63499</xdr:rowOff>
    </xdr:from>
    <xdr:to>
      <xdr:col>2</xdr:col>
      <xdr:colOff>864720</xdr:colOff>
      <xdr:row>4</xdr:row>
      <xdr:rowOff>235743</xdr:rowOff>
    </xdr:to>
    <xdr:pic>
      <xdr:nvPicPr>
        <xdr:cNvPr id="5" name="Picture 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167"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687917</xdr:colOff>
      <xdr:row>30</xdr:row>
      <xdr:rowOff>95250</xdr:rowOff>
    </xdr:from>
    <xdr:to>
      <xdr:col>3</xdr:col>
      <xdr:colOff>1651623</xdr:colOff>
      <xdr:row>39</xdr:row>
      <xdr:rowOff>23036</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5185834" y="7164917"/>
          <a:ext cx="963706" cy="126128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772585</xdr:colOff>
      <xdr:row>1</xdr:row>
      <xdr:rowOff>63499</xdr:rowOff>
    </xdr:from>
    <xdr:to>
      <xdr:col>1</xdr:col>
      <xdr:colOff>1859555</xdr:colOff>
      <xdr:row>4</xdr:row>
      <xdr:rowOff>235743</xdr:rowOff>
    </xdr:to>
    <xdr:pic>
      <xdr:nvPicPr>
        <xdr:cNvPr id="5" name="Picture 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5"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23034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508000</xdr:colOff>
      <xdr:row>1</xdr:row>
      <xdr:rowOff>63499</xdr:rowOff>
    </xdr:from>
    <xdr:to>
      <xdr:col>1</xdr:col>
      <xdr:colOff>1594970</xdr:colOff>
      <xdr:row>4</xdr:row>
      <xdr:rowOff>235743</xdr:rowOff>
    </xdr:to>
    <xdr:pic>
      <xdr:nvPicPr>
        <xdr:cNvPr id="6" name="Picture 2">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Users/NiniRa/NINROD/Planeaci&#243;n%20Estrat&#233;gica%202016/Difusi&#243;n%20procedimiento%20para%20resoluci&#243;n%20de%20objeciones%20en%20garant&#237;as%20mobiliari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DSS/OAP/DOCS/Documentos/A&#241;o_2023/01_Proyectos_Estrategicos/02_EDT_Evidencias/08_OAJ/P01_%20PlanCapacitaciones_Comerciantes_Sociedades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sheetName val="Justificación - Objetivo"/>
      <sheetName val="Indicadores"/>
      <sheetName val="Recursos Humanos"/>
      <sheetName val="Comunicaciones internas"/>
      <sheetName val="Recursos Financieros"/>
      <sheetName val="Interesados"/>
      <sheetName val="Plan de comunicaciones"/>
      <sheetName val="Requerimientos"/>
      <sheetName val="Alcance"/>
      <sheetName val="EDT- Actividades"/>
      <sheetName val="Riesgos-Cronograma"/>
      <sheetName val="No toc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sheetName val="Justificación - Objetivo"/>
      <sheetName val="Indicadores"/>
      <sheetName val="Recursos Financieros"/>
      <sheetName val="Recursos Humanos"/>
      <sheetName val="Comunicaciones internas"/>
      <sheetName val="Interesados"/>
      <sheetName val="Plan de comunicaciones"/>
      <sheetName val="Requerimientos"/>
      <sheetName val="Alcance"/>
      <sheetName val="EDT- Actividades"/>
      <sheetName val="Riesgos"/>
      <sheetName val="No tocar"/>
    </sheetNames>
    <sheetDataSet>
      <sheetData sheetId="0">
        <row r="2">
          <cell r="K2" t="str">
            <v>Código: GC-F-015</v>
          </cell>
        </row>
        <row r="3">
          <cell r="K3" t="str">
            <v>Fecha: 17 de septiembre de 2014</v>
          </cell>
        </row>
        <row r="4">
          <cell r="K4" t="str">
            <v>Versión 001</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hyperlink" Target="mailto:migueljj@supersociedades.gov.co" TargetMode="External"/><Relationship Id="rId3" Type="http://schemas.openxmlformats.org/officeDocument/2006/relationships/hyperlink" Target="mailto:carlosas@supersociedades.gov.co" TargetMode="External"/><Relationship Id="rId7" Type="http://schemas.openxmlformats.org/officeDocument/2006/relationships/hyperlink" Target="mailto:lfrivera@supersociedades.gov.co" TargetMode="External"/><Relationship Id="rId12" Type="http://schemas.openxmlformats.org/officeDocument/2006/relationships/comments" Target="../comments6.xml"/><Relationship Id="rId2" Type="http://schemas.openxmlformats.org/officeDocument/2006/relationships/hyperlink" Target="mailto:ACervantes@supersociedades.gov.co" TargetMode="External"/><Relationship Id="rId1" Type="http://schemas.openxmlformats.org/officeDocument/2006/relationships/hyperlink" Target="mailto:BEscobar@supersociedades.gov.co" TargetMode="External"/><Relationship Id="rId6" Type="http://schemas.openxmlformats.org/officeDocument/2006/relationships/hyperlink" Target="mailto:jpalacio@supersociedades.gov.co" TargetMode="External"/><Relationship Id="rId11" Type="http://schemas.openxmlformats.org/officeDocument/2006/relationships/vmlDrawing" Target="../drawings/vmlDrawing6.vml"/><Relationship Id="rId5" Type="http://schemas.openxmlformats.org/officeDocument/2006/relationships/hyperlink" Target="mailto:jmanrique@supersociedades.gov.co" TargetMode="External"/><Relationship Id="rId10" Type="http://schemas.openxmlformats.org/officeDocument/2006/relationships/drawing" Target="../drawings/drawing7.xml"/><Relationship Id="rId4" Type="http://schemas.openxmlformats.org/officeDocument/2006/relationships/hyperlink" Target="mailto:horaciodc@supersociedades.gov.co"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S25"/>
  <sheetViews>
    <sheetView showGridLines="0" tabSelected="1" topLeftCell="A3" zoomScaleNormal="100" workbookViewId="0">
      <selection activeCell="R11" sqref="R11"/>
    </sheetView>
  </sheetViews>
  <sheetFormatPr baseColWidth="10" defaultColWidth="11.42578125" defaultRowHeight="12" x14ac:dyDescent="0.2"/>
  <cols>
    <col min="1" max="1" width="0.7109375" style="1" customWidth="1"/>
    <col min="2" max="2" width="3.28515625" style="1" customWidth="1"/>
    <col min="3" max="3" width="26.42578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2:19" ht="5.25" customHeight="1" thickBot="1" x14ac:dyDescent="0.25"/>
    <row r="2" spans="2:19" ht="26.25" customHeight="1" x14ac:dyDescent="0.2">
      <c r="B2" s="158"/>
      <c r="C2" s="159"/>
      <c r="D2" s="160" t="s">
        <v>0</v>
      </c>
      <c r="E2" s="161"/>
      <c r="F2" s="161"/>
      <c r="G2" s="161"/>
      <c r="H2" s="161"/>
      <c r="I2" s="161"/>
      <c r="J2" s="162"/>
      <c r="K2" s="148" t="s">
        <v>1</v>
      </c>
      <c r="L2" s="149"/>
    </row>
    <row r="3" spans="2:19" ht="23.25" customHeight="1" x14ac:dyDescent="0.2">
      <c r="B3" s="154"/>
      <c r="C3" s="155"/>
      <c r="D3" s="163" t="s">
        <v>2</v>
      </c>
      <c r="E3" s="164"/>
      <c r="F3" s="164"/>
      <c r="G3" s="164"/>
      <c r="H3" s="164"/>
      <c r="I3" s="164"/>
      <c r="J3" s="165"/>
      <c r="K3" s="150" t="s">
        <v>3</v>
      </c>
      <c r="L3" s="151"/>
    </row>
    <row r="4" spans="2:19" ht="24" customHeight="1" x14ac:dyDescent="0.2">
      <c r="B4" s="154"/>
      <c r="C4" s="155"/>
      <c r="D4" s="163" t="s">
        <v>4</v>
      </c>
      <c r="E4" s="164"/>
      <c r="F4" s="164"/>
      <c r="G4" s="164"/>
      <c r="H4" s="164"/>
      <c r="I4" s="164"/>
      <c r="J4" s="165"/>
      <c r="K4" s="150" t="s">
        <v>5</v>
      </c>
      <c r="L4" s="151"/>
    </row>
    <row r="5" spans="2:19" ht="22.5" customHeight="1" thickBot="1" x14ac:dyDescent="0.25">
      <c r="B5" s="156"/>
      <c r="C5" s="157"/>
      <c r="D5" s="166" t="s">
        <v>6</v>
      </c>
      <c r="E5" s="167"/>
      <c r="F5" s="167"/>
      <c r="G5" s="167"/>
      <c r="H5" s="167"/>
      <c r="I5" s="167"/>
      <c r="J5" s="168"/>
      <c r="K5" s="152" t="s">
        <v>7</v>
      </c>
      <c r="L5" s="153"/>
    </row>
    <row r="6" spans="2:19" ht="5.25" customHeight="1" x14ac:dyDescent="0.2">
      <c r="C6" s="16"/>
      <c r="D6" s="16"/>
      <c r="E6" s="16"/>
      <c r="F6" s="16"/>
      <c r="G6" s="16"/>
      <c r="H6" s="16"/>
      <c r="I6" s="16"/>
    </row>
    <row r="7" spans="2:19" ht="59.25" customHeight="1" x14ac:dyDescent="0.2">
      <c r="C7" s="147" t="s">
        <v>8</v>
      </c>
      <c r="D7" s="147"/>
      <c r="E7" s="169" t="s">
        <v>178</v>
      </c>
      <c r="F7" s="169"/>
      <c r="G7" s="169"/>
      <c r="H7" s="169"/>
      <c r="I7" s="169"/>
      <c r="J7" s="169"/>
      <c r="K7" s="169"/>
      <c r="L7" s="169"/>
      <c r="M7" s="73"/>
      <c r="N7" s="73"/>
      <c r="O7" s="73"/>
      <c r="P7" s="73"/>
      <c r="Q7" s="73"/>
      <c r="S7" s="1"/>
    </row>
    <row r="8" spans="2:19" ht="6.75" customHeight="1" x14ac:dyDescent="0.2">
      <c r="C8" s="5"/>
      <c r="D8" s="5"/>
      <c r="E8" s="6"/>
      <c r="F8" s="6"/>
      <c r="G8" s="6"/>
      <c r="H8" s="6"/>
      <c r="I8" s="6"/>
      <c r="S8" s="1"/>
    </row>
    <row r="9" spans="2:19" ht="6.75" customHeight="1" thickBot="1" x14ac:dyDescent="0.25">
      <c r="C9" s="5"/>
      <c r="D9" s="5"/>
      <c r="E9" s="6"/>
      <c r="F9" s="6"/>
      <c r="G9" s="6"/>
      <c r="H9" s="6"/>
      <c r="I9" s="6"/>
      <c r="S9" s="1"/>
    </row>
    <row r="10" spans="2:19" ht="12.75" thickBot="1" x14ac:dyDescent="0.25">
      <c r="B10" s="17"/>
      <c r="C10" s="18"/>
      <c r="D10" s="18"/>
      <c r="E10" s="18"/>
      <c r="F10" s="18"/>
      <c r="G10" s="18"/>
      <c r="H10" s="18"/>
      <c r="I10" s="18"/>
      <c r="J10" s="18"/>
      <c r="K10" s="18"/>
      <c r="L10" s="19"/>
    </row>
    <row r="11" spans="2:19" ht="39.950000000000003" customHeight="1" thickBot="1" x14ac:dyDescent="0.25">
      <c r="B11" s="20"/>
      <c r="C11" s="9" t="s">
        <v>9</v>
      </c>
      <c r="D11" s="21"/>
      <c r="E11" s="9" t="s">
        <v>10</v>
      </c>
      <c r="F11" s="21"/>
      <c r="G11" s="9" t="s">
        <v>11</v>
      </c>
      <c r="H11" s="21"/>
      <c r="I11" s="9" t="s">
        <v>12</v>
      </c>
      <c r="J11" s="21"/>
      <c r="K11" s="9" t="s">
        <v>13</v>
      </c>
      <c r="L11" s="22"/>
    </row>
    <row r="12" spans="2:19" ht="15" customHeight="1" thickBot="1" x14ac:dyDescent="0.25">
      <c r="B12" s="20"/>
      <c r="C12" s="21"/>
      <c r="D12" s="21"/>
      <c r="E12" s="21"/>
      <c r="F12" s="21"/>
      <c r="G12" s="21"/>
      <c r="H12" s="21"/>
      <c r="I12" s="21"/>
      <c r="J12" s="21"/>
      <c r="K12" s="21"/>
      <c r="L12" s="22"/>
    </row>
    <row r="13" spans="2:19" ht="39.950000000000003" customHeight="1" thickBot="1" x14ac:dyDescent="0.25">
      <c r="B13" s="20"/>
      <c r="C13" s="9" t="s">
        <v>14</v>
      </c>
      <c r="D13" s="21"/>
      <c r="E13" s="9" t="s">
        <v>15</v>
      </c>
      <c r="F13" s="21"/>
      <c r="G13" s="9" t="s">
        <v>16</v>
      </c>
      <c r="H13" s="21"/>
      <c r="I13" s="9" t="s">
        <v>17</v>
      </c>
      <c r="J13" s="21"/>
      <c r="K13" s="9" t="s">
        <v>18</v>
      </c>
      <c r="L13" s="22"/>
    </row>
    <row r="14" spans="2:19" ht="15" customHeight="1" thickBot="1" x14ac:dyDescent="0.25">
      <c r="B14" s="20"/>
      <c r="C14" s="21"/>
      <c r="D14" s="21"/>
      <c r="E14" s="21"/>
      <c r="F14" s="21"/>
      <c r="G14" s="21"/>
      <c r="H14" s="21"/>
      <c r="I14" s="21"/>
      <c r="J14" s="21"/>
      <c r="K14" s="21"/>
      <c r="L14" s="22"/>
    </row>
    <row r="15" spans="2:19" ht="37.5" customHeight="1" thickBot="1" x14ac:dyDescent="0.25">
      <c r="B15" s="20"/>
      <c r="C15" s="21"/>
      <c r="D15" s="21"/>
      <c r="E15" s="21"/>
      <c r="F15" s="21"/>
      <c r="G15" s="9" t="s">
        <v>19</v>
      </c>
      <c r="H15" s="21"/>
      <c r="I15" s="21"/>
      <c r="J15" s="21"/>
      <c r="K15" s="21"/>
      <c r="L15" s="22"/>
    </row>
    <row r="16" spans="2:19" ht="12.75" thickBot="1" x14ac:dyDescent="0.25">
      <c r="B16" s="23"/>
      <c r="C16" s="24"/>
      <c r="D16" s="24"/>
      <c r="E16" s="24"/>
      <c r="F16" s="24"/>
      <c r="G16" s="24"/>
      <c r="H16" s="24"/>
      <c r="I16" s="24"/>
      <c r="J16" s="24"/>
      <c r="K16" s="24"/>
      <c r="L16" s="25"/>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K2:L2"/>
    <mergeCell ref="K3:L3"/>
    <mergeCell ref="K4:L4"/>
    <mergeCell ref="K5:L5"/>
    <mergeCell ref="B3:C3"/>
    <mergeCell ref="B4:C4"/>
    <mergeCell ref="B5:C5"/>
    <mergeCell ref="B2:C2"/>
    <mergeCell ref="D2:J2"/>
    <mergeCell ref="D3:J3"/>
    <mergeCell ref="D4:J4"/>
    <mergeCell ref="D5:J5"/>
    <mergeCell ref="E7:L7"/>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rintOptions horizontalCentered="1"/>
  <pageMargins left="0.39370078740157483" right="0.39370078740157483" top="0.74803149606299213" bottom="0.74803149606299213" header="0.31496062992125984" footer="0.31496062992125984"/>
  <pageSetup paperSize="5"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B2" zoomScaleNormal="100" workbookViewId="0">
      <selection activeCell="D18" sqref="D18:P18"/>
    </sheetView>
  </sheetViews>
  <sheetFormatPr baseColWidth="10" defaultColWidth="11.42578125" defaultRowHeight="12" x14ac:dyDescent="0.2"/>
  <cols>
    <col min="1" max="1" width="2.42578125" style="1" customWidth="1"/>
    <col min="2" max="2" width="14.42578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customWidth="1"/>
    <col min="15" max="16" width="2.42578125" style="1" customWidth="1"/>
    <col min="17" max="17" width="7.7109375" style="1" customWidth="1"/>
    <col min="18" max="18" width="0.7109375" style="4" customWidth="1"/>
    <col min="19" max="19" width="1" style="1" customWidth="1"/>
    <col min="20" max="20" width="1.42578125" style="1" customWidth="1"/>
    <col min="21" max="21" width="1.140625" style="4"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ht="26.25" customHeight="1" x14ac:dyDescent="0.2">
      <c r="B2" s="232"/>
      <c r="C2" s="233"/>
      <c r="D2" s="258" t="s">
        <v>0</v>
      </c>
      <c r="E2" s="259"/>
      <c r="F2" s="259"/>
      <c r="G2" s="259"/>
      <c r="H2" s="259"/>
      <c r="I2" s="259"/>
      <c r="J2" s="260"/>
      <c r="K2" s="49"/>
      <c r="L2" s="47"/>
      <c r="M2" s="253" t="str">
        <f>Proyecto!K2</f>
        <v>Código: GC-F-015</v>
      </c>
      <c r="N2" s="253"/>
      <c r="O2" s="253"/>
      <c r="P2" s="254"/>
      <c r="S2" s="4"/>
      <c r="T2" s="4"/>
      <c r="U2" s="8"/>
    </row>
    <row r="3" spans="2:31" ht="23.25" customHeight="1" x14ac:dyDescent="0.2">
      <c r="B3" s="234"/>
      <c r="C3" s="235"/>
      <c r="D3" s="261" t="s">
        <v>2</v>
      </c>
      <c r="E3" s="262"/>
      <c r="F3" s="262"/>
      <c r="G3" s="262"/>
      <c r="H3" s="262"/>
      <c r="I3" s="262"/>
      <c r="J3" s="263"/>
      <c r="K3" s="66"/>
      <c r="L3" s="59"/>
      <c r="M3" s="217" t="str">
        <f>Proyecto!K3</f>
        <v>Fecha: 17 de septiembre de 2014</v>
      </c>
      <c r="N3" s="217"/>
      <c r="O3" s="217"/>
      <c r="P3" s="255"/>
      <c r="S3" s="4"/>
      <c r="T3" s="4"/>
      <c r="U3" s="8"/>
    </row>
    <row r="4" spans="2:31" ht="24" customHeight="1" x14ac:dyDescent="0.2">
      <c r="B4" s="234"/>
      <c r="C4" s="235"/>
      <c r="D4" s="261" t="s">
        <v>4</v>
      </c>
      <c r="E4" s="262"/>
      <c r="F4" s="262"/>
      <c r="G4" s="262"/>
      <c r="H4" s="262"/>
      <c r="I4" s="262"/>
      <c r="J4" s="263"/>
      <c r="K4" s="66"/>
      <c r="L4" s="59"/>
      <c r="M4" s="217" t="str">
        <f>Proyecto!K4</f>
        <v>Versión 001</v>
      </c>
      <c r="N4" s="217"/>
      <c r="O4" s="217"/>
      <c r="P4" s="255"/>
      <c r="U4" s="8"/>
    </row>
    <row r="5" spans="2:31" ht="22.5" customHeight="1" thickBot="1" x14ac:dyDescent="0.25">
      <c r="B5" s="236"/>
      <c r="C5" s="237"/>
      <c r="D5" s="264" t="s">
        <v>6</v>
      </c>
      <c r="E5" s="265"/>
      <c r="F5" s="265"/>
      <c r="G5" s="265"/>
      <c r="H5" s="265"/>
      <c r="I5" s="265"/>
      <c r="J5" s="266"/>
      <c r="K5" s="50"/>
      <c r="L5" s="48"/>
      <c r="M5" s="256" t="s">
        <v>97</v>
      </c>
      <c r="N5" s="256"/>
      <c r="O5" s="256"/>
      <c r="P5" s="257"/>
    </row>
    <row r="6" spans="2:31" ht="5.25" customHeight="1" x14ac:dyDescent="0.2">
      <c r="B6" s="16"/>
      <c r="C6" s="16"/>
      <c r="D6" s="16"/>
      <c r="E6" s="16"/>
      <c r="F6" s="16"/>
      <c r="G6" s="16"/>
      <c r="H6" s="16"/>
      <c r="I6" s="16"/>
      <c r="J6" s="16"/>
      <c r="K6" s="16"/>
      <c r="L6" s="16"/>
      <c r="M6" s="16"/>
      <c r="N6" s="16"/>
      <c r="O6" s="16"/>
      <c r="P6" s="16"/>
    </row>
    <row r="7" spans="2:31" ht="36" customHeight="1" x14ac:dyDescent="0.2">
      <c r="B7" s="147" t="s">
        <v>8</v>
      </c>
      <c r="C7" s="147"/>
      <c r="D7" s="250" t="str">
        <f>Proyecto!$E$7</f>
        <v xml:space="preserve">Plan de capacitaciones a los comerciantes y sociedades debidamente inscritos en las Cámaras de Comercio considerados principalmente como MIPYMES que facilite la entrega de información clave para la toma de decisiones. </v>
      </c>
      <c r="E7" s="251"/>
      <c r="F7" s="251"/>
      <c r="G7" s="251"/>
      <c r="H7" s="251"/>
      <c r="I7" s="251"/>
      <c r="J7" s="251"/>
      <c r="K7" s="251"/>
      <c r="L7" s="251"/>
      <c r="M7" s="251"/>
      <c r="N7" s="251"/>
      <c r="O7" s="251"/>
      <c r="P7" s="251"/>
      <c r="AE7" s="1"/>
    </row>
    <row r="8" spans="2:31" ht="6.75" customHeight="1" x14ac:dyDescent="0.2">
      <c r="B8" s="5"/>
      <c r="C8" s="5"/>
      <c r="D8" s="6"/>
      <c r="E8" s="6"/>
      <c r="F8" s="6"/>
      <c r="G8" s="6"/>
      <c r="H8" s="6"/>
      <c r="I8" s="6"/>
      <c r="J8" s="6"/>
      <c r="K8" s="6"/>
      <c r="L8" s="6"/>
      <c r="M8" s="6"/>
      <c r="N8" s="6"/>
      <c r="O8" s="6"/>
      <c r="P8" s="6"/>
      <c r="AE8" s="1"/>
    </row>
    <row r="10" spans="2:31" ht="54.75" customHeight="1" x14ac:dyDescent="0.2">
      <c r="B10" s="147" t="s">
        <v>98</v>
      </c>
      <c r="C10" s="147"/>
      <c r="D10" s="250" t="s">
        <v>234</v>
      </c>
      <c r="E10" s="251"/>
      <c r="F10" s="251"/>
      <c r="G10" s="251"/>
      <c r="H10" s="251"/>
      <c r="I10" s="251"/>
      <c r="J10" s="251"/>
      <c r="K10" s="251"/>
      <c r="L10" s="251"/>
      <c r="M10" s="251"/>
      <c r="N10" s="251"/>
      <c r="O10" s="251"/>
      <c r="P10" s="251"/>
      <c r="AE10" s="1"/>
    </row>
    <row r="12" spans="2:31" ht="32.25" customHeight="1" x14ac:dyDescent="0.2">
      <c r="B12" s="147" t="s">
        <v>99</v>
      </c>
      <c r="C12" s="147"/>
      <c r="D12" s="252" t="s">
        <v>226</v>
      </c>
      <c r="E12" s="252"/>
      <c r="F12" s="252"/>
      <c r="G12" s="252"/>
      <c r="H12" s="252"/>
      <c r="I12" s="252"/>
      <c r="J12" s="252"/>
      <c r="K12" s="252"/>
      <c r="L12" s="252"/>
      <c r="M12" s="252"/>
      <c r="N12" s="252"/>
      <c r="O12" s="252"/>
      <c r="P12" s="252"/>
    </row>
    <row r="13" spans="2:31" ht="6.75" customHeight="1" x14ac:dyDescent="0.2">
      <c r="B13" s="5"/>
      <c r="C13" s="5"/>
      <c r="D13" s="104"/>
      <c r="E13" s="104"/>
      <c r="F13" s="104"/>
      <c r="G13" s="104"/>
      <c r="H13" s="104"/>
      <c r="I13" s="104"/>
      <c r="J13" s="104"/>
      <c r="K13" s="104"/>
      <c r="L13" s="104"/>
      <c r="M13" s="104"/>
      <c r="N13" s="104"/>
      <c r="O13" s="104"/>
      <c r="P13" s="104"/>
      <c r="AE13" s="1"/>
    </row>
    <row r="14" spans="2:31" ht="36" customHeight="1" x14ac:dyDescent="0.2">
      <c r="B14" s="147" t="s">
        <v>100</v>
      </c>
      <c r="C14" s="147"/>
      <c r="D14" s="250" t="s">
        <v>227</v>
      </c>
      <c r="E14" s="250"/>
      <c r="F14" s="250"/>
      <c r="G14" s="250"/>
      <c r="H14" s="250"/>
      <c r="I14" s="250"/>
      <c r="J14" s="250"/>
      <c r="K14" s="250"/>
      <c r="L14" s="250"/>
      <c r="M14" s="250"/>
      <c r="N14" s="250"/>
      <c r="O14" s="250"/>
      <c r="P14" s="250"/>
    </row>
    <row r="15" spans="2:31" ht="6.75" customHeight="1" x14ac:dyDescent="0.2">
      <c r="B15" s="5"/>
      <c r="C15" s="5"/>
      <c r="D15" s="104"/>
      <c r="E15" s="104"/>
      <c r="F15" s="104"/>
      <c r="G15" s="104"/>
      <c r="H15" s="104"/>
      <c r="I15" s="104"/>
      <c r="J15" s="104"/>
      <c r="K15" s="104"/>
      <c r="L15" s="104"/>
      <c r="M15" s="104"/>
      <c r="N15" s="104"/>
      <c r="O15" s="104"/>
      <c r="P15" s="104"/>
      <c r="AE15" s="1"/>
    </row>
    <row r="16" spans="2:31" ht="45.75" customHeight="1" x14ac:dyDescent="0.2">
      <c r="B16" s="147" t="s">
        <v>101</v>
      </c>
      <c r="C16" s="147"/>
      <c r="D16" s="249" t="s">
        <v>235</v>
      </c>
      <c r="E16" s="249"/>
      <c r="F16" s="249"/>
      <c r="G16" s="249"/>
      <c r="H16" s="249"/>
      <c r="I16" s="249"/>
      <c r="J16" s="249"/>
      <c r="K16" s="249"/>
      <c r="L16" s="249"/>
      <c r="M16" s="249"/>
      <c r="N16" s="249"/>
      <c r="O16" s="249"/>
      <c r="P16" s="249"/>
    </row>
    <row r="17" spans="2:31" ht="6.75" customHeight="1" x14ac:dyDescent="0.2">
      <c r="B17" s="5"/>
      <c r="C17" s="5"/>
      <c r="D17" s="104"/>
      <c r="E17" s="104"/>
      <c r="F17" s="104"/>
      <c r="G17" s="104"/>
      <c r="H17" s="104"/>
      <c r="I17" s="104"/>
      <c r="J17" s="104"/>
      <c r="K17" s="104"/>
      <c r="L17" s="104"/>
      <c r="M17" s="104"/>
      <c r="N17" s="104"/>
      <c r="O17" s="104"/>
      <c r="P17" s="104"/>
      <c r="AE17" s="1"/>
    </row>
    <row r="18" spans="2:31" ht="60.75" customHeight="1" x14ac:dyDescent="0.2">
      <c r="B18" s="147" t="s">
        <v>102</v>
      </c>
      <c r="C18" s="147"/>
      <c r="D18" s="249" t="s">
        <v>236</v>
      </c>
      <c r="E18" s="249"/>
      <c r="F18" s="249"/>
      <c r="G18" s="249"/>
      <c r="H18" s="249"/>
      <c r="I18" s="249"/>
      <c r="J18" s="249"/>
      <c r="K18" s="249"/>
      <c r="L18" s="249"/>
      <c r="M18" s="249"/>
      <c r="N18" s="249"/>
      <c r="O18" s="249"/>
      <c r="P18" s="249"/>
    </row>
    <row r="19" spans="2:31" ht="13.5" customHeight="1" x14ac:dyDescent="0.2">
      <c r="B19" s="5"/>
      <c r="C19" s="5"/>
      <c r="D19" s="6"/>
      <c r="E19" s="6"/>
      <c r="F19" s="6"/>
      <c r="G19" s="6"/>
      <c r="H19" s="6"/>
      <c r="I19" s="6"/>
      <c r="J19" s="6"/>
      <c r="K19" s="6"/>
      <c r="L19" s="6"/>
      <c r="M19" s="6"/>
      <c r="N19" s="6"/>
      <c r="O19" s="6"/>
      <c r="P19" s="6"/>
      <c r="AE19" s="1"/>
    </row>
    <row r="20" spans="2:31" ht="39" customHeight="1" x14ac:dyDescent="0.2">
      <c r="B20" s="147" t="s">
        <v>103</v>
      </c>
      <c r="C20" s="147"/>
      <c r="D20" s="249" t="s">
        <v>237</v>
      </c>
      <c r="E20" s="249"/>
      <c r="F20" s="249"/>
      <c r="G20" s="249"/>
      <c r="H20" s="249"/>
      <c r="I20" s="249"/>
      <c r="J20" s="249"/>
      <c r="K20" s="249"/>
      <c r="L20" s="249"/>
      <c r="M20" s="249"/>
      <c r="N20" s="249"/>
      <c r="O20" s="249"/>
      <c r="P20" s="249"/>
    </row>
  </sheetData>
  <mergeCells count="26">
    <mergeCell ref="B7:C7"/>
    <mergeCell ref="D7:P7"/>
    <mergeCell ref="M2:P2"/>
    <mergeCell ref="M3:P3"/>
    <mergeCell ref="M4:P4"/>
    <mergeCell ref="M5:P5"/>
    <mergeCell ref="B2:C2"/>
    <mergeCell ref="B3:C3"/>
    <mergeCell ref="B4:C4"/>
    <mergeCell ref="B5:C5"/>
    <mergeCell ref="D2:J2"/>
    <mergeCell ref="D3:J3"/>
    <mergeCell ref="D4:J4"/>
    <mergeCell ref="D5:J5"/>
    <mergeCell ref="D20:P20"/>
    <mergeCell ref="B10:C10"/>
    <mergeCell ref="D10:P10"/>
    <mergeCell ref="B12:C12"/>
    <mergeCell ref="B14:C14"/>
    <mergeCell ref="B16:C16"/>
    <mergeCell ref="B18:C18"/>
    <mergeCell ref="B20:C20"/>
    <mergeCell ref="D18:P18"/>
    <mergeCell ref="D12:P12"/>
    <mergeCell ref="D14:P14"/>
    <mergeCell ref="D16:P16"/>
  </mergeCells>
  <dataValidations count="1">
    <dataValidation type="whole" allowBlank="1" showInputMessage="1" showErrorMessage="1" sqref="O20:U65492 O9:U9 G9:M9 W9:AC9 G20:M65492 O11:P11 G11:M11 W14:AC14 G14:M14 O14:U14 O16:U16 W16:AC16 G16:M16 G18:M18 O18:U18 W18:AC18 W20:AC65492 W11:AC12 Q11:U12">
      <formula1>1</formula1>
      <formula2>5</formula2>
    </dataValidation>
  </dataValidations>
  <printOptions horizontalCentered="1"/>
  <pageMargins left="0.39370078740157483" right="0.39370078740157483" top="0.74803149606299213" bottom="0.74803149606299213" header="0.31496062992125984" footer="0.31496062992125984"/>
  <pageSetup scale="69" fitToHeight="0" orientation="landscape" r:id="rId1"/>
  <headerFooter>
    <oddHeader>&amp;A</oddHead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AL40"/>
  <sheetViews>
    <sheetView showGridLines="0" topLeftCell="A8" zoomScale="70" zoomScaleNormal="70" workbookViewId="0">
      <pane xSplit="5" ySplit="2" topLeftCell="F10" activePane="bottomRight" state="frozen"/>
      <selection activeCell="A8" sqref="A8"/>
      <selection pane="topRight" activeCell="F8" sqref="F8"/>
      <selection pane="bottomLeft" activeCell="A10" sqref="A10"/>
      <selection pane="bottomRight" activeCell="G14" sqref="G14"/>
    </sheetView>
  </sheetViews>
  <sheetFormatPr baseColWidth="10" defaultColWidth="11.42578125" defaultRowHeight="12.75" x14ac:dyDescent="0.2"/>
  <cols>
    <col min="1" max="1" width="0.7109375" style="107" customWidth="1"/>
    <col min="2" max="2" width="7.7109375" style="107" customWidth="1"/>
    <col min="3" max="3" width="55" style="107" customWidth="1"/>
    <col min="4" max="4" width="29.42578125" style="108" customWidth="1"/>
    <col min="5" max="5" width="8" style="107" customWidth="1"/>
    <col min="6" max="6" width="15.28515625" style="109" customWidth="1"/>
    <col min="7" max="7" width="26.140625" style="107" customWidth="1"/>
    <col min="8" max="9" width="39.7109375" style="107" customWidth="1"/>
    <col min="10" max="10" width="13.85546875" style="107" customWidth="1"/>
    <col min="11" max="11" width="64" style="110" customWidth="1"/>
    <col min="12" max="12" width="23.28515625" style="107" customWidth="1"/>
    <col min="13" max="13" width="18.140625" style="107" customWidth="1"/>
    <col min="14" max="14" width="11.5703125" style="105" hidden="1" customWidth="1"/>
    <col min="15" max="15" width="10" style="105" hidden="1" customWidth="1"/>
    <col min="16" max="35" width="8.7109375" style="105" hidden="1" customWidth="1"/>
    <col min="36" max="36" width="9.28515625" style="107" hidden="1" customWidth="1"/>
    <col min="37" max="37" width="40.28515625" style="105" customWidth="1"/>
    <col min="38" max="38" width="27.7109375" style="107" customWidth="1"/>
    <col min="39" max="39" width="37.140625" style="107" bestFit="1" customWidth="1"/>
    <col min="40" max="40" width="20.85546875" style="107" customWidth="1"/>
    <col min="41" max="255" width="9.140625" style="107" customWidth="1"/>
    <col min="256" max="16384" width="11.42578125" style="107"/>
  </cols>
  <sheetData>
    <row r="1" spans="2:38" ht="6" customHeight="1" thickBot="1" x14ac:dyDescent="0.25"/>
    <row r="2" spans="2:38" ht="20.100000000000001" customHeight="1" x14ac:dyDescent="0.2">
      <c r="C2" s="268"/>
      <c r="D2" s="277" t="s">
        <v>0</v>
      </c>
      <c r="E2" s="278"/>
      <c r="F2" s="278"/>
      <c r="G2" s="278"/>
      <c r="H2" s="278"/>
      <c r="I2" s="278"/>
      <c r="J2" s="278"/>
      <c r="K2" s="279"/>
      <c r="L2" s="280" t="str">
        <f>[2]Proyecto!K2</f>
        <v>Código: GC-F-015</v>
      </c>
      <c r="M2" s="281"/>
      <c r="N2" s="106"/>
      <c r="O2" s="106"/>
      <c r="P2" s="106"/>
      <c r="Q2" s="106"/>
      <c r="R2" s="106"/>
      <c r="S2" s="106"/>
      <c r="T2" s="106"/>
      <c r="U2" s="106"/>
      <c r="V2" s="106"/>
      <c r="W2" s="106"/>
      <c r="X2" s="106"/>
      <c r="Y2" s="106"/>
      <c r="Z2" s="106"/>
      <c r="AA2" s="106"/>
      <c r="AB2" s="106"/>
      <c r="AC2" s="106"/>
      <c r="AD2" s="106"/>
      <c r="AE2" s="106"/>
      <c r="AF2" s="106"/>
      <c r="AG2" s="106"/>
      <c r="AH2" s="106"/>
      <c r="AI2" s="106"/>
      <c r="AJ2" s="111"/>
      <c r="AK2" s="108"/>
    </row>
    <row r="3" spans="2:38" ht="20.100000000000001" customHeight="1" x14ac:dyDescent="0.2">
      <c r="C3" s="269"/>
      <c r="D3" s="271" t="s">
        <v>2</v>
      </c>
      <c r="E3" s="272"/>
      <c r="F3" s="272"/>
      <c r="G3" s="272"/>
      <c r="H3" s="272"/>
      <c r="I3" s="272"/>
      <c r="J3" s="272"/>
      <c r="K3" s="273"/>
      <c r="L3" s="282" t="str">
        <f>[2]Proyecto!K3</f>
        <v>Fecha: 17 de septiembre de 2014</v>
      </c>
      <c r="M3" s="283"/>
      <c r="N3" s="106"/>
      <c r="O3" s="106"/>
      <c r="P3" s="106"/>
      <c r="Q3" s="106"/>
      <c r="R3" s="106"/>
      <c r="S3" s="106"/>
      <c r="T3" s="106"/>
      <c r="U3" s="106"/>
      <c r="V3" s="106"/>
      <c r="W3" s="106"/>
      <c r="X3" s="106"/>
      <c r="Y3" s="106"/>
      <c r="Z3" s="106"/>
      <c r="AA3" s="106"/>
      <c r="AB3" s="106"/>
      <c r="AC3" s="106"/>
      <c r="AD3" s="106"/>
      <c r="AE3" s="106"/>
      <c r="AF3" s="106"/>
      <c r="AG3" s="106"/>
      <c r="AH3" s="106"/>
      <c r="AI3" s="106"/>
      <c r="AJ3" s="111"/>
      <c r="AK3" s="108"/>
    </row>
    <row r="4" spans="2:38" ht="20.100000000000001" customHeight="1" x14ac:dyDescent="0.2">
      <c r="C4" s="269"/>
      <c r="D4" s="271" t="s">
        <v>4</v>
      </c>
      <c r="E4" s="272"/>
      <c r="F4" s="272"/>
      <c r="G4" s="272"/>
      <c r="H4" s="272"/>
      <c r="I4" s="272"/>
      <c r="J4" s="272"/>
      <c r="K4" s="273"/>
      <c r="L4" s="282" t="str">
        <f>[2]Proyecto!K4</f>
        <v>Versión 001</v>
      </c>
      <c r="M4" s="283"/>
      <c r="N4" s="106"/>
      <c r="O4" s="106"/>
      <c r="P4" s="106"/>
      <c r="Q4" s="106"/>
      <c r="R4" s="106"/>
      <c r="S4" s="106"/>
      <c r="T4" s="106"/>
      <c r="U4" s="106"/>
      <c r="V4" s="106"/>
      <c r="W4" s="106"/>
      <c r="X4" s="106"/>
      <c r="Y4" s="106"/>
      <c r="Z4" s="106"/>
      <c r="AA4" s="106"/>
      <c r="AB4" s="106"/>
      <c r="AC4" s="106"/>
      <c r="AD4" s="106"/>
      <c r="AE4" s="106"/>
      <c r="AF4" s="106"/>
      <c r="AG4" s="106"/>
      <c r="AH4" s="106"/>
      <c r="AI4" s="106"/>
      <c r="AJ4" s="111"/>
      <c r="AK4" s="108"/>
    </row>
    <row r="5" spans="2:38" ht="20.100000000000001" customHeight="1" thickBot="1" x14ac:dyDescent="0.25">
      <c r="C5" s="270"/>
      <c r="D5" s="274" t="s">
        <v>6</v>
      </c>
      <c r="E5" s="275"/>
      <c r="F5" s="275"/>
      <c r="G5" s="275"/>
      <c r="H5" s="275"/>
      <c r="I5" s="275"/>
      <c r="J5" s="275"/>
      <c r="K5" s="276"/>
      <c r="L5" s="284" t="s">
        <v>245</v>
      </c>
      <c r="M5" s="285"/>
      <c r="N5" s="106"/>
      <c r="O5" s="106"/>
      <c r="P5" s="106"/>
      <c r="Q5" s="106"/>
      <c r="R5" s="106"/>
      <c r="S5" s="106"/>
      <c r="T5" s="106"/>
      <c r="U5" s="106"/>
      <c r="V5" s="106"/>
      <c r="W5" s="106"/>
      <c r="X5" s="106"/>
      <c r="Y5" s="106"/>
      <c r="Z5" s="106"/>
      <c r="AA5" s="106"/>
      <c r="AB5" s="106"/>
      <c r="AC5" s="106"/>
      <c r="AD5" s="106"/>
      <c r="AE5" s="106"/>
      <c r="AF5" s="106"/>
      <c r="AG5" s="106"/>
      <c r="AH5" s="106"/>
      <c r="AI5" s="106"/>
      <c r="AJ5" s="111"/>
      <c r="AK5" s="108"/>
    </row>
    <row r="6" spans="2:38" x14ac:dyDescent="0.2">
      <c r="C6" s="112"/>
      <c r="D6" s="113"/>
      <c r="E6" s="112"/>
      <c r="F6" s="114"/>
    </row>
    <row r="7" spans="2:38" ht="32.25" customHeight="1" x14ac:dyDescent="0.2">
      <c r="C7" s="115" t="s">
        <v>104</v>
      </c>
      <c r="D7" s="286" t="str">
        <f>Proyecto!$E$7</f>
        <v xml:space="preserve">Plan de capacitaciones a los comerciantes y sociedades debidamente inscritos en las Cámaras de Comercio considerados principalmente como MIPYMES que facilite la entrega de información clave para la toma de decisiones. </v>
      </c>
      <c r="E7" s="286"/>
      <c r="F7" s="286"/>
      <c r="G7" s="286"/>
      <c r="H7" s="286"/>
      <c r="I7" s="286"/>
      <c r="J7" s="286"/>
      <c r="K7" s="286"/>
      <c r="L7" s="286"/>
      <c r="M7" s="286"/>
      <c r="N7" s="107"/>
      <c r="O7" s="107"/>
      <c r="P7" s="107"/>
      <c r="Q7" s="107"/>
      <c r="R7" s="107"/>
      <c r="S7" s="107"/>
      <c r="T7" s="107"/>
      <c r="U7" s="107"/>
      <c r="V7" s="107"/>
      <c r="W7" s="107"/>
      <c r="X7" s="107"/>
      <c r="Y7" s="107"/>
      <c r="Z7" s="107"/>
      <c r="AA7" s="107"/>
      <c r="AB7" s="107"/>
      <c r="AC7" s="107"/>
      <c r="AD7" s="107"/>
      <c r="AE7" s="107"/>
      <c r="AF7" s="107"/>
      <c r="AG7" s="107"/>
      <c r="AH7" s="107"/>
      <c r="AI7" s="107"/>
      <c r="AJ7" s="116"/>
      <c r="AK7" s="107"/>
    </row>
    <row r="8" spans="2:38" x14ac:dyDescent="0.2">
      <c r="N8" s="267" t="s">
        <v>247</v>
      </c>
      <c r="O8" s="267"/>
      <c r="P8" s="267" t="s">
        <v>248</v>
      </c>
      <c r="Q8" s="267"/>
      <c r="R8" s="267" t="s">
        <v>249</v>
      </c>
      <c r="S8" s="267"/>
      <c r="T8" s="267" t="s">
        <v>250</v>
      </c>
      <c r="U8" s="267"/>
      <c r="V8" s="267" t="s">
        <v>251</v>
      </c>
      <c r="W8" s="267"/>
      <c r="X8" s="267" t="s">
        <v>252</v>
      </c>
      <c r="Y8" s="267"/>
      <c r="Z8" s="267" t="s">
        <v>253</v>
      </c>
      <c r="AA8" s="267"/>
      <c r="AB8" s="267" t="s">
        <v>254</v>
      </c>
      <c r="AC8" s="267"/>
      <c r="AD8" s="267" t="s">
        <v>255</v>
      </c>
      <c r="AE8" s="267"/>
      <c r="AF8" s="267" t="s">
        <v>256</v>
      </c>
      <c r="AG8" s="267"/>
      <c r="AH8" s="267" t="s">
        <v>257</v>
      </c>
      <c r="AI8" s="267"/>
    </row>
    <row r="9" spans="2:38" ht="37.5" customHeight="1" x14ac:dyDescent="0.2">
      <c r="B9" s="134" t="s">
        <v>105</v>
      </c>
      <c r="C9" s="134" t="s">
        <v>106</v>
      </c>
      <c r="D9" s="134" t="s">
        <v>107</v>
      </c>
      <c r="E9" s="134" t="s">
        <v>108</v>
      </c>
      <c r="F9" s="135" t="s">
        <v>109</v>
      </c>
      <c r="G9" s="134" t="s">
        <v>110</v>
      </c>
      <c r="H9" s="136" t="s">
        <v>111</v>
      </c>
      <c r="I9" s="136" t="s">
        <v>112</v>
      </c>
      <c r="J9" s="136" t="s">
        <v>113</v>
      </c>
      <c r="K9" s="305" t="s">
        <v>114</v>
      </c>
      <c r="L9" s="306" t="s">
        <v>246</v>
      </c>
      <c r="M9" s="306" t="s">
        <v>260</v>
      </c>
      <c r="N9" s="306" t="s">
        <v>258</v>
      </c>
      <c r="O9" s="306" t="s">
        <v>259</v>
      </c>
      <c r="P9" s="306" t="s">
        <v>258</v>
      </c>
      <c r="Q9" s="306" t="s">
        <v>259</v>
      </c>
      <c r="R9" s="306" t="s">
        <v>258</v>
      </c>
      <c r="S9" s="306" t="s">
        <v>259</v>
      </c>
      <c r="T9" s="306" t="s">
        <v>258</v>
      </c>
      <c r="U9" s="306" t="s">
        <v>259</v>
      </c>
      <c r="V9" s="306" t="s">
        <v>258</v>
      </c>
      <c r="W9" s="306" t="s">
        <v>259</v>
      </c>
      <c r="X9" s="306" t="s">
        <v>258</v>
      </c>
      <c r="Y9" s="306" t="s">
        <v>259</v>
      </c>
      <c r="Z9" s="306" t="s">
        <v>258</v>
      </c>
      <c r="AA9" s="306" t="s">
        <v>259</v>
      </c>
      <c r="AB9" s="306" t="s">
        <v>258</v>
      </c>
      <c r="AC9" s="306" t="s">
        <v>259</v>
      </c>
      <c r="AD9" s="306" t="s">
        <v>258</v>
      </c>
      <c r="AE9" s="306" t="s">
        <v>259</v>
      </c>
      <c r="AF9" s="306" t="s">
        <v>258</v>
      </c>
      <c r="AG9" s="306" t="s">
        <v>259</v>
      </c>
      <c r="AH9" s="306" t="s">
        <v>258</v>
      </c>
      <c r="AI9" s="306" t="s">
        <v>259</v>
      </c>
      <c r="AJ9" s="307"/>
      <c r="AK9" s="308"/>
    </row>
    <row r="10" spans="2:38" s="118" customFormat="1" ht="77.25" customHeight="1" x14ac:dyDescent="0.2">
      <c r="B10" s="309">
        <v>1</v>
      </c>
      <c r="C10" s="137" t="s">
        <v>238</v>
      </c>
      <c r="D10" s="138" t="s">
        <v>171</v>
      </c>
      <c r="E10" s="138">
        <v>1</v>
      </c>
      <c r="F10" s="139">
        <v>7.8125E-2</v>
      </c>
      <c r="G10" s="138" t="s">
        <v>191</v>
      </c>
      <c r="H10" s="140">
        <v>44973</v>
      </c>
      <c r="I10" s="140">
        <v>44980</v>
      </c>
      <c r="J10" s="138">
        <f t="shared" ref="J10:J17" si="0">+(I10-H10)/7</f>
        <v>1</v>
      </c>
      <c r="K10" s="137" t="s">
        <v>265</v>
      </c>
      <c r="L10" s="140">
        <v>44980</v>
      </c>
      <c r="M10" s="310">
        <f>+O10+Q10+S10+U10+W10+Y10+AA10+AC10+AE10+AG10+AI10</f>
        <v>7.8125E-2</v>
      </c>
      <c r="N10" s="311">
        <v>7.8125E-2</v>
      </c>
      <c r="O10" s="139">
        <v>7.8125E-2</v>
      </c>
      <c r="P10" s="312"/>
      <c r="Q10" s="313"/>
      <c r="R10" s="312"/>
      <c r="S10" s="313"/>
      <c r="T10" s="312"/>
      <c r="U10" s="313"/>
      <c r="V10" s="312"/>
      <c r="W10" s="313"/>
      <c r="X10" s="312"/>
      <c r="Y10" s="313"/>
      <c r="Z10" s="312"/>
      <c r="AA10" s="313"/>
      <c r="AB10" s="312"/>
      <c r="AC10" s="313"/>
      <c r="AD10" s="312"/>
      <c r="AE10" s="313"/>
      <c r="AF10" s="312"/>
      <c r="AG10" s="313"/>
      <c r="AH10" s="312"/>
      <c r="AI10" s="313"/>
      <c r="AJ10" s="314"/>
      <c r="AK10" s="315"/>
      <c r="AL10" s="117"/>
    </row>
    <row r="11" spans="2:38" s="118" customFormat="1" ht="77.25" customHeight="1" x14ac:dyDescent="0.2">
      <c r="B11" s="309">
        <v>2</v>
      </c>
      <c r="C11" s="137" t="s">
        <v>192</v>
      </c>
      <c r="D11" s="138" t="s">
        <v>172</v>
      </c>
      <c r="E11" s="138">
        <v>1</v>
      </c>
      <c r="F11" s="139">
        <v>7.8125E-2</v>
      </c>
      <c r="G11" s="138" t="s">
        <v>191</v>
      </c>
      <c r="H11" s="140">
        <v>44981</v>
      </c>
      <c r="I11" s="140">
        <v>44985</v>
      </c>
      <c r="J11" s="141">
        <f t="shared" si="0"/>
        <v>0.5714285714285714</v>
      </c>
      <c r="K11" s="137" t="s">
        <v>261</v>
      </c>
      <c r="L11" s="140">
        <v>44985</v>
      </c>
      <c r="M11" s="310">
        <f>+O11+Q11+S11+U11+W11+Y11+AA11+AC11+AE11+AG11+AI11</f>
        <v>7.8125E-2</v>
      </c>
      <c r="N11" s="311">
        <v>7.8125E-2</v>
      </c>
      <c r="O11" s="139">
        <v>7.8125E-2</v>
      </c>
      <c r="P11" s="312"/>
      <c r="Q11" s="313"/>
      <c r="R11" s="312"/>
      <c r="S11" s="313"/>
      <c r="T11" s="312"/>
      <c r="U11" s="313"/>
      <c r="V11" s="312"/>
      <c r="W11" s="313"/>
      <c r="X11" s="312"/>
      <c r="Y11" s="313"/>
      <c r="Z11" s="312"/>
      <c r="AA11" s="313"/>
      <c r="AB11" s="312"/>
      <c r="AC11" s="313"/>
      <c r="AD11" s="312"/>
      <c r="AE11" s="313"/>
      <c r="AF11" s="312"/>
      <c r="AG11" s="313"/>
      <c r="AH11" s="312"/>
      <c r="AI11" s="313"/>
      <c r="AJ11" s="316"/>
      <c r="AK11" s="315"/>
      <c r="AL11" s="117"/>
    </row>
    <row r="12" spans="2:38" s="118" customFormat="1" ht="150" customHeight="1" x14ac:dyDescent="0.2">
      <c r="B12" s="309">
        <v>3</v>
      </c>
      <c r="C12" s="137" t="s">
        <v>174</v>
      </c>
      <c r="D12" s="138" t="s">
        <v>239</v>
      </c>
      <c r="E12" s="138">
        <v>1</v>
      </c>
      <c r="F12" s="139">
        <v>3.125E-2</v>
      </c>
      <c r="G12" s="138" t="s">
        <v>197</v>
      </c>
      <c r="H12" s="140">
        <v>44986</v>
      </c>
      <c r="I12" s="140">
        <v>44993</v>
      </c>
      <c r="J12" s="142">
        <f t="shared" si="0"/>
        <v>1</v>
      </c>
      <c r="K12" s="137" t="s">
        <v>264</v>
      </c>
      <c r="L12" s="140">
        <v>44993</v>
      </c>
      <c r="M12" s="310">
        <f t="shared" ref="M12:M25" si="1">+O12+Q12+S12+U12+W12+Y12+AA12+AC12+AE12+AG12+AI12</f>
        <v>3.125E-2</v>
      </c>
      <c r="N12" s="311"/>
      <c r="O12" s="139"/>
      <c r="P12" s="311">
        <v>3.125E-2</v>
      </c>
      <c r="Q12" s="139">
        <v>3.125E-2</v>
      </c>
      <c r="R12" s="312"/>
      <c r="S12" s="313"/>
      <c r="T12" s="312"/>
      <c r="U12" s="313"/>
      <c r="V12" s="312"/>
      <c r="W12" s="313"/>
      <c r="X12" s="312"/>
      <c r="Y12" s="313"/>
      <c r="Z12" s="312"/>
      <c r="AA12" s="313"/>
      <c r="AB12" s="312"/>
      <c r="AC12" s="313"/>
      <c r="AD12" s="312"/>
      <c r="AE12" s="313"/>
      <c r="AF12" s="312"/>
      <c r="AG12" s="313"/>
      <c r="AH12" s="312"/>
      <c r="AI12" s="313"/>
      <c r="AJ12" s="317"/>
      <c r="AK12" s="315"/>
      <c r="AL12" s="117"/>
    </row>
    <row r="13" spans="2:38" s="118" customFormat="1" ht="77.25" customHeight="1" x14ac:dyDescent="0.2">
      <c r="B13" s="309">
        <v>4</v>
      </c>
      <c r="C13" s="137" t="s">
        <v>193</v>
      </c>
      <c r="D13" s="138" t="s">
        <v>201</v>
      </c>
      <c r="E13" s="138">
        <v>1</v>
      </c>
      <c r="F13" s="139">
        <v>6.25E-2</v>
      </c>
      <c r="G13" s="138" t="s">
        <v>191</v>
      </c>
      <c r="H13" s="140">
        <v>44993</v>
      </c>
      <c r="I13" s="140">
        <v>45016</v>
      </c>
      <c r="J13" s="142">
        <f t="shared" si="0"/>
        <v>3.2857142857142856</v>
      </c>
      <c r="K13" s="137" t="s">
        <v>262</v>
      </c>
      <c r="L13" s="140" t="s">
        <v>263</v>
      </c>
      <c r="M13" s="310">
        <f t="shared" si="1"/>
        <v>6.25E-2</v>
      </c>
      <c r="N13" s="311"/>
      <c r="O13" s="139"/>
      <c r="P13" s="311">
        <v>6.25E-2</v>
      </c>
      <c r="Q13" s="139">
        <v>6.25E-2</v>
      </c>
      <c r="R13" s="312"/>
      <c r="S13" s="313"/>
      <c r="T13" s="312"/>
      <c r="U13" s="313"/>
      <c r="V13" s="312"/>
      <c r="W13" s="313"/>
      <c r="X13" s="312"/>
      <c r="Y13" s="313"/>
      <c r="Z13" s="312"/>
      <c r="AA13" s="313"/>
      <c r="AB13" s="312"/>
      <c r="AC13" s="313"/>
      <c r="AD13" s="312"/>
      <c r="AE13" s="313"/>
      <c r="AF13" s="312"/>
      <c r="AG13" s="313"/>
      <c r="AH13" s="312"/>
      <c r="AI13" s="313"/>
      <c r="AJ13" s="316"/>
      <c r="AK13" s="315"/>
      <c r="AL13" s="117"/>
    </row>
    <row r="14" spans="2:38" s="120" customFormat="1" ht="77.25" customHeight="1" x14ac:dyDescent="0.2">
      <c r="B14" s="318">
        <v>5</v>
      </c>
      <c r="C14" s="143" t="s">
        <v>243</v>
      </c>
      <c r="D14" s="144" t="s">
        <v>171</v>
      </c>
      <c r="E14" s="144">
        <v>1</v>
      </c>
      <c r="F14" s="145">
        <v>7.8125E-2</v>
      </c>
      <c r="G14" s="144" t="s">
        <v>191</v>
      </c>
      <c r="H14" s="140">
        <v>45019</v>
      </c>
      <c r="I14" s="140">
        <v>45026</v>
      </c>
      <c r="J14" s="142">
        <f t="shared" si="0"/>
        <v>1</v>
      </c>
      <c r="K14" s="143" t="s">
        <v>266</v>
      </c>
      <c r="L14" s="140" t="s">
        <v>267</v>
      </c>
      <c r="M14" s="310">
        <f>+O14+Q14+S14+U14+W14+Y14+AA14+AC14+AE14+AG14+AI14</f>
        <v>7.8100000000000003E-2</v>
      </c>
      <c r="N14" s="312"/>
      <c r="O14" s="313"/>
      <c r="P14" s="312"/>
      <c r="Q14" s="313"/>
      <c r="R14" s="311">
        <v>7.8100000000000003E-2</v>
      </c>
      <c r="S14" s="319">
        <v>7.8100000000000003E-2</v>
      </c>
      <c r="T14" s="312"/>
      <c r="U14" s="313"/>
      <c r="V14" s="312"/>
      <c r="W14" s="313"/>
      <c r="X14" s="312"/>
      <c r="Y14" s="313"/>
      <c r="Z14" s="312"/>
      <c r="AA14" s="313"/>
      <c r="AB14" s="312"/>
      <c r="AC14" s="313"/>
      <c r="AD14" s="312"/>
      <c r="AE14" s="313"/>
      <c r="AF14" s="312"/>
      <c r="AG14" s="313"/>
      <c r="AH14" s="312"/>
      <c r="AI14" s="313"/>
      <c r="AJ14" s="317"/>
      <c r="AK14" s="320"/>
      <c r="AL14" s="119"/>
    </row>
    <row r="15" spans="2:38" s="118" customFormat="1" ht="77.25" customHeight="1" x14ac:dyDescent="0.2">
      <c r="B15" s="309">
        <v>6</v>
      </c>
      <c r="C15" s="137" t="s">
        <v>244</v>
      </c>
      <c r="D15" s="138" t="s">
        <v>172</v>
      </c>
      <c r="E15" s="138">
        <v>1</v>
      </c>
      <c r="F15" s="139">
        <v>7.8125E-2</v>
      </c>
      <c r="G15" s="138" t="s">
        <v>191</v>
      </c>
      <c r="H15" s="140">
        <v>45027</v>
      </c>
      <c r="I15" s="140">
        <v>45034</v>
      </c>
      <c r="J15" s="142">
        <f t="shared" si="0"/>
        <v>1</v>
      </c>
      <c r="K15" s="137" t="s">
        <v>261</v>
      </c>
      <c r="L15" s="140" t="s">
        <v>269</v>
      </c>
      <c r="M15" s="310">
        <f t="shared" si="1"/>
        <v>7.8100000000000003E-2</v>
      </c>
      <c r="N15" s="312"/>
      <c r="O15" s="313"/>
      <c r="P15" s="312"/>
      <c r="Q15" s="313"/>
      <c r="R15" s="311">
        <v>7.8100000000000003E-2</v>
      </c>
      <c r="S15" s="319">
        <v>7.8100000000000003E-2</v>
      </c>
      <c r="T15" s="312"/>
      <c r="U15" s="313"/>
      <c r="V15" s="312"/>
      <c r="W15" s="313"/>
      <c r="X15" s="312"/>
      <c r="Y15" s="313"/>
      <c r="Z15" s="312"/>
      <c r="AA15" s="313"/>
      <c r="AB15" s="312"/>
      <c r="AC15" s="313"/>
      <c r="AD15" s="312"/>
      <c r="AE15" s="313"/>
      <c r="AF15" s="312"/>
      <c r="AG15" s="313"/>
      <c r="AH15" s="312"/>
      <c r="AI15" s="313"/>
      <c r="AJ15" s="316"/>
      <c r="AK15" s="315"/>
      <c r="AL15" s="117"/>
    </row>
    <row r="16" spans="2:38" s="120" customFormat="1" ht="77.25" customHeight="1" x14ac:dyDescent="0.2">
      <c r="B16" s="318">
        <v>7</v>
      </c>
      <c r="C16" s="143" t="s">
        <v>174</v>
      </c>
      <c r="D16" s="144" t="s">
        <v>239</v>
      </c>
      <c r="E16" s="144">
        <v>1</v>
      </c>
      <c r="F16" s="145">
        <v>3.125E-2</v>
      </c>
      <c r="G16" s="144" t="s">
        <v>197</v>
      </c>
      <c r="H16" s="140">
        <v>45034</v>
      </c>
      <c r="I16" s="140">
        <v>45041</v>
      </c>
      <c r="J16" s="142">
        <f t="shared" si="0"/>
        <v>1</v>
      </c>
      <c r="K16" s="137" t="s">
        <v>271</v>
      </c>
      <c r="L16" s="140" t="s">
        <v>270</v>
      </c>
      <c r="M16" s="310">
        <f t="shared" si="1"/>
        <v>3.1300000000000001E-2</v>
      </c>
      <c r="N16" s="312"/>
      <c r="O16" s="313"/>
      <c r="P16" s="312"/>
      <c r="Q16" s="313"/>
      <c r="R16" s="311">
        <v>3.1300000000000001E-2</v>
      </c>
      <c r="S16" s="319">
        <v>3.1300000000000001E-2</v>
      </c>
      <c r="T16" s="312"/>
      <c r="U16" s="313"/>
      <c r="V16" s="312"/>
      <c r="W16" s="313"/>
      <c r="X16" s="312"/>
      <c r="Y16" s="313"/>
      <c r="Z16" s="312"/>
      <c r="AA16" s="313"/>
      <c r="AB16" s="312"/>
      <c r="AC16" s="313"/>
      <c r="AD16" s="312"/>
      <c r="AE16" s="313"/>
      <c r="AF16" s="312"/>
      <c r="AG16" s="313"/>
      <c r="AH16" s="312"/>
      <c r="AI16" s="313"/>
      <c r="AJ16" s="317"/>
      <c r="AK16" s="320"/>
      <c r="AL16" s="119"/>
    </row>
    <row r="17" spans="2:38" s="120" customFormat="1" ht="80.25" customHeight="1" x14ac:dyDescent="0.2">
      <c r="B17" s="318">
        <v>8</v>
      </c>
      <c r="C17" s="143" t="s">
        <v>194</v>
      </c>
      <c r="D17" s="144" t="s">
        <v>202</v>
      </c>
      <c r="E17" s="144">
        <v>1</v>
      </c>
      <c r="F17" s="145">
        <v>6.25E-2</v>
      </c>
      <c r="G17" s="144" t="s">
        <v>191</v>
      </c>
      <c r="H17" s="140">
        <v>45048</v>
      </c>
      <c r="I17" s="140">
        <v>45107</v>
      </c>
      <c r="J17" s="142">
        <f t="shared" si="0"/>
        <v>8.4285714285714288</v>
      </c>
      <c r="K17" s="143"/>
      <c r="L17" s="321"/>
      <c r="M17" s="322">
        <f t="shared" si="1"/>
        <v>0</v>
      </c>
      <c r="N17" s="312"/>
      <c r="O17" s="313"/>
      <c r="P17" s="312"/>
      <c r="Q17" s="313"/>
      <c r="R17" s="312"/>
      <c r="S17" s="313"/>
      <c r="T17" s="312"/>
      <c r="U17" s="313"/>
      <c r="V17" s="312"/>
      <c r="W17" s="313"/>
      <c r="X17" s="312"/>
      <c r="Y17" s="313"/>
      <c r="Z17" s="312"/>
      <c r="AA17" s="313"/>
      <c r="AB17" s="312"/>
      <c r="AC17" s="313"/>
      <c r="AD17" s="312"/>
      <c r="AE17" s="313"/>
      <c r="AF17" s="312"/>
      <c r="AG17" s="313"/>
      <c r="AH17" s="312"/>
      <c r="AI17" s="313"/>
      <c r="AJ17" s="317"/>
      <c r="AK17" s="320"/>
      <c r="AL17" s="119"/>
    </row>
    <row r="18" spans="2:38" s="120" customFormat="1" ht="45" customHeight="1" x14ac:dyDescent="0.2">
      <c r="B18" s="318">
        <v>9</v>
      </c>
      <c r="C18" s="143" t="s">
        <v>243</v>
      </c>
      <c r="D18" s="144" t="s">
        <v>171</v>
      </c>
      <c r="E18" s="144">
        <v>1</v>
      </c>
      <c r="F18" s="145">
        <v>7.8125E-2</v>
      </c>
      <c r="G18" s="144" t="s">
        <v>191</v>
      </c>
      <c r="H18" s="140">
        <v>45111</v>
      </c>
      <c r="I18" s="140">
        <v>45118</v>
      </c>
      <c r="J18" s="142">
        <f t="shared" ref="J18:J25" si="2">+(I18-H18)/7</f>
        <v>1</v>
      </c>
      <c r="K18" s="143"/>
      <c r="L18" s="323"/>
      <c r="M18" s="322">
        <f t="shared" si="1"/>
        <v>0</v>
      </c>
      <c r="N18" s="312"/>
      <c r="O18" s="313"/>
      <c r="P18" s="312"/>
      <c r="Q18" s="313"/>
      <c r="R18" s="312"/>
      <c r="S18" s="313"/>
      <c r="T18" s="312"/>
      <c r="U18" s="313"/>
      <c r="V18" s="312"/>
      <c r="W18" s="313"/>
      <c r="X18" s="312"/>
      <c r="Y18" s="313"/>
      <c r="Z18" s="312"/>
      <c r="AA18" s="313"/>
      <c r="AB18" s="312"/>
      <c r="AC18" s="313"/>
      <c r="AD18" s="312"/>
      <c r="AE18" s="313"/>
      <c r="AF18" s="312"/>
      <c r="AG18" s="313"/>
      <c r="AH18" s="312"/>
      <c r="AI18" s="313"/>
      <c r="AJ18" s="324"/>
      <c r="AK18" s="320"/>
      <c r="AL18" s="119"/>
    </row>
    <row r="19" spans="2:38" s="120" customFormat="1" ht="45" customHeight="1" x14ac:dyDescent="0.2">
      <c r="B19" s="318">
        <v>10</v>
      </c>
      <c r="C19" s="137" t="s">
        <v>244</v>
      </c>
      <c r="D19" s="144" t="s">
        <v>172</v>
      </c>
      <c r="E19" s="146">
        <v>1</v>
      </c>
      <c r="F19" s="145">
        <v>7.8125E-2</v>
      </c>
      <c r="G19" s="144" t="s">
        <v>191</v>
      </c>
      <c r="H19" s="140">
        <v>45119</v>
      </c>
      <c r="I19" s="140">
        <v>45126</v>
      </c>
      <c r="J19" s="142">
        <f t="shared" si="2"/>
        <v>1</v>
      </c>
      <c r="K19" s="143"/>
      <c r="L19" s="323"/>
      <c r="M19" s="322">
        <f t="shared" si="1"/>
        <v>0</v>
      </c>
      <c r="N19" s="312"/>
      <c r="O19" s="313"/>
      <c r="P19" s="312"/>
      <c r="Q19" s="313"/>
      <c r="R19" s="312"/>
      <c r="S19" s="313"/>
      <c r="T19" s="312"/>
      <c r="U19" s="313"/>
      <c r="V19" s="312"/>
      <c r="W19" s="313"/>
      <c r="X19" s="312"/>
      <c r="Y19" s="313"/>
      <c r="Z19" s="312"/>
      <c r="AA19" s="313"/>
      <c r="AB19" s="312"/>
      <c r="AC19" s="313"/>
      <c r="AD19" s="312"/>
      <c r="AE19" s="313"/>
      <c r="AF19" s="312"/>
      <c r="AG19" s="313"/>
      <c r="AH19" s="312"/>
      <c r="AI19" s="313"/>
      <c r="AJ19" s="325"/>
      <c r="AK19" s="320"/>
      <c r="AL19" s="119"/>
    </row>
    <row r="20" spans="2:38" s="120" customFormat="1" ht="45" customHeight="1" x14ac:dyDescent="0.2">
      <c r="B20" s="318">
        <v>11</v>
      </c>
      <c r="C20" s="143" t="s">
        <v>174</v>
      </c>
      <c r="D20" s="144" t="s">
        <v>239</v>
      </c>
      <c r="E20" s="144">
        <v>1</v>
      </c>
      <c r="F20" s="145">
        <v>3.125E-2</v>
      </c>
      <c r="G20" s="144" t="s">
        <v>197</v>
      </c>
      <c r="H20" s="140">
        <v>45128</v>
      </c>
      <c r="I20" s="140">
        <v>45135</v>
      </c>
      <c r="J20" s="142">
        <f t="shared" si="2"/>
        <v>1</v>
      </c>
      <c r="K20" s="143"/>
      <c r="L20" s="323"/>
      <c r="M20" s="322">
        <f t="shared" si="1"/>
        <v>0</v>
      </c>
      <c r="N20" s="312"/>
      <c r="O20" s="313"/>
      <c r="P20" s="312"/>
      <c r="Q20" s="313"/>
      <c r="R20" s="312"/>
      <c r="S20" s="313"/>
      <c r="T20" s="312"/>
      <c r="U20" s="313"/>
      <c r="V20" s="312"/>
      <c r="W20" s="313"/>
      <c r="X20" s="312"/>
      <c r="Y20" s="313"/>
      <c r="Z20" s="312"/>
      <c r="AA20" s="313"/>
      <c r="AB20" s="312"/>
      <c r="AC20" s="313"/>
      <c r="AD20" s="312"/>
      <c r="AE20" s="313"/>
      <c r="AF20" s="312"/>
      <c r="AG20" s="313"/>
      <c r="AH20" s="312"/>
      <c r="AI20" s="313"/>
      <c r="AJ20" s="326"/>
      <c r="AK20" s="320"/>
      <c r="AL20" s="119"/>
    </row>
    <row r="21" spans="2:38" s="120" customFormat="1" ht="76.5" customHeight="1" x14ac:dyDescent="0.2">
      <c r="B21" s="318">
        <v>12</v>
      </c>
      <c r="C21" s="143" t="s">
        <v>195</v>
      </c>
      <c r="D21" s="144" t="s">
        <v>202</v>
      </c>
      <c r="E21" s="144">
        <v>1</v>
      </c>
      <c r="F21" s="145">
        <v>6.25E-2</v>
      </c>
      <c r="G21" s="144" t="s">
        <v>191</v>
      </c>
      <c r="H21" s="140">
        <v>45139</v>
      </c>
      <c r="I21" s="140">
        <v>45198</v>
      </c>
      <c r="J21" s="142">
        <f t="shared" si="2"/>
        <v>8.4285714285714288</v>
      </c>
      <c r="K21" s="143"/>
      <c r="L21" s="327"/>
      <c r="M21" s="322">
        <f t="shared" si="1"/>
        <v>0</v>
      </c>
      <c r="N21" s="312"/>
      <c r="O21" s="313"/>
      <c r="P21" s="312"/>
      <c r="Q21" s="313"/>
      <c r="R21" s="312"/>
      <c r="S21" s="313"/>
      <c r="T21" s="312"/>
      <c r="U21" s="313"/>
      <c r="V21" s="312"/>
      <c r="W21" s="313"/>
      <c r="X21" s="312"/>
      <c r="Y21" s="313"/>
      <c r="Z21" s="312"/>
      <c r="AA21" s="313"/>
      <c r="AB21" s="312"/>
      <c r="AC21" s="313"/>
      <c r="AD21" s="312"/>
      <c r="AE21" s="313"/>
      <c r="AF21" s="312"/>
      <c r="AG21" s="313"/>
      <c r="AH21" s="312"/>
      <c r="AI21" s="313"/>
      <c r="AJ21" s="328"/>
      <c r="AK21" s="320"/>
      <c r="AL21" s="119"/>
    </row>
    <row r="22" spans="2:38" s="120" customFormat="1" ht="60.75" customHeight="1" x14ac:dyDescent="0.2">
      <c r="B22" s="318">
        <v>13</v>
      </c>
      <c r="C22" s="143" t="s">
        <v>243</v>
      </c>
      <c r="D22" s="144" t="s">
        <v>171</v>
      </c>
      <c r="E22" s="144">
        <v>1</v>
      </c>
      <c r="F22" s="145">
        <v>7.8125E-2</v>
      </c>
      <c r="G22" s="144" t="s">
        <v>191</v>
      </c>
      <c r="H22" s="140">
        <v>45201</v>
      </c>
      <c r="I22" s="140">
        <v>45208</v>
      </c>
      <c r="J22" s="142">
        <f t="shared" si="2"/>
        <v>1</v>
      </c>
      <c r="K22" s="143"/>
      <c r="L22" s="327"/>
      <c r="M22" s="322">
        <f t="shared" si="1"/>
        <v>0</v>
      </c>
      <c r="N22" s="312"/>
      <c r="O22" s="313"/>
      <c r="P22" s="312"/>
      <c r="Q22" s="313"/>
      <c r="R22" s="312"/>
      <c r="S22" s="313"/>
      <c r="T22" s="312"/>
      <c r="U22" s="313"/>
      <c r="V22" s="312"/>
      <c r="W22" s="313"/>
      <c r="X22" s="312"/>
      <c r="Y22" s="313"/>
      <c r="Z22" s="312"/>
      <c r="AA22" s="313"/>
      <c r="AB22" s="312"/>
      <c r="AC22" s="313"/>
      <c r="AD22" s="312"/>
      <c r="AE22" s="313"/>
      <c r="AF22" s="312"/>
      <c r="AG22" s="313"/>
      <c r="AH22" s="312"/>
      <c r="AI22" s="313"/>
      <c r="AJ22" s="328"/>
      <c r="AK22" s="320"/>
      <c r="AL22" s="119"/>
    </row>
    <row r="23" spans="2:38" s="120" customFormat="1" ht="85.5" customHeight="1" x14ac:dyDescent="0.2">
      <c r="B23" s="318">
        <v>14</v>
      </c>
      <c r="C23" s="137" t="s">
        <v>244</v>
      </c>
      <c r="D23" s="144" t="s">
        <v>172</v>
      </c>
      <c r="E23" s="146">
        <v>1</v>
      </c>
      <c r="F23" s="145">
        <v>7.8125E-2</v>
      </c>
      <c r="G23" s="144" t="s">
        <v>191</v>
      </c>
      <c r="H23" s="140">
        <v>45209</v>
      </c>
      <c r="I23" s="140">
        <v>45216</v>
      </c>
      <c r="J23" s="142">
        <f t="shared" si="2"/>
        <v>1</v>
      </c>
      <c r="K23" s="143"/>
      <c r="L23" s="327"/>
      <c r="M23" s="322">
        <f t="shared" si="1"/>
        <v>0</v>
      </c>
      <c r="N23" s="312"/>
      <c r="O23" s="313"/>
      <c r="P23" s="312"/>
      <c r="Q23" s="313"/>
      <c r="R23" s="312"/>
      <c r="S23" s="313"/>
      <c r="T23" s="312"/>
      <c r="U23" s="313"/>
      <c r="V23" s="312"/>
      <c r="W23" s="313"/>
      <c r="X23" s="312"/>
      <c r="Y23" s="313"/>
      <c r="Z23" s="312"/>
      <c r="AA23" s="313"/>
      <c r="AB23" s="312"/>
      <c r="AC23" s="313"/>
      <c r="AD23" s="312"/>
      <c r="AE23" s="313"/>
      <c r="AF23" s="312"/>
      <c r="AG23" s="313"/>
      <c r="AH23" s="312"/>
      <c r="AI23" s="313"/>
      <c r="AJ23" s="329"/>
      <c r="AK23" s="320"/>
      <c r="AL23" s="119"/>
    </row>
    <row r="24" spans="2:38" s="120" customFormat="1" ht="86.25" customHeight="1" x14ac:dyDescent="0.2">
      <c r="B24" s="318">
        <v>15</v>
      </c>
      <c r="C24" s="143" t="s">
        <v>174</v>
      </c>
      <c r="D24" s="144" t="s">
        <v>239</v>
      </c>
      <c r="E24" s="144">
        <v>1</v>
      </c>
      <c r="F24" s="145">
        <v>3.125E-2</v>
      </c>
      <c r="G24" s="144" t="s">
        <v>197</v>
      </c>
      <c r="H24" s="140">
        <v>45217</v>
      </c>
      <c r="I24" s="140">
        <v>45224</v>
      </c>
      <c r="J24" s="142">
        <f t="shared" si="2"/>
        <v>1</v>
      </c>
      <c r="K24" s="143"/>
      <c r="L24" s="327"/>
      <c r="M24" s="322">
        <f t="shared" si="1"/>
        <v>0</v>
      </c>
      <c r="N24" s="312"/>
      <c r="O24" s="313"/>
      <c r="P24" s="312"/>
      <c r="Q24" s="313"/>
      <c r="R24" s="312"/>
      <c r="S24" s="313"/>
      <c r="T24" s="312"/>
      <c r="U24" s="313"/>
      <c r="V24" s="312"/>
      <c r="W24" s="313"/>
      <c r="X24" s="312"/>
      <c r="Y24" s="313"/>
      <c r="Z24" s="312"/>
      <c r="AA24" s="313"/>
      <c r="AB24" s="312"/>
      <c r="AC24" s="313"/>
      <c r="AD24" s="312"/>
      <c r="AE24" s="313"/>
      <c r="AF24" s="312"/>
      <c r="AG24" s="313"/>
      <c r="AH24" s="312"/>
      <c r="AI24" s="313"/>
      <c r="AJ24" s="330"/>
      <c r="AK24" s="320"/>
      <c r="AL24" s="119"/>
    </row>
    <row r="25" spans="2:38" s="120" customFormat="1" ht="75" customHeight="1" x14ac:dyDescent="0.2">
      <c r="B25" s="318">
        <v>16</v>
      </c>
      <c r="C25" s="143" t="s">
        <v>196</v>
      </c>
      <c r="D25" s="144" t="s">
        <v>201</v>
      </c>
      <c r="E25" s="144">
        <v>1</v>
      </c>
      <c r="F25" s="145">
        <v>6.25E-2</v>
      </c>
      <c r="G25" s="144" t="s">
        <v>191</v>
      </c>
      <c r="H25" s="140">
        <v>45231</v>
      </c>
      <c r="I25" s="140">
        <v>45260</v>
      </c>
      <c r="J25" s="142">
        <f t="shared" si="2"/>
        <v>4.1428571428571432</v>
      </c>
      <c r="K25" s="143"/>
      <c r="L25" s="327"/>
      <c r="M25" s="322">
        <f t="shared" si="1"/>
        <v>0</v>
      </c>
      <c r="N25" s="312"/>
      <c r="O25" s="313"/>
      <c r="P25" s="312"/>
      <c r="Q25" s="313"/>
      <c r="R25" s="312"/>
      <c r="S25" s="313"/>
      <c r="T25" s="312"/>
      <c r="U25" s="313"/>
      <c r="V25" s="312"/>
      <c r="W25" s="313"/>
      <c r="X25" s="312"/>
      <c r="Y25" s="313"/>
      <c r="Z25" s="312"/>
      <c r="AA25" s="313"/>
      <c r="AB25" s="312"/>
      <c r="AC25" s="313"/>
      <c r="AD25" s="312"/>
      <c r="AE25" s="313"/>
      <c r="AF25" s="312"/>
      <c r="AG25" s="313"/>
      <c r="AH25" s="312"/>
      <c r="AI25" s="313"/>
      <c r="AJ25" s="330"/>
      <c r="AK25" s="320"/>
      <c r="AL25" s="119"/>
    </row>
    <row r="26" spans="2:38" s="121" customFormat="1" ht="47.25" customHeight="1" x14ac:dyDescent="0.2">
      <c r="B26" s="331"/>
      <c r="C26" s="332"/>
      <c r="D26" s="333"/>
      <c r="E26" s="332"/>
      <c r="F26" s="334">
        <f>SUM(F10:F25)</f>
        <v>1</v>
      </c>
      <c r="G26" s="332"/>
      <c r="H26" s="332"/>
      <c r="I26" s="332"/>
      <c r="J26" s="335"/>
      <c r="K26" s="336"/>
      <c r="L26" s="337"/>
      <c r="M26" s="338">
        <f>SUM(M10:M25)</f>
        <v>0.4375</v>
      </c>
      <c r="N26" s="339">
        <f>SUM(N10:N25)</f>
        <v>0.15625</v>
      </c>
      <c r="O26" s="339">
        <f t="shared" ref="O26:AI26" si="3">SUM(O10:O25)</f>
        <v>0.15625</v>
      </c>
      <c r="P26" s="339">
        <f t="shared" si="3"/>
        <v>9.375E-2</v>
      </c>
      <c r="Q26" s="339">
        <f t="shared" si="3"/>
        <v>9.375E-2</v>
      </c>
      <c r="R26" s="339">
        <f t="shared" si="3"/>
        <v>0.1875</v>
      </c>
      <c r="S26" s="339">
        <f t="shared" si="3"/>
        <v>0.1875</v>
      </c>
      <c r="T26" s="339">
        <f t="shared" si="3"/>
        <v>0</v>
      </c>
      <c r="U26" s="339">
        <f t="shared" si="3"/>
        <v>0</v>
      </c>
      <c r="V26" s="339">
        <f t="shared" si="3"/>
        <v>0</v>
      </c>
      <c r="W26" s="339">
        <f t="shared" si="3"/>
        <v>0</v>
      </c>
      <c r="X26" s="339">
        <f t="shared" si="3"/>
        <v>0</v>
      </c>
      <c r="Y26" s="339">
        <f t="shared" si="3"/>
        <v>0</v>
      </c>
      <c r="Z26" s="339">
        <f t="shared" si="3"/>
        <v>0</v>
      </c>
      <c r="AA26" s="339">
        <f t="shared" si="3"/>
        <v>0</v>
      </c>
      <c r="AB26" s="339">
        <f t="shared" si="3"/>
        <v>0</v>
      </c>
      <c r="AC26" s="339">
        <f t="shared" si="3"/>
        <v>0</v>
      </c>
      <c r="AD26" s="339">
        <f t="shared" si="3"/>
        <v>0</v>
      </c>
      <c r="AE26" s="339">
        <f t="shared" si="3"/>
        <v>0</v>
      </c>
      <c r="AF26" s="339">
        <f t="shared" si="3"/>
        <v>0</v>
      </c>
      <c r="AG26" s="339">
        <f t="shared" si="3"/>
        <v>0</v>
      </c>
      <c r="AH26" s="339">
        <f t="shared" si="3"/>
        <v>0</v>
      </c>
      <c r="AI26" s="339">
        <f t="shared" si="3"/>
        <v>0</v>
      </c>
      <c r="AJ26" s="328"/>
      <c r="AK26" s="340"/>
      <c r="AL26" s="123"/>
    </row>
    <row r="27" spans="2:38" s="124" customFormat="1" ht="21.75" customHeight="1" x14ac:dyDescent="0.2">
      <c r="C27" s="125"/>
      <c r="D27" s="126"/>
      <c r="E27" s="125"/>
      <c r="F27" s="127"/>
      <c r="G27" s="125"/>
      <c r="H27" s="125"/>
      <c r="I27" s="125"/>
      <c r="J27" s="128"/>
      <c r="K27" s="129"/>
      <c r="L27" s="107"/>
      <c r="M27" s="107"/>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7"/>
      <c r="AK27" s="130"/>
      <c r="AL27" s="131"/>
    </row>
    <row r="28" spans="2:38" s="125" customFormat="1" ht="27" customHeight="1" x14ac:dyDescent="0.2">
      <c r="D28" s="126"/>
      <c r="F28" s="127"/>
      <c r="L28" s="107"/>
      <c r="M28" s="107"/>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7"/>
      <c r="AK28" s="122"/>
      <c r="AL28" s="132"/>
    </row>
    <row r="31" spans="2:38" x14ac:dyDescent="0.2">
      <c r="M31" s="133"/>
      <c r="AJ31" s="133"/>
    </row>
    <row r="32" spans="2:38" x14ac:dyDescent="0.2">
      <c r="N32" s="107"/>
      <c r="O32" s="107"/>
      <c r="P32" s="107"/>
      <c r="Q32" s="107"/>
      <c r="R32" s="107"/>
      <c r="S32" s="107"/>
      <c r="T32" s="107"/>
      <c r="U32" s="107"/>
      <c r="V32" s="107"/>
      <c r="W32" s="107"/>
      <c r="X32" s="107"/>
      <c r="Y32" s="107"/>
      <c r="Z32" s="107"/>
      <c r="AA32" s="107"/>
      <c r="AB32" s="107"/>
      <c r="AC32" s="107"/>
      <c r="AD32" s="107"/>
      <c r="AE32" s="107"/>
      <c r="AF32" s="107"/>
      <c r="AG32" s="107"/>
      <c r="AH32" s="107"/>
      <c r="AI32" s="107"/>
    </row>
    <row r="40" spans="37:37" x14ac:dyDescent="0.2">
      <c r="AK40" s="107"/>
    </row>
  </sheetData>
  <sheetProtection algorithmName="SHA-512" hashValue="smMRtOZa2kBIP60lORz92bHIv7m15CB1wX8+/PDSU7x0s9nPgZZSkaE96TpQqnTQiPoF70PA3U0lle6iZaqjzA==" saltValue="q+JFRVg+MzB47ds8iR3jdg==" spinCount="100000" sheet="1" objects="1" scenarios="1" formatCells="0" formatColumns="0" formatRows="0" insertColumns="0"/>
  <mergeCells count="21">
    <mergeCell ref="L2:M2"/>
    <mergeCell ref="L3:M3"/>
    <mergeCell ref="L4:M4"/>
    <mergeCell ref="L5:M5"/>
    <mergeCell ref="D7:M7"/>
    <mergeCell ref="C2:C5"/>
    <mergeCell ref="D3:K3"/>
    <mergeCell ref="D4:K4"/>
    <mergeCell ref="D5:K5"/>
    <mergeCell ref="D2:K2"/>
    <mergeCell ref="N8:O8"/>
    <mergeCell ref="P8:Q8"/>
    <mergeCell ref="R8:S8"/>
    <mergeCell ref="T8:U8"/>
    <mergeCell ref="V8:W8"/>
    <mergeCell ref="AH8:AI8"/>
    <mergeCell ref="X8:Y8"/>
    <mergeCell ref="Z8:AA8"/>
    <mergeCell ref="AB8:AC8"/>
    <mergeCell ref="AD8:AE8"/>
    <mergeCell ref="AF8:AG8"/>
  </mergeCells>
  <dataValidations count="1">
    <dataValidation type="whole" allowBlank="1" showInputMessage="1" showErrorMessage="1" sqref="G26:J65388 K29:K65388 K26:K27 G8:L8 L18:L65380">
      <formula1>1</formula1>
      <formula2>5</formula2>
    </dataValidation>
  </dataValidations>
  <printOptions horizontalCentered="1"/>
  <pageMargins left="0.59055118110236227" right="0.59055118110236227" top="0.55118110236220474" bottom="0.55118110236220474" header="0.31496062992125984" footer="0.31496062992125984"/>
  <pageSetup paperSize="5" scale="27" fitToHeight="0" orientation="landscape" r:id="rId1"/>
  <headerFooter>
    <oddHeader>Página &amp;P de &amp;F</oddHeader>
    <oddFooter>Preparado por N.Johanna Rodríguez A &amp;D&amp;RPágina &amp;P</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5"/>
  <sheetViews>
    <sheetView showGridLines="0" zoomScale="90" zoomScaleNormal="90" workbookViewId="0">
      <selection activeCell="D7" sqref="D7:P7"/>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4" customWidth="1"/>
    <col min="19" max="19" width="1" style="1" customWidth="1"/>
    <col min="20" max="20" width="1.42578125" style="1" customWidth="1"/>
    <col min="21" max="21" width="1.140625" style="4"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ht="26.25" customHeight="1" x14ac:dyDescent="0.2">
      <c r="B2" s="290"/>
      <c r="C2" s="291"/>
      <c r="D2" s="287" t="s">
        <v>0</v>
      </c>
      <c r="E2" s="259"/>
      <c r="F2" s="259"/>
      <c r="G2" s="259"/>
      <c r="H2" s="259"/>
      <c r="I2" s="259"/>
      <c r="J2" s="259"/>
      <c r="K2" s="45"/>
      <c r="L2" s="45"/>
      <c r="M2" s="296" t="str">
        <f>Proyecto!K2</f>
        <v>Código: GC-F-015</v>
      </c>
      <c r="N2" s="253"/>
      <c r="O2" s="253"/>
      <c r="P2" s="254"/>
      <c r="S2" s="4"/>
      <c r="T2" s="4" t="s">
        <v>115</v>
      </c>
      <c r="U2" s="8"/>
    </row>
    <row r="3" spans="2:31" ht="23.25" customHeight="1" x14ac:dyDescent="0.2">
      <c r="B3" s="292"/>
      <c r="C3" s="293"/>
      <c r="D3" s="288" t="s">
        <v>2</v>
      </c>
      <c r="E3" s="262"/>
      <c r="F3" s="262"/>
      <c r="G3" s="262"/>
      <c r="H3" s="262"/>
      <c r="I3" s="262"/>
      <c r="J3" s="262"/>
      <c r="K3" s="44"/>
      <c r="L3" s="44"/>
      <c r="M3" s="297" t="str">
        <f>Proyecto!K3</f>
        <v>Fecha: 17 de septiembre de 2014</v>
      </c>
      <c r="N3" s="217"/>
      <c r="O3" s="217"/>
      <c r="P3" s="255"/>
      <c r="S3" s="4"/>
      <c r="T3" s="4" t="s">
        <v>116</v>
      </c>
      <c r="U3" s="8"/>
    </row>
    <row r="4" spans="2:31" ht="24" customHeight="1" x14ac:dyDescent="0.2">
      <c r="B4" s="292"/>
      <c r="C4" s="293"/>
      <c r="D4" s="288" t="s">
        <v>4</v>
      </c>
      <c r="E4" s="262"/>
      <c r="F4" s="262"/>
      <c r="G4" s="262"/>
      <c r="H4" s="262"/>
      <c r="I4" s="262"/>
      <c r="J4" s="262"/>
      <c r="K4" s="44"/>
      <c r="L4" s="44"/>
      <c r="M4" s="297" t="str">
        <f>Proyecto!K4</f>
        <v>Versión 001</v>
      </c>
      <c r="N4" s="217"/>
      <c r="O4" s="217"/>
      <c r="P4" s="255"/>
      <c r="T4" s="4" t="s">
        <v>117</v>
      </c>
      <c r="U4" s="8"/>
    </row>
    <row r="5" spans="2:31" ht="22.5" customHeight="1" thickBot="1" x14ac:dyDescent="0.25">
      <c r="B5" s="294"/>
      <c r="C5" s="295"/>
      <c r="D5" s="289" t="s">
        <v>6</v>
      </c>
      <c r="E5" s="265"/>
      <c r="F5" s="265"/>
      <c r="G5" s="265"/>
      <c r="H5" s="265"/>
      <c r="I5" s="265"/>
      <c r="J5" s="265"/>
      <c r="K5" s="46"/>
      <c r="L5" s="46"/>
      <c r="M5" s="298" t="s">
        <v>118</v>
      </c>
      <c r="N5" s="256"/>
      <c r="O5" s="256"/>
      <c r="P5" s="257"/>
      <c r="T5" s="4" t="s">
        <v>119</v>
      </c>
    </row>
    <row r="6" spans="2:31" ht="5.25" customHeight="1" x14ac:dyDescent="0.2">
      <c r="B6" s="16"/>
      <c r="C6" s="16"/>
      <c r="D6" s="16"/>
      <c r="E6" s="16"/>
      <c r="F6" s="16"/>
      <c r="G6" s="16"/>
      <c r="H6" s="16"/>
      <c r="I6" s="16"/>
      <c r="J6" s="16"/>
      <c r="K6" s="16"/>
      <c r="L6" s="16"/>
      <c r="M6" s="16"/>
      <c r="N6" s="16"/>
      <c r="O6" s="16"/>
      <c r="P6" s="16"/>
      <c r="T6" s="4"/>
    </row>
    <row r="7" spans="2:31" ht="36.75" customHeight="1" x14ac:dyDescent="0.2">
      <c r="B7" s="147" t="s">
        <v>8</v>
      </c>
      <c r="C7" s="147"/>
      <c r="D7" s="299" t="str">
        <f>Proyecto!$E$7</f>
        <v xml:space="preserve">Plan de capacitaciones a los comerciantes y sociedades debidamente inscritos en las Cámaras de Comercio considerados principalmente como MIPYMES que facilite la entrega de información clave para la toma de decisiones. </v>
      </c>
      <c r="E7" s="299"/>
      <c r="F7" s="299"/>
      <c r="G7" s="299"/>
      <c r="H7" s="299"/>
      <c r="I7" s="299"/>
      <c r="J7" s="299"/>
      <c r="K7" s="299"/>
      <c r="L7" s="299"/>
      <c r="M7" s="299"/>
      <c r="N7" s="299"/>
      <c r="O7" s="299"/>
      <c r="P7" s="299"/>
      <c r="AE7" s="1"/>
    </row>
    <row r="8" spans="2:31" ht="6.75" customHeight="1" x14ac:dyDescent="0.2">
      <c r="B8" s="5"/>
      <c r="C8" s="5"/>
      <c r="D8" s="6"/>
      <c r="E8" s="6"/>
      <c r="F8" s="6"/>
      <c r="G8" s="6"/>
      <c r="H8" s="6"/>
      <c r="I8" s="6"/>
      <c r="J8" s="6"/>
      <c r="K8" s="6"/>
      <c r="L8" s="6"/>
      <c r="M8" s="6"/>
      <c r="N8" s="6"/>
      <c r="O8" s="6"/>
      <c r="P8" s="6"/>
      <c r="AE8" s="1"/>
    </row>
    <row r="10" spans="2:31" ht="21.95" customHeight="1" x14ac:dyDescent="0.2">
      <c r="B10" s="194" t="s">
        <v>120</v>
      </c>
      <c r="C10" s="194"/>
      <c r="D10" s="194"/>
      <c r="E10" s="194"/>
      <c r="F10" s="194"/>
      <c r="G10" s="194"/>
      <c r="H10" s="194"/>
      <c r="I10" s="194"/>
      <c r="J10" s="194"/>
      <c r="K10" s="194"/>
      <c r="L10" s="194"/>
      <c r="M10" s="194"/>
      <c r="N10" s="194"/>
      <c r="O10" s="194"/>
      <c r="P10" s="194"/>
    </row>
    <row r="11" spans="2:31" ht="21.95" customHeight="1" x14ac:dyDescent="0.2">
      <c r="B11" s="191" t="s">
        <v>121</v>
      </c>
      <c r="C11" s="191"/>
      <c r="D11" s="191"/>
      <c r="E11" s="191"/>
      <c r="F11" s="61" t="s">
        <v>122</v>
      </c>
      <c r="G11" s="191" t="s">
        <v>123</v>
      </c>
      <c r="H11" s="191"/>
      <c r="I11" s="191"/>
      <c r="J11" s="191"/>
      <c r="K11" s="51"/>
      <c r="L11" s="51"/>
      <c r="M11" s="191" t="s">
        <v>124</v>
      </c>
      <c r="N11" s="191"/>
      <c r="O11" s="191"/>
      <c r="P11" s="191"/>
    </row>
    <row r="12" spans="2:31" ht="45.75" customHeight="1" x14ac:dyDescent="0.2">
      <c r="B12" s="304" t="s">
        <v>240</v>
      </c>
      <c r="C12" s="304"/>
      <c r="D12" s="304"/>
      <c r="E12" s="304"/>
      <c r="F12" s="83" t="s">
        <v>116</v>
      </c>
      <c r="G12" s="301" t="s">
        <v>177</v>
      </c>
      <c r="H12" s="302"/>
      <c r="I12" s="302"/>
      <c r="J12" s="303"/>
      <c r="K12" s="86"/>
      <c r="L12" s="86"/>
      <c r="M12" s="301" t="s">
        <v>61</v>
      </c>
      <c r="N12" s="302"/>
      <c r="O12" s="302"/>
      <c r="P12" s="303"/>
    </row>
    <row r="13" spans="2:31" ht="60" customHeight="1" x14ac:dyDescent="0.2">
      <c r="B13" s="300" t="s">
        <v>241</v>
      </c>
      <c r="C13" s="300"/>
      <c r="D13" s="300"/>
      <c r="E13" s="300"/>
      <c r="F13" s="86" t="s">
        <v>117</v>
      </c>
      <c r="G13" s="301" t="s">
        <v>242</v>
      </c>
      <c r="H13" s="302"/>
      <c r="I13" s="302"/>
      <c r="J13" s="303"/>
      <c r="K13" s="86"/>
      <c r="L13" s="86"/>
      <c r="M13" s="301" t="s">
        <v>166</v>
      </c>
      <c r="N13" s="302"/>
      <c r="O13" s="302"/>
      <c r="P13" s="303"/>
    </row>
    <row r="15" spans="2:31" ht="21.95" customHeight="1" x14ac:dyDescent="0.2">
      <c r="B15" s="194" t="s">
        <v>125</v>
      </c>
      <c r="C15" s="194"/>
      <c r="D15" s="194"/>
      <c r="E15" s="194"/>
      <c r="F15" s="194"/>
      <c r="G15" s="194"/>
      <c r="H15" s="194"/>
      <c r="I15" s="194"/>
      <c r="J15" s="194"/>
      <c r="K15" s="194"/>
      <c r="L15" s="194"/>
      <c r="M15" s="194"/>
      <c r="N15" s="194"/>
      <c r="O15" s="194"/>
      <c r="P15" s="194"/>
    </row>
  </sheetData>
  <mergeCells count="22">
    <mergeCell ref="B15:P15"/>
    <mergeCell ref="B11:E11"/>
    <mergeCell ref="G11:J11"/>
    <mergeCell ref="M11:P11"/>
    <mergeCell ref="B13:E13"/>
    <mergeCell ref="G13:J13"/>
    <mergeCell ref="M13:P13"/>
    <mergeCell ref="B12:E12"/>
    <mergeCell ref="G12:J12"/>
    <mergeCell ref="M12:P12"/>
    <mergeCell ref="D2:J2"/>
    <mergeCell ref="D3:J3"/>
    <mergeCell ref="D4:J4"/>
    <mergeCell ref="D5:J5"/>
    <mergeCell ref="B10:P10"/>
    <mergeCell ref="B2:C5"/>
    <mergeCell ref="M2:P2"/>
    <mergeCell ref="M3:P3"/>
    <mergeCell ref="M4:P4"/>
    <mergeCell ref="M5:P5"/>
    <mergeCell ref="B7:C7"/>
    <mergeCell ref="D7:P7"/>
  </mergeCells>
  <conditionalFormatting sqref="F13">
    <cfRule type="containsText" dxfId="7" priority="5" operator="containsText" text="Extremo">
      <formula>NOT(ISERROR(SEARCH("Extremo",F13)))</formula>
    </cfRule>
    <cfRule type="containsText" dxfId="6" priority="6" operator="containsText" text="Alto">
      <formula>NOT(ISERROR(SEARCH("Alto",F13)))</formula>
    </cfRule>
    <cfRule type="containsText" dxfId="5" priority="7" operator="containsText" text="Medio">
      <formula>NOT(ISERROR(SEARCH("Medio",F13)))</formula>
    </cfRule>
    <cfRule type="containsText" dxfId="4" priority="8" operator="containsText" text="Bajo">
      <formula>NOT(ISERROR(SEARCH("Bajo",F13)))</formula>
    </cfRule>
  </conditionalFormatting>
  <conditionalFormatting sqref="F12">
    <cfRule type="containsText" dxfId="3" priority="1" operator="containsText" text="Extremo">
      <formula>NOT(ISERROR(SEARCH("Extremo",F12)))</formula>
    </cfRule>
    <cfRule type="containsText" dxfId="2" priority="2" operator="containsText" text="Alto">
      <formula>NOT(ISERROR(SEARCH("Alto",F12)))</formula>
    </cfRule>
    <cfRule type="containsText" dxfId="1" priority="3" operator="containsText" text="Medio">
      <formula>NOT(ISERROR(SEARCH("Medio",F12)))</formula>
    </cfRule>
    <cfRule type="containsText" dxfId="0" priority="4" operator="containsText" text="Bajo">
      <formula>NOT(ISERROR(SEARCH("Bajo",F12)))</formula>
    </cfRule>
  </conditionalFormatting>
  <dataValidations count="2">
    <dataValidation type="whole" allowBlank="1" showInputMessage="1" showErrorMessage="1" sqref="O16:P65502 O9:P9 O14:P14 G14:M14 G16:M65502 G9:M9 Q9:U65502 W9:AC65502">
      <formula1>1</formula1>
      <formula2>5</formula2>
    </dataValidation>
    <dataValidation type="list" allowBlank="1" showInputMessage="1" showErrorMessage="1" sqref="F12:F13">
      <formula1>$T$2:$T$5</formula1>
    </dataValidation>
  </dataValidations>
  <printOptions horizontalCentered="1"/>
  <pageMargins left="0.39370078740157483" right="0.39370078740157483" top="0.74803149606299213" bottom="0.74803149606299213" header="0.31496062992125984" footer="0.31496062992125984"/>
  <pageSetup paperSize="5" scale="97" fitToHeight="0" orientation="landscape" r:id="rId1"/>
  <headerFooter>
    <oddHeade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4"/>
  <sheetViews>
    <sheetView topLeftCell="B1" workbookViewId="0">
      <selection activeCell="Q6" sqref="Q6"/>
    </sheetView>
  </sheetViews>
  <sheetFormatPr baseColWidth="10" defaultColWidth="11.42578125"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42578125" customWidth="1"/>
    <col min="7" max="7" width="12.85546875" bestFit="1" customWidth="1"/>
    <col min="8" max="8" width="2" customWidth="1"/>
    <col min="9" max="9" width="14.42578125" bestFit="1" customWidth="1"/>
    <col min="10" max="10" width="1.42578125" customWidth="1"/>
    <col min="11" max="11" width="20.42578125" bestFit="1" customWidth="1"/>
    <col min="12" max="12" width="3" customWidth="1"/>
    <col min="13" max="13" width="29.140625" bestFit="1" customWidth="1"/>
    <col min="14" max="14" width="2.42578125" customWidth="1"/>
    <col min="15" max="15" width="19.140625" bestFit="1" customWidth="1"/>
    <col min="16" max="16" width="5" customWidth="1"/>
  </cols>
  <sheetData>
    <row r="4" spans="1:17" x14ac:dyDescent="0.2">
      <c r="A4" s="12" t="s">
        <v>126</v>
      </c>
      <c r="C4" s="12" t="s">
        <v>127</v>
      </c>
      <c r="E4" s="12" t="s">
        <v>128</v>
      </c>
      <c r="G4" s="12" t="s">
        <v>129</v>
      </c>
      <c r="I4" s="12" t="s">
        <v>130</v>
      </c>
      <c r="K4" s="12" t="s">
        <v>131</v>
      </c>
      <c r="M4" s="12"/>
      <c r="O4" s="12" t="s">
        <v>132</v>
      </c>
      <c r="Q4" s="12" t="s">
        <v>34</v>
      </c>
    </row>
    <row r="5" spans="1:17" x14ac:dyDescent="0.2">
      <c r="A5" t="s">
        <v>26</v>
      </c>
      <c r="C5" s="11" t="s">
        <v>37</v>
      </c>
      <c r="E5" s="11" t="s">
        <v>40</v>
      </c>
      <c r="G5" s="11" t="s">
        <v>59</v>
      </c>
      <c r="I5" s="11" t="s">
        <v>60</v>
      </c>
      <c r="K5" s="11" t="s">
        <v>76</v>
      </c>
      <c r="M5" t="s">
        <v>133</v>
      </c>
      <c r="O5" s="11" t="s">
        <v>134</v>
      </c>
      <c r="Q5" s="103" t="s">
        <v>232</v>
      </c>
    </row>
    <row r="6" spans="1:17" x14ac:dyDescent="0.2">
      <c r="A6" t="s">
        <v>27</v>
      </c>
      <c r="C6" s="11" t="s">
        <v>136</v>
      </c>
      <c r="E6" s="11" t="s">
        <v>137</v>
      </c>
      <c r="G6" s="11" t="s">
        <v>61</v>
      </c>
      <c r="I6" s="11" t="s">
        <v>77</v>
      </c>
      <c r="K6" s="11" t="s">
        <v>78</v>
      </c>
      <c r="M6" t="s">
        <v>46</v>
      </c>
      <c r="O6" s="11" t="s">
        <v>138</v>
      </c>
      <c r="Q6" t="s">
        <v>135</v>
      </c>
    </row>
    <row r="7" spans="1:17" x14ac:dyDescent="0.2">
      <c r="C7" s="11" t="s">
        <v>140</v>
      </c>
      <c r="G7" s="11" t="s">
        <v>141</v>
      </c>
      <c r="K7" s="11" t="s">
        <v>142</v>
      </c>
      <c r="O7" s="11" t="s">
        <v>143</v>
      </c>
      <c r="Q7" t="s">
        <v>139</v>
      </c>
    </row>
    <row r="8" spans="1:17" x14ac:dyDescent="0.2">
      <c r="G8" s="11" t="s">
        <v>228</v>
      </c>
      <c r="O8" s="11" t="s">
        <v>87</v>
      </c>
      <c r="Q8" t="s">
        <v>144</v>
      </c>
    </row>
    <row r="9" spans="1:17" x14ac:dyDescent="0.2">
      <c r="G9" s="102" t="s">
        <v>231</v>
      </c>
      <c r="O9" s="11" t="s">
        <v>145</v>
      </c>
      <c r="Q9" t="s">
        <v>39</v>
      </c>
    </row>
    <row r="10" spans="1:17" x14ac:dyDescent="0.2">
      <c r="O10" s="11" t="s">
        <v>147</v>
      </c>
      <c r="Q10" t="s">
        <v>146</v>
      </c>
    </row>
    <row r="11" spans="1:17" x14ac:dyDescent="0.2">
      <c r="O11" s="11" t="s">
        <v>149</v>
      </c>
      <c r="Q11" t="s">
        <v>148</v>
      </c>
    </row>
    <row r="12" spans="1:17" x14ac:dyDescent="0.2">
      <c r="Q12" t="s">
        <v>150</v>
      </c>
    </row>
    <row r="13" spans="1:17" x14ac:dyDescent="0.2">
      <c r="Q13" t="s">
        <v>151</v>
      </c>
    </row>
    <row r="15" spans="1:17" x14ac:dyDescent="0.2">
      <c r="Q15" s="12" t="s">
        <v>152</v>
      </c>
    </row>
    <row r="16" spans="1:17" x14ac:dyDescent="0.2">
      <c r="Q16" t="s">
        <v>135</v>
      </c>
    </row>
    <row r="17" spans="17:17" x14ac:dyDescent="0.2">
      <c r="Q17" t="s">
        <v>139</v>
      </c>
    </row>
    <row r="18" spans="17:17" x14ac:dyDescent="0.2">
      <c r="Q18" t="s">
        <v>144</v>
      </c>
    </row>
    <row r="19" spans="17:17" x14ac:dyDescent="0.2">
      <c r="Q19" t="s">
        <v>39</v>
      </c>
    </row>
    <row r="20" spans="17:17" x14ac:dyDescent="0.2">
      <c r="Q20" t="s">
        <v>146</v>
      </c>
    </row>
    <row r="21" spans="17:17" x14ac:dyDescent="0.2">
      <c r="Q21" t="s">
        <v>148</v>
      </c>
    </row>
    <row r="22" spans="17:17" x14ac:dyDescent="0.2">
      <c r="Q22" t="s">
        <v>150</v>
      </c>
    </row>
    <row r="23" spans="17:17" x14ac:dyDescent="0.2">
      <c r="Q23" t="s">
        <v>151</v>
      </c>
    </row>
    <row r="24" spans="17:17" x14ac:dyDescent="0.2">
      <c r="Q24" s="11" t="s">
        <v>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A2" zoomScale="90" zoomScaleNormal="90" workbookViewId="0">
      <selection activeCell="D12" sqref="D12"/>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4" customWidth="1"/>
    <col min="19" max="19" width="1" style="1" customWidth="1"/>
    <col min="20" max="20" width="1.42578125" style="1" customWidth="1"/>
    <col min="21" max="21" width="1.140625" style="4"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ht="26.25" customHeight="1" x14ac:dyDescent="0.2">
      <c r="B2" s="158"/>
      <c r="C2" s="159"/>
      <c r="D2" s="160" t="s">
        <v>0</v>
      </c>
      <c r="E2" s="161"/>
      <c r="F2" s="161"/>
      <c r="G2" s="161"/>
      <c r="H2" s="161"/>
      <c r="I2" s="161"/>
      <c r="J2" s="162"/>
      <c r="K2" s="148" t="s">
        <v>1</v>
      </c>
      <c r="L2" s="189"/>
      <c r="M2" s="148" t="str">
        <f>Proyecto!K2</f>
        <v>Código: GC-F-015</v>
      </c>
      <c r="N2" s="184"/>
      <c r="O2" s="184"/>
      <c r="P2" s="149"/>
      <c r="S2" s="4"/>
      <c r="T2" s="4"/>
      <c r="U2" s="8"/>
    </row>
    <row r="3" spans="2:31" ht="23.25" customHeight="1" x14ac:dyDescent="0.2">
      <c r="B3" s="154"/>
      <c r="C3" s="155"/>
      <c r="D3" s="163" t="s">
        <v>2</v>
      </c>
      <c r="E3" s="164"/>
      <c r="F3" s="164"/>
      <c r="G3" s="164"/>
      <c r="H3" s="164"/>
      <c r="I3" s="164"/>
      <c r="J3" s="165"/>
      <c r="K3" s="150" t="s">
        <v>3</v>
      </c>
      <c r="L3" s="190"/>
      <c r="M3" s="185" t="str">
        <f>Proyecto!K3</f>
        <v>Fecha: 17 de septiembre de 2014</v>
      </c>
      <c r="N3" s="186"/>
      <c r="O3" s="186"/>
      <c r="P3" s="187"/>
      <c r="S3" s="4"/>
      <c r="T3" s="4"/>
      <c r="U3" s="8"/>
    </row>
    <row r="4" spans="2:31" ht="24" customHeight="1" x14ac:dyDescent="0.2">
      <c r="B4" s="154"/>
      <c r="C4" s="155"/>
      <c r="D4" s="163" t="s">
        <v>4</v>
      </c>
      <c r="E4" s="164"/>
      <c r="F4" s="164"/>
      <c r="G4" s="164"/>
      <c r="H4" s="164"/>
      <c r="I4" s="164"/>
      <c r="J4" s="165"/>
      <c r="K4" s="150" t="s">
        <v>5</v>
      </c>
      <c r="L4" s="190"/>
      <c r="M4" s="150" t="str">
        <f>Proyecto!K4</f>
        <v>Versión 001</v>
      </c>
      <c r="N4" s="188"/>
      <c r="O4" s="188"/>
      <c r="P4" s="151"/>
      <c r="U4" s="8"/>
    </row>
    <row r="5" spans="2:31" ht="22.5" customHeight="1" thickBot="1" x14ac:dyDescent="0.25">
      <c r="B5" s="156"/>
      <c r="C5" s="157"/>
      <c r="D5" s="166" t="s">
        <v>6</v>
      </c>
      <c r="E5" s="167"/>
      <c r="F5" s="167"/>
      <c r="G5" s="167"/>
      <c r="H5" s="167"/>
      <c r="I5" s="167"/>
      <c r="J5" s="168"/>
      <c r="K5" s="152" t="s">
        <v>20</v>
      </c>
      <c r="L5" s="183"/>
      <c r="M5" s="174" t="s">
        <v>21</v>
      </c>
      <c r="N5" s="175"/>
      <c r="O5" s="175"/>
      <c r="P5" s="176"/>
    </row>
    <row r="6" spans="2:31" ht="5.25" customHeight="1" x14ac:dyDescent="0.2">
      <c r="B6" s="16"/>
      <c r="C6" s="16"/>
      <c r="D6" s="16"/>
      <c r="E6" s="16"/>
      <c r="F6" s="16"/>
      <c r="G6" s="16"/>
      <c r="H6" s="16"/>
      <c r="I6" s="16"/>
      <c r="J6" s="16"/>
      <c r="K6" s="16"/>
      <c r="L6" s="16"/>
      <c r="M6" s="16"/>
      <c r="N6" s="16"/>
      <c r="O6" s="16"/>
      <c r="P6" s="16"/>
    </row>
    <row r="7" spans="2:31" ht="33.75" customHeight="1" x14ac:dyDescent="0.2">
      <c r="B7" s="147" t="s">
        <v>8</v>
      </c>
      <c r="C7" s="147"/>
      <c r="D7" s="177" t="str">
        <f>+Proyecto!E7</f>
        <v xml:space="preserve">Plan de capacitaciones a los comerciantes y sociedades debidamente inscritos en las Cámaras de Comercio considerados principalmente como MIPYMES que facilite la entrega de información clave para la toma de decisiones. </v>
      </c>
      <c r="E7" s="177"/>
      <c r="F7" s="177"/>
      <c r="G7" s="177"/>
      <c r="H7" s="177"/>
      <c r="I7" s="177"/>
      <c r="J7" s="177"/>
      <c r="K7" s="177"/>
      <c r="L7" s="177"/>
      <c r="M7" s="177"/>
      <c r="N7" s="177"/>
      <c r="O7" s="177"/>
      <c r="P7" s="177"/>
      <c r="AE7" s="1"/>
    </row>
    <row r="8" spans="2:31" ht="6.75" customHeight="1" x14ac:dyDescent="0.2">
      <c r="B8" s="5"/>
      <c r="C8" s="5"/>
      <c r="D8" s="90"/>
      <c r="E8" s="90"/>
      <c r="F8" s="90"/>
      <c r="G8" s="90"/>
      <c r="H8" s="90"/>
      <c r="I8" s="90"/>
      <c r="J8" s="90"/>
      <c r="K8" s="90"/>
      <c r="L8" s="90"/>
      <c r="M8" s="90"/>
      <c r="N8" s="90"/>
      <c r="O8" s="90"/>
      <c r="P8" s="90"/>
      <c r="AE8" s="1"/>
    </row>
    <row r="9" spans="2:31" ht="39.75" customHeight="1" x14ac:dyDescent="0.2">
      <c r="B9" s="181" t="s">
        <v>22</v>
      </c>
      <c r="C9" s="182"/>
      <c r="D9" s="178" t="s">
        <v>156</v>
      </c>
      <c r="E9" s="179"/>
      <c r="F9" s="179"/>
      <c r="G9" s="179"/>
      <c r="H9" s="179"/>
      <c r="I9" s="179"/>
      <c r="J9" s="179"/>
      <c r="K9" s="179"/>
      <c r="L9" s="179"/>
      <c r="M9" s="179"/>
      <c r="N9" s="179"/>
      <c r="O9" s="179"/>
      <c r="P9" s="180"/>
      <c r="AE9" s="1"/>
    </row>
    <row r="10" spans="2:31" customFormat="1" ht="7.5" customHeight="1" x14ac:dyDescent="0.2">
      <c r="D10" s="91"/>
      <c r="E10" s="91"/>
      <c r="F10" s="91"/>
      <c r="G10" s="91"/>
      <c r="H10" s="91"/>
      <c r="I10" s="91"/>
      <c r="J10" s="91"/>
      <c r="K10" s="91"/>
      <c r="L10" s="91"/>
      <c r="M10" s="91"/>
      <c r="N10" s="91"/>
      <c r="O10" s="91"/>
      <c r="P10" s="91"/>
    </row>
    <row r="11" spans="2:31" ht="44.25" customHeight="1" x14ac:dyDescent="0.2">
      <c r="B11" s="181" t="s">
        <v>23</v>
      </c>
      <c r="C11" s="182"/>
      <c r="D11" s="178" t="s">
        <v>268</v>
      </c>
      <c r="E11" s="179"/>
      <c r="F11" s="179"/>
      <c r="G11" s="179"/>
      <c r="H11" s="179"/>
      <c r="I11" s="179"/>
      <c r="J11" s="179"/>
      <c r="K11" s="179"/>
      <c r="L11" s="179"/>
      <c r="M11" s="179"/>
      <c r="N11" s="179"/>
      <c r="O11" s="179"/>
      <c r="P11" s="180"/>
      <c r="AE11" s="1"/>
    </row>
    <row r="12" spans="2:31" ht="5.25" customHeight="1" x14ac:dyDescent="0.2">
      <c r="B12" s="7"/>
      <c r="C12" s="7"/>
      <c r="D12" s="65"/>
      <c r="E12" s="65"/>
      <c r="F12" s="65"/>
      <c r="G12" s="65"/>
      <c r="H12" s="65"/>
      <c r="I12" s="65"/>
      <c r="J12" s="65"/>
      <c r="K12" s="65"/>
      <c r="L12" s="65"/>
      <c r="M12" s="65"/>
      <c r="N12" s="65"/>
      <c r="O12" s="65"/>
      <c r="P12" s="65"/>
      <c r="AE12" s="1"/>
    </row>
    <row r="13" spans="2:31" ht="22.5" customHeight="1" x14ac:dyDescent="0.2">
      <c r="B13" s="170" t="s">
        <v>24</v>
      </c>
      <c r="C13" s="170"/>
      <c r="D13" s="61" t="s">
        <v>25</v>
      </c>
      <c r="E13" s="173" t="s">
        <v>157</v>
      </c>
      <c r="F13" s="173"/>
      <c r="G13" s="173"/>
      <c r="H13" s="173"/>
      <c r="I13" s="173"/>
      <c r="J13" s="173"/>
      <c r="K13" s="173"/>
      <c r="L13" s="173"/>
      <c r="M13" s="173"/>
      <c r="N13" s="173"/>
      <c r="O13" s="173"/>
      <c r="P13" s="173"/>
      <c r="AE13" s="1"/>
    </row>
    <row r="14" spans="2:31" ht="44.25" customHeight="1" x14ac:dyDescent="0.2">
      <c r="B14" s="171"/>
      <c r="C14" s="171"/>
      <c r="D14" s="62" t="s">
        <v>26</v>
      </c>
      <c r="E14" s="173"/>
      <c r="F14" s="173"/>
      <c r="G14" s="173"/>
      <c r="H14" s="173"/>
      <c r="I14" s="173"/>
      <c r="J14" s="173"/>
      <c r="K14" s="173"/>
      <c r="L14" s="173"/>
      <c r="M14" s="173"/>
      <c r="N14" s="173"/>
      <c r="O14" s="173"/>
      <c r="P14" s="173"/>
      <c r="AE14" s="1"/>
    </row>
    <row r="15" spans="2:31" ht="15.75" x14ac:dyDescent="0.2">
      <c r="E15" s="92"/>
      <c r="F15" s="92"/>
      <c r="G15" s="92"/>
      <c r="H15" s="92"/>
      <c r="I15" s="92"/>
      <c r="J15" s="92"/>
      <c r="K15" s="92"/>
      <c r="L15" s="92"/>
      <c r="M15" s="92"/>
      <c r="N15" s="92"/>
      <c r="O15" s="92"/>
      <c r="P15" s="92"/>
    </row>
    <row r="16" spans="2:31" ht="22.5" customHeight="1" x14ac:dyDescent="0.2">
      <c r="B16" s="170" t="s">
        <v>24</v>
      </c>
      <c r="C16" s="170"/>
      <c r="D16" s="61" t="s">
        <v>25</v>
      </c>
      <c r="E16" s="173" t="s">
        <v>179</v>
      </c>
      <c r="F16" s="173"/>
      <c r="G16" s="173"/>
      <c r="H16" s="173"/>
      <c r="I16" s="173"/>
      <c r="J16" s="173"/>
      <c r="K16" s="173"/>
      <c r="L16" s="173"/>
      <c r="M16" s="173"/>
      <c r="N16" s="173"/>
      <c r="O16" s="173"/>
      <c r="P16" s="173"/>
      <c r="AE16" s="1"/>
    </row>
    <row r="17" spans="2:21" s="1" customFormat="1" ht="55.5" customHeight="1" x14ac:dyDescent="0.2">
      <c r="B17" s="171"/>
      <c r="C17" s="171"/>
      <c r="D17" s="62" t="s">
        <v>27</v>
      </c>
      <c r="E17" s="173"/>
      <c r="F17" s="173"/>
      <c r="G17" s="173"/>
      <c r="H17" s="173"/>
      <c r="I17" s="173"/>
      <c r="J17" s="173"/>
      <c r="K17" s="173"/>
      <c r="L17" s="173"/>
      <c r="M17" s="173"/>
      <c r="N17" s="173"/>
      <c r="O17" s="173"/>
      <c r="P17" s="173"/>
      <c r="R17" s="4"/>
      <c r="U17" s="4"/>
    </row>
    <row r="18" spans="2:21" ht="15.75" x14ac:dyDescent="0.2">
      <c r="E18" s="92"/>
      <c r="F18" s="92"/>
      <c r="G18" s="92"/>
      <c r="H18" s="92"/>
      <c r="I18" s="92"/>
      <c r="J18" s="92"/>
      <c r="K18" s="92"/>
      <c r="L18" s="92"/>
      <c r="M18" s="92"/>
      <c r="N18" s="92"/>
      <c r="O18" s="92"/>
      <c r="P18" s="92"/>
    </row>
    <row r="19" spans="2:21" x14ac:dyDescent="0.2">
      <c r="B19" s="170" t="s">
        <v>24</v>
      </c>
      <c r="C19" s="170"/>
      <c r="D19" s="61" t="s">
        <v>25</v>
      </c>
      <c r="E19" s="172"/>
      <c r="F19" s="172"/>
      <c r="G19" s="172"/>
      <c r="H19" s="172"/>
      <c r="I19" s="172"/>
      <c r="J19" s="172"/>
      <c r="K19" s="172"/>
      <c r="L19" s="172"/>
      <c r="M19" s="172"/>
      <c r="N19" s="172"/>
      <c r="O19" s="172"/>
      <c r="P19" s="172"/>
    </row>
    <row r="20" spans="2:21" ht="48" customHeight="1" x14ac:dyDescent="0.2">
      <c r="B20" s="171"/>
      <c r="C20" s="171"/>
      <c r="D20" s="62" t="s">
        <v>27</v>
      </c>
      <c r="E20" s="172"/>
      <c r="F20" s="172"/>
      <c r="G20" s="172"/>
      <c r="H20" s="172"/>
      <c r="I20" s="172"/>
      <c r="J20" s="172"/>
      <c r="K20" s="172"/>
      <c r="L20" s="172"/>
      <c r="M20" s="172"/>
      <c r="N20" s="172"/>
      <c r="O20" s="172"/>
      <c r="P20" s="172"/>
    </row>
  </sheetData>
  <mergeCells count="28">
    <mergeCell ref="B2:C2"/>
    <mergeCell ref="B3:C3"/>
    <mergeCell ref="B4:C4"/>
    <mergeCell ref="M2:P2"/>
    <mergeCell ref="M3:P3"/>
    <mergeCell ref="M4:P4"/>
    <mergeCell ref="D2:J2"/>
    <mergeCell ref="K2:L2"/>
    <mergeCell ref="D3:J3"/>
    <mergeCell ref="K3:L3"/>
    <mergeCell ref="D4:J4"/>
    <mergeCell ref="K4:L4"/>
    <mergeCell ref="B19:C20"/>
    <mergeCell ref="E19:P20"/>
    <mergeCell ref="B16:C17"/>
    <mergeCell ref="E16:P17"/>
    <mergeCell ref="M5:P5"/>
    <mergeCell ref="D7:P7"/>
    <mergeCell ref="B5:C5"/>
    <mergeCell ref="D11:P11"/>
    <mergeCell ref="D9:P9"/>
    <mergeCell ref="B7:C7"/>
    <mergeCell ref="B11:C11"/>
    <mergeCell ref="B9:C9"/>
    <mergeCell ref="E13:P14"/>
    <mergeCell ref="B13:C14"/>
    <mergeCell ref="D5:J5"/>
    <mergeCell ref="K5:L5"/>
  </mergeCells>
  <dataValidations count="1">
    <dataValidation type="whole" allowBlank="1" showInputMessage="1" showErrorMessage="1" sqref="O21:P65470 W18:AC65470 W15:AC15 G15:M15 O15:U15 Q19:U65470 G21:M65470 G18:M18 O18:U18">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2"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tocar'!$A$5:$A$6</xm:f>
          </x14:formula1>
          <xm:sqref>D14 D20 D17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zoomScaleNormal="100" workbookViewId="0">
      <selection activeCell="D13" sqref="D13:I13"/>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42578125" style="1" customWidth="1"/>
    <col min="14" max="14" width="1.7109375" style="10"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ht="26.25" customHeight="1" thickBot="1" x14ac:dyDescent="0.25">
      <c r="B2" s="158"/>
      <c r="C2" s="159"/>
      <c r="D2" s="195" t="s">
        <v>0</v>
      </c>
      <c r="E2" s="196"/>
      <c r="F2" s="196"/>
      <c r="G2" s="196"/>
      <c r="H2" s="197"/>
      <c r="I2" s="26" t="str">
        <f>Proyecto!K2</f>
        <v>Código: GC-F-015</v>
      </c>
      <c r="J2" s="10"/>
      <c r="K2" s="10"/>
      <c r="L2" s="10"/>
      <c r="N2" s="1"/>
      <c r="T2" s="2"/>
      <c r="X2" s="1"/>
    </row>
    <row r="3" spans="2:24" ht="23.25" customHeight="1" thickBot="1" x14ac:dyDescent="0.25">
      <c r="B3" s="154"/>
      <c r="C3" s="155"/>
      <c r="D3" s="195" t="s">
        <v>2</v>
      </c>
      <c r="E3" s="196"/>
      <c r="F3" s="196"/>
      <c r="G3" s="196"/>
      <c r="H3" s="197"/>
      <c r="I3" s="27" t="str">
        <f>Proyecto!K3</f>
        <v>Fecha: 17 de septiembre de 2014</v>
      </c>
      <c r="J3" s="10"/>
      <c r="K3" s="10"/>
      <c r="L3" s="10"/>
      <c r="N3" s="1"/>
      <c r="T3" s="2"/>
      <c r="X3" s="1"/>
    </row>
    <row r="4" spans="2:24" ht="24" customHeight="1" thickBot="1" x14ac:dyDescent="0.25">
      <c r="B4" s="154"/>
      <c r="C4" s="155"/>
      <c r="D4" s="195" t="s">
        <v>4</v>
      </c>
      <c r="E4" s="196"/>
      <c r="F4" s="196"/>
      <c r="G4" s="196"/>
      <c r="H4" s="197"/>
      <c r="I4" s="27" t="str">
        <f>Proyecto!K4</f>
        <v>Versión 001</v>
      </c>
      <c r="J4" s="10"/>
      <c r="K4" s="10"/>
      <c r="L4" s="10"/>
      <c r="N4" s="1"/>
      <c r="T4" s="2"/>
      <c r="X4" s="1"/>
    </row>
    <row r="5" spans="2:24" ht="22.5" customHeight="1" thickBot="1" x14ac:dyDescent="0.25">
      <c r="B5" s="156"/>
      <c r="C5" s="157"/>
      <c r="D5" s="198" t="s">
        <v>6</v>
      </c>
      <c r="E5" s="199"/>
      <c r="F5" s="199"/>
      <c r="G5" s="199"/>
      <c r="H5" s="200"/>
      <c r="I5" s="28" t="s">
        <v>28</v>
      </c>
      <c r="J5" s="10"/>
      <c r="K5" s="10"/>
      <c r="L5" s="10"/>
      <c r="N5" s="1"/>
      <c r="T5" s="2"/>
      <c r="X5" s="1"/>
    </row>
    <row r="6" spans="2:24" ht="5.25" customHeight="1" x14ac:dyDescent="0.2">
      <c r="B6" s="16"/>
      <c r="C6" s="16"/>
      <c r="D6" s="16"/>
      <c r="E6" s="16"/>
      <c r="F6" s="16"/>
      <c r="G6" s="16"/>
      <c r="H6" s="16"/>
      <c r="I6" s="16"/>
    </row>
    <row r="7" spans="2:24" ht="37.5" customHeight="1" x14ac:dyDescent="0.2">
      <c r="B7" s="147" t="s">
        <v>8</v>
      </c>
      <c r="C7" s="147"/>
      <c r="D7" s="177" t="str">
        <f>Proyecto!$E$7</f>
        <v xml:space="preserve">Plan de capacitaciones a los comerciantes y sociedades debidamente inscritos en las Cámaras de Comercio considerados principalmente como MIPYMES que facilite la entrega de información clave para la toma de decisiones. </v>
      </c>
      <c r="E7" s="177"/>
      <c r="F7" s="177"/>
      <c r="G7" s="177"/>
      <c r="H7" s="177"/>
      <c r="I7" s="177"/>
      <c r="X7" s="1"/>
    </row>
    <row r="8" spans="2:24" ht="10.5" customHeight="1" x14ac:dyDescent="0.2">
      <c r="B8" s="7"/>
      <c r="C8" s="7"/>
      <c r="D8" s="3"/>
      <c r="E8" s="3"/>
      <c r="F8" s="3"/>
      <c r="G8" s="3"/>
      <c r="H8" s="3"/>
      <c r="I8" s="3"/>
      <c r="X8" s="1"/>
    </row>
    <row r="9" spans="2:24" ht="18.75" customHeight="1" x14ac:dyDescent="0.2">
      <c r="B9" s="194" t="s">
        <v>29</v>
      </c>
      <c r="C9" s="194"/>
      <c r="D9" s="194"/>
      <c r="E9" s="194"/>
      <c r="F9" s="194"/>
      <c r="G9" s="194"/>
      <c r="H9" s="194"/>
      <c r="I9" s="194"/>
      <c r="X9" s="1"/>
    </row>
    <row r="10" spans="2:24" ht="40.5" customHeight="1" x14ac:dyDescent="0.2">
      <c r="B10" s="191" t="s">
        <v>30</v>
      </c>
      <c r="C10" s="191"/>
      <c r="D10" s="172" t="s">
        <v>31</v>
      </c>
      <c r="E10" s="172"/>
      <c r="F10" s="172"/>
      <c r="G10" s="172"/>
      <c r="H10" s="172"/>
      <c r="I10" s="172"/>
      <c r="X10" s="1"/>
    </row>
    <row r="11" spans="2:24" ht="22.5" customHeight="1" x14ac:dyDescent="0.2">
      <c r="B11" s="191" t="s">
        <v>25</v>
      </c>
      <c r="C11" s="191"/>
      <c r="D11" s="191" t="s">
        <v>32</v>
      </c>
      <c r="E11" s="191"/>
      <c r="F11" s="61" t="s">
        <v>33</v>
      </c>
      <c r="G11" s="61" t="s">
        <v>34</v>
      </c>
      <c r="H11" s="61" t="s">
        <v>35</v>
      </c>
      <c r="I11" s="61" t="s">
        <v>36</v>
      </c>
      <c r="X11" s="1"/>
    </row>
    <row r="12" spans="2:24" ht="91.5" customHeight="1" x14ac:dyDescent="0.2">
      <c r="B12" s="193" t="s">
        <v>37</v>
      </c>
      <c r="C12" s="193"/>
      <c r="D12" s="193" t="s">
        <v>38</v>
      </c>
      <c r="E12" s="193"/>
      <c r="F12" s="94">
        <v>1</v>
      </c>
      <c r="G12" s="95" t="s">
        <v>39</v>
      </c>
      <c r="H12" s="95" t="s">
        <v>40</v>
      </c>
      <c r="I12" s="95" t="s">
        <v>41</v>
      </c>
      <c r="X12" s="1"/>
    </row>
    <row r="13" spans="2:24" ht="22.5" customHeight="1" x14ac:dyDescent="0.2">
      <c r="B13" s="191" t="s">
        <v>42</v>
      </c>
      <c r="C13" s="191"/>
      <c r="D13" s="192" t="s">
        <v>43</v>
      </c>
      <c r="E13" s="192"/>
      <c r="F13" s="192"/>
      <c r="G13" s="192"/>
      <c r="H13" s="192"/>
      <c r="I13" s="192"/>
      <c r="X13" s="1"/>
    </row>
  </sheetData>
  <mergeCells count="19">
    <mergeCell ref="D2:H2"/>
    <mergeCell ref="D3:H3"/>
    <mergeCell ref="D4:H4"/>
    <mergeCell ref="D5:H5"/>
    <mergeCell ref="B2:C2"/>
    <mergeCell ref="B4:C4"/>
    <mergeCell ref="B5:C5"/>
    <mergeCell ref="B3:C3"/>
    <mergeCell ref="B7:C7"/>
    <mergeCell ref="D7:I7"/>
    <mergeCell ref="B13:C13"/>
    <mergeCell ref="D13:I13"/>
    <mergeCell ref="B12:C12"/>
    <mergeCell ref="D12:E12"/>
    <mergeCell ref="B9:I9"/>
    <mergeCell ref="B11:C11"/>
    <mergeCell ref="D11:E11"/>
    <mergeCell ref="B10:C10"/>
    <mergeCell ref="D10:I10"/>
  </mergeCells>
  <dataValidations count="1">
    <dataValidation type="whole" allowBlank="1" showInputMessage="1" showErrorMessage="1" sqref="H14:H65488 J14:N65488 P14:V65488">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tocar'!$E$5:$E$6</xm:f>
          </x14:formula1>
          <xm:sqref>H12</xm:sqref>
        </x14:dataValidation>
        <x14:dataValidation type="list" allowBlank="1" showInputMessage="1" showErrorMessage="1">
          <x14:formula1>
            <xm:f>'No tocar'!$C$5:$C$7</xm:f>
          </x14:formula1>
          <xm:sqref>B12:C12</xm:sqref>
        </x14:dataValidation>
        <x14:dataValidation type="list" allowBlank="1" showInputMessage="1" showErrorMessage="1">
          <x14:formula1>
            <xm:f>'No tocar'!$Q$6:$Q$13</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0"/>
  <sheetViews>
    <sheetView showGridLines="0" zoomScale="110" zoomScaleNormal="110" workbookViewId="0">
      <selection activeCell="D37" sqref="D37"/>
    </sheetView>
  </sheetViews>
  <sheetFormatPr baseColWidth="10" defaultColWidth="11.42578125"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4" customWidth="1"/>
    <col min="9" max="9" width="1" style="1" customWidth="1"/>
    <col min="10" max="10" width="1.42578125" style="1" customWidth="1"/>
    <col min="11" max="11" width="1.140625" style="4"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ht="26.25" customHeight="1" thickBot="1" x14ac:dyDescent="0.25">
      <c r="B2" s="35"/>
      <c r="C2" s="211" t="s">
        <v>0</v>
      </c>
      <c r="D2" s="212"/>
      <c r="E2" s="212"/>
      <c r="F2" s="212"/>
      <c r="G2" s="201" t="str">
        <f>Proyecto!K2</f>
        <v>Código: GC-F-015</v>
      </c>
      <c r="H2" s="202"/>
      <c r="I2" s="202"/>
      <c r="J2" s="202"/>
      <c r="K2" s="202"/>
      <c r="L2" s="203"/>
    </row>
    <row r="3" spans="1:21" ht="23.25" customHeight="1" thickBot="1" x14ac:dyDescent="0.25">
      <c r="B3" s="37"/>
      <c r="C3" s="211" t="s">
        <v>2</v>
      </c>
      <c r="D3" s="212"/>
      <c r="E3" s="212"/>
      <c r="F3" s="212"/>
      <c r="G3" s="204" t="str">
        <f>Proyecto!K3</f>
        <v>Fecha: 17 de septiembre de 2014</v>
      </c>
      <c r="H3" s="205"/>
      <c r="I3" s="205"/>
      <c r="J3" s="205"/>
      <c r="K3" s="205"/>
      <c r="L3" s="206"/>
    </row>
    <row r="4" spans="1:21" ht="24" customHeight="1" thickBot="1" x14ac:dyDescent="0.25">
      <c r="B4" s="37"/>
      <c r="C4" s="211" t="s">
        <v>4</v>
      </c>
      <c r="D4" s="212"/>
      <c r="E4" s="212"/>
      <c r="F4" s="212"/>
      <c r="G4" s="207" t="str">
        <f>Proyecto!K4</f>
        <v>Versión 001</v>
      </c>
      <c r="H4" s="208"/>
      <c r="I4" s="208"/>
      <c r="J4" s="208"/>
      <c r="K4" s="208"/>
      <c r="L4" s="209"/>
    </row>
    <row r="5" spans="1:21" ht="22.5" customHeight="1" thickBot="1" x14ac:dyDescent="0.25">
      <c r="B5" s="39"/>
      <c r="C5" s="211" t="s">
        <v>6</v>
      </c>
      <c r="D5" s="212"/>
      <c r="E5" s="212"/>
      <c r="F5" s="212"/>
      <c r="G5" s="204" t="s">
        <v>44</v>
      </c>
      <c r="H5" s="205"/>
      <c r="I5" s="205"/>
      <c r="J5" s="205"/>
      <c r="K5" s="205"/>
      <c r="L5" s="206"/>
    </row>
    <row r="6" spans="1:21" ht="5.25" customHeight="1" x14ac:dyDescent="0.2">
      <c r="A6" s="4" t="str">
        <f>Proyecto!$E$7</f>
        <v xml:space="preserve">Plan de capacitaciones a los comerciantes y sociedades debidamente inscritos en las Cámaras de Comercio considerados principalmente como MIPYMES que facilite la entrega de información clave para la toma de decisiones. </v>
      </c>
      <c r="B6" s="16"/>
      <c r="C6" s="16"/>
      <c r="D6" s="16"/>
      <c r="E6" s="16"/>
      <c r="F6" s="16"/>
    </row>
    <row r="7" spans="1:21" ht="29.25" customHeight="1" x14ac:dyDescent="0.2">
      <c r="B7" s="60" t="s">
        <v>8</v>
      </c>
      <c r="C7" s="210" t="str">
        <f>Proyecto!$E$7</f>
        <v xml:space="preserve">Plan de capacitaciones a los comerciantes y sociedades debidamente inscritos en las Cámaras de Comercio considerados principalmente como MIPYMES que facilite la entrega de información clave para la toma de decisiones. </v>
      </c>
      <c r="D7" s="210"/>
      <c r="E7" s="210"/>
      <c r="F7" s="210"/>
      <c r="U7" s="1"/>
    </row>
    <row r="10" spans="1:21" ht="18" customHeight="1" x14ac:dyDescent="0.2">
      <c r="B10" s="60" t="s">
        <v>45</v>
      </c>
      <c r="C10" s="59" t="s">
        <v>133</v>
      </c>
    </row>
    <row r="11" spans="1:21" ht="6" customHeight="1" x14ac:dyDescent="0.2"/>
    <row r="12" spans="1:21" ht="18" customHeight="1" x14ac:dyDescent="0.2">
      <c r="B12" s="60" t="s">
        <v>47</v>
      </c>
      <c r="C12" s="87"/>
    </row>
    <row r="13" spans="1:21" ht="6" customHeight="1" x14ac:dyDescent="0.2">
      <c r="C13" s="78"/>
    </row>
    <row r="14" spans="1:21" ht="18" customHeight="1" x14ac:dyDescent="0.2">
      <c r="B14" s="60" t="s">
        <v>48</v>
      </c>
      <c r="C14" s="96"/>
    </row>
    <row r="15" spans="1:21" ht="6" customHeight="1" x14ac:dyDescent="0.2">
      <c r="C15" s="78"/>
    </row>
    <row r="16" spans="1:21" ht="18" customHeight="1" x14ac:dyDescent="0.2">
      <c r="B16" s="60" t="s">
        <v>49</v>
      </c>
      <c r="C16" s="97"/>
    </row>
    <row r="17" spans="2:3" ht="6" customHeight="1" x14ac:dyDescent="0.2">
      <c r="C17" s="78"/>
    </row>
    <row r="18" spans="2:3" ht="18" customHeight="1" x14ac:dyDescent="0.2">
      <c r="B18" s="60" t="s">
        <v>50</v>
      </c>
      <c r="C18" s="97"/>
    </row>
    <row r="19" spans="2:3" ht="6" customHeight="1" x14ac:dyDescent="0.2">
      <c r="C19" s="78"/>
    </row>
    <row r="20" spans="2:3" ht="18" customHeight="1" x14ac:dyDescent="0.2">
      <c r="B20" s="60" t="s">
        <v>51</v>
      </c>
      <c r="C20" s="97"/>
    </row>
    <row r="21" spans="2:3" x14ac:dyDescent="0.2">
      <c r="C21" s="78"/>
    </row>
    <row r="24" spans="2:3" x14ac:dyDescent="0.2">
      <c r="B24" s="78"/>
      <c r="C24" s="79"/>
    </row>
    <row r="30" spans="2:3" x14ac:dyDescent="0.2">
      <c r="C30" s="74"/>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tocar'!$M$5:$M$6</xm:f>
          </x14:formula1>
          <xm:sqref>C10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7"/>
  <sheetViews>
    <sheetView showGridLines="0" topLeftCell="A7" zoomScale="80" zoomScaleNormal="80" workbookViewId="0">
      <selection activeCell="B14" sqref="B14:C14"/>
    </sheetView>
  </sheetViews>
  <sheetFormatPr baseColWidth="10" defaultColWidth="11.42578125" defaultRowHeight="12" x14ac:dyDescent="0.2"/>
  <cols>
    <col min="1" max="1" width="2.42578125" style="1" customWidth="1"/>
    <col min="2" max="2" width="34.28515625" style="1" customWidth="1"/>
    <col min="3" max="3" width="31.7109375" style="1" customWidth="1"/>
    <col min="4" max="4" width="83.140625" style="1" customWidth="1"/>
    <col min="5" max="5" width="16.85546875" style="1" customWidth="1"/>
    <col min="6" max="6" width="5.7109375" style="1" customWidth="1"/>
    <col min="7" max="7" width="49.85546875" style="1" customWidth="1"/>
    <col min="8" max="8" width="7.7109375" style="1" customWidth="1"/>
    <col min="9" max="9" width="0.7109375" style="4" customWidth="1"/>
    <col min="10" max="10" width="1" style="1" customWidth="1"/>
    <col min="11" max="11" width="1.42578125" style="1" customWidth="1"/>
    <col min="12" max="12" width="1.140625" style="4"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ht="26.25" customHeight="1" thickBot="1" x14ac:dyDescent="0.25">
      <c r="B2" s="29"/>
      <c r="C2" s="198" t="s">
        <v>0</v>
      </c>
      <c r="D2" s="199"/>
      <c r="E2" s="199"/>
      <c r="F2" s="200"/>
      <c r="G2" s="26" t="str">
        <f>Proyecto!K2</f>
        <v>Código: GC-F-015</v>
      </c>
      <c r="H2" s="4"/>
      <c r="J2" s="8"/>
      <c r="L2" s="1"/>
      <c r="T2" s="2"/>
      <c r="V2" s="1"/>
    </row>
    <row r="3" spans="2:22" ht="23.25" customHeight="1" thickBot="1" x14ac:dyDescent="0.25">
      <c r="B3" s="30"/>
      <c r="C3" s="198" t="s">
        <v>2</v>
      </c>
      <c r="D3" s="199"/>
      <c r="E3" s="199"/>
      <c r="F3" s="200"/>
      <c r="G3" s="27" t="str">
        <f>Proyecto!K3</f>
        <v>Fecha: 17 de septiembre de 2014</v>
      </c>
      <c r="H3" s="4"/>
      <c r="J3" s="8"/>
      <c r="L3" s="1"/>
      <c r="T3" s="2"/>
      <c r="V3" s="1"/>
    </row>
    <row r="4" spans="2:22" ht="24" customHeight="1" thickBot="1" x14ac:dyDescent="0.25">
      <c r="B4" s="30"/>
      <c r="C4" s="198" t="s">
        <v>4</v>
      </c>
      <c r="D4" s="199"/>
      <c r="E4" s="199"/>
      <c r="F4" s="200"/>
      <c r="G4" s="27" t="str">
        <f>Proyecto!K4</f>
        <v>Versión 001</v>
      </c>
      <c r="I4" s="1"/>
      <c r="J4" s="8"/>
      <c r="L4" s="1"/>
      <c r="T4" s="2"/>
      <c r="V4" s="1"/>
    </row>
    <row r="5" spans="2:22" ht="22.5" customHeight="1" thickBot="1" x14ac:dyDescent="0.25">
      <c r="B5" s="31"/>
      <c r="C5" s="198" t="s">
        <v>6</v>
      </c>
      <c r="D5" s="199"/>
      <c r="E5" s="199"/>
      <c r="F5" s="200"/>
      <c r="G5" s="28" t="s">
        <v>52</v>
      </c>
      <c r="I5" s="1"/>
      <c r="J5" s="4"/>
      <c r="L5" s="1"/>
      <c r="T5" s="2"/>
      <c r="V5" s="1"/>
    </row>
    <row r="6" spans="2:22" ht="5.25" customHeight="1" x14ac:dyDescent="0.2">
      <c r="B6" s="16"/>
      <c r="C6" s="16"/>
      <c r="D6" s="16"/>
      <c r="E6" s="16"/>
      <c r="F6" s="16"/>
      <c r="G6" s="16"/>
    </row>
    <row r="7" spans="2:22" ht="54" customHeight="1" x14ac:dyDescent="0.2">
      <c r="B7" s="60" t="s">
        <v>8</v>
      </c>
      <c r="C7" s="214" t="str">
        <f>Proyecto!$E$7</f>
        <v xml:space="preserve">Plan de capacitaciones a los comerciantes y sociedades debidamente inscritos en las Cámaras de Comercio considerados principalmente como MIPYMES que facilite la entrega de información clave para la toma de decisiones. </v>
      </c>
      <c r="D7" s="214"/>
      <c r="E7" s="214"/>
      <c r="F7" s="214"/>
      <c r="G7" s="214"/>
      <c r="V7" s="1"/>
    </row>
    <row r="9" spans="2:22" ht="18" customHeight="1" x14ac:dyDescent="0.2">
      <c r="B9" s="194" t="s">
        <v>53</v>
      </c>
      <c r="C9" s="194"/>
      <c r="D9" s="194"/>
      <c r="E9" s="194"/>
      <c r="F9" s="194"/>
      <c r="G9" s="194"/>
    </row>
    <row r="10" spans="2:22" customFormat="1" ht="15" customHeight="1" x14ac:dyDescent="0.2"/>
    <row r="11" spans="2:22" ht="27.75" customHeight="1" x14ac:dyDescent="0.2">
      <c r="B11" s="61" t="s">
        <v>54</v>
      </c>
      <c r="C11" s="61" t="s">
        <v>55</v>
      </c>
      <c r="D11" s="61" t="s">
        <v>56</v>
      </c>
      <c r="E11" s="61" t="s">
        <v>57</v>
      </c>
      <c r="F11" s="194" t="s">
        <v>58</v>
      </c>
      <c r="G11" s="194"/>
    </row>
    <row r="12" spans="2:22" ht="87" customHeight="1" x14ac:dyDescent="0.2">
      <c r="B12" s="98" t="s">
        <v>59</v>
      </c>
      <c r="C12" s="99" t="s">
        <v>233</v>
      </c>
      <c r="D12" s="81" t="s">
        <v>153</v>
      </c>
      <c r="E12" s="100" t="s">
        <v>60</v>
      </c>
      <c r="F12" s="213" t="s">
        <v>158</v>
      </c>
      <c r="G12" s="213"/>
    </row>
    <row r="13" spans="2:22" s="65" customFormat="1" ht="148.5" customHeight="1" x14ac:dyDescent="0.2">
      <c r="B13" s="101" t="s">
        <v>61</v>
      </c>
      <c r="C13" s="99" t="s">
        <v>180</v>
      </c>
      <c r="D13" s="93" t="s">
        <v>154</v>
      </c>
      <c r="E13" s="99" t="s">
        <v>60</v>
      </c>
      <c r="F13" s="173" t="s">
        <v>230</v>
      </c>
      <c r="G13" s="173"/>
      <c r="I13" s="76"/>
      <c r="L13" s="76"/>
      <c r="V13" s="75"/>
    </row>
    <row r="14" spans="2:22" s="77" customFormat="1" ht="75" customHeight="1" x14ac:dyDescent="0.2">
      <c r="B14" s="101" t="s">
        <v>62</v>
      </c>
      <c r="C14" s="99" t="s">
        <v>181</v>
      </c>
      <c r="D14" s="93" t="s">
        <v>155</v>
      </c>
      <c r="E14" s="99" t="s">
        <v>60</v>
      </c>
      <c r="F14" s="173" t="s">
        <v>198</v>
      </c>
      <c r="G14" s="173"/>
      <c r="I14" s="76"/>
      <c r="L14" s="76"/>
      <c r="V14" s="75"/>
    </row>
    <row r="15" spans="2:22" ht="61.5" customHeight="1" x14ac:dyDescent="0.2">
      <c r="B15" s="98" t="s">
        <v>229</v>
      </c>
      <c r="C15" s="100" t="s">
        <v>175</v>
      </c>
      <c r="D15" s="81" t="s">
        <v>182</v>
      </c>
      <c r="E15" s="100" t="s">
        <v>60</v>
      </c>
      <c r="F15" s="173" t="s">
        <v>199</v>
      </c>
      <c r="G15" s="173"/>
    </row>
    <row r="16" spans="2:22" ht="61.5" customHeight="1" x14ac:dyDescent="0.2">
      <c r="B16" s="98" t="s">
        <v>229</v>
      </c>
      <c r="C16" s="100" t="s">
        <v>176</v>
      </c>
      <c r="D16" s="81" t="s">
        <v>183</v>
      </c>
      <c r="E16" s="100" t="s">
        <v>60</v>
      </c>
      <c r="F16" s="173" t="s">
        <v>225</v>
      </c>
      <c r="G16" s="173"/>
    </row>
    <row r="17" spans="2:7" ht="53.25" customHeight="1" x14ac:dyDescent="0.2">
      <c r="B17" s="98" t="s">
        <v>229</v>
      </c>
      <c r="C17" s="100" t="s">
        <v>184</v>
      </c>
      <c r="D17" s="81" t="s">
        <v>183</v>
      </c>
      <c r="E17" s="100" t="s">
        <v>60</v>
      </c>
      <c r="F17" s="173" t="s">
        <v>200</v>
      </c>
      <c r="G17" s="173"/>
    </row>
  </sheetData>
  <mergeCells count="13">
    <mergeCell ref="C2:F2"/>
    <mergeCell ref="C3:F3"/>
    <mergeCell ref="C4:F4"/>
    <mergeCell ref="C5:F5"/>
    <mergeCell ref="F11:G11"/>
    <mergeCell ref="C7:G7"/>
    <mergeCell ref="B9:G9"/>
    <mergeCell ref="F17:G17"/>
    <mergeCell ref="F16:G16"/>
    <mergeCell ref="F12:G12"/>
    <mergeCell ref="F13:G13"/>
    <mergeCell ref="F14:G14"/>
    <mergeCell ref="F15:G15"/>
  </mergeCells>
  <dataValidations count="1">
    <dataValidation type="whole" allowBlank="1" showInputMessage="1" showErrorMessage="1" sqref="E8:G8 N8:T65485 H8:L65485 E18:G65485">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77"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tocar'!$I$5:$I$6</xm:f>
          </x14:formula1>
          <xm:sqref>E12:E17</xm:sqref>
        </x14:dataValidation>
        <x14:dataValidation type="list" allowBlank="1" showInputMessage="1" showErrorMessage="1">
          <x14:formula1>
            <xm:f>'No tocar'!$G$5:$G$9</xm:f>
          </x14:formula1>
          <xm:sqref>B12:B17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H24"/>
  <sheetViews>
    <sheetView zoomScale="80" zoomScaleNormal="80" workbookViewId="0">
      <selection activeCell="F14" sqref="F14"/>
    </sheetView>
  </sheetViews>
  <sheetFormatPr baseColWidth="10" defaultColWidth="11.42578125" defaultRowHeight="12.75" x14ac:dyDescent="0.2"/>
  <cols>
    <col min="1" max="1" width="5" style="32" customWidth="1"/>
    <col min="2" max="2" width="38.28515625" style="32" customWidth="1"/>
    <col min="3" max="3" width="25" style="32" customWidth="1"/>
    <col min="4" max="4" width="11.42578125" style="32"/>
    <col min="5" max="5" width="40.42578125" style="32" customWidth="1"/>
    <col min="6" max="6" width="20.7109375" style="32" customWidth="1"/>
    <col min="7" max="7" width="25.42578125" style="32" customWidth="1"/>
    <col min="8" max="8" width="15" style="32" customWidth="1"/>
    <col min="9" max="16384" width="11.42578125" style="32"/>
  </cols>
  <sheetData>
    <row r="1" spans="2:8" ht="13.5" thickBot="1" x14ac:dyDescent="0.25"/>
    <row r="2" spans="2:8" ht="18" customHeight="1" thickBot="1" x14ac:dyDescent="0.25">
      <c r="B2" s="35"/>
      <c r="C2" s="211" t="s">
        <v>0</v>
      </c>
      <c r="D2" s="212"/>
      <c r="E2" s="212"/>
      <c r="F2" s="212"/>
      <c r="G2" s="201" t="str">
        <f>Proyecto!K2</f>
        <v>Código: GC-F-015</v>
      </c>
      <c r="H2" s="203"/>
    </row>
    <row r="3" spans="2:8" ht="19.5" customHeight="1" thickBot="1" x14ac:dyDescent="0.25">
      <c r="B3" s="37"/>
      <c r="C3" s="211" t="s">
        <v>2</v>
      </c>
      <c r="D3" s="212"/>
      <c r="E3" s="212"/>
      <c r="F3" s="212"/>
      <c r="G3" s="204" t="str">
        <f>Proyecto!K3</f>
        <v>Fecha: 17 de septiembre de 2014</v>
      </c>
      <c r="H3" s="206"/>
    </row>
    <row r="4" spans="2:8" ht="19.5" customHeight="1" thickBot="1" x14ac:dyDescent="0.25">
      <c r="B4" s="37"/>
      <c r="C4" s="211" t="s">
        <v>4</v>
      </c>
      <c r="D4" s="212"/>
      <c r="E4" s="212"/>
      <c r="F4" s="212"/>
      <c r="G4" s="207" t="str">
        <f>Proyecto!K4</f>
        <v>Versión 001</v>
      </c>
      <c r="H4" s="209"/>
    </row>
    <row r="5" spans="2:8" ht="21.75" customHeight="1" thickBot="1" x14ac:dyDescent="0.25">
      <c r="B5" s="39"/>
      <c r="C5" s="211" t="s">
        <v>6</v>
      </c>
      <c r="D5" s="212"/>
      <c r="E5" s="212"/>
      <c r="F5" s="212"/>
      <c r="G5" s="204" t="s">
        <v>63</v>
      </c>
      <c r="H5" s="206"/>
    </row>
    <row r="6" spans="2:8" ht="21" customHeight="1" x14ac:dyDescent="0.2"/>
    <row r="7" spans="2:8" ht="22.5" customHeight="1" x14ac:dyDescent="0.2">
      <c r="B7" s="215" t="s">
        <v>64</v>
      </c>
      <c r="C7" s="216"/>
      <c r="D7" s="216"/>
      <c r="E7" s="216"/>
      <c r="F7" s="216"/>
      <c r="G7" s="216"/>
      <c r="H7" s="216"/>
    </row>
    <row r="8" spans="2:8" ht="84" customHeight="1" x14ac:dyDescent="0.2">
      <c r="B8" s="217" t="s">
        <v>65</v>
      </c>
      <c r="C8" s="218"/>
      <c r="D8" s="218"/>
      <c r="E8" s="218"/>
      <c r="F8" s="218"/>
      <c r="G8" s="218"/>
      <c r="H8" s="218"/>
    </row>
    <row r="9" spans="2:8" x14ac:dyDescent="0.2">
      <c r="B9" s="33"/>
    </row>
    <row r="11" spans="2:8" ht="22.5" customHeight="1" x14ac:dyDescent="0.2">
      <c r="B11" s="219" t="s">
        <v>66</v>
      </c>
      <c r="C11" s="220"/>
      <c r="E11" s="215" t="s">
        <v>67</v>
      </c>
      <c r="F11" s="216"/>
      <c r="G11" s="216"/>
      <c r="H11" s="216"/>
    </row>
    <row r="13" spans="2:8" ht="20.25" customHeight="1" x14ac:dyDescent="0.2">
      <c r="B13" s="13" t="s">
        <v>55</v>
      </c>
      <c r="C13" s="13" t="s">
        <v>54</v>
      </c>
      <c r="D13" s="34"/>
      <c r="E13" s="13" t="s">
        <v>55</v>
      </c>
      <c r="F13" s="13" t="s">
        <v>54</v>
      </c>
      <c r="G13" s="13" t="s">
        <v>68</v>
      </c>
      <c r="H13" s="13" t="s">
        <v>69</v>
      </c>
    </row>
    <row r="14" spans="2:8" s="52" customFormat="1" ht="34.5" customHeight="1" x14ac:dyDescent="0.2">
      <c r="B14" s="80" t="str">
        <f>+'Recursos Humanos'!C12</f>
        <v>Jefe de la Oficina Asesora Juridica</v>
      </c>
      <c r="C14" s="81" t="s">
        <v>59</v>
      </c>
      <c r="E14" s="53" t="s">
        <v>160</v>
      </c>
      <c r="F14" s="63" t="s">
        <v>160</v>
      </c>
      <c r="G14" s="54"/>
      <c r="H14" s="55"/>
    </row>
    <row r="15" spans="2:8" s="52" customFormat="1" ht="32.25" customHeight="1" x14ac:dyDescent="0.2">
      <c r="B15" s="81" t="str">
        <f>+'Recursos Humanos'!C13</f>
        <v>Profesional de la OAJ asignado al proyecto</v>
      </c>
      <c r="C15" s="81" t="s">
        <v>61</v>
      </c>
      <c r="E15" s="56"/>
      <c r="F15" s="57"/>
      <c r="G15" s="57"/>
      <c r="H15" s="57"/>
    </row>
    <row r="16" spans="2:8" s="52" customFormat="1" ht="33.75" customHeight="1" x14ac:dyDescent="0.2">
      <c r="B16" s="81" t="str">
        <f>+'Recursos Humanos'!C14</f>
        <v xml:space="preserve"> Profesional de la AOJ asignado al proyecto</v>
      </c>
      <c r="C16" s="81" t="s">
        <v>141</v>
      </c>
      <c r="F16" s="58"/>
      <c r="G16" s="58"/>
      <c r="H16" s="58"/>
    </row>
    <row r="17" spans="2:8" s="52" customFormat="1" ht="30.75" customHeight="1" x14ac:dyDescent="0.2">
      <c r="B17" s="81" t="s">
        <v>175</v>
      </c>
      <c r="C17" s="81" t="s">
        <v>231</v>
      </c>
      <c r="F17" s="58"/>
      <c r="G17" s="58"/>
      <c r="H17" s="58"/>
    </row>
    <row r="18" spans="2:8" s="52" customFormat="1" ht="34.5" customHeight="1" x14ac:dyDescent="0.2">
      <c r="B18" s="81" t="s">
        <v>176</v>
      </c>
      <c r="C18" s="81" t="s">
        <v>231</v>
      </c>
      <c r="F18" s="58"/>
      <c r="G18" s="58"/>
      <c r="H18" s="58"/>
    </row>
    <row r="19" spans="2:8" ht="33.75" customHeight="1" x14ac:dyDescent="0.2">
      <c r="B19" s="81" t="s">
        <v>184</v>
      </c>
      <c r="C19" s="81" t="s">
        <v>231</v>
      </c>
    </row>
    <row r="20" spans="2:8" ht="23.1" customHeight="1" x14ac:dyDescent="0.2">
      <c r="B20" s="81"/>
      <c r="C20" s="81"/>
    </row>
    <row r="21" spans="2:8" ht="23.1" customHeight="1" x14ac:dyDescent="0.25">
      <c r="B21" s="82"/>
      <c r="C21" s="82"/>
    </row>
    <row r="22" spans="2:8" ht="23.1" customHeight="1" x14ac:dyDescent="0.25">
      <c r="B22" s="82"/>
      <c r="C22" s="82"/>
    </row>
    <row r="23" spans="2:8" ht="23.1" customHeight="1" x14ac:dyDescent="0.25">
      <c r="B23" s="82"/>
      <c r="C23" s="82"/>
    </row>
    <row r="24" spans="2:8" ht="23.1" customHeight="1" x14ac:dyDescent="0.25">
      <c r="B24" s="82"/>
      <c r="C24" s="82"/>
    </row>
  </sheetData>
  <mergeCells count="12">
    <mergeCell ref="E11:H11"/>
    <mergeCell ref="B7:H7"/>
    <mergeCell ref="B8:H8"/>
    <mergeCell ref="B11:C11"/>
    <mergeCell ref="G2:H2"/>
    <mergeCell ref="G3:H3"/>
    <mergeCell ref="G4:H4"/>
    <mergeCell ref="G5:H5"/>
    <mergeCell ref="C2:F2"/>
    <mergeCell ref="C3:F3"/>
    <mergeCell ref="C4:F4"/>
    <mergeCell ref="C5:F5"/>
  </mergeCells>
  <printOptions horizontalCentered="1"/>
  <pageMargins left="0.70866141732283472" right="0.70866141732283472" top="0.74803149606299213" bottom="0.74803149606299213" header="0.31496062992125984" footer="0.31496062992125984"/>
  <pageSetup paperSize="5" scale="8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tocar'!$G$5:$G$9</xm:f>
          </x14:formula1>
          <xm:sqref>C14:C20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5"/>
  <sheetViews>
    <sheetView showGridLines="0" topLeftCell="A4" zoomScale="80" zoomScaleNormal="80" workbookViewId="0">
      <selection activeCell="B15" sqref="B15:F20"/>
    </sheetView>
  </sheetViews>
  <sheetFormatPr baseColWidth="10" defaultColWidth="11.42578125" defaultRowHeight="12" x14ac:dyDescent="0.2"/>
  <cols>
    <col min="1" max="1" width="2.42578125" style="1" customWidth="1"/>
    <col min="2" max="2" width="14.42578125" style="1" customWidth="1"/>
    <col min="3" max="3" width="30.7109375" style="1" customWidth="1"/>
    <col min="4" max="4" width="33" style="1" customWidth="1"/>
    <col min="5" max="5" width="23.140625" style="1" customWidth="1"/>
    <col min="6" max="6" width="41.4257812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ht="26.25" customHeight="1" thickBot="1" x14ac:dyDescent="0.25">
      <c r="B2" s="232"/>
      <c r="C2" s="233"/>
      <c r="D2" s="223" t="s">
        <v>0</v>
      </c>
      <c r="E2" s="224"/>
      <c r="F2" s="224"/>
      <c r="G2" s="225"/>
      <c r="H2" s="36" t="str">
        <f>Proyecto!K2</f>
        <v>Código: GC-F-015</v>
      </c>
    </row>
    <row r="3" spans="2:16" ht="23.25" customHeight="1" thickBot="1" x14ac:dyDescent="0.25">
      <c r="B3" s="234"/>
      <c r="C3" s="235"/>
      <c r="D3" s="226" t="s">
        <v>2</v>
      </c>
      <c r="E3" s="227"/>
      <c r="F3" s="227"/>
      <c r="G3" s="228"/>
      <c r="H3" s="40" t="str">
        <f>Proyecto!K3</f>
        <v>Fecha: 17 de septiembre de 2014</v>
      </c>
    </row>
    <row r="4" spans="2:16" ht="24" customHeight="1" thickBot="1" x14ac:dyDescent="0.25">
      <c r="B4" s="234"/>
      <c r="C4" s="235"/>
      <c r="D4" s="229" t="s">
        <v>4</v>
      </c>
      <c r="E4" s="230"/>
      <c r="F4" s="230"/>
      <c r="G4" s="231"/>
      <c r="H4" s="38" t="str">
        <f>Proyecto!K4</f>
        <v>Versión 001</v>
      </c>
    </row>
    <row r="5" spans="2:16" ht="22.5" customHeight="1" thickBot="1" x14ac:dyDescent="0.25">
      <c r="B5" s="236"/>
      <c r="C5" s="237"/>
      <c r="D5" s="226" t="s">
        <v>6</v>
      </c>
      <c r="E5" s="227"/>
      <c r="F5" s="227"/>
      <c r="G5" s="228"/>
      <c r="H5" s="40" t="s">
        <v>70</v>
      </c>
    </row>
    <row r="6" spans="2:16" ht="5.25" customHeight="1" x14ac:dyDescent="0.2">
      <c r="B6" s="16"/>
      <c r="C6" s="16"/>
      <c r="D6" s="16"/>
      <c r="E6" s="16"/>
      <c r="F6" s="16"/>
      <c r="G6" s="16"/>
      <c r="H6" s="16"/>
    </row>
    <row r="7" spans="2:16" ht="29.25" customHeight="1" x14ac:dyDescent="0.2">
      <c r="B7" s="147" t="s">
        <v>8</v>
      </c>
      <c r="C7" s="147"/>
      <c r="D7" s="238" t="str">
        <f>Proyecto!$E$7</f>
        <v xml:space="preserve">Plan de capacitaciones a los comerciantes y sociedades debidamente inscritos en las Cámaras de Comercio considerados principalmente como MIPYMES que facilite la entrega de información clave para la toma de decisiones. </v>
      </c>
      <c r="E7" s="238"/>
      <c r="F7" s="238"/>
      <c r="G7" s="238"/>
      <c r="H7" s="238"/>
      <c r="P7" s="1"/>
    </row>
    <row r="8" spans="2:16" customFormat="1" ht="19.5" customHeight="1" x14ac:dyDescent="0.2"/>
    <row r="9" spans="2:16" ht="30" customHeight="1" x14ac:dyDescent="0.2">
      <c r="B9" s="239" t="s">
        <v>14</v>
      </c>
      <c r="C9" s="240"/>
      <c r="D9" s="240"/>
      <c r="E9" s="240"/>
      <c r="F9" s="240"/>
      <c r="G9" s="240"/>
      <c r="H9" s="240"/>
    </row>
    <row r="10" spans="2:16" ht="9.75" customHeight="1" x14ac:dyDescent="0.2">
      <c r="B10" s="235"/>
      <c r="C10" s="235"/>
      <c r="D10" s="235"/>
      <c r="E10" s="235"/>
      <c r="F10" s="235"/>
      <c r="G10" s="235"/>
      <c r="H10" s="235"/>
      <c r="P10" s="1"/>
    </row>
    <row r="11" spans="2:16" ht="25.5" customHeight="1" x14ac:dyDescent="0.2">
      <c r="B11" s="191" t="s">
        <v>55</v>
      </c>
      <c r="C11" s="191"/>
      <c r="D11" s="61" t="s">
        <v>71</v>
      </c>
      <c r="E11" s="64" t="s">
        <v>72</v>
      </c>
      <c r="F11" s="61" t="s">
        <v>73</v>
      </c>
      <c r="G11" s="61" t="s">
        <v>74</v>
      </c>
      <c r="H11" s="61" t="s">
        <v>75</v>
      </c>
      <c r="P11" s="1"/>
    </row>
    <row r="12" spans="2:16" s="65" customFormat="1" ht="38.1" customHeight="1" x14ac:dyDescent="0.2">
      <c r="B12" s="241" t="s">
        <v>161</v>
      </c>
      <c r="C12" s="242"/>
      <c r="D12" s="83" t="s">
        <v>162</v>
      </c>
      <c r="E12" s="83">
        <v>6012201000</v>
      </c>
      <c r="F12" s="84" t="s">
        <v>163</v>
      </c>
      <c r="G12" s="83" t="s">
        <v>60</v>
      </c>
      <c r="H12" s="83" t="s">
        <v>76</v>
      </c>
      <c r="O12" s="75"/>
    </row>
    <row r="13" spans="2:16" s="65" customFormat="1" ht="38.1" customHeight="1" x14ac:dyDescent="0.2">
      <c r="B13" s="241" t="s">
        <v>159</v>
      </c>
      <c r="C13" s="242"/>
      <c r="D13" s="83" t="s">
        <v>164</v>
      </c>
      <c r="E13" s="83">
        <v>6012201000</v>
      </c>
      <c r="F13" s="84" t="s">
        <v>165</v>
      </c>
      <c r="G13" s="83" t="s">
        <v>60</v>
      </c>
      <c r="H13" s="83" t="s">
        <v>76</v>
      </c>
      <c r="O13" s="75"/>
    </row>
    <row r="14" spans="2:16" s="65" customFormat="1" ht="38.1" customHeight="1" x14ac:dyDescent="0.2">
      <c r="B14" s="241" t="s">
        <v>188</v>
      </c>
      <c r="C14" s="242"/>
      <c r="D14" s="83" t="s">
        <v>185</v>
      </c>
      <c r="E14" s="83">
        <v>6012201000</v>
      </c>
      <c r="F14" s="84" t="s">
        <v>189</v>
      </c>
      <c r="G14" s="83" t="s">
        <v>60</v>
      </c>
      <c r="H14" s="83" t="s">
        <v>76</v>
      </c>
      <c r="O14" s="75"/>
    </row>
    <row r="15" spans="2:16" s="65" customFormat="1" ht="42" customHeight="1" x14ac:dyDescent="0.2">
      <c r="B15" s="241" t="s">
        <v>186</v>
      </c>
      <c r="C15" s="242"/>
      <c r="D15" s="83" t="s">
        <v>187</v>
      </c>
      <c r="E15" s="83">
        <v>6012201000</v>
      </c>
      <c r="F15" s="84" t="s">
        <v>190</v>
      </c>
      <c r="G15" s="83" t="s">
        <v>60</v>
      </c>
      <c r="H15" s="83" t="s">
        <v>76</v>
      </c>
      <c r="O15" s="75"/>
    </row>
    <row r="16" spans="2:16" ht="38.1" customHeight="1" x14ac:dyDescent="0.2">
      <c r="B16" s="241" t="s">
        <v>203</v>
      </c>
      <c r="C16" s="242"/>
      <c r="D16" s="83" t="s">
        <v>204</v>
      </c>
      <c r="E16" s="83">
        <v>6012201000</v>
      </c>
      <c r="F16" s="85" t="s">
        <v>215</v>
      </c>
      <c r="G16" s="83" t="s">
        <v>60</v>
      </c>
      <c r="H16" s="83" t="s">
        <v>76</v>
      </c>
      <c r="O16" s="2"/>
      <c r="P16" s="1"/>
    </row>
    <row r="17" spans="2:16" ht="38.1" customHeight="1" x14ac:dyDescent="0.2">
      <c r="B17" s="241" t="s">
        <v>205</v>
      </c>
      <c r="C17" s="242"/>
      <c r="D17" s="86" t="s">
        <v>206</v>
      </c>
      <c r="E17" s="83">
        <v>6012201000</v>
      </c>
      <c r="F17" s="85" t="s">
        <v>216</v>
      </c>
      <c r="G17" s="83" t="s">
        <v>60</v>
      </c>
      <c r="H17" s="83" t="s">
        <v>76</v>
      </c>
      <c r="O17" s="2"/>
      <c r="P17" s="1"/>
    </row>
    <row r="18" spans="2:16" ht="38.1" customHeight="1" x14ac:dyDescent="0.2">
      <c r="B18" s="241" t="s">
        <v>207</v>
      </c>
      <c r="C18" s="242"/>
      <c r="D18" s="83" t="s">
        <v>208</v>
      </c>
      <c r="E18" s="83">
        <v>6012201000</v>
      </c>
      <c r="F18" s="84" t="s">
        <v>217</v>
      </c>
      <c r="G18" s="83" t="s">
        <v>60</v>
      </c>
      <c r="H18" s="83" t="s">
        <v>76</v>
      </c>
      <c r="O18" s="2"/>
      <c r="P18" s="1"/>
    </row>
    <row r="19" spans="2:16" ht="38.1" customHeight="1" x14ac:dyDescent="0.2">
      <c r="B19" s="241" t="s">
        <v>209</v>
      </c>
      <c r="C19" s="242"/>
      <c r="D19" s="83" t="s">
        <v>210</v>
      </c>
      <c r="E19" s="83">
        <v>6012201000</v>
      </c>
      <c r="F19" s="84" t="s">
        <v>218</v>
      </c>
      <c r="G19" s="83" t="s">
        <v>60</v>
      </c>
      <c r="H19" s="83" t="s">
        <v>76</v>
      </c>
      <c r="O19" s="2"/>
      <c r="P19" s="1"/>
    </row>
    <row r="20" spans="2:16" ht="38.1" customHeight="1" x14ac:dyDescent="0.2">
      <c r="B20" s="241" t="s">
        <v>211</v>
      </c>
      <c r="C20" s="242"/>
      <c r="D20" s="83" t="s">
        <v>212</v>
      </c>
      <c r="E20" s="83">
        <v>6012201000</v>
      </c>
      <c r="F20" s="84" t="s">
        <v>219</v>
      </c>
      <c r="G20" s="83" t="s">
        <v>60</v>
      </c>
      <c r="H20" s="83" t="s">
        <v>76</v>
      </c>
      <c r="O20" s="2"/>
      <c r="P20" s="1"/>
    </row>
    <row r="21" spans="2:16" ht="38.1" customHeight="1" x14ac:dyDescent="0.2">
      <c r="B21" s="241" t="s">
        <v>213</v>
      </c>
      <c r="C21" s="242"/>
      <c r="D21" s="83" t="s">
        <v>214</v>
      </c>
      <c r="E21" s="83">
        <v>6012201000</v>
      </c>
      <c r="F21" s="84" t="s">
        <v>220</v>
      </c>
      <c r="G21" s="83" t="s">
        <v>60</v>
      </c>
      <c r="H21" s="83" t="s">
        <v>76</v>
      </c>
      <c r="O21" s="2"/>
      <c r="P21" s="1"/>
    </row>
    <row r="22" spans="2:16" ht="38.1" customHeight="1" x14ac:dyDescent="0.2">
      <c r="B22" s="221"/>
      <c r="C22" s="222"/>
      <c r="D22" s="59"/>
      <c r="E22" s="59"/>
      <c r="F22" s="71"/>
      <c r="G22" s="62"/>
      <c r="H22" s="59"/>
    </row>
    <row r="23" spans="2:16" ht="38.1" customHeight="1" x14ac:dyDescent="0.2">
      <c r="B23" s="221"/>
      <c r="C23" s="222"/>
      <c r="D23" s="59"/>
      <c r="E23" s="59"/>
      <c r="F23" s="71"/>
      <c r="G23" s="62"/>
      <c r="H23" s="59"/>
    </row>
    <row r="24" spans="2:16" ht="38.1" customHeight="1" x14ac:dyDescent="0.2">
      <c r="B24" s="221"/>
      <c r="C24" s="222"/>
      <c r="D24" s="59"/>
      <c r="E24" s="59"/>
      <c r="F24" s="71"/>
      <c r="G24" s="62"/>
      <c r="H24" s="59"/>
    </row>
    <row r="25" spans="2:16" ht="38.1" customHeight="1" x14ac:dyDescent="0.2">
      <c r="B25" s="192"/>
      <c r="C25" s="192"/>
      <c r="D25" s="62"/>
      <c r="E25" s="62"/>
      <c r="F25" s="54"/>
      <c r="G25" s="62"/>
      <c r="H25" s="59"/>
    </row>
  </sheetData>
  <mergeCells count="24">
    <mergeCell ref="B18:C18"/>
    <mergeCell ref="B13:C13"/>
    <mergeCell ref="B20:C20"/>
    <mergeCell ref="B19:C19"/>
    <mergeCell ref="B14:C14"/>
    <mergeCell ref="B16:C16"/>
    <mergeCell ref="B15:C15"/>
    <mergeCell ref="B17:C17"/>
    <mergeCell ref="B22:C22"/>
    <mergeCell ref="B23:C23"/>
    <mergeCell ref="B25:C25"/>
    <mergeCell ref="B24:C24"/>
    <mergeCell ref="D2:G2"/>
    <mergeCell ref="D3:G3"/>
    <mergeCell ref="D4:G4"/>
    <mergeCell ref="D5:G5"/>
    <mergeCell ref="B2:C5"/>
    <mergeCell ref="B7:C7"/>
    <mergeCell ref="D7:H7"/>
    <mergeCell ref="B9:H9"/>
    <mergeCell ref="B21:C21"/>
    <mergeCell ref="B12:C12"/>
    <mergeCell ref="B11:C11"/>
    <mergeCell ref="B10:H10"/>
  </mergeCells>
  <conditionalFormatting sqref="D11">
    <cfRule type="cellIs" dxfId="22" priority="61" stopIfTrue="1" operator="equal">
      <formula>"Alto"</formula>
    </cfRule>
    <cfRule type="cellIs" dxfId="21" priority="62" stopIfTrue="1" operator="equal">
      <formula>"Medio"</formula>
    </cfRule>
    <cfRule type="cellIs" dxfId="20" priority="63" stopIfTrue="1" operator="equal">
      <formula>"Bajo"</formula>
    </cfRule>
  </conditionalFormatting>
  <conditionalFormatting sqref="D25">
    <cfRule type="cellIs" dxfId="19" priority="13" stopIfTrue="1" operator="equal">
      <formula>"Alto"</formula>
    </cfRule>
    <cfRule type="cellIs" dxfId="18" priority="14" stopIfTrue="1" operator="equal">
      <formula>"Medio"</formula>
    </cfRule>
    <cfRule type="cellIs" dxfId="17" priority="15" stopIfTrue="1" operator="equal">
      <formula>"Bajo"</formula>
    </cfRule>
  </conditionalFormatting>
  <conditionalFormatting sqref="D20:D21">
    <cfRule type="cellIs" dxfId="16" priority="22" stopIfTrue="1" operator="equal">
      <formula>"Alto"</formula>
    </cfRule>
    <cfRule type="cellIs" dxfId="15" priority="23" stopIfTrue="1" operator="equal">
      <formula>"Medio"</formula>
    </cfRule>
    <cfRule type="cellIs" dxfId="14" priority="24" stopIfTrue="1" operator="equal">
      <formula>"Bajo"</formula>
    </cfRule>
  </conditionalFormatting>
  <conditionalFormatting sqref="D18:D19">
    <cfRule type="cellIs" dxfId="13" priority="10" stopIfTrue="1" operator="equal">
      <formula>"Alto"</formula>
    </cfRule>
    <cfRule type="cellIs" dxfId="12" priority="11" stopIfTrue="1" operator="equal">
      <formula>"Medio"</formula>
    </cfRule>
    <cfRule type="cellIs" dxfId="11" priority="12" stopIfTrue="1" operator="equal">
      <formula>"Bajo"</formula>
    </cfRule>
  </conditionalFormatting>
  <dataValidations count="1">
    <dataValidation type="whole" allowBlank="1" showInputMessage="1" showErrorMessage="1" sqref="I9:N9 F26:G65498 H22:N65498">
      <formula1>1</formula1>
      <formula2>5</formula2>
    </dataValidation>
  </dataValidations>
  <hyperlinks>
    <hyperlink ref="F12" r:id="rId1"/>
    <hyperlink ref="F13" r:id="rId2"/>
    <hyperlink ref="F16" r:id="rId3"/>
    <hyperlink ref="F17" r:id="rId4"/>
    <hyperlink ref="F18" r:id="rId5"/>
    <hyperlink ref="F19" r:id="rId6"/>
    <hyperlink ref="F20" r:id="rId7"/>
    <hyperlink ref="F21" r:id="rId8"/>
  </hyperlinks>
  <printOptions horizontalCentered="1"/>
  <pageMargins left="0.39370078740157483" right="0.39370078740157483" top="0.74803149606299213" bottom="0.74803149606299213" header="0.31496062992125984" footer="0.31496062992125984"/>
  <pageSetup paperSize="5" scale="89" fitToHeight="0" orientation="landscape" r:id="rId9"/>
  <headerFooter>
    <oddHeader>&amp;A</oddHeader>
  </headerFooter>
  <drawing r:id="rId10"/>
  <legacyDrawing r:id="rId11"/>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tocar'!$K$5:$K$7</xm:f>
          </x14:formula1>
          <xm:sqref>H12:H21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7"/>
  <sheetViews>
    <sheetView showGridLines="0" zoomScale="80" zoomScaleNormal="80" workbookViewId="0">
      <selection activeCell="E14" sqref="E14"/>
    </sheetView>
  </sheetViews>
  <sheetFormatPr baseColWidth="10" defaultColWidth="11.42578125" defaultRowHeight="12" x14ac:dyDescent="0.2"/>
  <cols>
    <col min="1" max="1" width="0.85546875" style="1" customWidth="1"/>
    <col min="2" max="2" width="39.140625" style="1" customWidth="1"/>
    <col min="3" max="3" width="25.85546875" style="1" customWidth="1"/>
    <col min="4" max="4" width="50.28515625" style="1" customWidth="1"/>
    <col min="5" max="5" width="18" style="1" customWidth="1"/>
    <col min="6" max="6" width="28.85546875" style="1" customWidth="1"/>
    <col min="7" max="7" width="32.7109375" style="1" customWidth="1"/>
    <col min="8" max="8" width="2.28515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ht="26.25" customHeight="1" thickBot="1" x14ac:dyDescent="0.25">
      <c r="B2" s="35"/>
      <c r="C2" s="211" t="s">
        <v>0</v>
      </c>
      <c r="D2" s="212"/>
      <c r="E2" s="212"/>
      <c r="F2" s="212"/>
      <c r="G2" s="42" t="str">
        <f>Proyecto!K2</f>
        <v>Código: GC-F-015</v>
      </c>
      <c r="H2" s="41"/>
    </row>
    <row r="3" spans="2:16" ht="23.25" customHeight="1" thickBot="1" x14ac:dyDescent="0.25">
      <c r="B3" s="37"/>
      <c r="C3" s="211" t="s">
        <v>2</v>
      </c>
      <c r="D3" s="212"/>
      <c r="E3" s="212"/>
      <c r="F3" s="212"/>
      <c r="G3" s="40" t="str">
        <f>Proyecto!K3</f>
        <v>Fecha: 17 de septiembre de 2014</v>
      </c>
      <c r="H3" s="41"/>
    </row>
    <row r="4" spans="2:16" ht="24" customHeight="1" thickBot="1" x14ac:dyDescent="0.25">
      <c r="B4" s="37"/>
      <c r="C4" s="211" t="s">
        <v>4</v>
      </c>
      <c r="D4" s="212"/>
      <c r="E4" s="212"/>
      <c r="F4" s="212"/>
      <c r="G4" s="40" t="str">
        <f>Proyecto!K4</f>
        <v>Versión 001</v>
      </c>
      <c r="H4" s="41"/>
    </row>
    <row r="5" spans="2:16" ht="22.5" customHeight="1" thickBot="1" x14ac:dyDescent="0.25">
      <c r="B5" s="39"/>
      <c r="C5" s="211" t="s">
        <v>6</v>
      </c>
      <c r="D5" s="212"/>
      <c r="E5" s="212"/>
      <c r="F5" s="212"/>
      <c r="G5" s="43" t="s">
        <v>79</v>
      </c>
      <c r="H5" s="41"/>
    </row>
    <row r="6" spans="2:16" ht="5.25" customHeight="1" x14ac:dyDescent="0.2">
      <c r="B6" s="16"/>
      <c r="C6" s="16"/>
      <c r="D6" s="16"/>
      <c r="E6" s="16"/>
      <c r="F6" s="16"/>
    </row>
    <row r="7" spans="2:16" ht="39.75" customHeight="1" x14ac:dyDescent="0.2">
      <c r="B7" s="60" t="s">
        <v>8</v>
      </c>
      <c r="C7" s="246" t="str">
        <f>Proyecto!$E$7</f>
        <v xml:space="preserve">Plan de capacitaciones a los comerciantes y sociedades debidamente inscritos en las Cámaras de Comercio considerados principalmente como MIPYMES que facilite la entrega de información clave para la toma de decisiones. </v>
      </c>
      <c r="D7" s="246"/>
      <c r="E7" s="246"/>
      <c r="F7" s="246"/>
      <c r="G7" s="66"/>
      <c r="P7" s="1"/>
    </row>
    <row r="8" spans="2:16" ht="6.75" customHeight="1" x14ac:dyDescent="0.2">
      <c r="B8" s="5"/>
      <c r="C8" s="6"/>
      <c r="D8" s="6"/>
      <c r="E8" s="6"/>
      <c r="F8" s="6"/>
      <c r="P8" s="1"/>
    </row>
    <row r="9" spans="2:16" x14ac:dyDescent="0.2">
      <c r="B9" s="155"/>
      <c r="C9" s="155"/>
    </row>
    <row r="10" spans="2:16" ht="20.25" customHeight="1" x14ac:dyDescent="0.2">
      <c r="B10" s="243" t="s">
        <v>80</v>
      </c>
      <c r="C10" s="244"/>
      <c r="D10" s="244"/>
      <c r="E10" s="244"/>
      <c r="F10" s="244"/>
      <c r="G10" s="245"/>
    </row>
    <row r="11" spans="2:16" customFormat="1" ht="15" customHeight="1" x14ac:dyDescent="0.2"/>
    <row r="12" spans="2:16" ht="24.75" customHeight="1" x14ac:dyDescent="0.2">
      <c r="B12" s="61" t="s">
        <v>81</v>
      </c>
      <c r="C12" s="61" t="s">
        <v>82</v>
      </c>
      <c r="D12" s="61" t="s">
        <v>83</v>
      </c>
      <c r="E12" s="61" t="s">
        <v>84</v>
      </c>
      <c r="F12" s="61" t="s">
        <v>85</v>
      </c>
      <c r="G12" s="61" t="s">
        <v>86</v>
      </c>
    </row>
    <row r="13" spans="2:16" ht="54" customHeight="1" x14ac:dyDescent="0.2">
      <c r="B13" s="83" t="s">
        <v>162</v>
      </c>
      <c r="C13" s="83" t="s">
        <v>87</v>
      </c>
      <c r="D13" s="88" t="s">
        <v>167</v>
      </c>
      <c r="E13" s="83" t="s">
        <v>148</v>
      </c>
      <c r="F13" s="83" t="str">
        <f>+'Comunicaciones internas'!B14</f>
        <v>Jefe de la Oficina Asesora Juridica</v>
      </c>
      <c r="G13" s="83" t="s">
        <v>168</v>
      </c>
    </row>
    <row r="14" spans="2:16" ht="54" customHeight="1" x14ac:dyDescent="0.2">
      <c r="B14" s="83" t="str">
        <f>+'Comunicaciones internas'!B14</f>
        <v>Jefe de la Oficina Asesora Juridica</v>
      </c>
      <c r="C14" s="83" t="s">
        <v>169</v>
      </c>
      <c r="D14" s="88" t="s">
        <v>170</v>
      </c>
      <c r="E14" s="83" t="s">
        <v>39</v>
      </c>
      <c r="F14" s="83" t="str">
        <f>+'Comunicaciones internas'!$B$15</f>
        <v>Profesional de la OAJ asignado al proyecto</v>
      </c>
      <c r="G14" s="83" t="s">
        <v>173</v>
      </c>
    </row>
    <row r="15" spans="2:16" ht="56.25" customHeight="1" x14ac:dyDescent="0.2">
      <c r="B15" s="83" t="str">
        <f>+'Recursos Humanos'!C15</f>
        <v>Coordinador del Grupo de Comunicaciones</v>
      </c>
      <c r="C15" s="86" t="s">
        <v>134</v>
      </c>
      <c r="D15" s="89" t="s">
        <v>222</v>
      </c>
      <c r="E15" s="83" t="s">
        <v>88</v>
      </c>
      <c r="F15" s="83" t="str">
        <f>+'Comunicaciones internas'!$B$15</f>
        <v>Profesional de la OAJ asignado al proyecto</v>
      </c>
      <c r="G15" s="86" t="s">
        <v>221</v>
      </c>
    </row>
    <row r="16" spans="2:16" ht="57" customHeight="1" x14ac:dyDescent="0.2">
      <c r="B16" s="83" t="str">
        <f>+'Recursos Humanos'!C16</f>
        <v>Director de Supervisión de Cámaras de Comercio y sus Registro Públicos</v>
      </c>
      <c r="C16" s="86" t="s">
        <v>134</v>
      </c>
      <c r="D16" s="89" t="s">
        <v>223</v>
      </c>
      <c r="E16" s="83" t="s">
        <v>88</v>
      </c>
      <c r="F16" s="83" t="str">
        <f>+'Comunicaciones internas'!$B$15</f>
        <v>Profesional de la OAJ asignado al proyecto</v>
      </c>
      <c r="G16" s="86" t="s">
        <v>221</v>
      </c>
    </row>
    <row r="17" spans="2:7" ht="55.5" customHeight="1" x14ac:dyDescent="0.2">
      <c r="B17" s="83" t="s">
        <v>184</v>
      </c>
      <c r="C17" s="86" t="s">
        <v>134</v>
      </c>
      <c r="D17" s="89" t="s">
        <v>224</v>
      </c>
      <c r="E17" s="83" t="s">
        <v>88</v>
      </c>
      <c r="F17" s="83" t="str">
        <f>+'Comunicaciones internas'!$B$15</f>
        <v>Profesional de la OAJ asignado al proyecto</v>
      </c>
      <c r="G17" s="86" t="s">
        <v>221</v>
      </c>
    </row>
    <row r="18" spans="2:7" ht="75" customHeight="1" x14ac:dyDescent="0.2">
      <c r="B18" s="70"/>
      <c r="C18" s="59"/>
      <c r="D18" s="59"/>
      <c r="E18" s="68"/>
      <c r="F18" s="68"/>
      <c r="G18" s="68"/>
    </row>
    <row r="19" spans="2:7" ht="54" customHeight="1" x14ac:dyDescent="0.2">
      <c r="B19" s="69"/>
      <c r="C19" s="59"/>
      <c r="D19" s="59"/>
      <c r="E19" s="68"/>
      <c r="F19" s="59"/>
      <c r="G19" s="68"/>
    </row>
    <row r="20" spans="2:7" ht="54" customHeight="1" x14ac:dyDescent="0.2">
      <c r="B20" s="69"/>
      <c r="C20" s="59"/>
      <c r="D20" s="59"/>
      <c r="E20" s="68"/>
      <c r="F20" s="59"/>
      <c r="G20" s="68"/>
    </row>
    <row r="21" spans="2:7" ht="54" customHeight="1" x14ac:dyDescent="0.2">
      <c r="B21" s="69"/>
      <c r="C21" s="59"/>
      <c r="D21" s="59"/>
      <c r="E21" s="68"/>
      <c r="F21" s="59"/>
      <c r="G21" s="68"/>
    </row>
    <row r="22" spans="2:7" ht="54" customHeight="1" x14ac:dyDescent="0.2">
      <c r="B22" s="69"/>
      <c r="C22" s="59"/>
      <c r="D22" s="59"/>
      <c r="E22" s="68"/>
      <c r="F22" s="59"/>
      <c r="G22" s="68"/>
    </row>
    <row r="23" spans="2:7" ht="54" customHeight="1" x14ac:dyDescent="0.2">
      <c r="B23" s="70"/>
      <c r="C23" s="59"/>
      <c r="D23" s="59"/>
      <c r="E23" s="68"/>
      <c r="F23" s="59"/>
      <c r="G23" s="68"/>
    </row>
    <row r="24" spans="2:7" ht="54" customHeight="1" x14ac:dyDescent="0.2">
      <c r="B24" s="69"/>
      <c r="C24" s="59"/>
      <c r="D24" s="59"/>
      <c r="E24" s="68"/>
      <c r="F24" s="59"/>
      <c r="G24" s="68"/>
    </row>
    <row r="25" spans="2:7" ht="54" customHeight="1" x14ac:dyDescent="0.2">
      <c r="B25" s="69"/>
      <c r="C25" s="59"/>
      <c r="D25" s="59"/>
      <c r="E25" s="68"/>
      <c r="F25" s="59"/>
      <c r="G25" s="68"/>
    </row>
    <row r="26" spans="2:7" ht="54" customHeight="1" x14ac:dyDescent="0.2">
      <c r="B26" s="69"/>
      <c r="C26" s="59"/>
      <c r="D26" s="59"/>
      <c r="E26" s="68"/>
      <c r="F26" s="59"/>
      <c r="G26" s="68"/>
    </row>
    <row r="27" spans="2:7" ht="54" customHeight="1" x14ac:dyDescent="0.2">
      <c r="B27" s="70"/>
      <c r="C27" s="59"/>
      <c r="D27" s="59"/>
      <c r="E27" s="68"/>
      <c r="F27" s="59"/>
      <c r="G27" s="68"/>
    </row>
  </sheetData>
  <mergeCells count="7">
    <mergeCell ref="B10:G10"/>
    <mergeCell ref="B9:C9"/>
    <mergeCell ref="C7:F7"/>
    <mergeCell ref="C2:F2"/>
    <mergeCell ref="C3:F3"/>
    <mergeCell ref="C4:F4"/>
    <mergeCell ref="C5:F5"/>
  </mergeCells>
  <dataValidations count="1">
    <dataValidation type="whole" allowBlank="1" showInputMessage="1" showErrorMessage="1" sqref="E9 E28:E65503 G11 G9 G28:G65503 H9:N65503">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7"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'http://intranet/Users/NiniRa/NINROD/Planeación Estratégica 2016/[Difusión procedimiento para resolución de objeciones en garantías mobiliarias.xlsx]No tocar'!#REF!</xm:f>
          </x14:formula1>
          <xm:sqref>E18:E27</xm:sqref>
        </x14:dataValidation>
        <x14:dataValidation type="list" allowBlank="1" showInputMessage="1" showErrorMessage="1">
          <x14:formula1>
            <xm:f>'No tocar'!$O$5:$O$13</xm:f>
          </x14:formula1>
          <xm:sqref>C13:C17</xm:sqref>
        </x14:dataValidation>
        <x14:dataValidation type="list" allowBlank="1" showInputMessage="1" showErrorMessage="1">
          <x14:formula1>
            <xm:f>'No tocar'!$Q$16:$Q$25</xm:f>
          </x14:formula1>
          <xm:sqref>E13:E17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16"/>
  <sheetViews>
    <sheetView showGridLines="0" zoomScale="90" zoomScaleNormal="90" workbookViewId="0">
      <selection activeCell="C7" sqref="C7:H7"/>
    </sheetView>
  </sheetViews>
  <sheetFormatPr baseColWidth="10" defaultColWidth="11.42578125" defaultRowHeight="12" x14ac:dyDescent="0.2"/>
  <cols>
    <col min="1" max="1" width="2.42578125" style="1" customWidth="1"/>
    <col min="2" max="2" width="30.7109375" style="1" customWidth="1"/>
    <col min="3" max="3" width="18.28515625" style="1" customWidth="1"/>
    <col min="4" max="4" width="28.7109375" style="1" customWidth="1"/>
    <col min="5" max="5" width="29.42578125" style="1" customWidth="1"/>
    <col min="6" max="6" width="42.42578125" style="1" customWidth="1"/>
    <col min="7" max="7" width="19.42578125" style="1" customWidth="1"/>
    <col min="8" max="8" width="17.7109375" style="1" bestFit="1" customWidth="1"/>
    <col min="9" max="9" width="7.7109375" style="1" customWidth="1"/>
    <col min="10" max="10" width="0.7109375" style="4" customWidth="1"/>
    <col min="11" max="11" width="1" style="1" customWidth="1"/>
    <col min="12" max="12" width="1.42578125" style="1" customWidth="1"/>
    <col min="13" max="13" width="1.140625" style="4"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ht="26.25" customHeight="1" thickBot="1" x14ac:dyDescent="0.25">
      <c r="B2" s="35"/>
      <c r="C2" s="211" t="s">
        <v>0</v>
      </c>
      <c r="D2" s="212"/>
      <c r="E2" s="212"/>
      <c r="F2" s="212"/>
      <c r="G2" s="201" t="str">
        <f>Proyecto!K2</f>
        <v>Código: GC-F-015</v>
      </c>
      <c r="H2" s="203"/>
      <c r="K2" s="4"/>
      <c r="L2" s="4"/>
      <c r="M2" s="8"/>
    </row>
    <row r="3" spans="2:23" ht="23.25" customHeight="1" thickBot="1" x14ac:dyDescent="0.25">
      <c r="B3" s="37"/>
      <c r="C3" s="211" t="s">
        <v>2</v>
      </c>
      <c r="D3" s="212"/>
      <c r="E3" s="212"/>
      <c r="F3" s="212"/>
      <c r="G3" s="204" t="str">
        <f>Proyecto!K3</f>
        <v>Fecha: 17 de septiembre de 2014</v>
      </c>
      <c r="H3" s="206"/>
      <c r="K3" s="4"/>
      <c r="L3" s="4"/>
      <c r="M3" s="8"/>
    </row>
    <row r="4" spans="2:23" ht="24" customHeight="1" thickBot="1" x14ac:dyDescent="0.25">
      <c r="B4" s="37"/>
      <c r="C4" s="211" t="s">
        <v>4</v>
      </c>
      <c r="D4" s="212"/>
      <c r="E4" s="212"/>
      <c r="F4" s="212"/>
      <c r="G4" s="207" t="str">
        <f>Proyecto!K4</f>
        <v>Versión 001</v>
      </c>
      <c r="H4" s="209"/>
      <c r="M4" s="8"/>
    </row>
    <row r="5" spans="2:23" ht="22.5" customHeight="1" thickBot="1" x14ac:dyDescent="0.25">
      <c r="B5" s="39"/>
      <c r="C5" s="211" t="s">
        <v>6</v>
      </c>
      <c r="D5" s="212"/>
      <c r="E5" s="212"/>
      <c r="F5" s="212"/>
      <c r="G5" s="204" t="s">
        <v>89</v>
      </c>
      <c r="H5" s="206"/>
    </row>
    <row r="6" spans="2:23" ht="5.25" customHeight="1" x14ac:dyDescent="0.2">
      <c r="B6" s="16"/>
      <c r="C6" s="16"/>
      <c r="D6" s="16"/>
      <c r="E6" s="16"/>
      <c r="F6" s="16"/>
      <c r="G6" s="16"/>
      <c r="H6" s="16"/>
    </row>
    <row r="7" spans="2:23" ht="39" customHeight="1" x14ac:dyDescent="0.2">
      <c r="B7" s="15" t="s">
        <v>8</v>
      </c>
      <c r="C7" s="177" t="str">
        <f>Proyecto!$E$7</f>
        <v xml:space="preserve">Plan de capacitaciones a los comerciantes y sociedades debidamente inscritos en las Cámaras de Comercio considerados principalmente como MIPYMES que facilite la entrega de información clave para la toma de decisiones. </v>
      </c>
      <c r="D7" s="177"/>
      <c r="E7" s="177"/>
      <c r="F7" s="177"/>
      <c r="G7" s="177"/>
      <c r="H7" s="177"/>
      <c r="W7" s="1"/>
    </row>
    <row r="9" spans="2:23" ht="15" customHeight="1" x14ac:dyDescent="0.2">
      <c r="B9" s="194" t="s">
        <v>90</v>
      </c>
      <c r="C9" s="194"/>
      <c r="D9" s="194"/>
      <c r="E9" s="194"/>
      <c r="F9" s="194"/>
      <c r="G9" s="194"/>
      <c r="H9" s="194"/>
    </row>
    <row r="10" spans="2:23" customFormat="1" ht="15" customHeight="1" x14ac:dyDescent="0.2"/>
    <row r="11" spans="2:23" ht="33.75" customHeight="1" x14ac:dyDescent="0.2">
      <c r="B11" s="191" t="s">
        <v>91</v>
      </c>
      <c r="C11" s="191"/>
      <c r="D11" s="61" t="s">
        <v>92</v>
      </c>
      <c r="E11" s="61" t="s">
        <v>93</v>
      </c>
      <c r="F11" s="61" t="s">
        <v>94</v>
      </c>
      <c r="G11" s="61" t="s">
        <v>95</v>
      </c>
      <c r="H11" s="61" t="s">
        <v>96</v>
      </c>
    </row>
    <row r="12" spans="2:23" ht="39.950000000000003" customHeight="1" x14ac:dyDescent="0.2">
      <c r="B12" s="247" t="s">
        <v>133</v>
      </c>
      <c r="C12" s="248"/>
      <c r="D12" s="87" t="s">
        <v>133</v>
      </c>
      <c r="E12" s="87" t="s">
        <v>133</v>
      </c>
      <c r="F12" s="87" t="s">
        <v>133</v>
      </c>
      <c r="G12" s="87" t="s">
        <v>133</v>
      </c>
      <c r="H12" s="87" t="s">
        <v>133</v>
      </c>
    </row>
    <row r="13" spans="2:23" ht="39.950000000000003" customHeight="1" x14ac:dyDescent="0.2">
      <c r="B13" s="188"/>
      <c r="C13" s="188"/>
      <c r="D13" s="59"/>
      <c r="E13" s="67"/>
      <c r="F13" s="67"/>
      <c r="G13" s="14"/>
      <c r="H13" s="59"/>
    </row>
    <row r="14" spans="2:23" ht="39.950000000000003" customHeight="1" x14ac:dyDescent="0.2">
      <c r="B14" s="188"/>
      <c r="C14" s="188"/>
      <c r="D14" s="59"/>
      <c r="E14" s="67"/>
      <c r="F14" s="67"/>
      <c r="G14" s="14"/>
      <c r="H14" s="59"/>
    </row>
    <row r="15" spans="2:23" ht="39.950000000000003" customHeight="1" x14ac:dyDescent="0.2">
      <c r="B15" s="188"/>
      <c r="C15" s="188"/>
      <c r="D15" s="59"/>
      <c r="E15" s="67"/>
      <c r="F15" s="67"/>
      <c r="G15" s="14"/>
      <c r="H15" s="59"/>
    </row>
    <row r="16" spans="2:23" x14ac:dyDescent="0.2">
      <c r="B16" s="72"/>
      <c r="C16" s="72"/>
    </row>
  </sheetData>
  <mergeCells count="15">
    <mergeCell ref="C7:H7"/>
    <mergeCell ref="C2:F2"/>
    <mergeCell ref="G2:H2"/>
    <mergeCell ref="C3:F3"/>
    <mergeCell ref="G3:H3"/>
    <mergeCell ref="C4:F4"/>
    <mergeCell ref="G4:H4"/>
    <mergeCell ref="C5:F5"/>
    <mergeCell ref="G5:H5"/>
    <mergeCell ref="B13:C13"/>
    <mergeCell ref="B14:C14"/>
    <mergeCell ref="B15:C15"/>
    <mergeCell ref="B12:C12"/>
    <mergeCell ref="B9:H9"/>
    <mergeCell ref="B11:C11"/>
  </mergeCells>
  <conditionalFormatting sqref="E13:E15">
    <cfRule type="cellIs" dxfId="10" priority="19" stopIfTrue="1" operator="equal">
      <formula>"Alto"</formula>
    </cfRule>
    <cfRule type="cellIs" dxfId="9" priority="20" stopIfTrue="1" operator="equal">
      <formula>"Medio"</formula>
    </cfRule>
    <cfRule type="cellIs" dxfId="8" priority="21" stopIfTrue="1" operator="equal">
      <formula>"Bajo"</formula>
    </cfRule>
  </conditionalFormatting>
  <dataValidations count="1">
    <dataValidation type="whole" allowBlank="1" showInputMessage="1" showErrorMessage="1" sqref="F8:G8 O8:U65495 I8:M65495 G13:G65495 F16:F65495">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92" fitToHeight="0" orientation="landscape" r:id="rId1"/>
  <headerFooter>
    <oddHeader>&amp;A</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AverageRating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4.xml><?xml version="1.0" encoding="utf-8"?>
<?mso-contentType ?>
<customXsn xmlns="http://schemas.microsoft.com/office/2006/metadata/customXsn">
  <xsnLocation/>
  <cached>True</cached>
  <openByDefault>True</openByDefault>
  <xsnScope/>
</customXsn>
</file>

<file path=customXml/item5.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CD46FF-15CE-4B87-962F-49D7241576E1}">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schemas.microsoft.com/sharepoint/v4"/>
    <ds:schemaRef ds:uri="http://purl.org/dc/terms/"/>
    <ds:schemaRef ds:uri="http://schemas.openxmlformats.org/package/2006/metadata/core-properties"/>
    <ds:schemaRef ds:uri="ff8e3638-9d45-4162-afb4-6d390653d547"/>
    <ds:schemaRef ds:uri="http://www.w3.org/XML/1998/namespace"/>
  </ds:schemaRefs>
</ds:datastoreItem>
</file>

<file path=customXml/itemProps2.xml><?xml version="1.0" encoding="utf-8"?>
<ds:datastoreItem xmlns:ds="http://schemas.openxmlformats.org/officeDocument/2006/customXml" ds:itemID="{1560308A-4653-4D2B-B2A3-96E21DA7A691}">
  <ds:schemaRefs>
    <ds:schemaRef ds:uri="http://schemas.microsoft.com/sharepoint/v3/contenttype/forms"/>
  </ds:schemaRefs>
</ds:datastoreItem>
</file>

<file path=customXml/itemProps3.xml><?xml version="1.0" encoding="utf-8"?>
<ds:datastoreItem xmlns:ds="http://schemas.openxmlformats.org/officeDocument/2006/customXml" ds:itemID="{C60B00D2-8CA2-4D6D-8A41-79D1A843B1E8}">
  <ds:schemaRefs>
    <ds:schemaRef ds:uri="office.server.policy"/>
  </ds:schemaRefs>
</ds:datastoreItem>
</file>

<file path=customXml/itemProps4.xml><?xml version="1.0" encoding="utf-8"?>
<ds:datastoreItem xmlns:ds="http://schemas.openxmlformats.org/officeDocument/2006/customXml" ds:itemID="{ECA58DA7-8745-4A9D-8C2A-CF44694B4BEE}">
  <ds:schemaRefs>
    <ds:schemaRef ds:uri="http://schemas.microsoft.com/office/2006/metadata/customXsn"/>
  </ds:schemaRefs>
</ds:datastoreItem>
</file>

<file path=customXml/itemProps5.xml><?xml version="1.0" encoding="utf-8"?>
<ds:datastoreItem xmlns:ds="http://schemas.openxmlformats.org/officeDocument/2006/customXml" ds:itemID="{D95D69CE-743B-4991-AF2B-0EFDA5DDCC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Proyecto</vt:lpstr>
      <vt:lpstr>Justificación - Objetivo</vt:lpstr>
      <vt:lpstr>Indicadores</vt:lpstr>
      <vt:lpstr>Recursos Financieros</vt:lpstr>
      <vt:lpstr>Recursos Humanos</vt:lpstr>
      <vt:lpstr>Comunicaciones internas</vt:lpstr>
      <vt:lpstr>Interesados</vt:lpstr>
      <vt:lpstr>Plan de comunicaciones</vt:lpstr>
      <vt:lpstr>Requerimientos</vt:lpstr>
      <vt:lpstr>Alcance</vt:lpstr>
      <vt:lpstr>EDT- Actividades</vt:lpstr>
      <vt:lpstr>Riesgos</vt:lpstr>
      <vt:lpstr>No tocar</vt:lpstr>
      <vt:lpstr>Indicadores!Área_de_impresión</vt:lpstr>
      <vt:lpstr>Interesados!Área_de_impresión</vt:lpstr>
      <vt:lpstr>'Plan de comunicaciones'!Área_de_impresión</vt:lpstr>
      <vt:lpstr>'Recursos Humanos'!Área_de_impresión</vt:lpstr>
      <vt:lpstr>Requerimientos!Área_de_impresión</vt:lpstr>
      <vt:lpstr>Riesgos!Área_de_impresión</vt:lpstr>
    </vt:vector>
  </TitlesOfParts>
  <Manager/>
  <Company>Windows uE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EDT_01</dc:title>
  <dc:subject/>
  <dc:creator>Bibiana Coy Paez</dc:creator>
  <cp:keywords>Despacho</cp:keywords>
  <dc:description/>
  <cp:lastModifiedBy>Bibiana Coy Paez</cp:lastModifiedBy>
  <cp:revision/>
  <dcterms:created xsi:type="dcterms:W3CDTF">2009-01-14T13:57:13Z</dcterms:created>
  <dcterms:modified xsi:type="dcterms:W3CDTF">2023-05-11T17:39:56Z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0x010100DAE502E0AF30B84A96E60AFD0F2E04C4</vt:lpwstr>
  </property>
  <property fmtid="{D5CDD505-2E9C-101B-9397-08002B2CF9AE}" pid="3" name="eDOCS AutoSave">
    <vt:lpwstr/>
  </property>
</Properties>
</file>