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19200" windowHeight="7050" tabRatio="776" firstSheet="5"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externalReferences>
    <externalReference r:id="rId14"/>
    <externalReference r:id="rId15"/>
  </externalReferences>
  <definedNames>
    <definedName name="_xlnm._FilterDatabase" localSheetId="10" hidden="1">'EDT- Actividades'!$A$9:$IU$26</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Interesados!$B$2:$H$21</definedName>
    <definedName name="_xlnm.Print_Area" localSheetId="7">'Plan de comunicaciones'!$B$2:$H$19</definedName>
    <definedName name="_xlnm.Print_Area" localSheetId="4">'Recursos Humanos'!$B$2:$G$14</definedName>
    <definedName name="_xlnm.Print_Area" localSheetId="8">Requerimientos!$B$2:$H$12</definedName>
    <definedName name="_xlnm.Print_Area" localSheetId="11">Riesgos!$B$2:$P$16</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1" l="1"/>
  <c r="M16" i="11"/>
  <c r="M14" i="11" l="1"/>
  <c r="M11" i="11" l="1"/>
  <c r="M10" i="11" l="1"/>
  <c r="AI26" i="11"/>
  <c r="AH26" i="11"/>
  <c r="AG26" i="11"/>
  <c r="AF26" i="11"/>
  <c r="AE26" i="11"/>
  <c r="AD26" i="11"/>
  <c r="AC26" i="11"/>
  <c r="AB26" i="11"/>
  <c r="AA26" i="11"/>
  <c r="Z26" i="11"/>
  <c r="Y26" i="11"/>
  <c r="X26" i="11"/>
  <c r="W26" i="11"/>
  <c r="V26" i="11"/>
  <c r="U26" i="11"/>
  <c r="T26" i="11"/>
  <c r="S26" i="11"/>
  <c r="R26" i="11"/>
  <c r="Q26" i="11"/>
  <c r="P26" i="11"/>
  <c r="O26" i="11"/>
  <c r="N26" i="11"/>
  <c r="M25" i="11"/>
  <c r="M12" i="11"/>
  <c r="M13" i="11"/>
  <c r="M15" i="11"/>
  <c r="M18" i="11"/>
  <c r="M19" i="11"/>
  <c r="M20" i="11"/>
  <c r="M21" i="11"/>
  <c r="M23" i="11"/>
  <c r="M24" i="11"/>
  <c r="J25" i="11"/>
  <c r="J21" i="11"/>
  <c r="J22" i="11"/>
  <c r="J23" i="11"/>
  <c r="J24" i="11"/>
  <c r="J18" i="11"/>
  <c r="J19" i="11"/>
  <c r="J20" i="11"/>
  <c r="J17" i="11"/>
  <c r="J16" i="11"/>
  <c r="J15" i="11"/>
  <c r="J14" i="11"/>
  <c r="J13" i="11"/>
  <c r="J12" i="11"/>
  <c r="L4" i="11"/>
  <c r="L3" i="11"/>
  <c r="L2" i="11"/>
  <c r="J11" i="11"/>
  <c r="J10" i="11"/>
  <c r="F17" i="7"/>
  <c r="F16" i="7"/>
  <c r="F15" i="7"/>
  <c r="F14" i="7"/>
  <c r="B16" i="7"/>
  <c r="B15" i="7"/>
  <c r="F13" i="7"/>
  <c r="B14" i="7"/>
  <c r="F26" i="11"/>
  <c r="D7" i="2"/>
  <c r="B15" i="16"/>
  <c r="B16" i="16"/>
  <c r="B14" i="16"/>
  <c r="D7" i="9"/>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 r="M26" i="11"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10.xml><?xml version="1.0" encoding="utf-8"?>
<comments xmlns="http://schemas.openxmlformats.org/spreadsheetml/2006/main">
  <authors>
    <author>Bibiana Coy Paez</author>
  </authors>
  <commentList>
    <comment ref="E10" authorId="0" shapeId="0">
      <text>
        <r>
          <rPr>
            <b/>
            <sz val="9"/>
            <color indexed="81"/>
            <rFont val="Tahoma"/>
            <family val="2"/>
          </rPr>
          <t>Contar con el contenido definitivo de la capacitación</t>
        </r>
      </text>
    </comment>
    <comment ref="E11" authorId="0" shapeId="0">
      <text>
        <r>
          <rPr>
            <b/>
            <sz val="9"/>
            <color indexed="81"/>
            <rFont val="Tahoma"/>
            <family val="2"/>
          </rPr>
          <t>Contar con la presentación power point de la capacitación a realizar</t>
        </r>
        <r>
          <rPr>
            <sz val="9"/>
            <color indexed="81"/>
            <rFont val="Tahoma"/>
            <family val="2"/>
          </rPr>
          <t xml:space="preserve">
</t>
        </r>
      </text>
    </comment>
    <comment ref="E12" authorId="0" shapeId="0">
      <text>
        <r>
          <rPr>
            <b/>
            <sz val="9"/>
            <color indexed="81"/>
            <rFont val="Tahoma"/>
            <family val="2"/>
          </rPr>
          <t xml:space="preserve">Contar con los lanzamientos de las capacitaciones
</t>
        </r>
        <r>
          <rPr>
            <sz val="9"/>
            <color indexed="81"/>
            <rFont val="Tahoma"/>
            <family val="2"/>
          </rPr>
          <t xml:space="preserve">
</t>
        </r>
      </text>
    </comment>
    <comment ref="E13" authorId="0" shapeId="0">
      <text>
        <r>
          <rPr>
            <b/>
            <sz val="9"/>
            <color indexed="81"/>
            <rFont val="Tahoma"/>
            <family val="2"/>
          </rPr>
          <t>Ejecutar una (1) capacitación</t>
        </r>
        <r>
          <rPr>
            <sz val="9"/>
            <color indexed="81"/>
            <rFont val="Tahoma"/>
            <family val="2"/>
          </rPr>
          <t xml:space="preserve">
</t>
        </r>
      </text>
    </comment>
    <comment ref="E14" authorId="0" shapeId="0">
      <text>
        <r>
          <rPr>
            <b/>
            <sz val="9"/>
            <color indexed="81"/>
            <rFont val="Tahoma"/>
            <family val="2"/>
          </rPr>
          <t>Contar con el contenido definitivo de la capacitación</t>
        </r>
      </text>
    </comment>
    <comment ref="E15" authorId="0" shapeId="0">
      <text>
        <r>
          <rPr>
            <b/>
            <sz val="9"/>
            <color indexed="81"/>
            <rFont val="Tahoma"/>
            <family val="2"/>
          </rPr>
          <t>Contar con la presentación power point de la capacitación a realizar</t>
        </r>
        <r>
          <rPr>
            <sz val="9"/>
            <color indexed="81"/>
            <rFont val="Tahoma"/>
            <family val="2"/>
          </rPr>
          <t xml:space="preserve">
</t>
        </r>
      </text>
    </comment>
    <comment ref="E16" authorId="0" shapeId="0">
      <text>
        <r>
          <rPr>
            <b/>
            <sz val="9"/>
            <color indexed="81"/>
            <rFont val="Tahoma"/>
            <family val="2"/>
          </rPr>
          <t xml:space="preserve">Contar con los lanzamientos de las capacitaciones
</t>
        </r>
        <r>
          <rPr>
            <sz val="9"/>
            <color indexed="81"/>
            <rFont val="Tahoma"/>
            <family val="2"/>
          </rPr>
          <t xml:space="preserve">
</t>
        </r>
      </text>
    </comment>
    <comment ref="E17" authorId="0" shapeId="0">
      <text>
        <r>
          <rPr>
            <b/>
            <sz val="9"/>
            <color indexed="81"/>
            <rFont val="Tahoma"/>
            <family val="2"/>
          </rPr>
          <t>Ejecutar una (1) capacitación</t>
        </r>
        <r>
          <rPr>
            <sz val="9"/>
            <color indexed="81"/>
            <rFont val="Tahoma"/>
            <family val="2"/>
          </rPr>
          <t xml:space="preserve">
</t>
        </r>
      </text>
    </comment>
    <comment ref="E18" authorId="0" shapeId="0">
      <text>
        <r>
          <rPr>
            <b/>
            <sz val="9"/>
            <color indexed="81"/>
            <rFont val="Tahoma"/>
            <family val="2"/>
          </rPr>
          <t>Contar con el contenido definitivo de la capacitación</t>
        </r>
      </text>
    </comment>
    <comment ref="E19" authorId="0" shapeId="0">
      <text>
        <r>
          <rPr>
            <b/>
            <sz val="9"/>
            <color indexed="81"/>
            <rFont val="Tahoma"/>
            <family val="2"/>
          </rPr>
          <t>Contar con la presentación power point de la capacitación a realizar</t>
        </r>
        <r>
          <rPr>
            <sz val="9"/>
            <color indexed="81"/>
            <rFont val="Tahoma"/>
            <family val="2"/>
          </rPr>
          <t xml:space="preserve">
</t>
        </r>
      </text>
    </comment>
    <comment ref="E20" authorId="0" shapeId="0">
      <text>
        <r>
          <rPr>
            <b/>
            <sz val="9"/>
            <color indexed="81"/>
            <rFont val="Tahoma"/>
            <family val="2"/>
          </rPr>
          <t xml:space="preserve">Contar con los lanzamientos de las capacitaciones
</t>
        </r>
        <r>
          <rPr>
            <sz val="9"/>
            <color indexed="81"/>
            <rFont val="Tahoma"/>
            <family val="2"/>
          </rPr>
          <t xml:space="preserve">
</t>
        </r>
      </text>
    </comment>
    <comment ref="E21" authorId="0" shapeId="0">
      <text>
        <r>
          <rPr>
            <b/>
            <sz val="9"/>
            <color indexed="81"/>
            <rFont val="Tahoma"/>
            <family val="2"/>
          </rPr>
          <t>Ejecutar una (1) capacitación</t>
        </r>
        <r>
          <rPr>
            <sz val="9"/>
            <color indexed="81"/>
            <rFont val="Tahoma"/>
            <family val="2"/>
          </rPr>
          <t xml:space="preserve">
</t>
        </r>
      </text>
    </comment>
    <comment ref="E22" authorId="0" shapeId="0">
      <text>
        <r>
          <rPr>
            <b/>
            <sz val="9"/>
            <color indexed="81"/>
            <rFont val="Tahoma"/>
            <family val="2"/>
          </rPr>
          <t>Contar con el contenido definitivo de la capacitación</t>
        </r>
      </text>
    </comment>
    <comment ref="E23" authorId="0" shapeId="0">
      <text>
        <r>
          <rPr>
            <b/>
            <sz val="9"/>
            <color indexed="81"/>
            <rFont val="Tahoma"/>
            <family val="2"/>
          </rPr>
          <t>Contar con la presentación power point de la capacitación a realizar</t>
        </r>
        <r>
          <rPr>
            <sz val="9"/>
            <color indexed="81"/>
            <rFont val="Tahoma"/>
            <family val="2"/>
          </rPr>
          <t xml:space="preserve">
</t>
        </r>
      </text>
    </comment>
    <comment ref="E24" authorId="0" shapeId="0">
      <text>
        <r>
          <rPr>
            <b/>
            <sz val="9"/>
            <color indexed="81"/>
            <rFont val="Tahoma"/>
            <family val="2"/>
          </rPr>
          <t xml:space="preserve">Contar con los lanzamientos de las capacitaciones
</t>
        </r>
        <r>
          <rPr>
            <sz val="9"/>
            <color indexed="81"/>
            <rFont val="Tahoma"/>
            <family val="2"/>
          </rPr>
          <t xml:space="preserve">
</t>
        </r>
      </text>
    </comment>
    <comment ref="E25" authorId="0" shapeId="0">
      <text>
        <r>
          <rPr>
            <b/>
            <sz val="9"/>
            <color indexed="81"/>
            <rFont val="Tahoma"/>
            <family val="2"/>
          </rPr>
          <t>Ejecutar una (1) capacitación</t>
        </r>
        <r>
          <rPr>
            <sz val="9"/>
            <color indexed="81"/>
            <rFont val="Tahoma"/>
            <family val="2"/>
          </rPr>
          <t xml:space="preserve">
</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<sst xmlns="http://schemas.openxmlformats.org/spreadsheetml/2006/main" count="489" uniqueCount="286">
  <si>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</si>
  <si>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</si>
  <si>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</si>
  <si>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</si>
  <si>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</si>
  <si>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</si>
  <si>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</si>
  <si>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</si>
  <si>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</si>
  <si>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</si>
  <si>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</si>
  <si>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</si>
  <si>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</si>
  <si>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</si>
  <si>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</si>
  <si>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</si>
  <si>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</si>
  <si>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</si>
  <si>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</si>
  <si>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</si>
  <si>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</si>
  <si>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</si>
  <si>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</si>
  <si>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</si>
  <si>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</si>
  <si>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</si>
  <si>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</si>
  <si>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</si>
  <si>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</si>
  <si>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</si>
  <si>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</si>
  <si>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</si>
  <si>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</si>
  <si>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</si>
  <si>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</si>
  <si>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</si>
  <si>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</si>
  <si>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</si>
  <si>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</si>
  <si>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</si>
  <si>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</si>
  <si>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</si>
  <si>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</si>
  <si>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</si>
  <si>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</si>
  <si>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</si>
  <si>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</si>
  <si>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</si>
  <si>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</si>
  <si>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</si>
  <si>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</si>
  <si>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</si>
  <si>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</si>
  <si>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</si>
  <si>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</si>
  <si>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</si>
  <si>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</si>
  <si>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</si>
  <si>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</si>
  <si>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</si>
  <si>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</si>
  <si>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</si>
  <si>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</si>
  <si>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</si>
  <si>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</si>
  <si>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</si>
  <si>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</si>
  <si>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</si>
  <si>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</si>
  <si>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</si>
  <si>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</si>
  <si>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</si>
  <si>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</si>
  <si>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</si>
  <si>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</si>
  <si>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</si>
  <si>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</si>
  <si>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</si>
  <si>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</si>
  <si>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</si>
  <si>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</si>
  <si>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</si>
  <si>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</si>
  <si>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</si>
  <si>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</si>
  <si>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</si>
  <si>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</si>
  <si>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</si>
  <si>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</si>
  <si>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</si>
  <si>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</si>
  <si>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</si>
  <si>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</si>
  <si>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</si>
  <si>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</si>
  <si>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</si>
  <si>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</si>
  <si>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</si>
  <si>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</si>
  <si>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</si>
  <si>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</si>
  <si>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</si>
  <si>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</si>
  <si>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</si>
  <si>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</si>
  <si>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</si>
  <si>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</si>
  <si>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</si>
  <si>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</si>
  <si>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</si>
  <si>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</si>
  <si>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</si>
  <si>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</si>
  <si>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</si>
  <si>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</si>
  <si>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</si>
  <si>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</si>
  <si>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</si>
  <si>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</si>
  <si>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</si>
  <si>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</si>
  <si>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</si>
  <si>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</si>
  <si>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</si>
  <si>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</si>
  <si>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</si>
  <si>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</si>
  <si>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</si>
  <si>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</si>
  <si>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</si>
  <si>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</si>
  <si>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</si>
  <si>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</si>
  <si>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</si>
  <si>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</si>
  <si>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</si>
  <si>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</si>
  <si>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</si>
  <si>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</si>
  <si>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</si>
  <si>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</si>
  <si>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</si>
  <si>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</si>
  <si>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</si>
  <si>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</si>
  <si>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</si>
  <si>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</si>
  <si>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</si>
  <si>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</si>
  <si>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</si>
  <si>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</si>
  <si>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</si>
  <si>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</si>
  <si>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</si>
  <si>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funcionales de la solución
Participa en el diseño de la solución
Participa en las pruebas de la solución
Verifica que la dependencia usuaria aprueba la solución</t>
  </si>
  <si>
    <t>Aumentar la excelencia en el servicio a través del fortalecimiento de la oferta de valor a los usuarios de manera efectiva y pronta.</t>
  </si>
  <si>
    <t>Contribuir a los usuarios en general, y en particular al empresariado colombiano,  con capacitaciones en diferentes temáticas del derecho societario, coadyuvando los procesos económicos dinámicos, incluyentes y sostenibles, contribuyendo en la generación de valor de éstas últimas mediante las prácticas de formación, cumpliendo con el propósito de educación para la legalidad.</t>
  </si>
  <si>
    <t>El Patrocinador asignará un Gerente de proyecto, quien liderará el proyecto.</t>
  </si>
  <si>
    <t>Andrés Mauricio Cervantes Díaz</t>
  </si>
  <si>
    <t>NA</t>
  </si>
  <si>
    <t>Billy Raúl Escobar</t>
  </si>
  <si>
    <t>Superintendente de Sociedades</t>
  </si>
  <si>
    <t>BEscobar@supersociedades.gov.co</t>
  </si>
  <si>
    <t xml:space="preserve">Jefe de Oficina Asesora Jurídica </t>
  </si>
  <si>
    <t>ACervantes@supersociedades.gov.co</t>
  </si>
  <si>
    <t>Profesional especializado asignado</t>
  </si>
  <si>
    <t>Reporta Información sobre gestión y avance de entregables del proyecto</t>
  </si>
  <si>
    <t>Comunicación escrita o verbal, según solicitud planteada.</t>
  </si>
  <si>
    <t xml:space="preserve">Mail y/o Reunión </t>
  </si>
  <si>
    <t xml:space="preserve">Comunicar al Patrocinador los avances, novedades, riesgos y demás asuntos cruciales relacionados con la ejecución del proyecto. </t>
  </si>
  <si>
    <t>Contenido de la capacitación a realizar</t>
  </si>
  <si>
    <t xml:space="preserve">Presentación power point de la capacitación a realizar </t>
  </si>
  <si>
    <t>Presentaciones (si a ello hay lugar)
Informes ejecutivos</t>
  </si>
  <si>
    <t>Coordinar con el Grupo de Comunicaciones la promoción de las capacitaciones que serán realizadas de forma presencial, así como coordinar con las Intendencias la logística de las mismas.</t>
  </si>
  <si>
    <t>Coordinador del Grupo de Comunicaciones</t>
  </si>
  <si>
    <t>Director de Supervisión de Cámaras de Comercio y sus Registro Públicos</t>
  </si>
  <si>
    <t>Back up de información del temario y back up del capacitador</t>
  </si>
  <si>
    <t xml:space="preserve">Plan de capacitaciones a los comerciantes y sociedades debidamente inscritos en las Cámaras de Comercio considerados principalmente como MIPYMES que facilite la entrega de información clave para la toma de decisiones. </t>
  </si>
  <si>
    <t>Llevar a cabo 7 capacitaciones durante el 2023 por parte de la Oficina Asesora Jurídica a los usuarios en general, en particular al empresariado colombiano y a las Intendencias Regionales de forma presencial.</t>
  </si>
  <si>
    <t>Profesional de la OAJ asignado al proyecto</t>
  </si>
  <si>
    <t xml:space="preserve"> Profesional de la AOJ asignado al proyecto</t>
  </si>
  <si>
    <t>Divulgación en medio de las capacitaciones</t>
  </si>
  <si>
    <t>Prestar la colaboración necesaria para la organización de los eventos de capacitación.</t>
  </si>
  <si>
    <t>Intendentes Regionales</t>
  </si>
  <si>
    <t>Coordinadora Grupo de Comunicaciones</t>
  </si>
  <si>
    <t>Jaime Galaviz Ramirez</t>
  </si>
  <si>
    <t xml:space="preserve">Director Dirección Cámaras de comercio y sus Registros Públicos </t>
  </si>
  <si>
    <t>Adriana María Gutierrez Laverde</t>
  </si>
  <si>
    <t>amgutierrez@supersociedades.gov.co</t>
  </si>
  <si>
    <t>jgalavis@supersociedades.gov.co</t>
  </si>
  <si>
    <t>Jefe de la Oficina Asesora Jurídica
Profesional de la OAJ asignado</t>
  </si>
  <si>
    <t>Elaborar la presentación respecto a la temática definida por la OAJ en torno al Derecho Societario,  con el fin de revisarla de forma conjunta entre el Jefe de la Oficina Asesora Jurídica y el Profesional asignado.</t>
  </si>
  <si>
    <t>Ejecutar una (1) capacitación en el primer trimestre (marzo de 2023) respecto a la temática definida por la OAJ en torno al Derecho Societario,</t>
  </si>
  <si>
    <t>Ejecutar tres (3) capacitaciones en el segundo trimestre (abril a junio de 2023) respecto a la temática definida por la OAJ en torno al Derecho Societario,</t>
  </si>
  <si>
    <t>Ejecutar dos (2) capacitaciones en el tercer trimestre (julio a septiembre de 2023) respecto a la temática definida por la OAJ en torno al Derecho Societario,</t>
  </si>
  <si>
    <t>Ejecutar una (1) capacitación en el cuarto trimestre (octubre a diciembre de 2023) respecto a la temática definida por la OAJ en torno al Derecho Societario,</t>
  </si>
  <si>
    <t xml:space="preserve">Grupo de Comunicaciones
Intendencias
Oficina Asesora Jurídica Dirección de Cámaras de Comercio </t>
  </si>
  <si>
    <t>Coordinará que las actividades programadas se ejecuten en los plazos definidos.</t>
  </si>
  <si>
    <t>Encargado de realizar la divulgación del plan de capacitaciones.</t>
  </si>
  <si>
    <t>Coordinará la logística para la realización de las capacitaciones en su jurisdicción.</t>
  </si>
  <si>
    <t>Listado de asistencia a la capacitación</t>
  </si>
  <si>
    <t>Listados de asistencia a las capacitaciones</t>
  </si>
  <si>
    <t>Carlos Andrés Arcila Salazar</t>
  </si>
  <si>
    <t>Intendente Regional de Cali</t>
  </si>
  <si>
    <t>Horacio Enrique del Castillo de Brigard</t>
  </si>
  <si>
    <t>Intendente Regional de Cartagena</t>
  </si>
  <si>
    <t>Johann Alfredo Manrique García</t>
  </si>
  <si>
    <t>Intendente Regional de Bucaramanga</t>
  </si>
  <si>
    <t>Julián Andrés Palacio Olayo</t>
  </si>
  <si>
    <t>Intendente Regional de Medellín</t>
  </si>
  <si>
    <t>Luis Fernando Rivera Suárez</t>
  </si>
  <si>
    <t>Intendente Regional de Manizales</t>
  </si>
  <si>
    <t>Miguel Alonso Jiménez Jauregui</t>
  </si>
  <si>
    <t>Intendente Regional de Barranquilla</t>
  </si>
  <si>
    <t>carlosas@supersociedades.gov.co</t>
  </si>
  <si>
    <t>horaciodc@supersociedades.gov.co</t>
  </si>
  <si>
    <t>jmanrique@supersociedades.gov.co</t>
  </si>
  <si>
    <t>jpalacio@supersociedades.gov.co</t>
  </si>
  <si>
    <t>lfrivera@supersociedades.gov.co</t>
  </si>
  <si>
    <t>migueljj@supersociedades.gov.co</t>
  </si>
  <si>
    <t>Correo electrónico de la solicitud</t>
  </si>
  <si>
    <t>Solicitar al lider funcional el desarrollo de la socialización en medio de las capacitaciones a desarrollar.</t>
  </si>
  <si>
    <t>Solicitar al lider funcional la coordinación con las cámaras de comercio de las capacitaciones a desarrollar.</t>
  </si>
  <si>
    <t>Solicitar al lider funcional la logística para el desarrollo de las capacitaciones a desarrollar en su jurisdicción, según corresponda.</t>
  </si>
  <si>
    <t>Coordinará la interlocución con las cámaras de comercio para el desarrollo de las capacitaciones.</t>
  </si>
  <si>
    <t>No aplican</t>
  </si>
  <si>
    <t>No contar con comisiones y viáticos para las visitas presenciales a cada una de las Intendencias Regionales en la vigencia.</t>
  </si>
  <si>
    <t>Lider Técnico</t>
  </si>
  <si>
    <t>Participante</t>
  </si>
  <si>
    <t>El Gerente de Proyecto liderará la ejecución y seguimiento del proyecto. Tomará decisiones respecto al proyecto. Debe tener una comunicación asertiva, manejo eficiente del tiempo.</t>
  </si>
  <si>
    <t>Participante del Proyecto</t>
  </si>
  <si>
    <t>Cuando sea necesaria</t>
  </si>
  <si>
    <t>Jefe de la Oficina Asesora Juridica</t>
  </si>
  <si>
    <t>Desde la identificación del temario relacionado con Derecho Societario establecido por la Oficina Asesora Jurídica y la planificación de las capacitaciones, hasta la ejecución de siete (7) capacitaciones a desarrollar en la vigencia 2023,  que sean de interés de usuarios en general y empresarios.</t>
  </si>
  <si>
    <t xml:space="preserve">Profesional (capacitador) idóneo para la realización del proyecto. Calidad de la información a presentar. </t>
  </si>
  <si>
    <t>Ejecución de 7 capacitaciones de forma presencial durante el 2023:
- Presentación de la capacitación.
- Listados de asistencia por cada evento.</t>
  </si>
  <si>
    <t>Cumplir con el temario y la logistica definida para el desarrollo del plan de capacitaciones en la vigencia 2023.</t>
  </si>
  <si>
    <t>Definir los contenidos que abordará la capacitación en torno al Derecho Societario que se dirigirá a los usuarios de dichas capacitaciones</t>
  </si>
  <si>
    <t>Plan de lanzamiento de las capacitaciones</t>
  </si>
  <si>
    <t>Cambios en la estructura organizacional de la Entidad (cambio y/o rotación de personal)</t>
  </si>
  <si>
    <t>No contar con comisiones y viáticos en casos de visitas presenciales a cada una de las Intendencias Regionales anualmente.</t>
  </si>
  <si>
    <t>Planificar la disponibilidad de víaticos y comisiones</t>
  </si>
  <si>
    <t>Validar los contenidos que abordará la capacitación en torno al Derecho Societario que se dirigirá a los usuarios de dichas capacitaciones</t>
  </si>
  <si>
    <t>Ajustar la presentación conforme a lo validado en el punto anterior  y entorno a la temática definida por la OAJ en torno al Derecho Societario,  con el fin de revisarla de forma conjunta entre el Jefe de la Oficina Asesora Jurídica y el Profesional asignado.</t>
  </si>
  <si>
    <t>Página 11 de 12</t>
  </si>
  <si>
    <t>FECHA CIERRE ACTIVIDAD/FECHA SEGUIMIENTO</t>
  </si>
  <si>
    <t>A FEBRERO</t>
  </si>
  <si>
    <t>MARZO</t>
  </si>
  <si>
    <t>ABRIL</t>
  </si>
  <si>
    <t>MAYO</t>
  </si>
  <si>
    <t>JUNIO</t>
  </si>
  <si>
    <t>JULIO</t>
  </si>
  <si>
    <t>AGOSTO</t>
  </si>
  <si>
    <t>SEPTIEMBRE</t>
  </si>
  <si>
    <t>OCTUBRE</t>
  </si>
  <si>
    <t>NOVIEMBRE</t>
  </si>
  <si>
    <t>DICIEMBRE</t>
  </si>
  <si>
    <t>% programado</t>
  </si>
  <si>
    <t>% ejecutado</t>
  </si>
  <si>
    <t>PORCENTAJE DE CUMPLIMIENTO
/ AVANCE</t>
  </si>
  <si>
    <t>Presentación en powerpoint elaborada para el tema escogido: "Reuniones de Asamblea General de Accionistas en las Sociedades por Acciones Simplificadas y Régimen de acciones en las Sociedades por Acciones Simplificadas".</t>
  </si>
  <si>
    <t>Listado de asistencia a la capacitación. Registro fotográfico.</t>
  </si>
  <si>
    <t>24 de marzo de 2023</t>
  </si>
  <si>
    <t>Correos electrónicos a la Intendencia de Cartagena y la Dirección de Cámaras de Comercio y sus Registros Públicos para coordinar la fecha de la Capacitación en dicha ciudad. Oficio ratifica a la Cámara de Comercio de Cartagena la fecha y hora de la capacitación. Correo electrónico al Grupo de Comunicaciones solicitando la elaboración de pieza publicitaria para divulgación por parte de la Cámara de Comercio de Cartagena. Recibo de la pieza publicitaria. Envío de la pieza a la Cámara de Comercio de Cartagena. Correo electrónico solicitud de mailing a las sociedades de la jurisdicción de la Intendencia Regional de Cartagena.</t>
  </si>
  <si>
    <t>Correo electrónico asienta la decisión del contenido que adorbará la capacitación, esto es, "Reuniones de Asamblea General de Accionistas en las Sociedades por Acciones Simplificadas y Régimen de acciones en las Sociedades por Acciones Simplificadas".</t>
  </si>
  <si>
    <t>Correo electrónico asienta la decisión del contenido que adorbarán las capacitaciones del periodo, esto es, "Reuniones de Asamblea General de Accionistas en las Sociedades por Acciones Simplificadas y Régimen de acciones en las Sociedades por Acciones Simplificadas".</t>
  </si>
  <si>
    <t>10 de abril de 2023</t>
  </si>
  <si>
    <t>Fortalecer la oferta de valor a los usuarios de los servicios prestados por la Superintendencia de Sociedades</t>
  </si>
  <si>
    <t>18 de abril de 2023</t>
  </si>
  <si>
    <t>25 de abril de 2023</t>
  </si>
  <si>
    <t>Correos electrónicos a las Intendencias Regionales de Cali, Bucaramanga y Barranquilla. Correos electrónicos a las Cámaras de Comercio de Cali, Barranquilla y Bucaramanga. Correo electrónico al Grupo de Comunicaciones solicitando la elaboración de piezas publicitarias para divulgación de los eventos. Recibo de las piezas publicitarias. Mailing.</t>
  </si>
  <si>
    <t>23 de junio de 2023</t>
  </si>
  <si>
    <t xml:space="preserve">Registro fotográfico de la capacitación en Cali. Listado de asistencia mediante conexión virtual a la capacitación en Cali. Listado de asistencia presenciales a la capacitación en Cali. Listado de asistencia mediante conexión virtual a la capacitación en Bucaramanga. Listado de asistencia presenciales a la capacitación en Bucaramanga. Registro fotográfico de la capacitación en Barranquilla. Listado de asistencia a la capacitación en Barranquilla. </t>
  </si>
  <si>
    <t>7 de julio de 2023</t>
  </si>
  <si>
    <t>Correo electrónico a la Intendencia Regional de Medellín. Correo electrónico a la Cámara de Comercio de Medellín para Antioquia. Correo electrónico al Grupo de Comunicaciones solicitando la elaboración de pieza publicitaria para divulgación de los eventos. Recibo de las piezas publicitarias. Mailing.</t>
  </si>
  <si>
    <t>19 de julio de 2023</t>
  </si>
  <si>
    <t>28 de julio de 2023</t>
  </si>
  <si>
    <t xml:space="preserve">Listado de asistencia mediante conexión virtual a la capacitación en Medellín. Listado de asistencia presenciales a la capacitación en Medellín. Listado de asistencia a la capacitación en Pereira. </t>
  </si>
  <si>
    <t>22 de septiembre de 2023</t>
  </si>
  <si>
    <t>9 de octubre de 2023</t>
  </si>
  <si>
    <t>17 de octubre de 2023</t>
  </si>
  <si>
    <t>Correo electrónico a la Intendencia Regional de Manizales. Oficio de invitación a participar en las capacitaciones dirigido a las Cámaras de Comercio de Armenia y Manizales. Correo electrónico al Grupo de Comunicaciones solicitando la elaboración de pieza publicitaria para divulgación de los eventos. Recibo de las piezas publicitarias. Mailing.</t>
  </si>
  <si>
    <t>9 de noviembre de 2023</t>
  </si>
  <si>
    <t>En diálogo con el Intendente Regional de Manizales, se comunicó el interés de la "Cámara de Comercio de Armenia y del Quindío" y la "Cámara de Comercio de Manizales por Caldas" para realizar esta capacitación, por lo cual se decide adicionar una fecha para realizar la capacitación en ambas cámaras.
Listado de asistencia a la capacitación en Armenia. Registro fotográfico capacitación Armenia. Listado de asistencia presencial a la capacitación en Manizales. Listado de asistencia virtual a la capacitación en Manizales. Registro fotográfico capacitación Manizales.</t>
  </si>
  <si>
    <t>CÓDIGO DEL RUBRO PRESUPUESTAL</t>
  </si>
  <si>
    <t xml:space="preserve"> A-02-02-02-010; 
A-02-02-02-006-004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</si>
</sst>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240A]d&quot; de &quot;mmmm&quot; de &quot;yyyy;@"/>
    <numFmt numFmtId="170" formatCode="0.0%"/>
    <numFmt numFmtId="171" formatCode="_-* #,##0.000_-;\-* #,##0.000_-;_-* &quot;-&quot;_-;_-@_-"/>
  </numFmts>
  <fonts count="39"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sz val="12"/>
      <name val="Arial"/>
      <family val="2"/>
    </font>
    <font>
      <b/>
      <sz val="9"/>
      <color rgb="FFFF0000"/>
      <name val="Arial"/>
      <family val="2"/>
    </font>
    <font>
      <sz val="12"/>
      <name val="Calibri Light"/>
      <family val="2"/>
    </font>
    <font>
      <sz val="11"/>
      <name val="Calibri Light"/>
      <family val="2"/>
    </font>
    <font>
      <u/>
      <sz val="11"/>
      <color theme="10"/>
      <name val="Calibri Light"/>
      <family val="2"/>
    </font>
    <font>
      <sz val="10"/>
      <name val="Calibri Light"/>
      <family val="2"/>
    </font>
    <font>
      <sz val="14"/>
      <name val="Calibri Light"/>
      <family val="2"/>
    </font>
    <font>
      <b/>
      <sz val="12"/>
      <name val="Calibri Light"/>
      <family val="2"/>
    </font>
    <font>
      <sz val="11"/>
      <color rgb="FF002060"/>
      <name val="Calibri Light"/>
      <family val="2"/>
    </font>
    <font>
      <sz val="10"/>
      <name val="Arial"/>
      <family val="2"/>
    </font>
    <font>
      <b/>
      <sz val="11"/>
      <color rgb="FF0000FF"/>
      <name val="Calibri Light"/>
      <family val="2"/>
    </font>
    <font>
      <sz val="11"/>
      <color rgb="FF0000FF"/>
      <name val="Calibri Light"/>
      <family val="2"/>
    </font>
    <font>
      <sz val="11"/>
      <color rgb="FF002060"/>
      <name val="Arial"/>
      <family val="2"/>
    </font>
    <font>
      <b/>
      <sz val="14"/>
      <name val="Calibri Light"/>
      <family val="2"/>
    </font>
    <font>
      <b/>
      <sz val="11"/>
      <color rgb="FF0000FF"/>
      <name val="Arial"/>
      <family val="2"/>
    </font>
    <font>
      <b/>
      <sz val="12"/>
      <color rgb="FF0000FF"/>
      <name val="Arial"/>
      <family val="2"/>
    </font>
    <font>
      <sz val="10"/>
      <color rgb="FF002060"/>
      <name val="Calibri Light"/>
      <family val="2"/>
    </font>
    <font>
      <sz val="12"/>
      <color rgb="FF0000FF"/>
      <name val="Calibri Light"/>
      <family val="2"/>
    </font>
  </fonts>
  <fills count="15">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41" fontId="17" fillId="0" borderId="0" applyFont="0" applyFill="0" applyBorder="0" applyAlignment="0" applyProtection="0"/>
    <xf numFmtId="9" fontId="30" fillId="0" borderId="0" applyFont="0" applyFill="0" applyBorder="0" applyAlignment="0" applyProtection="0"/>
  </cellStyleXfs>
  <cellXfs count="336">
    <xf numFmtId="0" fontId="0" fillId="0" borderId="0" xfId="0"/>
    <xf numFmtId="0" fontId="4" fillId="0" borderId="0" xfId="0" applyFont="1" applyAlignment="1">
      <alignment horizontal="center" vertical="center" wrapText="1"/>
    </xf>
    <xf numFmtId="0" fontId="4" fillId="0" borderId="0" xfId="0" applyFont="1"/>
    <xf numFmtId="0" fontId="6" fillId="4" borderId="0" xfId="0"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4" borderId="0" xfId="0" applyFont="1" applyFill="1" applyAlignment="1">
      <alignment horizontal="left" vertical="center" wrapText="1"/>
    </xf>
    <xf numFmtId="0" fontId="8" fillId="0" borderId="0" xfId="0" applyFont="1" applyAlignment="1">
      <alignment horizontal="center" vertical="center"/>
    </xf>
    <xf numFmtId="0" fontId="12" fillId="5" borderId="6" xfId="4" applyFont="1" applyFill="1" applyBorder="1" applyAlignment="1">
      <alignment horizontal="center" vertical="center"/>
    </xf>
    <xf numFmtId="0" fontId="4" fillId="0" borderId="0" xfId="0" applyFont="1" applyAlignment="1">
      <alignment vertical="center" wrapText="1"/>
    </xf>
    <xf numFmtId="0" fontId="2" fillId="0" borderId="0" xfId="0" applyFont="1"/>
    <xf numFmtId="0" fontId="2" fillId="6" borderId="2" xfId="0" applyFont="1" applyFill="1" applyBorder="1"/>
    <xf numFmtId="0" fontId="14" fillId="3" borderId="2" xfId="0" applyFont="1" applyFill="1" applyBorder="1" applyAlignment="1">
      <alignment horizontal="center" vertical="center"/>
    </xf>
    <xf numFmtId="164" fontId="4" fillId="4" borderId="2" xfId="0" applyNumberFormat="1" applyFont="1" applyFill="1" applyBorder="1" applyAlignment="1">
      <alignment horizontal="center" vertical="center" wrapText="1"/>
    </xf>
    <xf numFmtId="0" fontId="5" fillId="3" borderId="2" xfId="0" applyFont="1" applyFill="1" applyBorder="1" applyAlignment="1">
      <alignment vertical="center"/>
    </xf>
    <xf numFmtId="0" fontId="6" fillId="0" borderId="0" xfId="2" applyFont="1" applyAlignment="1">
      <alignment horizontal="center" vertical="center"/>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Alignment="1">
      <alignment vertical="center"/>
    </xf>
    <xf numFmtId="0" fontId="7" fillId="0" borderId="10" xfId="2" applyFont="1" applyBorder="1" applyAlignment="1">
      <alignment vertical="center"/>
    </xf>
    <xf numFmtId="0" fontId="7" fillId="0" borderId="15" xfId="2" applyFont="1" applyBorder="1" applyAlignment="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2" fillId="4" borderId="2" xfId="0" applyFont="1" applyFill="1" applyBorder="1" applyAlignment="1">
      <alignment vertical="center" wrapText="1"/>
    </xf>
    <xf numFmtId="0" fontId="11" fillId="4" borderId="2" xfId="4" applyFill="1" applyBorder="1" applyAlignment="1">
      <alignment horizontal="center" vertical="center" wrapText="1"/>
    </xf>
    <xf numFmtId="0" fontId="0" fillId="4" borderId="2" xfId="0" applyFill="1" applyBorder="1" applyAlignment="1">
      <alignment horizontal="center"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0" xfId="0" applyFill="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0" xfId="0" applyFont="1" applyFill="1" applyAlignment="1">
      <alignment horizontal="center" vertical="center" wrapText="1"/>
    </xf>
    <xf numFmtId="0" fontId="4" fillId="0" borderId="3" xfId="0" applyFont="1" applyBorder="1" applyAlignment="1">
      <alignment horizontal="center" vertical="center" wrapText="1"/>
    </xf>
    <xf numFmtId="0" fontId="4" fillId="4" borderId="2" xfId="0" applyFont="1" applyFill="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vertical="center"/>
    </xf>
    <xf numFmtId="0" fontId="2" fillId="0" borderId="2" xfId="0" applyFont="1" applyBorder="1" applyAlignment="1">
      <alignment vertical="center"/>
    </xf>
    <xf numFmtId="0" fontId="11" fillId="0" borderId="2" xfId="4" applyBorder="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vertical="center"/>
    </xf>
    <xf numFmtId="0" fontId="22" fillId="0" borderId="0" xfId="0" applyFont="1" applyAlignment="1">
      <alignment horizontal="center" vertical="center" wrapText="1"/>
    </xf>
    <xf numFmtId="0" fontId="4" fillId="4" borderId="0" xfId="0" applyFont="1" applyFill="1"/>
    <xf numFmtId="0" fontId="8" fillId="4" borderId="0" xfId="0" applyFont="1" applyFill="1" applyAlignment="1">
      <alignment horizontal="center" vertical="center" wrapText="1"/>
    </xf>
    <xf numFmtId="0" fontId="4" fillId="4" borderId="0" xfId="0" applyFont="1" applyFill="1" applyAlignment="1">
      <alignment horizontal="center" vertical="center" wrapText="1"/>
    </xf>
    <xf numFmtId="0" fontId="4" fillId="0" borderId="0" xfId="0" applyFont="1" applyFill="1" applyAlignment="1">
      <alignment horizontal="center" vertical="center" wrapText="1"/>
    </xf>
    <xf numFmtId="6" fontId="4" fillId="0" borderId="0" xfId="0" applyNumberFormat="1" applyFont="1" applyFill="1" applyAlignment="1">
      <alignment horizontal="center" vertical="center" wrapText="1"/>
    </xf>
    <xf numFmtId="0" fontId="23" fillId="4" borderId="2" xfId="0" applyFont="1" applyFill="1" applyBorder="1" applyAlignment="1">
      <alignment vertical="center" wrapText="1"/>
    </xf>
    <xf numFmtId="0" fontId="23" fillId="0" borderId="2" xfId="0" applyFont="1" applyBorder="1" applyAlignment="1">
      <alignment horizontal="left" vertical="center" wrapText="1"/>
    </xf>
    <xf numFmtId="0" fontId="23" fillId="4" borderId="2" xfId="0" applyFont="1" applyFill="1" applyBorder="1"/>
    <xf numFmtId="0" fontId="24" fillId="4" borderId="2" xfId="0" applyFont="1" applyFill="1" applyBorder="1" applyAlignment="1">
      <alignment horizontal="center" vertical="center" wrapText="1"/>
    </xf>
    <xf numFmtId="0" fontId="25" fillId="4" borderId="2" xfId="4" applyFont="1" applyFill="1" applyBorder="1" applyAlignment="1">
      <alignment horizontal="center" vertical="center" wrapText="1"/>
    </xf>
    <xf numFmtId="0" fontId="25" fillId="0" borderId="2" xfId="4" applyFont="1" applyBorder="1" applyAlignment="1">
      <alignment horizontal="center" vertical="center" wrapText="1"/>
    </xf>
    <xf numFmtId="0" fontId="2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4" fillId="4" borderId="2" xfId="0" applyFont="1" applyFill="1" applyBorder="1" applyAlignment="1">
      <alignment horizontal="justify" vertical="center" wrapText="1"/>
    </xf>
    <xf numFmtId="0" fontId="24" fillId="0" borderId="2" xfId="0" applyFont="1" applyBorder="1" applyAlignment="1">
      <alignment horizontal="justify" vertical="center" wrapText="1"/>
    </xf>
    <xf numFmtId="0" fontId="23" fillId="0" borderId="0" xfId="0" applyFont="1" applyAlignment="1">
      <alignment horizontal="center" vertical="center"/>
    </xf>
    <xf numFmtId="0" fontId="23" fillId="0" borderId="0" xfId="0" applyFont="1" applyAlignment="1">
      <alignment horizontal="justify" vertical="center"/>
    </xf>
    <xf numFmtId="0" fontId="23" fillId="0" borderId="0" xfId="0" applyFont="1" applyAlignment="1">
      <alignment horizontal="center" vertical="center" wrapText="1"/>
    </xf>
    <xf numFmtId="0" fontId="23" fillId="4" borderId="2" xfId="0" applyFont="1" applyFill="1" applyBorder="1" applyAlignment="1">
      <alignment horizontal="left" vertical="center" wrapText="1"/>
    </xf>
    <xf numFmtId="9" fontId="26" fillId="4" borderId="2" xfId="0" applyNumberFormat="1" applyFont="1" applyFill="1" applyBorder="1" applyAlignment="1">
      <alignment horizontal="center" vertical="center" wrapText="1"/>
    </xf>
    <xf numFmtId="0" fontId="26" fillId="4" borderId="2" xfId="0"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28" fillId="0" borderId="2" xfId="0" applyFont="1" applyBorder="1" applyAlignment="1">
      <alignment horizontal="center" vertical="center" wrapText="1"/>
    </xf>
    <xf numFmtId="0" fontId="23" fillId="4"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28" fillId="4" borderId="2" xfId="0" applyFont="1" applyFill="1" applyBorder="1" applyAlignment="1">
      <alignment horizontal="center" vertical="center" wrapText="1"/>
    </xf>
    <xf numFmtId="0" fontId="2" fillId="0" borderId="0" xfId="0" applyFont="1" applyFill="1" applyBorder="1"/>
    <xf numFmtId="0" fontId="2" fillId="6" borderId="0" xfId="0" applyFont="1" applyFill="1" applyBorder="1"/>
    <xf numFmtId="0" fontId="24" fillId="0" borderId="0" xfId="0" applyFont="1" applyAlignment="1">
      <alignment horizontal="center" vertical="center"/>
    </xf>
    <xf numFmtId="0" fontId="14" fillId="8" borderId="2" xfId="0" applyFont="1" applyFill="1" applyBorder="1" applyAlignment="1" applyProtection="1">
      <alignment horizontal="center" vertical="center" wrapText="1"/>
    </xf>
    <xf numFmtId="10"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32" fillId="0" borderId="2" xfId="0" applyFont="1" applyFill="1" applyBorder="1" applyAlignment="1" applyProtection="1">
      <alignment horizontal="justify" vertical="center" wrapText="1"/>
    </xf>
    <xf numFmtId="0" fontId="32" fillId="0" borderId="2" xfId="0" applyFont="1" applyFill="1" applyBorder="1" applyAlignment="1" applyProtection="1">
      <alignment horizontal="center" vertical="center" wrapText="1"/>
    </xf>
    <xf numFmtId="10" fontId="32" fillId="0" borderId="2" xfId="0" applyNumberFormat="1" applyFont="1" applyFill="1" applyBorder="1" applyAlignment="1" applyProtection="1">
      <alignment horizontal="center" vertical="center" wrapText="1"/>
    </xf>
    <xf numFmtId="169" fontId="32" fillId="0" borderId="2" xfId="0" applyNumberFormat="1" applyFont="1" applyFill="1" applyBorder="1" applyAlignment="1" applyProtection="1">
      <alignment horizontal="center" vertical="center" wrapText="1"/>
    </xf>
    <xf numFmtId="167" fontId="32" fillId="0" borderId="2" xfId="0" applyNumberFormat="1" applyFont="1" applyFill="1" applyBorder="1" applyAlignment="1" applyProtection="1">
      <alignment horizontal="center" vertical="center" wrapText="1"/>
    </xf>
    <xf numFmtId="1" fontId="32" fillId="0" borderId="2" xfId="0" applyNumberFormat="1" applyFont="1" applyFill="1" applyBorder="1" applyAlignment="1" applyProtection="1">
      <alignment horizontal="center" vertical="center" wrapText="1"/>
    </xf>
    <xf numFmtId="0" fontId="32" fillId="0" borderId="2" xfId="0" applyFont="1" applyBorder="1" applyAlignment="1" applyProtection="1">
      <alignment horizontal="justify" vertical="center" wrapText="1"/>
    </xf>
    <xf numFmtId="0" fontId="32" fillId="0" borderId="2" xfId="0" applyFont="1" applyBorder="1" applyAlignment="1" applyProtection="1">
      <alignment horizontal="center" vertical="center" wrapText="1"/>
    </xf>
    <xf numFmtId="10" fontId="32" fillId="0" borderId="2" xfId="0" applyNumberFormat="1" applyFont="1" applyBorder="1" applyAlignment="1" applyProtection="1">
      <alignment horizontal="center" vertical="center" wrapText="1"/>
    </xf>
    <xf numFmtId="0" fontId="32" fillId="4" borderId="2" xfId="0" applyFont="1" applyFill="1" applyBorder="1" applyAlignment="1" applyProtection="1">
      <alignment horizontal="center" vertical="center" wrapText="1"/>
    </xf>
    <xf numFmtId="0" fontId="4" fillId="0" borderId="0" xfId="0" applyFont="1" applyAlignment="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25" xfId="2" applyFont="1" applyBorder="1" applyAlignment="1">
      <alignment horizontal="center" vertical="center"/>
    </xf>
    <xf numFmtId="0" fontId="6" fillId="0" borderId="20"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6" xfId="2" applyFont="1" applyBorder="1" applyAlignment="1">
      <alignment horizontal="center" vertical="center"/>
    </xf>
    <xf numFmtId="0" fontId="23" fillId="0" borderId="0" xfId="0" applyFont="1" applyAlignment="1">
      <alignment horizontal="justify" vertical="center" wrapText="1"/>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23" fillId="4" borderId="2" xfId="0" applyFont="1" applyFill="1" applyBorder="1" applyAlignment="1">
      <alignment horizontal="left" vertical="center" wrapText="1"/>
    </xf>
    <xf numFmtId="0" fontId="23" fillId="4" borderId="2"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3" fillId="0" borderId="2" xfId="0" applyFont="1" applyBorder="1" applyAlignment="1">
      <alignment horizontal="left" vertical="center" wrapText="1"/>
    </xf>
    <xf numFmtId="0" fontId="23" fillId="4" borderId="5" xfId="0" applyFont="1" applyFill="1" applyBorder="1" applyAlignment="1">
      <alignment horizontal="justify" vertical="center" wrapText="1"/>
    </xf>
    <xf numFmtId="0" fontId="23" fillId="4" borderId="4" xfId="0" applyFont="1" applyFill="1" applyBorder="1" applyAlignment="1">
      <alignment horizontal="justify" vertical="center"/>
    </xf>
    <xf numFmtId="0" fontId="23" fillId="4"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6" fillId="0" borderId="27" xfId="2" applyFont="1" applyBorder="1" applyAlignment="1">
      <alignment horizontal="center" vertical="center"/>
    </xf>
    <xf numFmtId="0" fontId="6" fillId="0" borderId="29" xfId="2" applyFont="1" applyBorder="1" applyAlignment="1">
      <alignment horizontal="center"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39" xfId="2" applyFont="1" applyBorder="1" applyAlignment="1">
      <alignment horizontal="center" vertical="center"/>
    </xf>
    <xf numFmtId="0" fontId="6" fillId="0" borderId="31" xfId="2" applyFont="1" applyBorder="1" applyAlignment="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26" fillId="0" borderId="2" xfId="0" applyFont="1" applyBorder="1" applyAlignment="1">
      <alignment horizontal="left" vertical="center" wrapText="1"/>
    </xf>
    <xf numFmtId="0" fontId="6" fillId="4" borderId="30" xfId="2" applyFont="1" applyFill="1" applyBorder="1" applyAlignment="1">
      <alignment horizontal="center" vertical="center"/>
    </xf>
    <xf numFmtId="0" fontId="6" fillId="4" borderId="39" xfId="2" applyFont="1" applyFill="1" applyBorder="1" applyAlignment="1">
      <alignment horizontal="center" vertical="center"/>
    </xf>
    <xf numFmtId="0" fontId="23" fillId="0" borderId="2" xfId="0" applyFont="1" applyBorder="1" applyAlignment="1">
      <alignment horizontal="justify" vertical="center" wrapText="1"/>
    </xf>
    <xf numFmtId="0" fontId="27" fillId="0" borderId="2" xfId="0" applyFont="1" applyBorder="1" applyAlignment="1">
      <alignment horizontal="left" vertical="center" wrapText="1"/>
    </xf>
    <xf numFmtId="0" fontId="14" fillId="3" borderId="7" xfId="0" applyFont="1" applyFill="1" applyBorder="1" applyAlignment="1">
      <alignment horizontal="center" vertical="center"/>
    </xf>
    <xf numFmtId="0" fontId="14" fillId="3" borderId="0" xfId="0" applyFont="1" applyFill="1" applyAlignment="1">
      <alignment horizontal="center" vertical="center"/>
    </xf>
    <xf numFmtId="0" fontId="4" fillId="4" borderId="2" xfId="0" applyFont="1" applyFill="1" applyBorder="1" applyAlignment="1">
      <alignment horizontal="left" vertical="center" wrapText="1"/>
    </xf>
    <xf numFmtId="0" fontId="4"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6" fillId="4" borderId="40" xfId="2" applyFont="1" applyFill="1" applyBorder="1" applyAlignment="1">
      <alignment horizontal="center" vertical="center"/>
    </xf>
    <xf numFmtId="0" fontId="6" fillId="4" borderId="46" xfId="2" applyFont="1" applyFill="1" applyBorder="1" applyAlignment="1">
      <alignment horizontal="center" vertical="center"/>
    </xf>
    <xf numFmtId="0" fontId="6" fillId="4" borderId="41" xfId="2" applyFont="1" applyFill="1" applyBorder="1" applyAlignment="1">
      <alignment horizontal="center" vertical="center"/>
    </xf>
    <xf numFmtId="0" fontId="6" fillId="4" borderId="42" xfId="2" applyFont="1" applyFill="1" applyBorder="1" applyAlignment="1">
      <alignment horizontal="center" vertical="center"/>
    </xf>
    <xf numFmtId="0" fontId="6" fillId="4" borderId="47" xfId="2" applyFont="1" applyFill="1" applyBorder="1" applyAlignment="1">
      <alignment horizontal="center" vertical="center"/>
    </xf>
    <xf numFmtId="0" fontId="6" fillId="4" borderId="43" xfId="2" applyFont="1" applyFill="1" applyBorder="1" applyAlignment="1">
      <alignment horizontal="center" vertical="center"/>
    </xf>
    <xf numFmtId="0" fontId="6" fillId="4" borderId="44" xfId="2" applyFont="1" applyFill="1" applyBorder="1" applyAlignment="1">
      <alignment horizontal="center" vertical="center"/>
    </xf>
    <xf numFmtId="0" fontId="6" fillId="4" borderId="48" xfId="2" applyFont="1" applyFill="1" applyBorder="1" applyAlignment="1">
      <alignment horizontal="center" vertical="center"/>
    </xf>
    <xf numFmtId="0" fontId="6" fillId="4" borderId="45" xfId="2"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1" fillId="0" borderId="2" xfId="0" applyFont="1" applyBorder="1" applyAlignment="1">
      <alignment horizontal="left" vertical="center" wrapText="1"/>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24" fillId="4" borderId="5" xfId="0" applyFont="1" applyFill="1" applyBorder="1" applyAlignment="1">
      <alignment horizontal="center" vertical="center"/>
    </xf>
    <xf numFmtId="0" fontId="24" fillId="4"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3" fillId="0" borderId="4"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4" fillId="0" borderId="2" xfId="0" applyFont="1" applyBorder="1" applyAlignment="1">
      <alignment horizontal="left" vertical="center" wrapText="1"/>
    </xf>
    <xf numFmtId="0" fontId="24" fillId="0" borderId="2" xfId="0" applyFont="1" applyBorder="1" applyAlignment="1">
      <alignment horizontal="left" vertical="center"/>
    </xf>
    <xf numFmtId="0" fontId="24" fillId="4" borderId="2"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lignment horizontal="center" vertical="center"/>
    </xf>
    <xf numFmtId="0" fontId="6" fillId="4" borderId="18" xfId="2" applyFont="1" applyFill="1" applyBorder="1" applyAlignment="1">
      <alignment horizontal="center" vertical="center"/>
    </xf>
    <xf numFmtId="0" fontId="6" fillId="4" borderId="19" xfId="2" applyFont="1" applyFill="1" applyBorder="1" applyAlignment="1">
      <alignment horizontal="center" vertical="center"/>
    </xf>
    <xf numFmtId="0" fontId="6" fillId="4" borderId="20"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21" xfId="2" applyFont="1" applyFill="1" applyBorder="1" applyAlignment="1">
      <alignment horizontal="center" vertical="center"/>
    </xf>
    <xf numFmtId="0" fontId="6" fillId="4" borderId="2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6" fillId="4" borderId="49"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50" xfId="2"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28" fillId="0" borderId="2" xfId="0" applyFont="1" applyBorder="1" applyAlignment="1">
      <alignment horizontal="left"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0" fontId="24" fillId="4" borderId="2" xfId="0" applyFont="1" applyFill="1" applyBorder="1" applyAlignment="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10" fontId="2" fillId="4" borderId="0" xfId="0" applyNumberFormat="1" applyFont="1" applyFill="1" applyAlignment="1" applyProtection="1">
      <alignment horizontal="center"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lef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Alignment="1" applyProtection="1">
      <alignment horizontal="center" vertical="center"/>
    </xf>
    <xf numFmtId="0" fontId="13" fillId="4" borderId="0" xfId="2" applyFont="1" applyFill="1" applyAlignment="1" applyProtection="1">
      <alignment vertical="center"/>
    </xf>
    <xf numFmtId="10" fontId="13" fillId="4" borderId="0" xfId="2" applyNumberFormat="1" applyFont="1" applyFill="1" applyAlignment="1" applyProtection="1">
      <alignment horizontal="center" vertical="center"/>
    </xf>
    <xf numFmtId="0" fontId="13" fillId="4" borderId="2" xfId="0" applyFont="1" applyFill="1" applyBorder="1" applyAlignment="1" applyProtection="1">
      <alignment horizontal="center" vertical="center"/>
    </xf>
    <xf numFmtId="0" fontId="34" fillId="4" borderId="2" xfId="0" applyFont="1" applyFill="1" applyBorder="1" applyAlignment="1" applyProtection="1">
      <alignment horizontal="center" vertical="center" wrapText="1"/>
    </xf>
    <xf numFmtId="0" fontId="34" fillId="4" borderId="0" xfId="0" applyFont="1" applyFill="1" applyBorder="1" applyAlignment="1" applyProtection="1">
      <alignment horizontal="center" vertical="center" wrapText="1"/>
    </xf>
    <xf numFmtId="0" fontId="13" fillId="4" borderId="2" xfId="0" applyFont="1" applyFill="1" applyBorder="1" applyAlignment="1" applyProtection="1">
      <alignment horizontal="center"/>
    </xf>
    <xf numFmtId="9"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14" fillId="9" borderId="0" xfId="0" applyFont="1" applyFill="1" applyBorder="1" applyAlignment="1" applyProtection="1">
      <alignment horizontal="center" vertical="center" wrapText="1"/>
    </xf>
    <xf numFmtId="0" fontId="2" fillId="4" borderId="0" xfId="0" applyFont="1" applyFill="1" applyAlignment="1" applyProtection="1">
      <alignment horizontal="center"/>
    </xf>
    <xf numFmtId="0" fontId="31" fillId="0" borderId="2" xfId="0" applyFont="1" applyFill="1" applyBorder="1" applyAlignment="1" applyProtection="1">
      <alignment horizontal="center" vertical="center" wrapText="1"/>
    </xf>
    <xf numFmtId="10" fontId="38" fillId="14" borderId="2" xfId="0" applyNumberFormat="1" applyFont="1" applyFill="1" applyBorder="1" applyAlignment="1" applyProtection="1">
      <alignment horizontal="center" vertical="center" wrapText="1"/>
    </xf>
    <xf numFmtId="10" fontId="32" fillId="11" borderId="2" xfId="0" applyNumberFormat="1" applyFont="1" applyFill="1" applyBorder="1" applyAlignment="1" applyProtection="1">
      <alignment horizontal="center" vertical="center" wrapText="1"/>
    </xf>
    <xf numFmtId="10" fontId="37" fillId="11" borderId="2" xfId="0" applyNumberFormat="1" applyFont="1" applyFill="1" applyBorder="1" applyAlignment="1" applyProtection="1">
      <alignment horizontal="center" vertical="center" wrapText="1"/>
    </xf>
    <xf numFmtId="10" fontId="37" fillId="0" borderId="2" xfId="0" applyNumberFormat="1" applyFont="1" applyFill="1" applyBorder="1" applyAlignment="1" applyProtection="1">
      <alignment horizontal="left" vertical="center" wrapText="1"/>
    </xf>
    <xf numFmtId="170" fontId="33" fillId="0" borderId="0" xfId="0" applyNumberFormat="1" applyFont="1" applyFill="1" applyBorder="1" applyAlignment="1" applyProtection="1">
      <alignment horizontal="center" vertical="center" wrapText="1"/>
    </xf>
    <xf numFmtId="168" fontId="29" fillId="0" borderId="0" xfId="0" applyNumberFormat="1" applyFont="1" applyFill="1" applyAlignment="1" applyProtection="1">
      <alignment horizontal="left" vertical="center" wrapText="1"/>
    </xf>
    <xf numFmtId="1" fontId="29" fillId="0" borderId="0" xfId="0" applyNumberFormat="1" applyFont="1" applyFill="1" applyAlignment="1" applyProtection="1">
      <alignment horizontal="center" vertical="center" wrapText="1"/>
    </xf>
    <xf numFmtId="0" fontId="29" fillId="0" borderId="0" xfId="0" applyFont="1" applyFill="1" applyAlignment="1" applyProtection="1">
      <alignment horizontal="center" vertical="center" wrapText="1"/>
    </xf>
    <xf numFmtId="9" fontId="33" fillId="0" borderId="0" xfId="6" applyNumberFormat="1" applyFont="1" applyFill="1" applyBorder="1" applyAlignment="1" applyProtection="1">
      <alignment horizontal="center" vertical="center"/>
    </xf>
    <xf numFmtId="9" fontId="33" fillId="0" borderId="0" xfId="0" applyNumberFormat="1" applyFont="1" applyFill="1" applyBorder="1" applyAlignment="1" applyProtection="1">
      <alignment horizontal="center" vertical="center" wrapText="1"/>
    </xf>
    <xf numFmtId="0" fontId="31" fillId="0" borderId="2" xfId="0" applyFont="1" applyBorder="1" applyAlignment="1" applyProtection="1">
      <alignment horizontal="center" vertical="center" wrapText="1"/>
    </xf>
    <xf numFmtId="10" fontId="32" fillId="4" borderId="2" xfId="0" applyNumberFormat="1" applyFont="1" applyFill="1" applyBorder="1" applyAlignment="1" applyProtection="1">
      <alignment horizontal="center" vertical="center" wrapText="1"/>
    </xf>
    <xf numFmtId="168" fontId="29" fillId="0" borderId="0" xfId="0" applyNumberFormat="1" applyFont="1" applyAlignment="1" applyProtection="1">
      <alignment horizontal="left" vertical="center" wrapText="1"/>
    </xf>
    <xf numFmtId="1" fontId="29" fillId="0" borderId="0" xfId="0" applyNumberFormat="1" applyFont="1" applyAlignment="1" applyProtection="1">
      <alignment horizontal="center" vertical="center" wrapText="1"/>
    </xf>
    <xf numFmtId="0" fontId="29" fillId="0" borderId="0" xfId="0" applyFont="1" applyAlignment="1" applyProtection="1">
      <alignment horizontal="center" vertical="center" wrapText="1"/>
    </xf>
    <xf numFmtId="0" fontId="32" fillId="0" borderId="2" xfId="0" applyFont="1" applyFill="1" applyBorder="1" applyAlignment="1" applyProtection="1">
      <alignment horizontal="justify" vertical="center"/>
    </xf>
    <xf numFmtId="0" fontId="29" fillId="0" borderId="0" xfId="0" applyFont="1" applyBorder="1" applyAlignment="1" applyProtection="1">
      <alignment horizontal="center" vertical="center" wrapText="1"/>
    </xf>
    <xf numFmtId="170" fontId="18" fillId="4" borderId="0" xfId="5" applyNumberFormat="1" applyFont="1" applyFill="1" applyBorder="1" applyAlignment="1" applyProtection="1">
      <alignment horizontal="center" vertical="center" wrapText="1"/>
    </xf>
    <xf numFmtId="170" fontId="18" fillId="4" borderId="0" xfId="6"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10" fontId="2" fillId="4" borderId="0" xfId="0" applyNumberFormat="1" applyFont="1" applyFill="1" applyBorder="1" applyAlignment="1" applyProtection="1">
      <alignment horizontal="center" vertical="center" wrapText="1"/>
    </xf>
    <xf numFmtId="171" fontId="2" fillId="4" borderId="0" xfId="0" applyNumberFormat="1"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18" fillId="4" borderId="0" xfId="0" applyFont="1" applyFill="1" applyAlignment="1" applyProtection="1">
      <alignment horizontal="center" vertical="center" wrapText="1"/>
    </xf>
    <xf numFmtId="0" fontId="18" fillId="4" borderId="0" xfId="0" applyFont="1" applyFill="1" applyAlignment="1" applyProtection="1">
      <alignment vertical="center" wrapText="1"/>
    </xf>
    <xf numFmtId="10" fontId="35" fillId="13" borderId="53" xfId="0" applyNumberFormat="1" applyFont="1" applyFill="1" applyBorder="1" applyAlignment="1" applyProtection="1">
      <alignment horizontal="center" vertical="center" wrapText="1"/>
    </xf>
    <xf numFmtId="167" fontId="18" fillId="4" borderId="0" xfId="0" applyNumberFormat="1" applyFont="1" applyFill="1" applyAlignment="1" applyProtection="1">
      <alignment horizontal="center" vertical="center" wrapText="1"/>
    </xf>
    <xf numFmtId="0" fontId="18" fillId="4" borderId="0" xfId="0" applyFont="1" applyFill="1" applyAlignment="1" applyProtection="1">
      <alignment horizontal="justify" vertical="center" wrapText="1"/>
    </xf>
    <xf numFmtId="10" fontId="36" fillId="10" borderId="53" xfId="0" applyNumberFormat="1" applyFont="1" applyFill="1" applyBorder="1" applyAlignment="1" applyProtection="1">
      <alignment horizontal="center" vertical="center" wrapText="1"/>
    </xf>
    <xf numFmtId="10" fontId="28" fillId="12" borderId="53" xfId="0" applyNumberFormat="1" applyFont="1" applyFill="1" applyBorder="1" applyAlignment="1" applyProtection="1">
      <alignment horizontal="center" vertical="center" wrapText="1"/>
    </xf>
    <xf numFmtId="168" fontId="18" fillId="0" borderId="0" xfId="0" applyNumberFormat="1" applyFont="1" applyAlignment="1" applyProtection="1">
      <alignment horizontal="left" vertical="center" wrapText="1"/>
    </xf>
    <xf numFmtId="1" fontId="18" fillId="0" borderId="0" xfId="0" applyNumberFormat="1" applyFont="1" applyAlignment="1" applyProtection="1">
      <alignment horizontal="center" vertical="center" wrapText="1"/>
    </xf>
    <xf numFmtId="0" fontId="15" fillId="0" borderId="0" xfId="0" applyFont="1" applyAlignment="1" applyProtection="1">
      <alignment horizontal="center" vertical="center" wrapText="1"/>
    </xf>
    <xf numFmtId="0" fontId="15" fillId="4" borderId="0" xfId="0" applyFont="1" applyFill="1" applyAlignment="1" applyProtection="1">
      <alignment horizontal="center" vertical="center" wrapText="1"/>
    </xf>
    <xf numFmtId="0" fontId="15" fillId="4" borderId="0" xfId="0" applyFont="1" applyFill="1" applyAlignment="1" applyProtection="1">
      <alignment vertical="center" wrapText="1"/>
    </xf>
    <xf numFmtId="10" fontId="15" fillId="4" borderId="0" xfId="0" applyNumberFormat="1" applyFont="1" applyFill="1" applyAlignment="1" applyProtection="1">
      <alignment horizontal="center" vertical="center" wrapText="1"/>
    </xf>
    <xf numFmtId="167" fontId="15" fillId="4" borderId="0" xfId="0" applyNumberFormat="1" applyFont="1" applyFill="1" applyAlignment="1" applyProtection="1">
      <alignment horizontal="center" vertical="center" wrapText="1"/>
    </xf>
    <xf numFmtId="0" fontId="15" fillId="4" borderId="0" xfId="0" applyFont="1" applyFill="1" applyAlignment="1" applyProtection="1">
      <alignment horizontal="justify" vertical="center" wrapText="1"/>
    </xf>
    <xf numFmtId="41" fontId="18" fillId="0" borderId="0" xfId="5" applyFont="1" applyFill="1" applyBorder="1" applyAlignment="1" applyProtection="1">
      <alignment horizontal="center" vertical="center" wrapText="1"/>
    </xf>
    <xf numFmtId="1" fontId="15" fillId="0" borderId="0" xfId="0" applyNumberFormat="1" applyFont="1" applyAlignment="1" applyProtection="1">
      <alignment horizontal="center" vertical="center" wrapText="1"/>
    </xf>
    <xf numFmtId="1" fontId="16" fillId="4"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cellXfs>
  <cellStyles count="7">
    <cellStyle name="Hipervínculo" xfId="4" builtinId="8"/>
    <cellStyle name="Millares [0]" xfId="5" builtinId="6"/>
    <cellStyle name="Neutral" xfId="1" builtinId="28" customBuiltin="1"/>
    <cellStyle name="Normal" xfId="0" builtinId="0"/>
    <cellStyle name="Normal 2" xfId="2"/>
    <cellStyle name="Porcentaje" xfId="6" builtinId="5"/>
    <cellStyle name="Total" xfId="3" builtinId="25" customBuiltin="1"/>
  </cellStyles>
  <dxfs count="23">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462642</xdr:colOff>
      <xdr:row>6</xdr:row>
      <xdr:rowOff>108858</xdr:rowOff>
    </xdr:from>
    <xdr:to>
      <xdr:col>36</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17</xdr:row>
      <xdr:rowOff>2</xdr:rowOff>
    </xdr:from>
    <xdr:to>
      <xdr:col>6</xdr:col>
      <xdr:colOff>402789</xdr:colOff>
      <xdr:row>24</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26</xdr:row>
      <xdr:rowOff>10574</xdr:rowOff>
    </xdr:from>
    <xdr:to>
      <xdr:col>5</xdr:col>
      <xdr:colOff>718777</xdr:colOff>
      <xdr:row>37</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30</xdr:row>
      <xdr:rowOff>95250</xdr:rowOff>
    </xdr:from>
    <xdr:to>
      <xdr:col>3</xdr:col>
      <xdr:colOff>1651623</xdr:colOff>
      <xdr:row>39</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Users/NiniRa/NINROD/Planeaci&#243;n%20Estrat&#233;gica%202016/Difusi&#243;n%20procedimiento%20para%20resoluci&#243;n%20de%20objeciones%20en%20garant&#237;as%20mobiliari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DSS/OAP/DOCS/Documentos/A&#241;o_2023/01_Proyectos_Estrategicos/02_EDT_Evidencias/08_OAJ/P01_%20PlanCapacitaciones_Comerciantes_Sociedades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Financieros"/>
      <sheetName val="Recursos Humanos"/>
      <sheetName val="Comunicaciones internas"/>
      <sheetName val="Interesados"/>
      <sheetName val="Plan de comunicaciones"/>
      <sheetName val="Requerimientos"/>
      <sheetName val="Alcance"/>
      <sheetName val="EDT- Actividades"/>
      <sheetName val="Riesgos"/>
      <sheetName val="No tocar"/>
    </sheetNames>
    <sheetDataSet>
      <sheetData sheetId="0">
        <row r="2">
          <cell r="K2" t="str">
            <v>Código: GC-F-015</v>
          </cell>
        </row>
        <row r="3">
          <cell r="K3" t="str">
            <v>Fecha: 17 de septiembre de 2014</v>
          </cell>
        </row>
        <row r="4">
          <cell r="K4" t="str">
            <v>Versión 001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migueljj@supersociedades.gov.co" TargetMode="External"/><Relationship Id="rId3" Type="http://schemas.openxmlformats.org/officeDocument/2006/relationships/hyperlink" Target="mailto:carlosas@supersociedades.gov.co" TargetMode="External"/><Relationship Id="rId7" Type="http://schemas.openxmlformats.org/officeDocument/2006/relationships/hyperlink" Target="mailto:lfrivera@supersociedades.gov.co" TargetMode="External"/><Relationship Id="rId12" Type="http://schemas.openxmlformats.org/officeDocument/2006/relationships/comments" Target="../comments6.xml"/><Relationship Id="rId2" Type="http://schemas.openxmlformats.org/officeDocument/2006/relationships/hyperlink" Target="mailto:ACervantes@supersociedades.gov.co" TargetMode="External"/><Relationship Id="rId1" Type="http://schemas.openxmlformats.org/officeDocument/2006/relationships/hyperlink" Target="mailto:BEscobar@supersociedades.gov.co" TargetMode="External"/><Relationship Id="rId6" Type="http://schemas.openxmlformats.org/officeDocument/2006/relationships/hyperlink" Target="mailto:jpalacio@supersociedades.gov.co" TargetMode="External"/><Relationship Id="rId11" Type="http://schemas.openxmlformats.org/officeDocument/2006/relationships/vmlDrawing" Target="../drawings/vmlDrawing6.vml"/><Relationship Id="rId5" Type="http://schemas.openxmlformats.org/officeDocument/2006/relationships/hyperlink" Target="mailto:jmanrique@supersociedades.gov.co" TargetMode="External"/><Relationship Id="rId10" Type="http://schemas.openxmlformats.org/officeDocument/2006/relationships/drawing" Target="../drawings/drawing7.xml"/><Relationship Id="rId4" Type="http://schemas.openxmlformats.org/officeDocument/2006/relationships/hyperlink" Target="mailto:horaciodc@supersociedades.gov.co"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topLeftCell="A3" zoomScaleNormal="100" workbookViewId="0">
      <selection activeCell="E7" sqref="E7:L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5.25" customHeight="1" thickBot="1" x14ac:dyDescent="0.25"/>
    <row r="2" spans="2:19" ht="26.25" customHeight="1" x14ac:dyDescent="0.2">
      <c r="B2" s="130"/>
      <c r="C2" s="131"/>
      <c r="D2" s="132" t="s">
        <v>0</v>
      </c>
      <c r="E2" s="133"/>
      <c r="F2" s="133"/>
      <c r="G2" s="133"/>
      <c r="H2" s="133"/>
      <c r="I2" s="133"/>
      <c r="J2" s="134"/>
      <c r="K2" s="120" t="s">
        <v>1</v>
      </c>
      <c r="L2" s="121"/>
    </row>
    <row r="3" spans="2:19" ht="23.25" customHeight="1" x14ac:dyDescent="0.2">
      <c r="B3" s="126"/>
      <c r="C3" s="127"/>
      <c r="D3" s="135" t="s">
        <v>2</v>
      </c>
      <c r="E3" s="136"/>
      <c r="F3" s="136"/>
      <c r="G3" s="136"/>
      <c r="H3" s="136"/>
      <c r="I3" s="136"/>
      <c r="J3" s="137"/>
      <c r="K3" s="122" t="s">
        <v>3</v>
      </c>
      <c r="L3" s="123"/>
    </row>
    <row r="4" spans="2:19" ht="24" customHeight="1" x14ac:dyDescent="0.2">
      <c r="B4" s="126"/>
      <c r="C4" s="127"/>
      <c r="D4" s="135" t="s">
        <v>4</v>
      </c>
      <c r="E4" s="136"/>
      <c r="F4" s="136"/>
      <c r="G4" s="136"/>
      <c r="H4" s="136"/>
      <c r="I4" s="136"/>
      <c r="J4" s="137"/>
      <c r="K4" s="122" t="s">
        <v>5</v>
      </c>
      <c r="L4" s="123"/>
    </row>
    <row r="5" spans="2:19" ht="22.5" customHeight="1" thickBot="1" x14ac:dyDescent="0.25">
      <c r="B5" s="128"/>
      <c r="C5" s="129"/>
      <c r="D5" s="138" t="s">
        <v>6</v>
      </c>
      <c r="E5" s="139"/>
      <c r="F5" s="139"/>
      <c r="G5" s="139"/>
      <c r="H5" s="139"/>
      <c r="I5" s="139"/>
      <c r="J5" s="140"/>
      <c r="K5" s="124" t="s">
        <v>7</v>
      </c>
      <c r="L5" s="125"/>
    </row>
    <row r="6" spans="2:19" ht="5.25" customHeight="1" x14ac:dyDescent="0.2">
      <c r="C6" s="16"/>
      <c r="D6" s="16"/>
      <c r="E6" s="16"/>
      <c r="F6" s="16"/>
      <c r="G6" s="16"/>
      <c r="H6" s="16"/>
      <c r="I6" s="16"/>
    </row>
    <row r="7" spans="2:19" ht="59.25" customHeight="1" x14ac:dyDescent="0.2">
      <c r="C7" s="119" t="s">
        <v>8</v>
      </c>
      <c r="D7" s="119"/>
      <c r="E7" s="141" t="s">
        <v>177</v>
      </c>
      <c r="F7" s="141"/>
      <c r="G7" s="141"/>
      <c r="H7" s="141"/>
      <c r="I7" s="141"/>
      <c r="J7" s="141"/>
      <c r="K7" s="141"/>
      <c r="L7" s="141"/>
      <c r="M7" s="73"/>
      <c r="N7" s="73"/>
      <c r="O7" s="73"/>
      <c r="P7" s="73"/>
      <c r="Q7" s="73"/>
      <c r="S7" s="1"/>
    </row>
    <row r="8" spans="2:19" ht="6.75" customHeight="1" x14ac:dyDescent="0.2">
      <c r="C8" s="5"/>
      <c r="D8" s="5"/>
      <c r="E8" s="6"/>
      <c r="F8" s="6"/>
      <c r="G8" s="6"/>
      <c r="H8" s="6"/>
      <c r="I8" s="6"/>
      <c r="S8" s="1"/>
    </row>
    <row r="9" spans="2:19" ht="6.75" customHeight="1" thickBot="1" x14ac:dyDescent="0.25">
      <c r="C9" s="5"/>
      <c r="D9" s="5"/>
      <c r="E9" s="6"/>
      <c r="F9" s="6"/>
      <c r="G9" s="6"/>
      <c r="H9" s="6"/>
      <c r="I9" s="6"/>
      <c r="S9" s="1"/>
    </row>
    <row r="10" spans="2:19" ht="12.75" thickBot="1" x14ac:dyDescent="0.25">
      <c r="B10" s="17"/>
      <c r="C10" s="18"/>
      <c r="D10" s="18"/>
      <c r="E10" s="18"/>
      <c r="F10" s="18"/>
      <c r="G10" s="18"/>
      <c r="H10" s="18"/>
      <c r="I10" s="18"/>
      <c r="J10" s="18"/>
      <c r="K10" s="18"/>
      <c r="L10" s="19"/>
    </row>
    <row r="11" spans="2:19" ht="39.950000000000003" customHeight="1" thickBot="1" x14ac:dyDescent="0.25">
      <c r="B11" s="20"/>
      <c r="C11" s="9" t="s">
        <v>9</v>
      </c>
      <c r="D11" s="21"/>
      <c r="E11" s="9" t="s">
        <v>10</v>
      </c>
      <c r="F11" s="21"/>
      <c r="G11" s="9" t="s">
        <v>11</v>
      </c>
      <c r="H11" s="21"/>
      <c r="I11" s="9" t="s">
        <v>12</v>
      </c>
      <c r="J11" s="21"/>
      <c r="K11" s="9" t="s">
        <v>13</v>
      </c>
      <c r="L11" s="22"/>
    </row>
    <row r="12" spans="2:19" ht="15" customHeight="1" thickBot="1" x14ac:dyDescent="0.25">
      <c r="B12" s="20"/>
      <c r="C12" s="21"/>
      <c r="D12" s="21"/>
      <c r="E12" s="21"/>
      <c r="F12" s="21"/>
      <c r="G12" s="21"/>
      <c r="H12" s="21"/>
      <c r="I12" s="21"/>
      <c r="J12" s="21"/>
      <c r="K12" s="21"/>
      <c r="L12" s="22"/>
    </row>
    <row r="13" spans="2:19" ht="39.950000000000003" customHeight="1" thickBot="1" x14ac:dyDescent="0.25">
      <c r="B13" s="20"/>
      <c r="C13" s="9" t="s">
        <v>14</v>
      </c>
      <c r="D13" s="21"/>
      <c r="E13" s="9" t="s">
        <v>15</v>
      </c>
      <c r="F13" s="21"/>
      <c r="G13" s="9" t="s">
        <v>16</v>
      </c>
      <c r="H13" s="21"/>
      <c r="I13" s="9" t="s">
        <v>17</v>
      </c>
      <c r="J13" s="21"/>
      <c r="K13" s="9" t="s">
        <v>18</v>
      </c>
      <c r="L13" s="22"/>
    </row>
    <row r="14" spans="2:19" ht="15" customHeight="1" thickBot="1" x14ac:dyDescent="0.25">
      <c r="B14" s="20"/>
      <c r="C14" s="21"/>
      <c r="D14" s="21"/>
      <c r="E14" s="21"/>
      <c r="F14" s="21"/>
      <c r="G14" s="21"/>
      <c r="H14" s="21"/>
      <c r="I14" s="21"/>
      <c r="J14" s="21"/>
      <c r="K14" s="21"/>
      <c r="L14" s="22"/>
    </row>
    <row r="15" spans="2:19" ht="37.5" customHeight="1" thickBot="1" x14ac:dyDescent="0.25">
      <c r="B15" s="20"/>
      <c r="C15" s="21"/>
      <c r="D15" s="21"/>
      <c r="E15" s="21"/>
      <c r="F15" s="21"/>
      <c r="G15" s="9" t="s">
        <v>19</v>
      </c>
      <c r="H15" s="21"/>
      <c r="I15" s="21"/>
      <c r="J15" s="21"/>
      <c r="K15" s="21"/>
      <c r="L15" s="22"/>
    </row>
    <row r="16" spans="2:19" ht="12.75" thickBot="1" x14ac:dyDescent="0.25">
      <c r="B16" s="23"/>
      <c r="C16" s="24"/>
      <c r="D16" s="24"/>
      <c r="E16" s="24"/>
      <c r="F16" s="24"/>
      <c r="G16" s="24"/>
      <c r="H16" s="24"/>
      <c r="I16" s="24"/>
      <c r="J16" s="24"/>
      <c r="K16" s="24"/>
      <c r="L16" s="25"/>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B6" zoomScaleNormal="100" workbookViewId="0">
      <selection activeCell="B6" sqref="A1:XFD1048576"/>
    </sheetView>
  </sheetViews>
  <sheetFormatPr baseColWidth="10" defaultColWidth="11.42578125" defaultRowHeight="12" x14ac:dyDescent="0.2"/>
  <cols>
    <col min="1" max="1" width="2.42578125" style="118" customWidth="1"/>
    <col min="2" max="2" width="14.42578125" style="118" customWidth="1"/>
    <col min="3" max="3" width="26.42578125" style="118" customWidth="1"/>
    <col min="4" max="4" width="18.28515625" style="118" customWidth="1"/>
    <col min="5" max="5" width="17.140625" style="118" customWidth="1"/>
    <col min="6" max="6" width="23.140625" style="118" customWidth="1"/>
    <col min="7" max="8" width="20.28515625" style="118" customWidth="1"/>
    <col min="9" max="10" width="5.7109375" style="118" customWidth="1"/>
    <col min="11" max="11" width="5.7109375" style="118" hidden="1" customWidth="1"/>
    <col min="12" max="12" width="8.7109375" style="118" hidden="1" customWidth="1"/>
    <col min="13" max="13" width="14.42578125" style="118" customWidth="1"/>
    <col min="14" max="14" width="17.7109375" style="118" customWidth="1"/>
    <col min="15" max="16" width="2.42578125" style="118" customWidth="1"/>
    <col min="17" max="17" width="7.7109375" style="118" customWidth="1"/>
    <col min="18" max="18" width="0.7109375" style="4" customWidth="1"/>
    <col min="19" max="19" width="1" style="118" customWidth="1"/>
    <col min="20" max="20" width="1.42578125" style="118" customWidth="1"/>
    <col min="21" max="21" width="1.140625" style="4" customWidth="1"/>
    <col min="22" max="22" width="20.7109375" style="118" customWidth="1"/>
    <col min="23" max="26" width="7.7109375" style="118" customWidth="1"/>
    <col min="27" max="28" width="5.7109375" style="118" hidden="1" customWidth="1"/>
    <col min="29" max="29" width="10.7109375" style="118" customWidth="1"/>
    <col min="30" max="30" width="20.7109375" style="118" customWidth="1"/>
    <col min="31" max="31" width="9.140625" style="2" customWidth="1"/>
    <col min="32" max="252" width="9.140625" style="118" customWidth="1"/>
    <col min="253" max="16384" width="11.42578125" style="118"/>
  </cols>
  <sheetData>
    <row r="1" spans="2:31" ht="12.75" thickBot="1" x14ac:dyDescent="0.25"/>
    <row r="2" spans="2:31" ht="26.25" customHeight="1" x14ac:dyDescent="0.2">
      <c r="B2" s="204"/>
      <c r="C2" s="205"/>
      <c r="D2" s="230" t="s">
        <v>0</v>
      </c>
      <c r="E2" s="231"/>
      <c r="F2" s="231"/>
      <c r="G2" s="231"/>
      <c r="H2" s="231"/>
      <c r="I2" s="231"/>
      <c r="J2" s="232"/>
      <c r="K2" s="49"/>
      <c r="L2" s="47"/>
      <c r="M2" s="225" t="str">
        <f>Proyecto!K2</f>
        <v>Código: GC-F-015</v>
      </c>
      <c r="N2" s="225"/>
      <c r="O2" s="225"/>
      <c r="P2" s="226"/>
      <c r="S2" s="4"/>
      <c r="T2" s="4"/>
      <c r="U2" s="8"/>
    </row>
    <row r="3" spans="2:31" ht="23.25" customHeight="1" x14ac:dyDescent="0.2">
      <c r="B3" s="206"/>
      <c r="C3" s="207"/>
      <c r="D3" s="233" t="s">
        <v>2</v>
      </c>
      <c r="E3" s="234"/>
      <c r="F3" s="234"/>
      <c r="G3" s="234"/>
      <c r="H3" s="234"/>
      <c r="I3" s="234"/>
      <c r="J3" s="235"/>
      <c r="K3" s="66"/>
      <c r="L3" s="59"/>
      <c r="M3" s="189" t="str">
        <f>Proyecto!K3</f>
        <v>Fecha: 17 de septiembre de 2014</v>
      </c>
      <c r="N3" s="189"/>
      <c r="O3" s="189"/>
      <c r="P3" s="227"/>
      <c r="S3" s="4"/>
      <c r="T3" s="4"/>
      <c r="U3" s="8"/>
    </row>
    <row r="4" spans="2:31" ht="24" customHeight="1" x14ac:dyDescent="0.2">
      <c r="B4" s="206"/>
      <c r="C4" s="207"/>
      <c r="D4" s="233" t="s">
        <v>4</v>
      </c>
      <c r="E4" s="234"/>
      <c r="F4" s="234"/>
      <c r="G4" s="234"/>
      <c r="H4" s="234"/>
      <c r="I4" s="234"/>
      <c r="J4" s="235"/>
      <c r="K4" s="66"/>
      <c r="L4" s="59"/>
      <c r="M4" s="189" t="str">
        <f>Proyecto!K4</f>
        <v>Versión 001</v>
      </c>
      <c r="N4" s="189"/>
      <c r="O4" s="189"/>
      <c r="P4" s="227"/>
      <c r="U4" s="8"/>
    </row>
    <row r="5" spans="2:31" ht="22.5" customHeight="1" thickBot="1" x14ac:dyDescent="0.25">
      <c r="B5" s="208"/>
      <c r="C5" s="209"/>
      <c r="D5" s="236" t="s">
        <v>6</v>
      </c>
      <c r="E5" s="237"/>
      <c r="F5" s="237"/>
      <c r="G5" s="237"/>
      <c r="H5" s="237"/>
      <c r="I5" s="237"/>
      <c r="J5" s="238"/>
      <c r="K5" s="50"/>
      <c r="L5" s="48"/>
      <c r="M5" s="228" t="s">
        <v>96</v>
      </c>
      <c r="N5" s="228"/>
      <c r="O5" s="228"/>
      <c r="P5" s="229"/>
    </row>
    <row r="6" spans="2:31" ht="5.25" customHeight="1" x14ac:dyDescent="0.2">
      <c r="B6" s="16"/>
      <c r="C6" s="16"/>
      <c r="D6" s="16"/>
      <c r="E6" s="16"/>
      <c r="F6" s="16"/>
      <c r="G6" s="16"/>
      <c r="H6" s="16"/>
      <c r="I6" s="16"/>
      <c r="J6" s="16"/>
      <c r="K6" s="16"/>
      <c r="L6" s="16"/>
      <c r="M6" s="16"/>
      <c r="N6" s="16"/>
      <c r="O6" s="16"/>
      <c r="P6" s="16"/>
    </row>
    <row r="7" spans="2:31" ht="36" customHeight="1" x14ac:dyDescent="0.2">
      <c r="B7" s="119" t="s">
        <v>8</v>
      </c>
      <c r="C7" s="119"/>
      <c r="D7" s="222" t="str">
        <f>Proyecto!$E$7</f>
        <v xml:space="preserve">Plan de capacitaciones a los comerciantes y sociedades debidamente inscritos en las Cámaras de Comercio considerados principalmente como MIPYMES que facilite la entrega de información clave para la toma de decisiones. </v>
      </c>
      <c r="E7" s="223"/>
      <c r="F7" s="223"/>
      <c r="G7" s="223"/>
      <c r="H7" s="223"/>
      <c r="I7" s="223"/>
      <c r="J7" s="223"/>
      <c r="K7" s="223"/>
      <c r="L7" s="223"/>
      <c r="M7" s="223"/>
      <c r="N7" s="223"/>
      <c r="O7" s="223"/>
      <c r="P7" s="223"/>
      <c r="AE7" s="118"/>
    </row>
    <row r="8" spans="2:31" ht="6.75" customHeight="1" x14ac:dyDescent="0.2">
      <c r="B8" s="5"/>
      <c r="C8" s="5"/>
      <c r="D8" s="6"/>
      <c r="E8" s="6"/>
      <c r="F8" s="6"/>
      <c r="G8" s="6"/>
      <c r="H8" s="6"/>
      <c r="I8" s="6"/>
      <c r="J8" s="6"/>
      <c r="K8" s="6"/>
      <c r="L8" s="6"/>
      <c r="M8" s="6"/>
      <c r="N8" s="6"/>
      <c r="O8" s="6"/>
      <c r="P8" s="6"/>
      <c r="AE8" s="118"/>
    </row>
    <row r="10" spans="2:31" ht="54.75" customHeight="1" x14ac:dyDescent="0.2">
      <c r="B10" s="119" t="s">
        <v>97</v>
      </c>
      <c r="C10" s="119"/>
      <c r="D10" s="222" t="s">
        <v>233</v>
      </c>
      <c r="E10" s="223"/>
      <c r="F10" s="223"/>
      <c r="G10" s="223"/>
      <c r="H10" s="223"/>
      <c r="I10" s="223"/>
      <c r="J10" s="223"/>
      <c r="K10" s="223"/>
      <c r="L10" s="223"/>
      <c r="M10" s="223"/>
      <c r="N10" s="223"/>
      <c r="O10" s="223"/>
      <c r="P10" s="223"/>
      <c r="AE10" s="118"/>
    </row>
    <row r="12" spans="2:31" ht="32.25" customHeight="1" x14ac:dyDescent="0.2">
      <c r="B12" s="119" t="s">
        <v>98</v>
      </c>
      <c r="C12" s="119"/>
      <c r="D12" s="224" t="s">
        <v>225</v>
      </c>
      <c r="E12" s="224"/>
      <c r="F12" s="224"/>
      <c r="G12" s="224"/>
      <c r="H12" s="224"/>
      <c r="I12" s="224"/>
      <c r="J12" s="224"/>
      <c r="K12" s="224"/>
      <c r="L12" s="224"/>
      <c r="M12" s="224"/>
      <c r="N12" s="224"/>
      <c r="O12" s="224"/>
      <c r="P12" s="224"/>
    </row>
    <row r="13" spans="2:31" ht="6.75" customHeight="1" x14ac:dyDescent="0.2">
      <c r="B13" s="5"/>
      <c r="C13" s="5"/>
      <c r="D13" s="104"/>
      <c r="E13" s="104"/>
      <c r="F13" s="104"/>
      <c r="G13" s="104"/>
      <c r="H13" s="104"/>
      <c r="I13" s="104"/>
      <c r="J13" s="104"/>
      <c r="K13" s="104"/>
      <c r="L13" s="104"/>
      <c r="M13" s="104"/>
      <c r="N13" s="104"/>
      <c r="O13" s="104"/>
      <c r="P13" s="104"/>
      <c r="AE13" s="118"/>
    </row>
    <row r="14" spans="2:31" ht="36" customHeight="1" x14ac:dyDescent="0.2">
      <c r="B14" s="119" t="s">
        <v>99</v>
      </c>
      <c r="C14" s="119"/>
      <c r="D14" s="222" t="s">
        <v>226</v>
      </c>
      <c r="E14" s="222"/>
      <c r="F14" s="222"/>
      <c r="G14" s="222"/>
      <c r="H14" s="222"/>
      <c r="I14" s="222"/>
      <c r="J14" s="222"/>
      <c r="K14" s="222"/>
      <c r="L14" s="222"/>
      <c r="M14" s="222"/>
      <c r="N14" s="222"/>
      <c r="O14" s="222"/>
      <c r="P14" s="222"/>
    </row>
    <row r="15" spans="2:31" ht="6.75" customHeight="1" x14ac:dyDescent="0.2">
      <c r="B15" s="5"/>
      <c r="C15" s="5"/>
      <c r="D15" s="104"/>
      <c r="E15" s="104"/>
      <c r="F15" s="104"/>
      <c r="G15" s="104"/>
      <c r="H15" s="104"/>
      <c r="I15" s="104"/>
      <c r="J15" s="104"/>
      <c r="K15" s="104"/>
      <c r="L15" s="104"/>
      <c r="M15" s="104"/>
      <c r="N15" s="104"/>
      <c r="O15" s="104"/>
      <c r="P15" s="104"/>
      <c r="AE15" s="118"/>
    </row>
    <row r="16" spans="2:31" ht="45.75" customHeight="1" x14ac:dyDescent="0.2">
      <c r="B16" s="119" t="s">
        <v>100</v>
      </c>
      <c r="C16" s="119"/>
      <c r="D16" s="221" t="s">
        <v>234</v>
      </c>
      <c r="E16" s="221"/>
      <c r="F16" s="221"/>
      <c r="G16" s="221"/>
      <c r="H16" s="221"/>
      <c r="I16" s="221"/>
      <c r="J16" s="221"/>
      <c r="K16" s="221"/>
      <c r="L16" s="221"/>
      <c r="M16" s="221"/>
      <c r="N16" s="221"/>
      <c r="O16" s="221"/>
      <c r="P16" s="221"/>
    </row>
    <row r="17" spans="2:31" ht="6.75" customHeight="1" x14ac:dyDescent="0.2">
      <c r="B17" s="5"/>
      <c r="C17" s="5"/>
      <c r="D17" s="104"/>
      <c r="E17" s="104"/>
      <c r="F17" s="104"/>
      <c r="G17" s="104"/>
      <c r="H17" s="104"/>
      <c r="I17" s="104"/>
      <c r="J17" s="104"/>
      <c r="K17" s="104"/>
      <c r="L17" s="104"/>
      <c r="M17" s="104"/>
      <c r="N17" s="104"/>
      <c r="O17" s="104"/>
      <c r="P17" s="104"/>
      <c r="AE17" s="118"/>
    </row>
    <row r="18" spans="2:31" ht="60.75" customHeight="1" x14ac:dyDescent="0.2">
      <c r="B18" s="119" t="s">
        <v>101</v>
      </c>
      <c r="C18" s="119"/>
      <c r="D18" s="221" t="s">
        <v>235</v>
      </c>
      <c r="E18" s="221"/>
      <c r="F18" s="221"/>
      <c r="G18" s="221"/>
      <c r="H18" s="221"/>
      <c r="I18" s="221"/>
      <c r="J18" s="221"/>
      <c r="K18" s="221"/>
      <c r="L18" s="221"/>
      <c r="M18" s="221"/>
      <c r="N18" s="221"/>
      <c r="O18" s="221"/>
      <c r="P18" s="221"/>
    </row>
    <row r="19" spans="2:31" ht="13.5" customHeight="1" x14ac:dyDescent="0.2">
      <c r="B19" s="5"/>
      <c r="C19" s="5"/>
      <c r="D19" s="6"/>
      <c r="E19" s="6"/>
      <c r="F19" s="6"/>
      <c r="G19" s="6"/>
      <c r="H19" s="6"/>
      <c r="I19" s="6"/>
      <c r="J19" s="6"/>
      <c r="K19" s="6"/>
      <c r="L19" s="6"/>
      <c r="M19" s="6"/>
      <c r="N19" s="6"/>
      <c r="O19" s="6"/>
      <c r="P19" s="6"/>
      <c r="AE19" s="118"/>
    </row>
    <row r="20" spans="2:31" ht="39" customHeight="1" x14ac:dyDescent="0.2">
      <c r="B20" s="119" t="s">
        <v>102</v>
      </c>
      <c r="C20" s="119"/>
      <c r="D20" s="221" t="s">
        <v>236</v>
      </c>
      <c r="E20" s="221"/>
      <c r="F20" s="221"/>
      <c r="G20" s="221"/>
      <c r="H20" s="221"/>
      <c r="I20" s="221"/>
      <c r="J20" s="221"/>
      <c r="K20" s="221"/>
      <c r="L20" s="221"/>
      <c r="M20" s="221"/>
      <c r="N20" s="221"/>
      <c r="O20" s="221"/>
      <c r="P20" s="221"/>
    </row>
  </sheetData>
  <sheetProtection algorithmName="SHA-512" hashValue="k4MYjPu+zx4s+d4wNnkX+0Cn91Kr/MmDrHUBUXSfxGFBHKpfyYAQSYZD+F41/sJvsnNiM/5KCzv9Y60dEo0QYg==" saltValue="/Rq36rYLxIYg00bhbaOSeg==" spinCount="100000" sheet="1" objects="1" scenarios="1"/>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AL40"/>
  <sheetViews>
    <sheetView showGridLines="0" tabSelected="1" topLeftCell="A8" zoomScale="60" zoomScaleNormal="60" workbookViewId="0">
      <pane xSplit="5" ySplit="2" topLeftCell="I24" activePane="bottomRight" state="frozen"/>
      <selection activeCell="A8" sqref="A8"/>
      <selection pane="topRight" activeCell="F8" sqref="F8"/>
      <selection pane="bottomLeft" activeCell="A10" sqref="A10"/>
      <selection pane="bottomRight" activeCell="H28" sqref="H28"/>
    </sheetView>
  </sheetViews>
  <sheetFormatPr baseColWidth="10" defaultColWidth="11.42578125" defaultRowHeight="12.75" x14ac:dyDescent="0.2"/>
  <cols>
    <col min="1" max="1" width="0.7109375" style="257" customWidth="1"/>
    <col min="2" max="2" width="7.7109375" style="257" customWidth="1"/>
    <col min="3" max="3" width="55" style="257" customWidth="1"/>
    <col min="4" max="4" width="29.42578125" style="258" customWidth="1"/>
    <col min="5" max="5" width="8" style="257" customWidth="1"/>
    <col min="6" max="6" width="15.28515625" style="259" customWidth="1"/>
    <col min="7" max="7" width="26.140625" style="257" customWidth="1"/>
    <col min="8" max="9" width="39.7109375" style="257" customWidth="1"/>
    <col min="10" max="10" width="13.85546875" style="257" customWidth="1"/>
    <col min="11" max="11" width="64" style="260" customWidth="1"/>
    <col min="12" max="12" width="23.28515625" style="257" customWidth="1"/>
    <col min="13" max="13" width="18.140625" style="257" customWidth="1"/>
    <col min="14" max="14" width="11.5703125" style="261" hidden="1" customWidth="1"/>
    <col min="15" max="15" width="10" style="261" hidden="1" customWidth="1"/>
    <col min="16" max="35" width="8.7109375" style="261" hidden="1" customWidth="1"/>
    <col min="36" max="36" width="9.28515625" style="257" hidden="1" customWidth="1"/>
    <col min="37" max="37" width="40.28515625" style="261" customWidth="1"/>
    <col min="38" max="38" width="27.7109375" style="257" customWidth="1"/>
    <col min="39" max="39" width="37.140625" style="257" bestFit="1" customWidth="1"/>
    <col min="40" max="40" width="20.85546875" style="257" customWidth="1"/>
    <col min="41" max="255" width="9.140625" style="257" customWidth="1"/>
    <col min="256" max="16384" width="11.42578125" style="257"/>
  </cols>
  <sheetData>
    <row r="1" spans="2:38" ht="6" customHeight="1" thickBot="1" x14ac:dyDescent="0.25"/>
    <row r="2" spans="2:38" ht="20.100000000000001" customHeight="1" x14ac:dyDescent="0.2">
      <c r="C2" s="262"/>
      <c r="D2" s="263" t="s">
        <v>0</v>
      </c>
      <c r="E2" s="264"/>
      <c r="F2" s="264"/>
      <c r="G2" s="264"/>
      <c r="H2" s="264"/>
      <c r="I2" s="264"/>
      <c r="J2" s="264"/>
      <c r="K2" s="265"/>
      <c r="L2" s="266" t="str">
        <f>[2]Proyecto!K2</f>
        <v>Código: GC-F-015</v>
      </c>
      <c r="M2" s="267"/>
      <c r="N2" s="268"/>
      <c r="O2" s="268"/>
      <c r="P2" s="268"/>
      <c r="Q2" s="268"/>
      <c r="R2" s="268"/>
      <c r="S2" s="268"/>
      <c r="T2" s="268"/>
      <c r="U2" s="268"/>
      <c r="V2" s="268"/>
      <c r="W2" s="268"/>
      <c r="X2" s="268"/>
      <c r="Y2" s="268"/>
      <c r="Z2" s="268"/>
      <c r="AA2" s="268"/>
      <c r="AB2" s="268"/>
      <c r="AC2" s="268"/>
      <c r="AD2" s="268"/>
      <c r="AE2" s="268"/>
      <c r="AF2" s="268"/>
      <c r="AG2" s="268"/>
      <c r="AH2" s="268"/>
      <c r="AI2" s="268"/>
      <c r="AJ2" s="269"/>
      <c r="AK2" s="258"/>
    </row>
    <row r="3" spans="2:38" ht="20.100000000000001" customHeight="1" x14ac:dyDescent="0.2">
      <c r="C3" s="270"/>
      <c r="D3" s="271" t="s">
        <v>2</v>
      </c>
      <c r="E3" s="272"/>
      <c r="F3" s="272"/>
      <c r="G3" s="272"/>
      <c r="H3" s="272"/>
      <c r="I3" s="272"/>
      <c r="J3" s="272"/>
      <c r="K3" s="273"/>
      <c r="L3" s="274" t="str">
        <f>[2]Proyecto!K3</f>
        <v>Fecha: 17 de septiembre de 2014</v>
      </c>
      <c r="M3" s="275"/>
      <c r="N3" s="268"/>
      <c r="O3" s="268"/>
      <c r="P3" s="268"/>
      <c r="Q3" s="268"/>
      <c r="R3" s="268"/>
      <c r="S3" s="268"/>
      <c r="T3" s="268"/>
      <c r="U3" s="268"/>
      <c r="V3" s="268"/>
      <c r="W3" s="268"/>
      <c r="X3" s="268"/>
      <c r="Y3" s="268"/>
      <c r="Z3" s="268"/>
      <c r="AA3" s="268"/>
      <c r="AB3" s="268"/>
      <c r="AC3" s="268"/>
      <c r="AD3" s="268"/>
      <c r="AE3" s="268"/>
      <c r="AF3" s="268"/>
      <c r="AG3" s="268"/>
      <c r="AH3" s="268"/>
      <c r="AI3" s="268"/>
      <c r="AJ3" s="269"/>
      <c r="AK3" s="258"/>
    </row>
    <row r="4" spans="2:38" ht="20.100000000000001" customHeight="1" x14ac:dyDescent="0.2">
      <c r="C4" s="270"/>
      <c r="D4" s="271" t="s">
        <v>4</v>
      </c>
      <c r="E4" s="272"/>
      <c r="F4" s="272"/>
      <c r="G4" s="272"/>
      <c r="H4" s="272"/>
      <c r="I4" s="272"/>
      <c r="J4" s="272"/>
      <c r="K4" s="273"/>
      <c r="L4" s="274" t="str">
        <f>[2]Proyecto!K4</f>
        <v>Versión 001</v>
      </c>
      <c r="M4" s="275"/>
      <c r="N4" s="268"/>
      <c r="O4" s="268"/>
      <c r="P4" s="268"/>
      <c r="Q4" s="268"/>
      <c r="R4" s="268"/>
      <c r="S4" s="268"/>
      <c r="T4" s="268"/>
      <c r="U4" s="268"/>
      <c r="V4" s="268"/>
      <c r="W4" s="268"/>
      <c r="X4" s="268"/>
      <c r="Y4" s="268"/>
      <c r="Z4" s="268"/>
      <c r="AA4" s="268"/>
      <c r="AB4" s="268"/>
      <c r="AC4" s="268"/>
      <c r="AD4" s="268"/>
      <c r="AE4" s="268"/>
      <c r="AF4" s="268"/>
      <c r="AG4" s="268"/>
      <c r="AH4" s="268"/>
      <c r="AI4" s="268"/>
      <c r="AJ4" s="269"/>
      <c r="AK4" s="258"/>
    </row>
    <row r="5" spans="2:38" ht="20.100000000000001" customHeight="1" thickBot="1" x14ac:dyDescent="0.25">
      <c r="C5" s="276"/>
      <c r="D5" s="277" t="s">
        <v>6</v>
      </c>
      <c r="E5" s="278"/>
      <c r="F5" s="278"/>
      <c r="G5" s="278"/>
      <c r="H5" s="278"/>
      <c r="I5" s="278"/>
      <c r="J5" s="278"/>
      <c r="K5" s="279"/>
      <c r="L5" s="280" t="s">
        <v>244</v>
      </c>
      <c r="M5" s="281"/>
      <c r="N5" s="268"/>
      <c r="O5" s="268"/>
      <c r="P5" s="268"/>
      <c r="Q5" s="268"/>
      <c r="R5" s="268"/>
      <c r="S5" s="268"/>
      <c r="T5" s="268"/>
      <c r="U5" s="268"/>
      <c r="V5" s="268"/>
      <c r="W5" s="268"/>
      <c r="X5" s="268"/>
      <c r="Y5" s="268"/>
      <c r="Z5" s="268"/>
      <c r="AA5" s="268"/>
      <c r="AB5" s="268"/>
      <c r="AC5" s="268"/>
      <c r="AD5" s="268"/>
      <c r="AE5" s="268"/>
      <c r="AF5" s="268"/>
      <c r="AG5" s="268"/>
      <c r="AH5" s="268"/>
      <c r="AI5" s="268"/>
      <c r="AJ5" s="269"/>
      <c r="AK5" s="258"/>
    </row>
    <row r="6" spans="2:38" x14ac:dyDescent="0.2">
      <c r="C6" s="282"/>
      <c r="D6" s="283"/>
      <c r="E6" s="282"/>
      <c r="F6" s="284"/>
    </row>
    <row r="7" spans="2:38" ht="32.25" customHeight="1" x14ac:dyDescent="0.2">
      <c r="C7" s="285" t="s">
        <v>103</v>
      </c>
      <c r="D7" s="286" t="str">
        <f>Proyecto!$E$7</f>
        <v xml:space="preserve">Plan de capacitaciones a los comerciantes y sociedades debidamente inscritos en las Cámaras de Comercio considerados principalmente como MIPYMES que facilite la entrega de información clave para la toma de decisiones. </v>
      </c>
      <c r="E7" s="286"/>
      <c r="F7" s="286"/>
      <c r="G7" s="286"/>
      <c r="H7" s="286"/>
      <c r="I7" s="286"/>
      <c r="J7" s="286"/>
      <c r="K7" s="286"/>
      <c r="L7" s="286"/>
      <c r="M7" s="286"/>
      <c r="N7" s="257"/>
      <c r="O7" s="257"/>
      <c r="P7" s="257"/>
      <c r="Q7" s="257"/>
      <c r="R7" s="257"/>
      <c r="S7" s="257"/>
      <c r="T7" s="257"/>
      <c r="U7" s="257"/>
      <c r="V7" s="257"/>
      <c r="W7" s="257"/>
      <c r="X7" s="257"/>
      <c r="Y7" s="257"/>
      <c r="Z7" s="257"/>
      <c r="AA7" s="257"/>
      <c r="AB7" s="257"/>
      <c r="AC7" s="257"/>
      <c r="AD7" s="257"/>
      <c r="AE7" s="257"/>
      <c r="AF7" s="257"/>
      <c r="AG7" s="257"/>
      <c r="AH7" s="257"/>
      <c r="AI7" s="257"/>
      <c r="AJ7" s="287"/>
      <c r="AK7" s="257"/>
    </row>
    <row r="8" spans="2:38" x14ac:dyDescent="0.2">
      <c r="N8" s="288" t="s">
        <v>246</v>
      </c>
      <c r="O8" s="288"/>
      <c r="P8" s="288" t="s">
        <v>247</v>
      </c>
      <c r="Q8" s="288"/>
      <c r="R8" s="288" t="s">
        <v>248</v>
      </c>
      <c r="S8" s="288"/>
      <c r="T8" s="288" t="s">
        <v>249</v>
      </c>
      <c r="U8" s="288"/>
      <c r="V8" s="288" t="s">
        <v>250</v>
      </c>
      <c r="W8" s="288"/>
      <c r="X8" s="288" t="s">
        <v>251</v>
      </c>
      <c r="Y8" s="288"/>
      <c r="Z8" s="288" t="s">
        <v>252</v>
      </c>
      <c r="AA8" s="288"/>
      <c r="AB8" s="288" t="s">
        <v>253</v>
      </c>
      <c r="AC8" s="288"/>
      <c r="AD8" s="288" t="s">
        <v>254</v>
      </c>
      <c r="AE8" s="288"/>
      <c r="AF8" s="288" t="s">
        <v>255</v>
      </c>
      <c r="AG8" s="288"/>
      <c r="AH8" s="288" t="s">
        <v>256</v>
      </c>
      <c r="AI8" s="288"/>
    </row>
    <row r="9" spans="2:38" ht="37.5" customHeight="1" x14ac:dyDescent="0.2">
      <c r="B9" s="105" t="s">
        <v>104</v>
      </c>
      <c r="C9" s="105" t="s">
        <v>105</v>
      </c>
      <c r="D9" s="105" t="s">
        <v>106</v>
      </c>
      <c r="E9" s="105" t="s">
        <v>107</v>
      </c>
      <c r="F9" s="106" t="s">
        <v>108</v>
      </c>
      <c r="G9" s="105" t="s">
        <v>109</v>
      </c>
      <c r="H9" s="107" t="s">
        <v>110</v>
      </c>
      <c r="I9" s="107" t="s">
        <v>111</v>
      </c>
      <c r="J9" s="107" t="s">
        <v>112</v>
      </c>
      <c r="K9" s="289" t="s">
        <v>113</v>
      </c>
      <c r="L9" s="290" t="s">
        <v>245</v>
      </c>
      <c r="M9" s="290" t="s">
        <v>259</v>
      </c>
      <c r="N9" s="290" t="s">
        <v>257</v>
      </c>
      <c r="O9" s="290" t="s">
        <v>258</v>
      </c>
      <c r="P9" s="290" t="s">
        <v>257</v>
      </c>
      <c r="Q9" s="290" t="s">
        <v>258</v>
      </c>
      <c r="R9" s="290" t="s">
        <v>257</v>
      </c>
      <c r="S9" s="290" t="s">
        <v>258</v>
      </c>
      <c r="T9" s="290" t="s">
        <v>257</v>
      </c>
      <c r="U9" s="290" t="s">
        <v>258</v>
      </c>
      <c r="V9" s="290" t="s">
        <v>257</v>
      </c>
      <c r="W9" s="290" t="s">
        <v>258</v>
      </c>
      <c r="X9" s="290" t="s">
        <v>257</v>
      </c>
      <c r="Y9" s="290" t="s">
        <v>258</v>
      </c>
      <c r="Z9" s="290" t="s">
        <v>257</v>
      </c>
      <c r="AA9" s="290" t="s">
        <v>258</v>
      </c>
      <c r="AB9" s="290" t="s">
        <v>257</v>
      </c>
      <c r="AC9" s="290" t="s">
        <v>258</v>
      </c>
      <c r="AD9" s="290" t="s">
        <v>257</v>
      </c>
      <c r="AE9" s="290" t="s">
        <v>258</v>
      </c>
      <c r="AF9" s="290" t="s">
        <v>257</v>
      </c>
      <c r="AG9" s="290" t="s">
        <v>258</v>
      </c>
      <c r="AH9" s="290" t="s">
        <v>257</v>
      </c>
      <c r="AI9" s="290" t="s">
        <v>258</v>
      </c>
      <c r="AJ9" s="291"/>
      <c r="AK9" s="292"/>
    </row>
    <row r="10" spans="2:38" s="301" customFormat="1" ht="77.25" customHeight="1" x14ac:dyDescent="0.2">
      <c r="B10" s="293">
        <v>1</v>
      </c>
      <c r="C10" s="108" t="s">
        <v>237</v>
      </c>
      <c r="D10" s="109" t="s">
        <v>170</v>
      </c>
      <c r="E10" s="109">
        <v>1</v>
      </c>
      <c r="F10" s="110">
        <v>7.8125E-2</v>
      </c>
      <c r="G10" s="109" t="s">
        <v>190</v>
      </c>
      <c r="H10" s="111">
        <v>44973</v>
      </c>
      <c r="I10" s="111">
        <v>44980</v>
      </c>
      <c r="J10" s="109">
        <f t="shared" ref="J10:J17" si="0">+(I10-H10)/7</f>
        <v>1</v>
      </c>
      <c r="K10" s="108" t="s">
        <v>264</v>
      </c>
      <c r="L10" s="111">
        <v>44980</v>
      </c>
      <c r="M10" s="294">
        <f>+O10+Q10+S10+U10+W10+Y10+AA10+AC10+AE10+AG10+AI10</f>
        <v>7.8125E-2</v>
      </c>
      <c r="N10" s="295">
        <v>7.8125E-2</v>
      </c>
      <c r="O10" s="110">
        <v>7.8125E-2</v>
      </c>
      <c r="P10" s="296"/>
      <c r="Q10" s="297"/>
      <c r="R10" s="296"/>
      <c r="S10" s="297"/>
      <c r="T10" s="296"/>
      <c r="U10" s="297"/>
      <c r="V10" s="296"/>
      <c r="W10" s="297"/>
      <c r="X10" s="296"/>
      <c r="Y10" s="297"/>
      <c r="Z10" s="296"/>
      <c r="AA10" s="297"/>
      <c r="AB10" s="296"/>
      <c r="AC10" s="297"/>
      <c r="AD10" s="296"/>
      <c r="AE10" s="297"/>
      <c r="AF10" s="296"/>
      <c r="AG10" s="297"/>
      <c r="AH10" s="296"/>
      <c r="AI10" s="297"/>
      <c r="AJ10" s="298"/>
      <c r="AK10" s="299"/>
      <c r="AL10" s="300"/>
    </row>
    <row r="11" spans="2:38" s="301" customFormat="1" ht="77.25" customHeight="1" x14ac:dyDescent="0.2">
      <c r="B11" s="293">
        <v>2</v>
      </c>
      <c r="C11" s="108" t="s">
        <v>191</v>
      </c>
      <c r="D11" s="109" t="s">
        <v>171</v>
      </c>
      <c r="E11" s="109">
        <v>1</v>
      </c>
      <c r="F11" s="110">
        <v>7.8125E-2</v>
      </c>
      <c r="G11" s="109" t="s">
        <v>190</v>
      </c>
      <c r="H11" s="111">
        <v>44981</v>
      </c>
      <c r="I11" s="111">
        <v>44985</v>
      </c>
      <c r="J11" s="112">
        <f t="shared" si="0"/>
        <v>0.5714285714285714</v>
      </c>
      <c r="K11" s="108" t="s">
        <v>260</v>
      </c>
      <c r="L11" s="111">
        <v>44985</v>
      </c>
      <c r="M11" s="294">
        <f>+O11+Q11+S11+U11+W11+Y11+AA11+AC11+AE11+AG11+AI11</f>
        <v>7.8125E-2</v>
      </c>
      <c r="N11" s="295">
        <v>7.8125E-2</v>
      </c>
      <c r="O11" s="110">
        <v>7.8125E-2</v>
      </c>
      <c r="P11" s="296"/>
      <c r="Q11" s="297"/>
      <c r="R11" s="296"/>
      <c r="S11" s="297"/>
      <c r="T11" s="296"/>
      <c r="U11" s="297"/>
      <c r="V11" s="296"/>
      <c r="W11" s="297"/>
      <c r="X11" s="296"/>
      <c r="Y11" s="297"/>
      <c r="Z11" s="296"/>
      <c r="AA11" s="297"/>
      <c r="AB11" s="296"/>
      <c r="AC11" s="297"/>
      <c r="AD11" s="296"/>
      <c r="AE11" s="297"/>
      <c r="AF11" s="296"/>
      <c r="AG11" s="297"/>
      <c r="AH11" s="296"/>
      <c r="AI11" s="297"/>
      <c r="AJ11" s="302"/>
      <c r="AK11" s="299"/>
      <c r="AL11" s="300"/>
    </row>
    <row r="12" spans="2:38" s="301" customFormat="1" ht="150" customHeight="1" x14ac:dyDescent="0.2">
      <c r="B12" s="293">
        <v>3</v>
      </c>
      <c r="C12" s="108" t="s">
        <v>173</v>
      </c>
      <c r="D12" s="109" t="s">
        <v>238</v>
      </c>
      <c r="E12" s="109">
        <v>1</v>
      </c>
      <c r="F12" s="110">
        <v>3.125E-2</v>
      </c>
      <c r="G12" s="109" t="s">
        <v>196</v>
      </c>
      <c r="H12" s="111">
        <v>44986</v>
      </c>
      <c r="I12" s="111">
        <v>44993</v>
      </c>
      <c r="J12" s="113">
        <f t="shared" si="0"/>
        <v>1</v>
      </c>
      <c r="K12" s="108" t="s">
        <v>263</v>
      </c>
      <c r="L12" s="111">
        <v>44993</v>
      </c>
      <c r="M12" s="294">
        <f t="shared" ref="M12:M25" si="1">+O12+Q12+S12+U12+W12+Y12+AA12+AC12+AE12+AG12+AI12</f>
        <v>3.125E-2</v>
      </c>
      <c r="N12" s="295"/>
      <c r="O12" s="110"/>
      <c r="P12" s="295">
        <v>3.125E-2</v>
      </c>
      <c r="Q12" s="110">
        <v>3.125E-2</v>
      </c>
      <c r="R12" s="296"/>
      <c r="S12" s="297"/>
      <c r="T12" s="296"/>
      <c r="U12" s="297"/>
      <c r="V12" s="296"/>
      <c r="W12" s="297"/>
      <c r="X12" s="296"/>
      <c r="Y12" s="297"/>
      <c r="Z12" s="296"/>
      <c r="AA12" s="297"/>
      <c r="AB12" s="296"/>
      <c r="AC12" s="297"/>
      <c r="AD12" s="296"/>
      <c r="AE12" s="297"/>
      <c r="AF12" s="296"/>
      <c r="AG12" s="297"/>
      <c r="AH12" s="296"/>
      <c r="AI12" s="297"/>
      <c r="AJ12" s="303"/>
      <c r="AK12" s="299"/>
      <c r="AL12" s="300"/>
    </row>
    <row r="13" spans="2:38" s="301" customFormat="1" ht="77.25" customHeight="1" x14ac:dyDescent="0.2">
      <c r="B13" s="293">
        <v>4</v>
      </c>
      <c r="C13" s="108" t="s">
        <v>192</v>
      </c>
      <c r="D13" s="109" t="s">
        <v>200</v>
      </c>
      <c r="E13" s="109">
        <v>1</v>
      </c>
      <c r="F13" s="110">
        <v>6.25E-2</v>
      </c>
      <c r="G13" s="109" t="s">
        <v>190</v>
      </c>
      <c r="H13" s="111">
        <v>44993</v>
      </c>
      <c r="I13" s="111">
        <v>45016</v>
      </c>
      <c r="J13" s="113">
        <f t="shared" si="0"/>
        <v>3.2857142857142856</v>
      </c>
      <c r="K13" s="108" t="s">
        <v>261</v>
      </c>
      <c r="L13" s="111" t="s">
        <v>262</v>
      </c>
      <c r="M13" s="294">
        <f t="shared" si="1"/>
        <v>6.25E-2</v>
      </c>
      <c r="N13" s="295"/>
      <c r="O13" s="110"/>
      <c r="P13" s="295">
        <v>6.25E-2</v>
      </c>
      <c r="Q13" s="110">
        <v>6.25E-2</v>
      </c>
      <c r="R13" s="296"/>
      <c r="S13" s="297"/>
      <c r="T13" s="296"/>
      <c r="U13" s="297"/>
      <c r="V13" s="296"/>
      <c r="W13" s="297"/>
      <c r="X13" s="296"/>
      <c r="Y13" s="297"/>
      <c r="Z13" s="296"/>
      <c r="AA13" s="297"/>
      <c r="AB13" s="296"/>
      <c r="AC13" s="297"/>
      <c r="AD13" s="296"/>
      <c r="AE13" s="297"/>
      <c r="AF13" s="296"/>
      <c r="AG13" s="297"/>
      <c r="AH13" s="296"/>
      <c r="AI13" s="297"/>
      <c r="AJ13" s="302"/>
      <c r="AK13" s="299"/>
      <c r="AL13" s="300"/>
    </row>
    <row r="14" spans="2:38" s="308" customFormat="1" ht="77.25" customHeight="1" x14ac:dyDescent="0.2">
      <c r="B14" s="304">
        <v>5</v>
      </c>
      <c r="C14" s="114" t="s">
        <v>242</v>
      </c>
      <c r="D14" s="115" t="s">
        <v>170</v>
      </c>
      <c r="E14" s="115">
        <v>1</v>
      </c>
      <c r="F14" s="116">
        <v>7.8125E-2</v>
      </c>
      <c r="G14" s="115" t="s">
        <v>190</v>
      </c>
      <c r="H14" s="111">
        <v>45019</v>
      </c>
      <c r="I14" s="111">
        <v>45026</v>
      </c>
      <c r="J14" s="113">
        <f t="shared" si="0"/>
        <v>1</v>
      </c>
      <c r="K14" s="114" t="s">
        <v>265</v>
      </c>
      <c r="L14" s="111" t="s">
        <v>266</v>
      </c>
      <c r="M14" s="294">
        <f>+O14+Q14+S14+U14+W14+Y14+AA14+AC14+AE14+AG14+AI14</f>
        <v>7.8125E-2</v>
      </c>
      <c r="N14" s="296"/>
      <c r="O14" s="297"/>
      <c r="P14" s="296"/>
      <c r="Q14" s="297"/>
      <c r="R14" s="295">
        <v>7.8125E-2</v>
      </c>
      <c r="S14" s="305">
        <v>7.8125E-2</v>
      </c>
      <c r="T14" s="296"/>
      <c r="U14" s="297"/>
      <c r="V14" s="296"/>
      <c r="W14" s="297"/>
      <c r="X14" s="296"/>
      <c r="Y14" s="297"/>
      <c r="Z14" s="296"/>
      <c r="AA14" s="297"/>
      <c r="AB14" s="296"/>
      <c r="AC14" s="297"/>
      <c r="AD14" s="296"/>
      <c r="AE14" s="297"/>
      <c r="AF14" s="296"/>
      <c r="AG14" s="297"/>
      <c r="AH14" s="296"/>
      <c r="AI14" s="297"/>
      <c r="AJ14" s="303"/>
      <c r="AK14" s="306"/>
      <c r="AL14" s="307"/>
    </row>
    <row r="15" spans="2:38" s="301" customFormat="1" ht="77.25" customHeight="1" x14ac:dyDescent="0.2">
      <c r="B15" s="293">
        <v>6</v>
      </c>
      <c r="C15" s="108" t="s">
        <v>243</v>
      </c>
      <c r="D15" s="109" t="s">
        <v>171</v>
      </c>
      <c r="E15" s="109">
        <v>1</v>
      </c>
      <c r="F15" s="110">
        <v>7.8125E-2</v>
      </c>
      <c r="G15" s="109" t="s">
        <v>190</v>
      </c>
      <c r="H15" s="111">
        <v>45027</v>
      </c>
      <c r="I15" s="111">
        <v>45034</v>
      </c>
      <c r="J15" s="113">
        <f t="shared" si="0"/>
        <v>1</v>
      </c>
      <c r="K15" s="108" t="s">
        <v>260</v>
      </c>
      <c r="L15" s="111" t="s">
        <v>268</v>
      </c>
      <c r="M15" s="294">
        <f t="shared" si="1"/>
        <v>7.8125E-2</v>
      </c>
      <c r="N15" s="296"/>
      <c r="O15" s="297"/>
      <c r="P15" s="296"/>
      <c r="Q15" s="297"/>
      <c r="R15" s="295">
        <v>7.8125E-2</v>
      </c>
      <c r="S15" s="305">
        <v>7.8125E-2</v>
      </c>
      <c r="T15" s="296"/>
      <c r="U15" s="297"/>
      <c r="V15" s="296"/>
      <c r="W15" s="297"/>
      <c r="X15" s="296"/>
      <c r="Y15" s="297"/>
      <c r="Z15" s="296"/>
      <c r="AA15" s="297"/>
      <c r="AB15" s="296"/>
      <c r="AC15" s="297"/>
      <c r="AD15" s="296"/>
      <c r="AE15" s="297"/>
      <c r="AF15" s="296"/>
      <c r="AG15" s="297"/>
      <c r="AH15" s="296"/>
      <c r="AI15" s="297"/>
      <c r="AJ15" s="302"/>
      <c r="AK15" s="299"/>
      <c r="AL15" s="300"/>
    </row>
    <row r="16" spans="2:38" s="308" customFormat="1" ht="91.5" customHeight="1" x14ac:dyDescent="0.2">
      <c r="B16" s="304">
        <v>7</v>
      </c>
      <c r="C16" s="114" t="s">
        <v>173</v>
      </c>
      <c r="D16" s="115" t="s">
        <v>238</v>
      </c>
      <c r="E16" s="115">
        <v>1</v>
      </c>
      <c r="F16" s="116">
        <v>3.125E-2</v>
      </c>
      <c r="G16" s="115" t="s">
        <v>196</v>
      </c>
      <c r="H16" s="111">
        <v>45034</v>
      </c>
      <c r="I16" s="111">
        <v>45041</v>
      </c>
      <c r="J16" s="113">
        <f t="shared" si="0"/>
        <v>1</v>
      </c>
      <c r="K16" s="108" t="s">
        <v>270</v>
      </c>
      <c r="L16" s="111" t="s">
        <v>269</v>
      </c>
      <c r="M16" s="294">
        <f>+O16+Q16+S16+U16+W16+Y16+AA16+AC16+AE16+AG16+AI16</f>
        <v>3.125E-2</v>
      </c>
      <c r="N16" s="296"/>
      <c r="O16" s="297"/>
      <c r="P16" s="296"/>
      <c r="Q16" s="297"/>
      <c r="R16" s="295">
        <v>3.125E-2</v>
      </c>
      <c r="S16" s="305">
        <v>3.125E-2</v>
      </c>
      <c r="T16" s="296"/>
      <c r="U16" s="297"/>
      <c r="V16" s="296"/>
      <c r="W16" s="297"/>
      <c r="X16" s="296"/>
      <c r="Y16" s="297"/>
      <c r="Z16" s="296"/>
      <c r="AA16" s="297"/>
      <c r="AB16" s="296"/>
      <c r="AC16" s="297"/>
      <c r="AD16" s="296"/>
      <c r="AE16" s="297"/>
      <c r="AF16" s="296"/>
      <c r="AG16" s="297"/>
      <c r="AH16" s="296"/>
      <c r="AI16" s="297"/>
      <c r="AJ16" s="303"/>
      <c r="AK16" s="306"/>
      <c r="AL16" s="307"/>
    </row>
    <row r="17" spans="2:38" s="308" customFormat="1" ht="97.5" customHeight="1" x14ac:dyDescent="0.2">
      <c r="B17" s="304">
        <v>8</v>
      </c>
      <c r="C17" s="114" t="s">
        <v>193</v>
      </c>
      <c r="D17" s="115" t="s">
        <v>201</v>
      </c>
      <c r="E17" s="115">
        <v>1</v>
      </c>
      <c r="F17" s="116">
        <v>6.25E-2</v>
      </c>
      <c r="G17" s="115" t="s">
        <v>190</v>
      </c>
      <c r="H17" s="111">
        <v>45048</v>
      </c>
      <c r="I17" s="111">
        <v>45107</v>
      </c>
      <c r="J17" s="113">
        <f t="shared" si="0"/>
        <v>8.4285714285714288</v>
      </c>
      <c r="K17" s="309" t="s">
        <v>272</v>
      </c>
      <c r="L17" s="111" t="s">
        <v>271</v>
      </c>
      <c r="M17" s="294">
        <f>+O17+Q17+S17+U17+W17+Y17+AA17+AC17+AE17+AG17+AI17</f>
        <v>6.2499899999999997E-2</v>
      </c>
      <c r="N17" s="296"/>
      <c r="O17" s="297"/>
      <c r="P17" s="296"/>
      <c r="Q17" s="297"/>
      <c r="R17" s="295"/>
      <c r="S17" s="297"/>
      <c r="T17" s="295">
        <v>2.0833299999999999E-2</v>
      </c>
      <c r="U17" s="305">
        <v>2.0833299999999999E-2</v>
      </c>
      <c r="V17" s="295">
        <v>4.1666599999999998E-2</v>
      </c>
      <c r="W17" s="305">
        <v>4.1666599999999998E-2</v>
      </c>
      <c r="X17" s="296"/>
      <c r="Y17" s="297"/>
      <c r="Z17" s="296"/>
      <c r="AA17" s="297"/>
      <c r="AB17" s="296"/>
      <c r="AC17" s="297"/>
      <c r="AD17" s="296"/>
      <c r="AE17" s="297"/>
      <c r="AF17" s="296"/>
      <c r="AG17" s="297"/>
      <c r="AH17" s="296"/>
      <c r="AI17" s="297"/>
      <c r="AJ17" s="303"/>
      <c r="AK17" s="306"/>
      <c r="AL17" s="307"/>
    </row>
    <row r="18" spans="2:38" s="308" customFormat="1" ht="62.25" customHeight="1" x14ac:dyDescent="0.2">
      <c r="B18" s="304">
        <v>9</v>
      </c>
      <c r="C18" s="114" t="s">
        <v>242</v>
      </c>
      <c r="D18" s="115" t="s">
        <v>170</v>
      </c>
      <c r="E18" s="115">
        <v>1</v>
      </c>
      <c r="F18" s="116">
        <v>7.8125E-2</v>
      </c>
      <c r="G18" s="115" t="s">
        <v>190</v>
      </c>
      <c r="H18" s="111">
        <v>45111</v>
      </c>
      <c r="I18" s="111">
        <v>45118</v>
      </c>
      <c r="J18" s="113">
        <f t="shared" ref="J18:J25" si="2">+(I18-H18)/7</f>
        <v>1</v>
      </c>
      <c r="K18" s="114" t="s">
        <v>265</v>
      </c>
      <c r="L18" s="111" t="s">
        <v>273</v>
      </c>
      <c r="M18" s="294">
        <f t="shared" si="1"/>
        <v>7.8125E-2</v>
      </c>
      <c r="N18" s="296"/>
      <c r="O18" s="297"/>
      <c r="P18" s="296"/>
      <c r="Q18" s="297"/>
      <c r="R18" s="296"/>
      <c r="S18" s="297"/>
      <c r="T18" s="296"/>
      <c r="U18" s="297"/>
      <c r="V18" s="296"/>
      <c r="W18" s="297"/>
      <c r="X18" s="295">
        <v>7.8125E-2</v>
      </c>
      <c r="Y18" s="116">
        <v>7.8125E-2</v>
      </c>
      <c r="Z18" s="296"/>
      <c r="AA18" s="297"/>
      <c r="AB18" s="296"/>
      <c r="AC18" s="297"/>
      <c r="AD18" s="296"/>
      <c r="AE18" s="297"/>
      <c r="AF18" s="296"/>
      <c r="AG18" s="297"/>
      <c r="AH18" s="296"/>
      <c r="AI18" s="297"/>
      <c r="AJ18" s="310"/>
      <c r="AK18" s="306"/>
      <c r="AL18" s="307"/>
    </row>
    <row r="19" spans="2:38" s="308" customFormat="1" ht="45" customHeight="1" x14ac:dyDescent="0.2">
      <c r="B19" s="304">
        <v>10</v>
      </c>
      <c r="C19" s="108" t="s">
        <v>243</v>
      </c>
      <c r="D19" s="115" t="s">
        <v>171</v>
      </c>
      <c r="E19" s="117">
        <v>1</v>
      </c>
      <c r="F19" s="116">
        <v>7.8125E-2</v>
      </c>
      <c r="G19" s="115" t="s">
        <v>190</v>
      </c>
      <c r="H19" s="111">
        <v>45119</v>
      </c>
      <c r="I19" s="111">
        <v>45126</v>
      </c>
      <c r="J19" s="113">
        <f t="shared" si="2"/>
        <v>1</v>
      </c>
      <c r="K19" s="114" t="s">
        <v>260</v>
      </c>
      <c r="L19" s="111" t="s">
        <v>275</v>
      </c>
      <c r="M19" s="294">
        <f t="shared" si="1"/>
        <v>7.8125E-2</v>
      </c>
      <c r="N19" s="296"/>
      <c r="O19" s="297"/>
      <c r="P19" s="296"/>
      <c r="Q19" s="297"/>
      <c r="R19" s="296"/>
      <c r="S19" s="297"/>
      <c r="T19" s="296"/>
      <c r="U19" s="297"/>
      <c r="V19" s="296"/>
      <c r="W19" s="297"/>
      <c r="X19" s="295">
        <v>7.8125E-2</v>
      </c>
      <c r="Y19" s="116">
        <v>7.8125E-2</v>
      </c>
      <c r="Z19" s="296"/>
      <c r="AA19" s="297"/>
      <c r="AB19" s="296"/>
      <c r="AC19" s="297"/>
      <c r="AD19" s="296"/>
      <c r="AE19" s="297"/>
      <c r="AF19" s="296"/>
      <c r="AG19" s="297"/>
      <c r="AH19" s="296"/>
      <c r="AI19" s="297"/>
      <c r="AJ19" s="311"/>
      <c r="AK19" s="306"/>
      <c r="AL19" s="307"/>
    </row>
    <row r="20" spans="2:38" s="308" customFormat="1" ht="68.099999999999994" customHeight="1" x14ac:dyDescent="0.2">
      <c r="B20" s="304">
        <v>11</v>
      </c>
      <c r="C20" s="114" t="s">
        <v>173</v>
      </c>
      <c r="D20" s="115" t="s">
        <v>238</v>
      </c>
      <c r="E20" s="115">
        <v>1</v>
      </c>
      <c r="F20" s="116">
        <v>3.125E-2</v>
      </c>
      <c r="G20" s="115" t="s">
        <v>196</v>
      </c>
      <c r="H20" s="111">
        <v>45128</v>
      </c>
      <c r="I20" s="111">
        <v>45135</v>
      </c>
      <c r="J20" s="113">
        <f t="shared" si="2"/>
        <v>1</v>
      </c>
      <c r="K20" s="114" t="s">
        <v>274</v>
      </c>
      <c r="L20" s="111" t="s">
        <v>276</v>
      </c>
      <c r="M20" s="294">
        <f t="shared" si="1"/>
        <v>3.125E-2</v>
      </c>
      <c r="N20" s="296"/>
      <c r="O20" s="297"/>
      <c r="P20" s="296"/>
      <c r="Q20" s="297"/>
      <c r="R20" s="296"/>
      <c r="S20" s="297"/>
      <c r="T20" s="296"/>
      <c r="U20" s="297"/>
      <c r="V20" s="296"/>
      <c r="W20" s="297"/>
      <c r="X20" s="295">
        <v>3.125E-2</v>
      </c>
      <c r="Y20" s="305">
        <v>3.125E-2</v>
      </c>
      <c r="Z20" s="296"/>
      <c r="AA20" s="297"/>
      <c r="AB20" s="296"/>
      <c r="AC20" s="297"/>
      <c r="AD20" s="296"/>
      <c r="AE20" s="297"/>
      <c r="AF20" s="296"/>
      <c r="AG20" s="297"/>
      <c r="AH20" s="296"/>
      <c r="AI20" s="297"/>
      <c r="AJ20" s="312"/>
      <c r="AK20" s="306"/>
      <c r="AL20" s="307"/>
    </row>
    <row r="21" spans="2:38" s="308" customFormat="1" ht="76.5" customHeight="1" x14ac:dyDescent="0.2">
      <c r="B21" s="304">
        <v>12</v>
      </c>
      <c r="C21" s="114" t="s">
        <v>194</v>
      </c>
      <c r="D21" s="115" t="s">
        <v>201</v>
      </c>
      <c r="E21" s="115">
        <v>1</v>
      </c>
      <c r="F21" s="116">
        <v>6.25E-2</v>
      </c>
      <c r="G21" s="115" t="s">
        <v>190</v>
      </c>
      <c r="H21" s="111">
        <v>45139</v>
      </c>
      <c r="I21" s="111">
        <v>45198</v>
      </c>
      <c r="J21" s="113">
        <f t="shared" si="2"/>
        <v>8.4285714285714288</v>
      </c>
      <c r="K21" s="114" t="s">
        <v>277</v>
      </c>
      <c r="L21" s="111" t="s">
        <v>278</v>
      </c>
      <c r="M21" s="294">
        <f t="shared" si="1"/>
        <v>6.25E-2</v>
      </c>
      <c r="N21" s="296"/>
      <c r="O21" s="297"/>
      <c r="P21" s="296"/>
      <c r="Q21" s="297"/>
      <c r="R21" s="296"/>
      <c r="S21" s="297"/>
      <c r="T21" s="296"/>
      <c r="U21" s="297"/>
      <c r="V21" s="296"/>
      <c r="W21" s="297"/>
      <c r="X21" s="296"/>
      <c r="Y21" s="297"/>
      <c r="Z21" s="295">
        <v>3.125E-2</v>
      </c>
      <c r="AA21" s="305">
        <v>3.125E-2</v>
      </c>
      <c r="AB21" s="295">
        <v>3.125E-2</v>
      </c>
      <c r="AC21" s="305">
        <v>3.125E-2</v>
      </c>
      <c r="AD21" s="296"/>
      <c r="AE21" s="297"/>
      <c r="AF21" s="296"/>
      <c r="AG21" s="297"/>
      <c r="AH21" s="296"/>
      <c r="AI21" s="297"/>
      <c r="AJ21" s="313"/>
      <c r="AK21" s="306"/>
      <c r="AL21" s="307"/>
    </row>
    <row r="22" spans="2:38" s="308" customFormat="1" ht="60.75" customHeight="1" x14ac:dyDescent="0.2">
      <c r="B22" s="304">
        <v>13</v>
      </c>
      <c r="C22" s="114" t="s">
        <v>242</v>
      </c>
      <c r="D22" s="115" t="s">
        <v>170</v>
      </c>
      <c r="E22" s="115">
        <v>1</v>
      </c>
      <c r="F22" s="116">
        <v>7.8125E-2</v>
      </c>
      <c r="G22" s="115" t="s">
        <v>190</v>
      </c>
      <c r="H22" s="111">
        <v>45201</v>
      </c>
      <c r="I22" s="111">
        <v>45208</v>
      </c>
      <c r="J22" s="113">
        <f t="shared" si="2"/>
        <v>1</v>
      </c>
      <c r="K22" s="114" t="s">
        <v>265</v>
      </c>
      <c r="L22" s="111" t="s">
        <v>279</v>
      </c>
      <c r="M22" s="294">
        <v>7.8100000000000003E-2</v>
      </c>
      <c r="N22" s="296"/>
      <c r="O22" s="297"/>
      <c r="P22" s="296"/>
      <c r="Q22" s="297"/>
      <c r="R22" s="296"/>
      <c r="S22" s="297"/>
      <c r="T22" s="296"/>
      <c r="U22" s="297"/>
      <c r="V22" s="296"/>
      <c r="W22" s="297"/>
      <c r="X22" s="296"/>
      <c r="Y22" s="297"/>
      <c r="Z22" s="296"/>
      <c r="AA22" s="297"/>
      <c r="AB22" s="296"/>
      <c r="AC22" s="297"/>
      <c r="AD22" s="295">
        <v>7.8125E-2</v>
      </c>
      <c r="AE22" s="116">
        <v>7.8125E-2</v>
      </c>
      <c r="AF22" s="296"/>
      <c r="AG22" s="297"/>
      <c r="AH22" s="296"/>
      <c r="AI22" s="297"/>
      <c r="AJ22" s="313"/>
      <c r="AK22" s="306"/>
      <c r="AL22" s="307"/>
    </row>
    <row r="23" spans="2:38" s="308" customFormat="1" ht="85.5" customHeight="1" x14ac:dyDescent="0.2">
      <c r="B23" s="304">
        <v>14</v>
      </c>
      <c r="C23" s="108" t="s">
        <v>243</v>
      </c>
      <c r="D23" s="115" t="s">
        <v>171</v>
      </c>
      <c r="E23" s="117">
        <v>1</v>
      </c>
      <c r="F23" s="116">
        <v>7.8125E-2</v>
      </c>
      <c r="G23" s="115" t="s">
        <v>190</v>
      </c>
      <c r="H23" s="111">
        <v>45209</v>
      </c>
      <c r="I23" s="111">
        <v>45216</v>
      </c>
      <c r="J23" s="113">
        <f t="shared" si="2"/>
        <v>1</v>
      </c>
      <c r="K23" s="114" t="s">
        <v>260</v>
      </c>
      <c r="L23" s="111" t="s">
        <v>280</v>
      </c>
      <c r="M23" s="294">
        <f t="shared" si="1"/>
        <v>7.8125E-2</v>
      </c>
      <c r="N23" s="296"/>
      <c r="O23" s="297"/>
      <c r="P23" s="296"/>
      <c r="Q23" s="297"/>
      <c r="R23" s="296"/>
      <c r="S23" s="297"/>
      <c r="T23" s="296"/>
      <c r="U23" s="297"/>
      <c r="V23" s="296"/>
      <c r="W23" s="297"/>
      <c r="X23" s="296"/>
      <c r="Y23" s="297"/>
      <c r="Z23" s="296"/>
      <c r="AA23" s="297"/>
      <c r="AB23" s="296"/>
      <c r="AC23" s="297"/>
      <c r="AD23" s="295">
        <v>7.8125E-2</v>
      </c>
      <c r="AE23" s="116">
        <v>7.8125E-2</v>
      </c>
      <c r="AF23" s="296"/>
      <c r="AG23" s="297"/>
      <c r="AH23" s="296"/>
      <c r="AI23" s="297"/>
      <c r="AJ23" s="314"/>
      <c r="AK23" s="306"/>
      <c r="AL23" s="307"/>
    </row>
    <row r="24" spans="2:38" s="308" customFormat="1" ht="86.25" customHeight="1" x14ac:dyDescent="0.2">
      <c r="B24" s="304">
        <v>15</v>
      </c>
      <c r="C24" s="114" t="s">
        <v>173</v>
      </c>
      <c r="D24" s="115" t="s">
        <v>238</v>
      </c>
      <c r="E24" s="115">
        <v>1</v>
      </c>
      <c r="F24" s="116">
        <v>3.125E-2</v>
      </c>
      <c r="G24" s="115" t="s">
        <v>196</v>
      </c>
      <c r="H24" s="111">
        <v>45217</v>
      </c>
      <c r="I24" s="111">
        <v>45224</v>
      </c>
      <c r="J24" s="113">
        <f t="shared" si="2"/>
        <v>1</v>
      </c>
      <c r="K24" s="114" t="s">
        <v>281</v>
      </c>
      <c r="L24" s="111">
        <v>45224</v>
      </c>
      <c r="M24" s="294">
        <f t="shared" si="1"/>
        <v>3.125E-2</v>
      </c>
      <c r="N24" s="296"/>
      <c r="O24" s="297"/>
      <c r="P24" s="296"/>
      <c r="Q24" s="297"/>
      <c r="R24" s="296"/>
      <c r="S24" s="297"/>
      <c r="T24" s="296"/>
      <c r="U24" s="297"/>
      <c r="V24" s="296"/>
      <c r="W24" s="297"/>
      <c r="X24" s="296"/>
      <c r="Y24" s="297"/>
      <c r="Z24" s="296"/>
      <c r="AA24" s="297"/>
      <c r="AB24" s="296"/>
      <c r="AC24" s="297"/>
      <c r="AD24" s="295">
        <v>3.125E-2</v>
      </c>
      <c r="AE24" s="305">
        <v>3.125E-2</v>
      </c>
      <c r="AF24" s="296"/>
      <c r="AG24" s="297"/>
      <c r="AH24" s="296"/>
      <c r="AI24" s="297"/>
      <c r="AJ24" s="315"/>
      <c r="AK24" s="306"/>
      <c r="AL24" s="307"/>
    </row>
    <row r="25" spans="2:38" s="308" customFormat="1" ht="144" customHeight="1" x14ac:dyDescent="0.2">
      <c r="B25" s="304">
        <v>16</v>
      </c>
      <c r="C25" s="114" t="s">
        <v>195</v>
      </c>
      <c r="D25" s="115" t="s">
        <v>200</v>
      </c>
      <c r="E25" s="115">
        <v>1</v>
      </c>
      <c r="F25" s="116">
        <v>6.25E-2</v>
      </c>
      <c r="G25" s="115" t="s">
        <v>190</v>
      </c>
      <c r="H25" s="111">
        <v>45231</v>
      </c>
      <c r="I25" s="111">
        <v>45260</v>
      </c>
      <c r="J25" s="113">
        <f t="shared" si="2"/>
        <v>4.1428571428571432</v>
      </c>
      <c r="K25" s="114" t="s">
        <v>283</v>
      </c>
      <c r="L25" s="111" t="s">
        <v>282</v>
      </c>
      <c r="M25" s="294">
        <f t="shared" si="1"/>
        <v>6.25E-2</v>
      </c>
      <c r="N25" s="296"/>
      <c r="O25" s="297"/>
      <c r="P25" s="296"/>
      <c r="Q25" s="297"/>
      <c r="R25" s="296"/>
      <c r="S25" s="297"/>
      <c r="T25" s="296"/>
      <c r="U25" s="297"/>
      <c r="V25" s="296"/>
      <c r="W25" s="297"/>
      <c r="X25" s="296"/>
      <c r="Y25" s="297"/>
      <c r="Z25" s="296"/>
      <c r="AA25" s="297"/>
      <c r="AB25" s="296"/>
      <c r="AC25" s="297"/>
      <c r="AD25" s="296"/>
      <c r="AE25" s="297"/>
      <c r="AF25" s="295">
        <v>6.25E-2</v>
      </c>
      <c r="AG25" s="110">
        <v>6.25E-2</v>
      </c>
      <c r="AH25" s="296"/>
      <c r="AI25" s="297"/>
      <c r="AJ25" s="315"/>
      <c r="AK25" s="306"/>
      <c r="AL25" s="307"/>
    </row>
    <row r="26" spans="2:38" s="316" customFormat="1" ht="47.25" customHeight="1" x14ac:dyDescent="0.2">
      <c r="C26" s="317"/>
      <c r="D26" s="318"/>
      <c r="E26" s="317"/>
      <c r="F26" s="319">
        <f>SUM(F10:F25)</f>
        <v>1</v>
      </c>
      <c r="G26" s="317"/>
      <c r="H26" s="317"/>
      <c r="I26" s="317"/>
      <c r="J26" s="320"/>
      <c r="K26" s="321"/>
      <c r="L26" s="257"/>
      <c r="M26" s="322">
        <f>SUM(M10:M25)</f>
        <v>0.9999749</v>
      </c>
      <c r="N26" s="323">
        <f>SUM(N10:N25)</f>
        <v>0.15625</v>
      </c>
      <c r="O26" s="323">
        <f t="shared" ref="O26:AI26" si="3">SUM(O10:O25)</f>
        <v>0.15625</v>
      </c>
      <c r="P26" s="323">
        <f t="shared" si="3"/>
        <v>9.375E-2</v>
      </c>
      <c r="Q26" s="323">
        <f t="shared" si="3"/>
        <v>9.375E-2</v>
      </c>
      <c r="R26" s="323">
        <f t="shared" si="3"/>
        <v>0.1875</v>
      </c>
      <c r="S26" s="323">
        <f t="shared" si="3"/>
        <v>0.1875</v>
      </c>
      <c r="T26" s="323">
        <f t="shared" si="3"/>
        <v>2.0833299999999999E-2</v>
      </c>
      <c r="U26" s="323">
        <f t="shared" si="3"/>
        <v>2.0833299999999999E-2</v>
      </c>
      <c r="V26" s="323">
        <f t="shared" si="3"/>
        <v>4.1666599999999998E-2</v>
      </c>
      <c r="W26" s="323">
        <f t="shared" si="3"/>
        <v>4.1666599999999998E-2</v>
      </c>
      <c r="X26" s="323">
        <f t="shared" si="3"/>
        <v>0.1875</v>
      </c>
      <c r="Y26" s="323">
        <f t="shared" si="3"/>
        <v>0.1875</v>
      </c>
      <c r="Z26" s="323">
        <f t="shared" si="3"/>
        <v>3.125E-2</v>
      </c>
      <c r="AA26" s="323">
        <f t="shared" si="3"/>
        <v>3.125E-2</v>
      </c>
      <c r="AB26" s="323">
        <f t="shared" si="3"/>
        <v>3.125E-2</v>
      </c>
      <c r="AC26" s="323">
        <f t="shared" si="3"/>
        <v>3.125E-2</v>
      </c>
      <c r="AD26" s="323">
        <f t="shared" si="3"/>
        <v>0.1875</v>
      </c>
      <c r="AE26" s="323">
        <f t="shared" si="3"/>
        <v>0.1875</v>
      </c>
      <c r="AF26" s="323">
        <f t="shared" si="3"/>
        <v>6.25E-2</v>
      </c>
      <c r="AG26" s="323">
        <f t="shared" si="3"/>
        <v>6.25E-2</v>
      </c>
      <c r="AH26" s="323">
        <f t="shared" si="3"/>
        <v>0</v>
      </c>
      <c r="AI26" s="323">
        <f t="shared" si="3"/>
        <v>0</v>
      </c>
      <c r="AJ26" s="313"/>
      <c r="AK26" s="324"/>
      <c r="AL26" s="325"/>
    </row>
    <row r="27" spans="2:38" s="326" customFormat="1" ht="21.75" customHeight="1" x14ac:dyDescent="0.2">
      <c r="C27" s="327"/>
      <c r="D27" s="328"/>
      <c r="E27" s="327"/>
      <c r="F27" s="329"/>
      <c r="G27" s="327"/>
      <c r="H27" s="327"/>
      <c r="I27" s="327"/>
      <c r="J27" s="330"/>
      <c r="K27" s="331"/>
      <c r="L27" s="257"/>
      <c r="M27" s="257"/>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57"/>
      <c r="AK27" s="332"/>
      <c r="AL27" s="333"/>
    </row>
    <row r="28" spans="2:38" s="327" customFormat="1" ht="27" customHeight="1" x14ac:dyDescent="0.2">
      <c r="D28" s="328"/>
      <c r="F28" s="329"/>
      <c r="L28" s="257"/>
      <c r="M28" s="257"/>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57"/>
      <c r="AK28" s="318"/>
      <c r="AL28" s="334"/>
    </row>
    <row r="31" spans="2:38" x14ac:dyDescent="0.2">
      <c r="M31" s="335"/>
      <c r="AJ31" s="335"/>
    </row>
    <row r="32" spans="2:38" x14ac:dyDescent="0.2">
      <c r="N32" s="257"/>
      <c r="O32" s="257"/>
      <c r="P32" s="257"/>
      <c r="Q32" s="257"/>
      <c r="R32" s="257"/>
      <c r="S32" s="257"/>
      <c r="T32" s="257"/>
      <c r="U32" s="257"/>
      <c r="V32" s="257"/>
      <c r="W32" s="257"/>
      <c r="X32" s="257"/>
      <c r="Y32" s="257"/>
      <c r="Z32" s="257"/>
      <c r="AA32" s="257"/>
      <c r="AB32" s="257"/>
      <c r="AC32" s="257"/>
      <c r="AD32" s="257"/>
      <c r="AE32" s="257"/>
      <c r="AF32" s="257"/>
      <c r="AG32" s="257"/>
      <c r="AH32" s="257"/>
      <c r="AI32" s="257"/>
    </row>
    <row r="40" spans="37:37" x14ac:dyDescent="0.2">
      <c r="AK40" s="257"/>
    </row>
  </sheetData>
  <sheetProtection algorithmName="SHA-512" hashValue="gDYt2ROXv2y3/ce3jSK/GVymVmfWhAfkZVdX7O5JqoGWqRvvZOm2tcRDm1H9MrQe7LVCT4hMW9xaaN8AooiZtA==" saltValue="fyv871OWrSUdzVOf3fDNjA==" spinCount="100000" sheet="1" objects="1" scenarios="1"/>
  <mergeCells count="21">
    <mergeCell ref="L2:M2"/>
    <mergeCell ref="L3:M3"/>
    <mergeCell ref="L4:M4"/>
    <mergeCell ref="L5:M5"/>
    <mergeCell ref="D7:M7"/>
    <mergeCell ref="C2:C5"/>
    <mergeCell ref="D3:K3"/>
    <mergeCell ref="D4:K4"/>
    <mergeCell ref="D5:K5"/>
    <mergeCell ref="D2:K2"/>
    <mergeCell ref="N8:O8"/>
    <mergeCell ref="P8:Q8"/>
    <mergeCell ref="R8:S8"/>
    <mergeCell ref="T8:U8"/>
    <mergeCell ref="V8:W8"/>
    <mergeCell ref="AH8:AI8"/>
    <mergeCell ref="X8:Y8"/>
    <mergeCell ref="Z8:AA8"/>
    <mergeCell ref="AB8:AC8"/>
    <mergeCell ref="AD8:AE8"/>
    <mergeCell ref="AF8:AG8"/>
  </mergeCells>
  <dataValidations count="1">
    <dataValidation type="whole" allowBlank="1" showInputMessage="1" showErrorMessage="1" sqref="G26:J65388 K29:K65388 K26:K27 G8:L8 L26:L65380 L18:L20 L24">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27" fitToHeight="0" orientation="landscape" r:id="rId1"/>
  <headerFooter>
    <oddHeader>Página &amp;P de &amp;F</oddHeader>
    <oddFooter>Preparado por N.Johanna Rodríguez A &amp;D&amp;RPágina &amp;P</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5"/>
  <sheetViews>
    <sheetView showGridLines="0" zoomScale="90" zoomScaleNormal="90" workbookViewId="0">
      <selection activeCell="D7" sqref="D7:P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42"/>
      <c r="C2" s="243"/>
      <c r="D2" s="239" t="s">
        <v>0</v>
      </c>
      <c r="E2" s="231"/>
      <c r="F2" s="231"/>
      <c r="G2" s="231"/>
      <c r="H2" s="231"/>
      <c r="I2" s="231"/>
      <c r="J2" s="231"/>
      <c r="K2" s="45"/>
      <c r="L2" s="45"/>
      <c r="M2" s="248" t="str">
        <f>Proyecto!K2</f>
        <v>Código: GC-F-015</v>
      </c>
      <c r="N2" s="225"/>
      <c r="O2" s="225"/>
      <c r="P2" s="226"/>
      <c r="S2" s="4"/>
      <c r="T2" s="4" t="s">
        <v>114</v>
      </c>
      <c r="U2" s="8"/>
    </row>
    <row r="3" spans="2:31" ht="23.25" customHeight="1" x14ac:dyDescent="0.2">
      <c r="B3" s="244"/>
      <c r="C3" s="245"/>
      <c r="D3" s="240" t="s">
        <v>2</v>
      </c>
      <c r="E3" s="234"/>
      <c r="F3" s="234"/>
      <c r="G3" s="234"/>
      <c r="H3" s="234"/>
      <c r="I3" s="234"/>
      <c r="J3" s="234"/>
      <c r="K3" s="44"/>
      <c r="L3" s="44"/>
      <c r="M3" s="249" t="str">
        <f>Proyecto!K3</f>
        <v>Fecha: 17 de septiembre de 2014</v>
      </c>
      <c r="N3" s="189"/>
      <c r="O3" s="189"/>
      <c r="P3" s="227"/>
      <c r="S3" s="4"/>
      <c r="T3" s="4" t="s">
        <v>115</v>
      </c>
      <c r="U3" s="8"/>
    </row>
    <row r="4" spans="2:31" ht="24" customHeight="1" x14ac:dyDescent="0.2">
      <c r="B4" s="244"/>
      <c r="C4" s="245"/>
      <c r="D4" s="240" t="s">
        <v>4</v>
      </c>
      <c r="E4" s="234"/>
      <c r="F4" s="234"/>
      <c r="G4" s="234"/>
      <c r="H4" s="234"/>
      <c r="I4" s="234"/>
      <c r="J4" s="234"/>
      <c r="K4" s="44"/>
      <c r="L4" s="44"/>
      <c r="M4" s="249" t="str">
        <f>Proyecto!K4</f>
        <v>Versión 001</v>
      </c>
      <c r="N4" s="189"/>
      <c r="O4" s="189"/>
      <c r="P4" s="227"/>
      <c r="T4" s="4" t="s">
        <v>116</v>
      </c>
      <c r="U4" s="8"/>
    </row>
    <row r="5" spans="2:31" ht="22.5" customHeight="1" thickBot="1" x14ac:dyDescent="0.25">
      <c r="B5" s="246"/>
      <c r="C5" s="247"/>
      <c r="D5" s="241" t="s">
        <v>6</v>
      </c>
      <c r="E5" s="237"/>
      <c r="F5" s="237"/>
      <c r="G5" s="237"/>
      <c r="H5" s="237"/>
      <c r="I5" s="237"/>
      <c r="J5" s="237"/>
      <c r="K5" s="46"/>
      <c r="L5" s="46"/>
      <c r="M5" s="250" t="s">
        <v>117</v>
      </c>
      <c r="N5" s="228"/>
      <c r="O5" s="228"/>
      <c r="P5" s="229"/>
      <c r="T5" s="4" t="s">
        <v>118</v>
      </c>
    </row>
    <row r="6" spans="2:31" ht="5.25" customHeight="1" x14ac:dyDescent="0.2">
      <c r="B6" s="16"/>
      <c r="C6" s="16"/>
      <c r="D6" s="16"/>
      <c r="E6" s="16"/>
      <c r="F6" s="16"/>
      <c r="G6" s="16"/>
      <c r="H6" s="16"/>
      <c r="I6" s="16"/>
      <c r="J6" s="16"/>
      <c r="K6" s="16"/>
      <c r="L6" s="16"/>
      <c r="M6" s="16"/>
      <c r="N6" s="16"/>
      <c r="O6" s="16"/>
      <c r="P6" s="16"/>
      <c r="T6" s="4"/>
    </row>
    <row r="7" spans="2:31" ht="36.75" customHeight="1" x14ac:dyDescent="0.2">
      <c r="B7" s="119" t="s">
        <v>8</v>
      </c>
      <c r="C7" s="119"/>
      <c r="D7" s="251" t="str">
        <f>Proyecto!$E$7</f>
        <v xml:space="preserve">Plan de capacitaciones a los comerciantes y sociedades debidamente inscritos en las Cámaras de Comercio considerados principalmente como MIPYMES que facilite la entrega de información clave para la toma de decisiones. </v>
      </c>
      <c r="E7" s="251"/>
      <c r="F7" s="251"/>
      <c r="G7" s="251"/>
      <c r="H7" s="251"/>
      <c r="I7" s="251"/>
      <c r="J7" s="251"/>
      <c r="K7" s="251"/>
      <c r="L7" s="251"/>
      <c r="M7" s="251"/>
      <c r="N7" s="251"/>
      <c r="O7" s="251"/>
      <c r="P7" s="251"/>
      <c r="AE7" s="1"/>
    </row>
    <row r="8" spans="2:31" ht="6.75" customHeight="1" x14ac:dyDescent="0.2">
      <c r="B8" s="5"/>
      <c r="C8" s="5"/>
      <c r="D8" s="6"/>
      <c r="E8" s="6"/>
      <c r="F8" s="6"/>
      <c r="G8" s="6"/>
      <c r="H8" s="6"/>
      <c r="I8" s="6"/>
      <c r="J8" s="6"/>
      <c r="K8" s="6"/>
      <c r="L8" s="6"/>
      <c r="M8" s="6"/>
      <c r="N8" s="6"/>
      <c r="O8" s="6"/>
      <c r="P8" s="6"/>
      <c r="AE8" s="1"/>
    </row>
    <row r="10" spans="2:31" ht="21.95" customHeight="1" x14ac:dyDescent="0.2">
      <c r="B10" s="166" t="s">
        <v>119</v>
      </c>
      <c r="C10" s="166"/>
      <c r="D10" s="166"/>
      <c r="E10" s="166"/>
      <c r="F10" s="166"/>
      <c r="G10" s="166"/>
      <c r="H10" s="166"/>
      <c r="I10" s="166"/>
      <c r="J10" s="166"/>
      <c r="K10" s="166"/>
      <c r="L10" s="166"/>
      <c r="M10" s="166"/>
      <c r="N10" s="166"/>
      <c r="O10" s="166"/>
      <c r="P10" s="166"/>
    </row>
    <row r="11" spans="2:31" ht="21.95" customHeight="1" x14ac:dyDescent="0.2">
      <c r="B11" s="163" t="s">
        <v>120</v>
      </c>
      <c r="C11" s="163"/>
      <c r="D11" s="163"/>
      <c r="E11" s="163"/>
      <c r="F11" s="61" t="s">
        <v>121</v>
      </c>
      <c r="G11" s="163" t="s">
        <v>122</v>
      </c>
      <c r="H11" s="163"/>
      <c r="I11" s="163"/>
      <c r="J11" s="163"/>
      <c r="K11" s="51"/>
      <c r="L11" s="51"/>
      <c r="M11" s="163" t="s">
        <v>123</v>
      </c>
      <c r="N11" s="163"/>
      <c r="O11" s="163"/>
      <c r="P11" s="163"/>
    </row>
    <row r="12" spans="2:31" ht="45.75" customHeight="1" x14ac:dyDescent="0.2">
      <c r="B12" s="256" t="s">
        <v>239</v>
      </c>
      <c r="C12" s="256"/>
      <c r="D12" s="256"/>
      <c r="E12" s="256"/>
      <c r="F12" s="83" t="s">
        <v>115</v>
      </c>
      <c r="G12" s="253" t="s">
        <v>176</v>
      </c>
      <c r="H12" s="254"/>
      <c r="I12" s="254"/>
      <c r="J12" s="255"/>
      <c r="K12" s="86"/>
      <c r="L12" s="86"/>
      <c r="M12" s="253" t="s">
        <v>60</v>
      </c>
      <c r="N12" s="254"/>
      <c r="O12" s="254"/>
      <c r="P12" s="255"/>
    </row>
    <row r="13" spans="2:31" ht="60" customHeight="1" x14ac:dyDescent="0.2">
      <c r="B13" s="252" t="s">
        <v>240</v>
      </c>
      <c r="C13" s="252"/>
      <c r="D13" s="252"/>
      <c r="E13" s="252"/>
      <c r="F13" s="86" t="s">
        <v>116</v>
      </c>
      <c r="G13" s="253" t="s">
        <v>241</v>
      </c>
      <c r="H13" s="254"/>
      <c r="I13" s="254"/>
      <c r="J13" s="255"/>
      <c r="K13" s="86"/>
      <c r="L13" s="86"/>
      <c r="M13" s="253" t="s">
        <v>165</v>
      </c>
      <c r="N13" s="254"/>
      <c r="O13" s="254"/>
      <c r="P13" s="255"/>
    </row>
    <row r="15" spans="2:31" ht="21.95" customHeight="1" x14ac:dyDescent="0.2">
      <c r="B15" s="166" t="s">
        <v>124</v>
      </c>
      <c r="C15" s="166"/>
      <c r="D15" s="166"/>
      <c r="E15" s="166"/>
      <c r="F15" s="166"/>
      <c r="G15" s="166"/>
      <c r="H15" s="166"/>
      <c r="I15" s="166"/>
      <c r="J15" s="166"/>
      <c r="K15" s="166"/>
      <c r="L15" s="166"/>
      <c r="M15" s="166"/>
      <c r="N15" s="166"/>
      <c r="O15" s="166"/>
      <c r="P15" s="166"/>
    </row>
  </sheetData>
  <mergeCells count="22">
    <mergeCell ref="B15:P15"/>
    <mergeCell ref="B11:E11"/>
    <mergeCell ref="G11:J11"/>
    <mergeCell ref="M11:P11"/>
    <mergeCell ref="B13:E13"/>
    <mergeCell ref="G13:J13"/>
    <mergeCell ref="M13:P13"/>
    <mergeCell ref="B12:E12"/>
    <mergeCell ref="G12:J12"/>
    <mergeCell ref="M12:P12"/>
    <mergeCell ref="D2:J2"/>
    <mergeCell ref="D3:J3"/>
    <mergeCell ref="D4:J4"/>
    <mergeCell ref="D5:J5"/>
    <mergeCell ref="B10:P10"/>
    <mergeCell ref="B2:C5"/>
    <mergeCell ref="M2:P2"/>
    <mergeCell ref="M3:P3"/>
    <mergeCell ref="M4:P4"/>
    <mergeCell ref="M5:P5"/>
    <mergeCell ref="B7:C7"/>
    <mergeCell ref="D7:P7"/>
  </mergeCells>
  <conditionalFormatting sqref="F13">
    <cfRule type="containsText" dxfId="7" priority="5" operator="containsText" text="Extremo">
      <formula>NOT(ISERROR(SEARCH("Extremo",F13)))</formula>
    </cfRule>
    <cfRule type="containsText" dxfId="6" priority="6" operator="containsText" text="Alto">
      <formula>NOT(ISERROR(SEARCH("Alto",F13)))</formula>
    </cfRule>
    <cfRule type="containsText" dxfId="5" priority="7" operator="containsText" text="Medio">
      <formula>NOT(ISERROR(SEARCH("Medio",F13)))</formula>
    </cfRule>
    <cfRule type="containsText" dxfId="4" priority="8" operator="containsText" text="Bajo">
      <formula>NOT(ISERROR(SEARCH("Bajo",F13)))</formula>
    </cfRule>
  </conditionalFormatting>
  <conditionalFormatting sqref="F12">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6:P65502 O9:P9 O14:P14 G14:M14 G16:M65502 G9:M9 Q9:U65502 W9:AC65502">
      <formula1>1</formula1>
      <formula2>5</formula2>
    </dataValidation>
    <dataValidation type="list" allowBlank="1" showInputMessage="1" showErrorMessage="1" sqref="F12:F13">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4"/>
  <sheetViews>
    <sheetView topLeftCell="B1" workbookViewId="0">
      <selection activeCell="Q6" sqref="Q6"/>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2" t="s">
        <v>125</v>
      </c>
      <c r="C4" s="12" t="s">
        <v>126</v>
      </c>
      <c r="E4" s="12" t="s">
        <v>127</v>
      </c>
      <c r="G4" s="12" t="s">
        <v>128</v>
      </c>
      <c r="I4" s="12" t="s">
        <v>129</v>
      </c>
      <c r="K4" s="12" t="s">
        <v>130</v>
      </c>
      <c r="M4" s="12"/>
      <c r="O4" s="12" t="s">
        <v>131</v>
      </c>
      <c r="Q4" s="12" t="s">
        <v>34</v>
      </c>
    </row>
    <row r="5" spans="1:17" x14ac:dyDescent="0.2">
      <c r="A5" t="s">
        <v>26</v>
      </c>
      <c r="C5" s="11" t="s">
        <v>37</v>
      </c>
      <c r="E5" s="11" t="s">
        <v>40</v>
      </c>
      <c r="G5" s="11" t="s">
        <v>58</v>
      </c>
      <c r="I5" s="11" t="s">
        <v>59</v>
      </c>
      <c r="K5" s="11" t="s">
        <v>75</v>
      </c>
      <c r="M5" t="s">
        <v>132</v>
      </c>
      <c r="O5" s="11" t="s">
        <v>133</v>
      </c>
      <c r="Q5" s="103" t="s">
        <v>231</v>
      </c>
    </row>
    <row r="6" spans="1:17" x14ac:dyDescent="0.2">
      <c r="A6" t="s">
        <v>27</v>
      </c>
      <c r="C6" s="11" t="s">
        <v>135</v>
      </c>
      <c r="E6" s="11" t="s">
        <v>136</v>
      </c>
      <c r="G6" s="11" t="s">
        <v>60</v>
      </c>
      <c r="I6" s="11" t="s">
        <v>76</v>
      </c>
      <c r="K6" s="11" t="s">
        <v>77</v>
      </c>
      <c r="M6" t="s">
        <v>46</v>
      </c>
      <c r="O6" s="11" t="s">
        <v>137</v>
      </c>
      <c r="Q6" t="s">
        <v>134</v>
      </c>
    </row>
    <row r="7" spans="1:17" x14ac:dyDescent="0.2">
      <c r="C7" s="11" t="s">
        <v>139</v>
      </c>
      <c r="G7" s="11" t="s">
        <v>140</v>
      </c>
      <c r="K7" s="11" t="s">
        <v>141</v>
      </c>
      <c r="O7" s="11" t="s">
        <v>142</v>
      </c>
      <c r="Q7" t="s">
        <v>138</v>
      </c>
    </row>
    <row r="8" spans="1:17" x14ac:dyDescent="0.2">
      <c r="G8" s="11" t="s">
        <v>227</v>
      </c>
      <c r="O8" s="11" t="s">
        <v>86</v>
      </c>
      <c r="Q8" t="s">
        <v>143</v>
      </c>
    </row>
    <row r="9" spans="1:17" x14ac:dyDescent="0.2">
      <c r="G9" s="102" t="s">
        <v>230</v>
      </c>
      <c r="O9" s="11" t="s">
        <v>144</v>
      </c>
      <c r="Q9" t="s">
        <v>39</v>
      </c>
    </row>
    <row r="10" spans="1:17" x14ac:dyDescent="0.2">
      <c r="O10" s="11" t="s">
        <v>146</v>
      </c>
      <c r="Q10" t="s">
        <v>145</v>
      </c>
    </row>
    <row r="11" spans="1:17" x14ac:dyDescent="0.2">
      <c r="O11" s="11" t="s">
        <v>148</v>
      </c>
      <c r="Q11" t="s">
        <v>147</v>
      </c>
    </row>
    <row r="12" spans="1:17" x14ac:dyDescent="0.2">
      <c r="Q12" t="s">
        <v>149</v>
      </c>
    </row>
    <row r="13" spans="1:17" x14ac:dyDescent="0.2">
      <c r="Q13" t="s">
        <v>150</v>
      </c>
    </row>
    <row r="15" spans="1:17" x14ac:dyDescent="0.2">
      <c r="Q15" s="12" t="s">
        <v>151</v>
      </c>
    </row>
    <row r="16" spans="1:17" x14ac:dyDescent="0.2">
      <c r="Q16" t="s">
        <v>134</v>
      </c>
    </row>
    <row r="17" spans="17:17" x14ac:dyDescent="0.2">
      <c r="Q17" t="s">
        <v>138</v>
      </c>
    </row>
    <row r="18" spans="17:17" x14ac:dyDescent="0.2">
      <c r="Q18" t="s">
        <v>143</v>
      </c>
    </row>
    <row r="19" spans="17:17" x14ac:dyDescent="0.2">
      <c r="Q19" t="s">
        <v>39</v>
      </c>
    </row>
    <row r="20" spans="17:17" x14ac:dyDescent="0.2">
      <c r="Q20" t="s">
        <v>145</v>
      </c>
    </row>
    <row r="21" spans="17:17" x14ac:dyDescent="0.2">
      <c r="Q21" t="s">
        <v>147</v>
      </c>
    </row>
    <row r="22" spans="17:17" x14ac:dyDescent="0.2">
      <c r="Q22" t="s">
        <v>149</v>
      </c>
    </row>
    <row r="23" spans="17:17" x14ac:dyDescent="0.2">
      <c r="Q23" t="s">
        <v>150</v>
      </c>
    </row>
    <row r="24" spans="17:17" x14ac:dyDescent="0.2">
      <c r="Q24" s="11"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2" zoomScale="90" zoomScaleNormal="90" workbookViewId="0">
      <selection activeCell="D12" sqref="D12"/>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130"/>
      <c r="C2" s="131"/>
      <c r="D2" s="132" t="s">
        <v>0</v>
      </c>
      <c r="E2" s="133"/>
      <c r="F2" s="133"/>
      <c r="G2" s="133"/>
      <c r="H2" s="133"/>
      <c r="I2" s="133"/>
      <c r="J2" s="134"/>
      <c r="K2" s="120" t="s">
        <v>1</v>
      </c>
      <c r="L2" s="161"/>
      <c r="M2" s="120" t="str">
        <f>Proyecto!K2</f>
        <v>Código: GC-F-015</v>
      </c>
      <c r="N2" s="156"/>
      <c r="O2" s="156"/>
      <c r="P2" s="121"/>
      <c r="S2" s="4"/>
      <c r="T2" s="4"/>
      <c r="U2" s="8"/>
    </row>
    <row r="3" spans="2:31" ht="23.25" customHeight="1" x14ac:dyDescent="0.2">
      <c r="B3" s="126"/>
      <c r="C3" s="127"/>
      <c r="D3" s="135" t="s">
        <v>2</v>
      </c>
      <c r="E3" s="136"/>
      <c r="F3" s="136"/>
      <c r="G3" s="136"/>
      <c r="H3" s="136"/>
      <c r="I3" s="136"/>
      <c r="J3" s="137"/>
      <c r="K3" s="122" t="s">
        <v>3</v>
      </c>
      <c r="L3" s="162"/>
      <c r="M3" s="157" t="str">
        <f>Proyecto!K3</f>
        <v>Fecha: 17 de septiembre de 2014</v>
      </c>
      <c r="N3" s="158"/>
      <c r="O3" s="158"/>
      <c r="P3" s="159"/>
      <c r="S3" s="4"/>
      <c r="T3" s="4"/>
      <c r="U3" s="8"/>
    </row>
    <row r="4" spans="2:31" ht="24" customHeight="1" x14ac:dyDescent="0.2">
      <c r="B4" s="126"/>
      <c r="C4" s="127"/>
      <c r="D4" s="135" t="s">
        <v>4</v>
      </c>
      <c r="E4" s="136"/>
      <c r="F4" s="136"/>
      <c r="G4" s="136"/>
      <c r="H4" s="136"/>
      <c r="I4" s="136"/>
      <c r="J4" s="137"/>
      <c r="K4" s="122" t="s">
        <v>5</v>
      </c>
      <c r="L4" s="162"/>
      <c r="M4" s="122" t="str">
        <f>Proyecto!K4</f>
        <v>Versión 001</v>
      </c>
      <c r="N4" s="160"/>
      <c r="O4" s="160"/>
      <c r="P4" s="123"/>
      <c r="U4" s="8"/>
    </row>
    <row r="5" spans="2:31" ht="22.5" customHeight="1" thickBot="1" x14ac:dyDescent="0.25">
      <c r="B5" s="128"/>
      <c r="C5" s="129"/>
      <c r="D5" s="138" t="s">
        <v>6</v>
      </c>
      <c r="E5" s="139"/>
      <c r="F5" s="139"/>
      <c r="G5" s="139"/>
      <c r="H5" s="139"/>
      <c r="I5" s="139"/>
      <c r="J5" s="140"/>
      <c r="K5" s="124" t="s">
        <v>20</v>
      </c>
      <c r="L5" s="155"/>
      <c r="M5" s="146" t="s">
        <v>21</v>
      </c>
      <c r="N5" s="147"/>
      <c r="O5" s="147"/>
      <c r="P5" s="148"/>
    </row>
    <row r="6" spans="2:31" ht="5.25" customHeight="1" x14ac:dyDescent="0.2">
      <c r="B6" s="16"/>
      <c r="C6" s="16"/>
      <c r="D6" s="16"/>
      <c r="E6" s="16"/>
      <c r="F6" s="16"/>
      <c r="G6" s="16"/>
      <c r="H6" s="16"/>
      <c r="I6" s="16"/>
      <c r="J6" s="16"/>
      <c r="K6" s="16"/>
      <c r="L6" s="16"/>
      <c r="M6" s="16"/>
      <c r="N6" s="16"/>
      <c r="O6" s="16"/>
      <c r="P6" s="16"/>
    </row>
    <row r="7" spans="2:31" ht="33.75" customHeight="1" x14ac:dyDescent="0.2">
      <c r="B7" s="119" t="s">
        <v>8</v>
      </c>
      <c r="C7" s="119"/>
      <c r="D7" s="149" t="str">
        <f>+Proyecto!E7</f>
        <v xml:space="preserve">Plan de capacitaciones a los comerciantes y sociedades debidamente inscritos en las Cámaras de Comercio considerados principalmente como MIPYMES que facilite la entrega de información clave para la toma de decisiones. </v>
      </c>
      <c r="E7" s="149"/>
      <c r="F7" s="149"/>
      <c r="G7" s="149"/>
      <c r="H7" s="149"/>
      <c r="I7" s="149"/>
      <c r="J7" s="149"/>
      <c r="K7" s="149"/>
      <c r="L7" s="149"/>
      <c r="M7" s="149"/>
      <c r="N7" s="149"/>
      <c r="O7" s="149"/>
      <c r="P7" s="149"/>
      <c r="AE7" s="1"/>
    </row>
    <row r="8" spans="2:31" ht="6.75" customHeight="1" x14ac:dyDescent="0.2">
      <c r="B8" s="5"/>
      <c r="C8" s="5"/>
      <c r="D8" s="90"/>
      <c r="E8" s="90"/>
      <c r="F8" s="90"/>
      <c r="G8" s="90"/>
      <c r="H8" s="90"/>
      <c r="I8" s="90"/>
      <c r="J8" s="90"/>
      <c r="K8" s="90"/>
      <c r="L8" s="90"/>
      <c r="M8" s="90"/>
      <c r="N8" s="90"/>
      <c r="O8" s="90"/>
      <c r="P8" s="90"/>
      <c r="AE8" s="1"/>
    </row>
    <row r="9" spans="2:31" ht="39.75" customHeight="1" x14ac:dyDescent="0.2">
      <c r="B9" s="153" t="s">
        <v>22</v>
      </c>
      <c r="C9" s="154"/>
      <c r="D9" s="150" t="s">
        <v>155</v>
      </c>
      <c r="E9" s="151"/>
      <c r="F9" s="151"/>
      <c r="G9" s="151"/>
      <c r="H9" s="151"/>
      <c r="I9" s="151"/>
      <c r="J9" s="151"/>
      <c r="K9" s="151"/>
      <c r="L9" s="151"/>
      <c r="M9" s="151"/>
      <c r="N9" s="151"/>
      <c r="O9" s="151"/>
      <c r="P9" s="152"/>
      <c r="AE9" s="1"/>
    </row>
    <row r="10" spans="2:31" customFormat="1" ht="7.5" customHeight="1" x14ac:dyDescent="0.2">
      <c r="D10" s="91"/>
      <c r="E10" s="91"/>
      <c r="F10" s="91"/>
      <c r="G10" s="91"/>
      <c r="H10" s="91"/>
      <c r="I10" s="91"/>
      <c r="J10" s="91"/>
      <c r="K10" s="91"/>
      <c r="L10" s="91"/>
      <c r="M10" s="91"/>
      <c r="N10" s="91"/>
      <c r="O10" s="91"/>
      <c r="P10" s="91"/>
    </row>
    <row r="11" spans="2:31" ht="44.25" customHeight="1" x14ac:dyDescent="0.2">
      <c r="B11" s="153" t="s">
        <v>23</v>
      </c>
      <c r="C11" s="154"/>
      <c r="D11" s="150" t="s">
        <v>267</v>
      </c>
      <c r="E11" s="151"/>
      <c r="F11" s="151"/>
      <c r="G11" s="151"/>
      <c r="H11" s="151"/>
      <c r="I11" s="151"/>
      <c r="J11" s="151"/>
      <c r="K11" s="151"/>
      <c r="L11" s="151"/>
      <c r="M11" s="151"/>
      <c r="N11" s="151"/>
      <c r="O11" s="151"/>
      <c r="P11" s="152"/>
      <c r="AE11" s="1"/>
    </row>
    <row r="12" spans="2:31" ht="5.25" customHeight="1" x14ac:dyDescent="0.2">
      <c r="B12" s="7"/>
      <c r="C12" s="7"/>
      <c r="D12" s="65"/>
      <c r="E12" s="65"/>
      <c r="F12" s="65"/>
      <c r="G12" s="65"/>
      <c r="H12" s="65"/>
      <c r="I12" s="65"/>
      <c r="J12" s="65"/>
      <c r="K12" s="65"/>
      <c r="L12" s="65"/>
      <c r="M12" s="65"/>
      <c r="N12" s="65"/>
      <c r="O12" s="65"/>
      <c r="P12" s="65"/>
      <c r="AE12" s="1"/>
    </row>
    <row r="13" spans="2:31" ht="22.5" customHeight="1" x14ac:dyDescent="0.2">
      <c r="B13" s="142" t="s">
        <v>24</v>
      </c>
      <c r="C13" s="142"/>
      <c r="D13" s="61" t="s">
        <v>25</v>
      </c>
      <c r="E13" s="145" t="s">
        <v>156</v>
      </c>
      <c r="F13" s="145"/>
      <c r="G13" s="145"/>
      <c r="H13" s="145"/>
      <c r="I13" s="145"/>
      <c r="J13" s="145"/>
      <c r="K13" s="145"/>
      <c r="L13" s="145"/>
      <c r="M13" s="145"/>
      <c r="N13" s="145"/>
      <c r="O13" s="145"/>
      <c r="P13" s="145"/>
      <c r="AE13" s="1"/>
    </row>
    <row r="14" spans="2:31" ht="44.25" customHeight="1" x14ac:dyDescent="0.2">
      <c r="B14" s="143"/>
      <c r="C14" s="143"/>
      <c r="D14" s="62" t="s">
        <v>26</v>
      </c>
      <c r="E14" s="145"/>
      <c r="F14" s="145"/>
      <c r="G14" s="145"/>
      <c r="H14" s="145"/>
      <c r="I14" s="145"/>
      <c r="J14" s="145"/>
      <c r="K14" s="145"/>
      <c r="L14" s="145"/>
      <c r="M14" s="145"/>
      <c r="N14" s="145"/>
      <c r="O14" s="145"/>
      <c r="P14" s="145"/>
      <c r="AE14" s="1"/>
    </row>
    <row r="15" spans="2:31" ht="15.75" x14ac:dyDescent="0.2">
      <c r="E15" s="92"/>
      <c r="F15" s="92"/>
      <c r="G15" s="92"/>
      <c r="H15" s="92"/>
      <c r="I15" s="92"/>
      <c r="J15" s="92"/>
      <c r="K15" s="92"/>
      <c r="L15" s="92"/>
      <c r="M15" s="92"/>
      <c r="N15" s="92"/>
      <c r="O15" s="92"/>
      <c r="P15" s="92"/>
    </row>
    <row r="16" spans="2:31" ht="22.5" customHeight="1" x14ac:dyDescent="0.2">
      <c r="B16" s="142" t="s">
        <v>24</v>
      </c>
      <c r="C16" s="142"/>
      <c r="D16" s="61" t="s">
        <v>25</v>
      </c>
      <c r="E16" s="145" t="s">
        <v>178</v>
      </c>
      <c r="F16" s="145"/>
      <c r="G16" s="145"/>
      <c r="H16" s="145"/>
      <c r="I16" s="145"/>
      <c r="J16" s="145"/>
      <c r="K16" s="145"/>
      <c r="L16" s="145"/>
      <c r="M16" s="145"/>
      <c r="N16" s="145"/>
      <c r="O16" s="145"/>
      <c r="P16" s="145"/>
      <c r="AE16" s="1"/>
    </row>
    <row r="17" spans="2:21" s="1" customFormat="1" ht="55.5" customHeight="1" x14ac:dyDescent="0.2">
      <c r="B17" s="143"/>
      <c r="C17" s="143"/>
      <c r="D17" s="62" t="s">
        <v>27</v>
      </c>
      <c r="E17" s="145"/>
      <c r="F17" s="145"/>
      <c r="G17" s="145"/>
      <c r="H17" s="145"/>
      <c r="I17" s="145"/>
      <c r="J17" s="145"/>
      <c r="K17" s="145"/>
      <c r="L17" s="145"/>
      <c r="M17" s="145"/>
      <c r="N17" s="145"/>
      <c r="O17" s="145"/>
      <c r="P17" s="145"/>
      <c r="R17" s="4"/>
      <c r="U17" s="4"/>
    </row>
    <row r="18" spans="2:21" ht="15.75" x14ac:dyDescent="0.2">
      <c r="E18" s="92"/>
      <c r="F18" s="92"/>
      <c r="G18" s="92"/>
      <c r="H18" s="92"/>
      <c r="I18" s="92"/>
      <c r="J18" s="92"/>
      <c r="K18" s="92"/>
      <c r="L18" s="92"/>
      <c r="M18" s="92"/>
      <c r="N18" s="92"/>
      <c r="O18" s="92"/>
      <c r="P18" s="92"/>
    </row>
    <row r="19" spans="2:21" x14ac:dyDescent="0.2">
      <c r="B19" s="142" t="s">
        <v>24</v>
      </c>
      <c r="C19" s="142"/>
      <c r="D19" s="61" t="s">
        <v>25</v>
      </c>
      <c r="E19" s="144"/>
      <c r="F19" s="144"/>
      <c r="G19" s="144"/>
      <c r="H19" s="144"/>
      <c r="I19" s="144"/>
      <c r="J19" s="144"/>
      <c r="K19" s="144"/>
      <c r="L19" s="144"/>
      <c r="M19" s="144"/>
      <c r="N19" s="144"/>
      <c r="O19" s="144"/>
      <c r="P19" s="144"/>
    </row>
    <row r="20" spans="2:21" ht="48" customHeight="1" x14ac:dyDescent="0.2">
      <c r="B20" s="143"/>
      <c r="C20" s="143"/>
      <c r="D20" s="62" t="s">
        <v>27</v>
      </c>
      <c r="E20" s="144"/>
      <c r="F20" s="144"/>
      <c r="G20" s="144"/>
      <c r="H20" s="144"/>
      <c r="I20" s="144"/>
      <c r="J20" s="144"/>
      <c r="K20" s="144"/>
      <c r="L20" s="144"/>
      <c r="M20" s="144"/>
      <c r="N20" s="144"/>
      <c r="O20" s="144"/>
      <c r="P20" s="144"/>
    </row>
  </sheetData>
  <mergeCells count="28">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Normal="100" workbookViewId="0">
      <selection activeCell="D13" sqref="D13:I13"/>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0"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ht="26.25" customHeight="1" thickBot="1" x14ac:dyDescent="0.25">
      <c r="B2" s="130"/>
      <c r="C2" s="131"/>
      <c r="D2" s="167" t="s">
        <v>0</v>
      </c>
      <c r="E2" s="168"/>
      <c r="F2" s="168"/>
      <c r="G2" s="168"/>
      <c r="H2" s="169"/>
      <c r="I2" s="26" t="str">
        <f>Proyecto!K2</f>
        <v>Código: GC-F-015</v>
      </c>
      <c r="J2" s="10"/>
      <c r="K2" s="10"/>
      <c r="L2" s="10"/>
      <c r="N2" s="1"/>
      <c r="T2" s="2"/>
      <c r="X2" s="1"/>
    </row>
    <row r="3" spans="2:24" ht="23.25" customHeight="1" thickBot="1" x14ac:dyDescent="0.25">
      <c r="B3" s="126"/>
      <c r="C3" s="127"/>
      <c r="D3" s="167" t="s">
        <v>2</v>
      </c>
      <c r="E3" s="168"/>
      <c r="F3" s="168"/>
      <c r="G3" s="168"/>
      <c r="H3" s="169"/>
      <c r="I3" s="27" t="str">
        <f>Proyecto!K3</f>
        <v>Fecha: 17 de septiembre de 2014</v>
      </c>
      <c r="J3" s="10"/>
      <c r="K3" s="10"/>
      <c r="L3" s="10"/>
      <c r="N3" s="1"/>
      <c r="T3" s="2"/>
      <c r="X3" s="1"/>
    </row>
    <row r="4" spans="2:24" ht="24" customHeight="1" thickBot="1" x14ac:dyDescent="0.25">
      <c r="B4" s="126"/>
      <c r="C4" s="127"/>
      <c r="D4" s="167" t="s">
        <v>4</v>
      </c>
      <c r="E4" s="168"/>
      <c r="F4" s="168"/>
      <c r="G4" s="168"/>
      <c r="H4" s="169"/>
      <c r="I4" s="27" t="str">
        <f>Proyecto!K4</f>
        <v>Versión 001</v>
      </c>
      <c r="J4" s="10"/>
      <c r="K4" s="10"/>
      <c r="L4" s="10"/>
      <c r="N4" s="1"/>
      <c r="T4" s="2"/>
      <c r="X4" s="1"/>
    </row>
    <row r="5" spans="2:24" ht="22.5" customHeight="1" thickBot="1" x14ac:dyDescent="0.25">
      <c r="B5" s="128"/>
      <c r="C5" s="129"/>
      <c r="D5" s="170" t="s">
        <v>6</v>
      </c>
      <c r="E5" s="171"/>
      <c r="F5" s="171"/>
      <c r="G5" s="171"/>
      <c r="H5" s="172"/>
      <c r="I5" s="28" t="s">
        <v>28</v>
      </c>
      <c r="J5" s="10"/>
      <c r="K5" s="10"/>
      <c r="L5" s="10"/>
      <c r="N5" s="1"/>
      <c r="T5" s="2"/>
      <c r="X5" s="1"/>
    </row>
    <row r="6" spans="2:24" ht="5.25" customHeight="1" x14ac:dyDescent="0.2">
      <c r="B6" s="16"/>
      <c r="C6" s="16"/>
      <c r="D6" s="16"/>
      <c r="E6" s="16"/>
      <c r="F6" s="16"/>
      <c r="G6" s="16"/>
      <c r="H6" s="16"/>
      <c r="I6" s="16"/>
    </row>
    <row r="7" spans="2:24" ht="37.5" customHeight="1" x14ac:dyDescent="0.2">
      <c r="B7" s="119" t="s">
        <v>8</v>
      </c>
      <c r="C7" s="119"/>
      <c r="D7" s="149" t="str">
        <f>Proyecto!$E$7</f>
        <v xml:space="preserve">Plan de capacitaciones a los comerciantes y sociedades debidamente inscritos en las Cámaras de Comercio considerados principalmente como MIPYMES que facilite la entrega de información clave para la toma de decisiones. </v>
      </c>
      <c r="E7" s="149"/>
      <c r="F7" s="149"/>
      <c r="G7" s="149"/>
      <c r="H7" s="149"/>
      <c r="I7" s="149"/>
      <c r="X7" s="1"/>
    </row>
    <row r="8" spans="2:24" ht="10.5" customHeight="1" x14ac:dyDescent="0.2">
      <c r="B8" s="7"/>
      <c r="C8" s="7"/>
      <c r="D8" s="3"/>
      <c r="E8" s="3"/>
      <c r="F8" s="3"/>
      <c r="G8" s="3"/>
      <c r="H8" s="3"/>
      <c r="I8" s="3"/>
      <c r="X8" s="1"/>
    </row>
    <row r="9" spans="2:24" ht="18.75" customHeight="1" x14ac:dyDescent="0.2">
      <c r="B9" s="166" t="s">
        <v>29</v>
      </c>
      <c r="C9" s="166"/>
      <c r="D9" s="166"/>
      <c r="E9" s="166"/>
      <c r="F9" s="166"/>
      <c r="G9" s="166"/>
      <c r="H9" s="166"/>
      <c r="I9" s="166"/>
      <c r="X9" s="1"/>
    </row>
    <row r="10" spans="2:24" ht="40.5" customHeight="1" x14ac:dyDescent="0.2">
      <c r="B10" s="163" t="s">
        <v>30</v>
      </c>
      <c r="C10" s="163"/>
      <c r="D10" s="144" t="s">
        <v>31</v>
      </c>
      <c r="E10" s="144"/>
      <c r="F10" s="144"/>
      <c r="G10" s="144"/>
      <c r="H10" s="144"/>
      <c r="I10" s="144"/>
      <c r="X10" s="1"/>
    </row>
    <row r="11" spans="2:24" ht="22.5" customHeight="1" x14ac:dyDescent="0.2">
      <c r="B11" s="163" t="s">
        <v>25</v>
      </c>
      <c r="C11" s="163"/>
      <c r="D11" s="163" t="s">
        <v>32</v>
      </c>
      <c r="E11" s="163"/>
      <c r="F11" s="61" t="s">
        <v>33</v>
      </c>
      <c r="G11" s="61" t="s">
        <v>34</v>
      </c>
      <c r="H11" s="61" t="s">
        <v>35</v>
      </c>
      <c r="I11" s="61" t="s">
        <v>36</v>
      </c>
      <c r="X11" s="1"/>
    </row>
    <row r="12" spans="2:24" ht="91.5" customHeight="1" x14ac:dyDescent="0.2">
      <c r="B12" s="165" t="s">
        <v>37</v>
      </c>
      <c r="C12" s="165"/>
      <c r="D12" s="165" t="s">
        <v>38</v>
      </c>
      <c r="E12" s="165"/>
      <c r="F12" s="94">
        <v>1</v>
      </c>
      <c r="G12" s="95" t="s">
        <v>39</v>
      </c>
      <c r="H12" s="95" t="s">
        <v>40</v>
      </c>
      <c r="I12" s="95" t="s">
        <v>41</v>
      </c>
      <c r="X12" s="1"/>
    </row>
    <row r="13" spans="2:24" ht="22.5" customHeight="1" x14ac:dyDescent="0.2">
      <c r="B13" s="163" t="s">
        <v>42</v>
      </c>
      <c r="C13" s="163"/>
      <c r="D13" s="164" t="s">
        <v>43</v>
      </c>
      <c r="E13" s="164"/>
      <c r="F13" s="164"/>
      <c r="G13" s="164"/>
      <c r="H13" s="164"/>
      <c r="I13" s="164"/>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tocar'!$Q$6:$Q$13</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0"/>
  <sheetViews>
    <sheetView showGridLines="0" zoomScale="110" zoomScaleNormal="110" workbookViewId="0">
      <selection activeCell="C25" sqref="C25"/>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4" customWidth="1"/>
    <col min="9" max="9" width="1" style="1" customWidth="1"/>
    <col min="10" max="10" width="1.42578125" style="1" customWidth="1"/>
    <col min="11" max="11" width="1.140625" style="4"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ht="26.25" customHeight="1" thickBot="1" x14ac:dyDescent="0.25">
      <c r="B2" s="35"/>
      <c r="C2" s="183" t="s">
        <v>0</v>
      </c>
      <c r="D2" s="184"/>
      <c r="E2" s="184"/>
      <c r="F2" s="184"/>
      <c r="G2" s="173" t="str">
        <f>Proyecto!K2</f>
        <v>Código: GC-F-015</v>
      </c>
      <c r="H2" s="174"/>
      <c r="I2" s="174"/>
      <c r="J2" s="174"/>
      <c r="K2" s="174"/>
      <c r="L2" s="175"/>
    </row>
    <row r="3" spans="1:21" ht="23.25" customHeight="1" thickBot="1" x14ac:dyDescent="0.25">
      <c r="B3" s="37"/>
      <c r="C3" s="183" t="s">
        <v>2</v>
      </c>
      <c r="D3" s="184"/>
      <c r="E3" s="184"/>
      <c r="F3" s="184"/>
      <c r="G3" s="176" t="str">
        <f>Proyecto!K3</f>
        <v>Fecha: 17 de septiembre de 2014</v>
      </c>
      <c r="H3" s="177"/>
      <c r="I3" s="177"/>
      <c r="J3" s="177"/>
      <c r="K3" s="177"/>
      <c r="L3" s="178"/>
    </row>
    <row r="4" spans="1:21" ht="24" customHeight="1" thickBot="1" x14ac:dyDescent="0.25">
      <c r="B4" s="37"/>
      <c r="C4" s="183" t="s">
        <v>4</v>
      </c>
      <c r="D4" s="184"/>
      <c r="E4" s="184"/>
      <c r="F4" s="184"/>
      <c r="G4" s="179" t="str">
        <f>Proyecto!K4</f>
        <v>Versión 001</v>
      </c>
      <c r="H4" s="180"/>
      <c r="I4" s="180"/>
      <c r="J4" s="180"/>
      <c r="K4" s="180"/>
      <c r="L4" s="181"/>
    </row>
    <row r="5" spans="1:21" ht="22.5" customHeight="1" thickBot="1" x14ac:dyDescent="0.25">
      <c r="B5" s="39"/>
      <c r="C5" s="183" t="s">
        <v>6</v>
      </c>
      <c r="D5" s="184"/>
      <c r="E5" s="184"/>
      <c r="F5" s="184"/>
      <c r="G5" s="176" t="s">
        <v>44</v>
      </c>
      <c r="H5" s="177"/>
      <c r="I5" s="177"/>
      <c r="J5" s="177"/>
      <c r="K5" s="177"/>
      <c r="L5" s="178"/>
    </row>
    <row r="6" spans="1:21" ht="5.25" customHeight="1" x14ac:dyDescent="0.2">
      <c r="A6" s="4" t="str">
        <f>Proyecto!$E$7</f>
        <v xml:space="preserve">Plan de capacitaciones a los comerciantes y sociedades debidamente inscritos en las Cámaras de Comercio considerados principalmente como MIPYMES que facilite la entrega de información clave para la toma de decisiones. </v>
      </c>
      <c r="B6" s="16"/>
      <c r="C6" s="16"/>
      <c r="D6" s="16"/>
      <c r="E6" s="16"/>
      <c r="F6" s="16"/>
    </row>
    <row r="7" spans="1:21" ht="29.25" customHeight="1" x14ac:dyDescent="0.2">
      <c r="B7" s="60" t="s">
        <v>8</v>
      </c>
      <c r="C7" s="182" t="str">
        <f>Proyecto!$E$7</f>
        <v xml:space="preserve">Plan de capacitaciones a los comerciantes y sociedades debidamente inscritos en las Cámaras de Comercio considerados principalmente como MIPYMES que facilite la entrega de información clave para la toma de decisiones. </v>
      </c>
      <c r="D7" s="182"/>
      <c r="E7" s="182"/>
      <c r="F7" s="182"/>
      <c r="U7" s="1"/>
    </row>
    <row r="10" spans="1:21" ht="18" customHeight="1" x14ac:dyDescent="0.2">
      <c r="B10" s="60" t="s">
        <v>45</v>
      </c>
      <c r="C10" s="59" t="s">
        <v>46</v>
      </c>
    </row>
    <row r="11" spans="1:21" ht="6" customHeight="1" x14ac:dyDescent="0.2"/>
    <row r="12" spans="1:21" ht="36.75" customHeight="1" x14ac:dyDescent="0.2">
      <c r="B12" s="60" t="s">
        <v>284</v>
      </c>
      <c r="C12" s="87" t="s">
        <v>285</v>
      </c>
    </row>
    <row r="13" spans="1:21" ht="6" customHeight="1" x14ac:dyDescent="0.2">
      <c r="C13" s="78"/>
    </row>
    <row r="14" spans="1:21" ht="18" customHeight="1" x14ac:dyDescent="0.2">
      <c r="B14" s="60" t="s">
        <v>47</v>
      </c>
      <c r="C14" s="96"/>
    </row>
    <row r="15" spans="1:21" ht="6" customHeight="1" x14ac:dyDescent="0.2">
      <c r="C15" s="78"/>
    </row>
    <row r="16" spans="1:21" ht="18" customHeight="1" x14ac:dyDescent="0.2">
      <c r="B16" s="60" t="s">
        <v>48</v>
      </c>
      <c r="C16" s="97">
        <v>1596567</v>
      </c>
    </row>
    <row r="17" spans="2:3" ht="6" customHeight="1" x14ac:dyDescent="0.2">
      <c r="C17" s="78"/>
    </row>
    <row r="18" spans="2:3" ht="18" customHeight="1" x14ac:dyDescent="0.2">
      <c r="B18" s="60" t="s">
        <v>49</v>
      </c>
      <c r="C18" s="97">
        <v>1596567</v>
      </c>
    </row>
    <row r="19" spans="2:3" ht="6" customHeight="1" x14ac:dyDescent="0.2">
      <c r="C19" s="78"/>
    </row>
    <row r="20" spans="2:3" ht="18" customHeight="1" x14ac:dyDescent="0.2">
      <c r="B20" s="60" t="s">
        <v>50</v>
      </c>
      <c r="C20" s="97">
        <v>1596567</v>
      </c>
    </row>
    <row r="21" spans="2:3" x14ac:dyDescent="0.2">
      <c r="C21" s="78"/>
    </row>
    <row r="24" spans="2:3" x14ac:dyDescent="0.2">
      <c r="B24" s="78"/>
      <c r="C24" s="79"/>
    </row>
    <row r="30" spans="2:3" x14ac:dyDescent="0.2">
      <c r="C30" s="74"/>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7"/>
  <sheetViews>
    <sheetView showGridLines="0" topLeftCell="A7" zoomScale="80" zoomScaleNormal="80" workbookViewId="0">
      <selection activeCell="B14" sqref="B14:C14"/>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4" customWidth="1"/>
    <col min="10" max="10" width="1" style="1" customWidth="1"/>
    <col min="11" max="11" width="1.42578125" style="1" customWidth="1"/>
    <col min="12" max="12" width="1.140625" style="4"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ht="26.25" customHeight="1" thickBot="1" x14ac:dyDescent="0.25">
      <c r="B2" s="29"/>
      <c r="C2" s="170" t="s">
        <v>0</v>
      </c>
      <c r="D2" s="171"/>
      <c r="E2" s="171"/>
      <c r="F2" s="172"/>
      <c r="G2" s="26" t="str">
        <f>Proyecto!K2</f>
        <v>Código: GC-F-015</v>
      </c>
      <c r="H2" s="4"/>
      <c r="J2" s="8"/>
      <c r="L2" s="1"/>
      <c r="T2" s="2"/>
      <c r="V2" s="1"/>
    </row>
    <row r="3" spans="2:22" ht="23.25" customHeight="1" thickBot="1" x14ac:dyDescent="0.25">
      <c r="B3" s="30"/>
      <c r="C3" s="170" t="s">
        <v>2</v>
      </c>
      <c r="D3" s="171"/>
      <c r="E3" s="171"/>
      <c r="F3" s="172"/>
      <c r="G3" s="27" t="str">
        <f>Proyecto!K3</f>
        <v>Fecha: 17 de septiembre de 2014</v>
      </c>
      <c r="H3" s="4"/>
      <c r="J3" s="8"/>
      <c r="L3" s="1"/>
      <c r="T3" s="2"/>
      <c r="V3" s="1"/>
    </row>
    <row r="4" spans="2:22" ht="24" customHeight="1" thickBot="1" x14ac:dyDescent="0.25">
      <c r="B4" s="30"/>
      <c r="C4" s="170" t="s">
        <v>4</v>
      </c>
      <c r="D4" s="171"/>
      <c r="E4" s="171"/>
      <c r="F4" s="172"/>
      <c r="G4" s="27" t="str">
        <f>Proyecto!K4</f>
        <v>Versión 001</v>
      </c>
      <c r="I4" s="1"/>
      <c r="J4" s="8"/>
      <c r="L4" s="1"/>
      <c r="T4" s="2"/>
      <c r="V4" s="1"/>
    </row>
    <row r="5" spans="2:22" ht="22.5" customHeight="1" thickBot="1" x14ac:dyDescent="0.25">
      <c r="B5" s="31"/>
      <c r="C5" s="170" t="s">
        <v>6</v>
      </c>
      <c r="D5" s="171"/>
      <c r="E5" s="171"/>
      <c r="F5" s="172"/>
      <c r="G5" s="28" t="s">
        <v>51</v>
      </c>
      <c r="I5" s="1"/>
      <c r="J5" s="4"/>
      <c r="L5" s="1"/>
      <c r="T5" s="2"/>
      <c r="V5" s="1"/>
    </row>
    <row r="6" spans="2:22" ht="5.25" customHeight="1" x14ac:dyDescent="0.2">
      <c r="B6" s="16"/>
      <c r="C6" s="16"/>
      <c r="D6" s="16"/>
      <c r="E6" s="16"/>
      <c r="F6" s="16"/>
      <c r="G6" s="16"/>
    </row>
    <row r="7" spans="2:22" ht="54" customHeight="1" x14ac:dyDescent="0.2">
      <c r="B7" s="60" t="s">
        <v>8</v>
      </c>
      <c r="C7" s="186" t="str">
        <f>Proyecto!$E$7</f>
        <v xml:space="preserve">Plan de capacitaciones a los comerciantes y sociedades debidamente inscritos en las Cámaras de Comercio considerados principalmente como MIPYMES que facilite la entrega de información clave para la toma de decisiones. </v>
      </c>
      <c r="D7" s="186"/>
      <c r="E7" s="186"/>
      <c r="F7" s="186"/>
      <c r="G7" s="186"/>
      <c r="V7" s="1"/>
    </row>
    <row r="9" spans="2:22" ht="18" customHeight="1" x14ac:dyDescent="0.2">
      <c r="B9" s="166" t="s">
        <v>52</v>
      </c>
      <c r="C9" s="166"/>
      <c r="D9" s="166"/>
      <c r="E9" s="166"/>
      <c r="F9" s="166"/>
      <c r="G9" s="166"/>
    </row>
    <row r="10" spans="2:22" customFormat="1" ht="15" customHeight="1" x14ac:dyDescent="0.2"/>
    <row r="11" spans="2:22" ht="27.75" customHeight="1" x14ac:dyDescent="0.2">
      <c r="B11" s="61" t="s">
        <v>53</v>
      </c>
      <c r="C11" s="61" t="s">
        <v>54</v>
      </c>
      <c r="D11" s="61" t="s">
        <v>55</v>
      </c>
      <c r="E11" s="61" t="s">
        <v>56</v>
      </c>
      <c r="F11" s="166" t="s">
        <v>57</v>
      </c>
      <c r="G11" s="166"/>
    </row>
    <row r="12" spans="2:22" ht="87" customHeight="1" x14ac:dyDescent="0.2">
      <c r="B12" s="98" t="s">
        <v>58</v>
      </c>
      <c r="C12" s="99" t="s">
        <v>232</v>
      </c>
      <c r="D12" s="81" t="s">
        <v>152</v>
      </c>
      <c r="E12" s="100" t="s">
        <v>59</v>
      </c>
      <c r="F12" s="185" t="s">
        <v>157</v>
      </c>
      <c r="G12" s="185"/>
    </row>
    <row r="13" spans="2:22" s="65" customFormat="1" ht="148.5" customHeight="1" x14ac:dyDescent="0.2">
      <c r="B13" s="101" t="s">
        <v>60</v>
      </c>
      <c r="C13" s="99" t="s">
        <v>179</v>
      </c>
      <c r="D13" s="93" t="s">
        <v>153</v>
      </c>
      <c r="E13" s="99" t="s">
        <v>59</v>
      </c>
      <c r="F13" s="145" t="s">
        <v>229</v>
      </c>
      <c r="G13" s="145"/>
      <c r="I13" s="76"/>
      <c r="L13" s="76"/>
      <c r="V13" s="75"/>
    </row>
    <row r="14" spans="2:22" s="77" customFormat="1" ht="75" customHeight="1" x14ac:dyDescent="0.2">
      <c r="B14" s="101" t="s">
        <v>61</v>
      </c>
      <c r="C14" s="99" t="s">
        <v>180</v>
      </c>
      <c r="D14" s="93" t="s">
        <v>154</v>
      </c>
      <c r="E14" s="99" t="s">
        <v>59</v>
      </c>
      <c r="F14" s="145" t="s">
        <v>197</v>
      </c>
      <c r="G14" s="145"/>
      <c r="I14" s="76"/>
      <c r="L14" s="76"/>
      <c r="V14" s="75"/>
    </row>
    <row r="15" spans="2:22" ht="61.5" customHeight="1" x14ac:dyDescent="0.2">
      <c r="B15" s="98" t="s">
        <v>228</v>
      </c>
      <c r="C15" s="100" t="s">
        <v>174</v>
      </c>
      <c r="D15" s="81" t="s">
        <v>181</v>
      </c>
      <c r="E15" s="100" t="s">
        <v>59</v>
      </c>
      <c r="F15" s="145" t="s">
        <v>198</v>
      </c>
      <c r="G15" s="145"/>
    </row>
    <row r="16" spans="2:22" ht="61.5" customHeight="1" x14ac:dyDescent="0.2">
      <c r="B16" s="98" t="s">
        <v>228</v>
      </c>
      <c r="C16" s="100" t="s">
        <v>175</v>
      </c>
      <c r="D16" s="81" t="s">
        <v>182</v>
      </c>
      <c r="E16" s="100" t="s">
        <v>59</v>
      </c>
      <c r="F16" s="145" t="s">
        <v>224</v>
      </c>
      <c r="G16" s="145"/>
    </row>
    <row r="17" spans="2:7" ht="53.25" customHeight="1" x14ac:dyDescent="0.2">
      <c r="B17" s="98" t="s">
        <v>228</v>
      </c>
      <c r="C17" s="100" t="s">
        <v>183</v>
      </c>
      <c r="D17" s="81" t="s">
        <v>182</v>
      </c>
      <c r="E17" s="100" t="s">
        <v>59</v>
      </c>
      <c r="F17" s="145" t="s">
        <v>199</v>
      </c>
      <c r="G17" s="145"/>
    </row>
  </sheetData>
  <mergeCells count="13">
    <mergeCell ref="C2:F2"/>
    <mergeCell ref="C3:F3"/>
    <mergeCell ref="C4:F4"/>
    <mergeCell ref="C5:F5"/>
    <mergeCell ref="F11:G11"/>
    <mergeCell ref="C7:G7"/>
    <mergeCell ref="B9:G9"/>
    <mergeCell ref="F17:G17"/>
    <mergeCell ref="F16:G16"/>
    <mergeCell ref="F12:G12"/>
    <mergeCell ref="F13:G13"/>
    <mergeCell ref="F14:G14"/>
    <mergeCell ref="F15:G15"/>
  </mergeCells>
  <dataValidations count="1">
    <dataValidation type="whole" allowBlank="1" showInputMessage="1" showErrorMessage="1" sqref="E8:G8 N8:T65485 H8:L65485 E18:G6548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E12:E17</xm:sqref>
        </x14:dataValidation>
        <x14:dataValidation type="list" allowBlank="1" showInputMessage="1" showErrorMessage="1">
          <x14:formula1>
            <xm:f>'No tocar'!$G$5:$G$9</xm:f>
          </x14:formula1>
          <xm:sqref>B12:B17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zoomScale="80" zoomScaleNormal="80" workbookViewId="0">
      <selection activeCell="F14" sqref="F14"/>
    </sheetView>
  </sheetViews>
  <sheetFormatPr baseColWidth="10" defaultColWidth="11.42578125" defaultRowHeight="12.75" x14ac:dyDescent="0.2"/>
  <cols>
    <col min="1" max="1" width="5" style="32" customWidth="1"/>
    <col min="2" max="2" width="38.28515625" style="32" customWidth="1"/>
    <col min="3" max="3" width="25" style="32" customWidth="1"/>
    <col min="4" max="4" width="11.42578125" style="32"/>
    <col min="5" max="5" width="40.42578125" style="32" customWidth="1"/>
    <col min="6" max="6" width="20.7109375" style="32" customWidth="1"/>
    <col min="7" max="7" width="25.42578125" style="32" customWidth="1"/>
    <col min="8" max="8" width="15" style="32" customWidth="1"/>
    <col min="9" max="16384" width="11.42578125" style="32"/>
  </cols>
  <sheetData>
    <row r="1" spans="2:8" ht="13.5" thickBot="1" x14ac:dyDescent="0.25"/>
    <row r="2" spans="2:8" ht="18" customHeight="1" thickBot="1" x14ac:dyDescent="0.25">
      <c r="B2" s="35"/>
      <c r="C2" s="183" t="s">
        <v>0</v>
      </c>
      <c r="D2" s="184"/>
      <c r="E2" s="184"/>
      <c r="F2" s="184"/>
      <c r="G2" s="173" t="str">
        <f>Proyecto!K2</f>
        <v>Código: GC-F-015</v>
      </c>
      <c r="H2" s="175"/>
    </row>
    <row r="3" spans="2:8" ht="19.5" customHeight="1" thickBot="1" x14ac:dyDescent="0.25">
      <c r="B3" s="37"/>
      <c r="C3" s="183" t="s">
        <v>2</v>
      </c>
      <c r="D3" s="184"/>
      <c r="E3" s="184"/>
      <c r="F3" s="184"/>
      <c r="G3" s="176" t="str">
        <f>Proyecto!K3</f>
        <v>Fecha: 17 de septiembre de 2014</v>
      </c>
      <c r="H3" s="178"/>
    </row>
    <row r="4" spans="2:8" ht="19.5" customHeight="1" thickBot="1" x14ac:dyDescent="0.25">
      <c r="B4" s="37"/>
      <c r="C4" s="183" t="s">
        <v>4</v>
      </c>
      <c r="D4" s="184"/>
      <c r="E4" s="184"/>
      <c r="F4" s="184"/>
      <c r="G4" s="179" t="str">
        <f>Proyecto!K4</f>
        <v>Versión 001</v>
      </c>
      <c r="H4" s="181"/>
    </row>
    <row r="5" spans="2:8" ht="21.75" customHeight="1" thickBot="1" x14ac:dyDescent="0.25">
      <c r="B5" s="39"/>
      <c r="C5" s="183" t="s">
        <v>6</v>
      </c>
      <c r="D5" s="184"/>
      <c r="E5" s="184"/>
      <c r="F5" s="184"/>
      <c r="G5" s="176" t="s">
        <v>62</v>
      </c>
      <c r="H5" s="178"/>
    </row>
    <row r="6" spans="2:8" ht="21" customHeight="1" x14ac:dyDescent="0.2"/>
    <row r="7" spans="2:8" ht="22.5" customHeight="1" x14ac:dyDescent="0.2">
      <c r="B7" s="187" t="s">
        <v>63</v>
      </c>
      <c r="C7" s="188"/>
      <c r="D7" s="188"/>
      <c r="E7" s="188"/>
      <c r="F7" s="188"/>
      <c r="G7" s="188"/>
      <c r="H7" s="188"/>
    </row>
    <row r="8" spans="2:8" ht="84" customHeight="1" x14ac:dyDescent="0.2">
      <c r="B8" s="189" t="s">
        <v>64</v>
      </c>
      <c r="C8" s="190"/>
      <c r="D8" s="190"/>
      <c r="E8" s="190"/>
      <c r="F8" s="190"/>
      <c r="G8" s="190"/>
      <c r="H8" s="190"/>
    </row>
    <row r="9" spans="2:8" x14ac:dyDescent="0.2">
      <c r="B9" s="33"/>
    </row>
    <row r="11" spans="2:8" ht="22.5" customHeight="1" x14ac:dyDescent="0.2">
      <c r="B11" s="191" t="s">
        <v>65</v>
      </c>
      <c r="C11" s="192"/>
      <c r="E11" s="187" t="s">
        <v>66</v>
      </c>
      <c r="F11" s="188"/>
      <c r="G11" s="188"/>
      <c r="H11" s="188"/>
    </row>
    <row r="13" spans="2:8" ht="20.25" customHeight="1" x14ac:dyDescent="0.2">
      <c r="B13" s="13" t="s">
        <v>54</v>
      </c>
      <c r="C13" s="13" t="s">
        <v>53</v>
      </c>
      <c r="D13" s="34"/>
      <c r="E13" s="13" t="s">
        <v>54</v>
      </c>
      <c r="F13" s="13" t="s">
        <v>53</v>
      </c>
      <c r="G13" s="13" t="s">
        <v>67</v>
      </c>
      <c r="H13" s="13" t="s">
        <v>68</v>
      </c>
    </row>
    <row r="14" spans="2:8" s="52" customFormat="1" ht="34.5" customHeight="1" x14ac:dyDescent="0.2">
      <c r="B14" s="80" t="str">
        <f>+'Recursos Humanos'!C12</f>
        <v>Jefe de la Oficina Asesora Juridica</v>
      </c>
      <c r="C14" s="81" t="s">
        <v>58</v>
      </c>
      <c r="E14" s="53" t="s">
        <v>159</v>
      </c>
      <c r="F14" s="63" t="s">
        <v>159</v>
      </c>
      <c r="G14" s="54"/>
      <c r="H14" s="55"/>
    </row>
    <row r="15" spans="2:8" s="52" customFormat="1" ht="32.25" customHeight="1" x14ac:dyDescent="0.2">
      <c r="B15" s="81" t="str">
        <f>+'Recursos Humanos'!C13</f>
        <v>Profesional de la OAJ asignado al proyecto</v>
      </c>
      <c r="C15" s="81" t="s">
        <v>60</v>
      </c>
      <c r="E15" s="56"/>
      <c r="F15" s="57"/>
      <c r="G15" s="57"/>
      <c r="H15" s="57"/>
    </row>
    <row r="16" spans="2:8" s="52" customFormat="1" ht="33.75" customHeight="1" x14ac:dyDescent="0.2">
      <c r="B16" s="81" t="str">
        <f>+'Recursos Humanos'!C14</f>
        <v xml:space="preserve"> Profesional de la AOJ asignado al proyecto</v>
      </c>
      <c r="C16" s="81" t="s">
        <v>140</v>
      </c>
      <c r="F16" s="58"/>
      <c r="G16" s="58"/>
      <c r="H16" s="58"/>
    </row>
    <row r="17" spans="2:8" s="52" customFormat="1" ht="30.75" customHeight="1" x14ac:dyDescent="0.2">
      <c r="B17" s="81" t="s">
        <v>174</v>
      </c>
      <c r="C17" s="81" t="s">
        <v>230</v>
      </c>
      <c r="F17" s="58"/>
      <c r="G17" s="58"/>
      <c r="H17" s="58"/>
    </row>
    <row r="18" spans="2:8" s="52" customFormat="1" ht="34.5" customHeight="1" x14ac:dyDescent="0.2">
      <c r="B18" s="81" t="s">
        <v>175</v>
      </c>
      <c r="C18" s="81" t="s">
        <v>230</v>
      </c>
      <c r="F18" s="58"/>
      <c r="G18" s="58"/>
      <c r="H18" s="58"/>
    </row>
    <row r="19" spans="2:8" ht="33.75" customHeight="1" x14ac:dyDescent="0.2">
      <c r="B19" s="81" t="s">
        <v>183</v>
      </c>
      <c r="C19" s="81" t="s">
        <v>230</v>
      </c>
    </row>
    <row r="20" spans="2:8" ht="23.1" customHeight="1" x14ac:dyDescent="0.2">
      <c r="B20" s="81"/>
      <c r="C20" s="81"/>
    </row>
    <row r="21" spans="2:8" ht="23.1" customHeight="1" x14ac:dyDescent="0.25">
      <c r="B21" s="82"/>
      <c r="C21" s="82"/>
    </row>
    <row r="22" spans="2:8" ht="23.1" customHeight="1" x14ac:dyDescent="0.25">
      <c r="B22" s="82"/>
      <c r="C22" s="82"/>
    </row>
    <row r="23" spans="2:8" ht="23.1" customHeight="1" x14ac:dyDescent="0.25">
      <c r="B23" s="82"/>
      <c r="C23" s="82"/>
    </row>
    <row r="24" spans="2:8" ht="23.1" customHeight="1" x14ac:dyDescent="0.25">
      <c r="B24" s="82"/>
      <c r="C24" s="82"/>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tocar'!$G$5:$G$9</xm:f>
          </x14:formula1>
          <xm:sqref>C14:C20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5"/>
  <sheetViews>
    <sheetView showGridLines="0" topLeftCell="A4" zoomScale="80" zoomScaleNormal="80" workbookViewId="0">
      <selection activeCell="B15" sqref="B15:F20"/>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3"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204"/>
      <c r="C2" s="205"/>
      <c r="D2" s="195" t="s">
        <v>0</v>
      </c>
      <c r="E2" s="196"/>
      <c r="F2" s="196"/>
      <c r="G2" s="197"/>
      <c r="H2" s="36" t="str">
        <f>Proyecto!K2</f>
        <v>Código: GC-F-015</v>
      </c>
    </row>
    <row r="3" spans="2:16" ht="23.25" customHeight="1" thickBot="1" x14ac:dyDescent="0.25">
      <c r="B3" s="206"/>
      <c r="C3" s="207"/>
      <c r="D3" s="198" t="s">
        <v>2</v>
      </c>
      <c r="E3" s="199"/>
      <c r="F3" s="199"/>
      <c r="G3" s="200"/>
      <c r="H3" s="40" t="str">
        <f>Proyecto!K3</f>
        <v>Fecha: 17 de septiembre de 2014</v>
      </c>
    </row>
    <row r="4" spans="2:16" ht="24" customHeight="1" thickBot="1" x14ac:dyDescent="0.25">
      <c r="B4" s="206"/>
      <c r="C4" s="207"/>
      <c r="D4" s="201" t="s">
        <v>4</v>
      </c>
      <c r="E4" s="202"/>
      <c r="F4" s="202"/>
      <c r="G4" s="203"/>
      <c r="H4" s="38" t="str">
        <f>Proyecto!K4</f>
        <v>Versión 001</v>
      </c>
    </row>
    <row r="5" spans="2:16" ht="22.5" customHeight="1" thickBot="1" x14ac:dyDescent="0.25">
      <c r="B5" s="208"/>
      <c r="C5" s="209"/>
      <c r="D5" s="198" t="s">
        <v>6</v>
      </c>
      <c r="E5" s="199"/>
      <c r="F5" s="199"/>
      <c r="G5" s="200"/>
      <c r="H5" s="40" t="s">
        <v>69</v>
      </c>
    </row>
    <row r="6" spans="2:16" ht="5.25" customHeight="1" x14ac:dyDescent="0.2">
      <c r="B6" s="16"/>
      <c r="C6" s="16"/>
      <c r="D6" s="16"/>
      <c r="E6" s="16"/>
      <c r="F6" s="16"/>
      <c r="G6" s="16"/>
      <c r="H6" s="16"/>
    </row>
    <row r="7" spans="2:16" ht="29.25" customHeight="1" x14ac:dyDescent="0.2">
      <c r="B7" s="119" t="s">
        <v>8</v>
      </c>
      <c r="C7" s="119"/>
      <c r="D7" s="210" t="str">
        <f>Proyecto!$E$7</f>
        <v xml:space="preserve">Plan de capacitaciones a los comerciantes y sociedades debidamente inscritos en las Cámaras de Comercio considerados principalmente como MIPYMES que facilite la entrega de información clave para la toma de decisiones. </v>
      </c>
      <c r="E7" s="210"/>
      <c r="F7" s="210"/>
      <c r="G7" s="210"/>
      <c r="H7" s="210"/>
      <c r="P7" s="1"/>
    </row>
    <row r="8" spans="2:16" customFormat="1" ht="19.5" customHeight="1" x14ac:dyDescent="0.2"/>
    <row r="9" spans="2:16" ht="30" customHeight="1" x14ac:dyDescent="0.2">
      <c r="B9" s="211" t="s">
        <v>14</v>
      </c>
      <c r="C9" s="212"/>
      <c r="D9" s="212"/>
      <c r="E9" s="212"/>
      <c r="F9" s="212"/>
      <c r="G9" s="212"/>
      <c r="H9" s="212"/>
    </row>
    <row r="10" spans="2:16" ht="9.75" customHeight="1" x14ac:dyDescent="0.2">
      <c r="B10" s="207"/>
      <c r="C10" s="207"/>
      <c r="D10" s="207"/>
      <c r="E10" s="207"/>
      <c r="F10" s="207"/>
      <c r="G10" s="207"/>
      <c r="H10" s="207"/>
      <c r="P10" s="1"/>
    </row>
    <row r="11" spans="2:16" ht="25.5" customHeight="1" x14ac:dyDescent="0.2">
      <c r="B11" s="163" t="s">
        <v>54</v>
      </c>
      <c r="C11" s="163"/>
      <c r="D11" s="61" t="s">
        <v>70</v>
      </c>
      <c r="E11" s="64" t="s">
        <v>71</v>
      </c>
      <c r="F11" s="61" t="s">
        <v>72</v>
      </c>
      <c r="G11" s="61" t="s">
        <v>73</v>
      </c>
      <c r="H11" s="61" t="s">
        <v>74</v>
      </c>
      <c r="P11" s="1"/>
    </row>
    <row r="12" spans="2:16" s="65" customFormat="1" ht="38.1" customHeight="1" x14ac:dyDescent="0.2">
      <c r="B12" s="213" t="s">
        <v>160</v>
      </c>
      <c r="C12" s="214"/>
      <c r="D12" s="83" t="s">
        <v>161</v>
      </c>
      <c r="E12" s="83">
        <v>6012201000</v>
      </c>
      <c r="F12" s="84" t="s">
        <v>162</v>
      </c>
      <c r="G12" s="83" t="s">
        <v>59</v>
      </c>
      <c r="H12" s="83" t="s">
        <v>75</v>
      </c>
      <c r="O12" s="75"/>
    </row>
    <row r="13" spans="2:16" s="65" customFormat="1" ht="38.1" customHeight="1" x14ac:dyDescent="0.2">
      <c r="B13" s="213" t="s">
        <v>158</v>
      </c>
      <c r="C13" s="214"/>
      <c r="D13" s="83" t="s">
        <v>163</v>
      </c>
      <c r="E13" s="83">
        <v>6012201000</v>
      </c>
      <c r="F13" s="84" t="s">
        <v>164</v>
      </c>
      <c r="G13" s="83" t="s">
        <v>59</v>
      </c>
      <c r="H13" s="83" t="s">
        <v>75</v>
      </c>
      <c r="O13" s="75"/>
    </row>
    <row r="14" spans="2:16" s="65" customFormat="1" ht="38.1" customHeight="1" x14ac:dyDescent="0.2">
      <c r="B14" s="213" t="s">
        <v>187</v>
      </c>
      <c r="C14" s="214"/>
      <c r="D14" s="83" t="s">
        <v>184</v>
      </c>
      <c r="E14" s="83">
        <v>6012201000</v>
      </c>
      <c r="F14" s="84" t="s">
        <v>188</v>
      </c>
      <c r="G14" s="83" t="s">
        <v>59</v>
      </c>
      <c r="H14" s="83" t="s">
        <v>75</v>
      </c>
      <c r="O14" s="75"/>
    </row>
    <row r="15" spans="2:16" s="65" customFormat="1" ht="42" customHeight="1" x14ac:dyDescent="0.2">
      <c r="B15" s="213" t="s">
        <v>185</v>
      </c>
      <c r="C15" s="214"/>
      <c r="D15" s="83" t="s">
        <v>186</v>
      </c>
      <c r="E15" s="83">
        <v>6012201000</v>
      </c>
      <c r="F15" s="84" t="s">
        <v>189</v>
      </c>
      <c r="G15" s="83" t="s">
        <v>59</v>
      </c>
      <c r="H15" s="83" t="s">
        <v>75</v>
      </c>
      <c r="O15" s="75"/>
    </row>
    <row r="16" spans="2:16" ht="38.1" customHeight="1" x14ac:dyDescent="0.2">
      <c r="B16" s="213" t="s">
        <v>202</v>
      </c>
      <c r="C16" s="214"/>
      <c r="D16" s="83" t="s">
        <v>203</v>
      </c>
      <c r="E16" s="83">
        <v>6012201000</v>
      </c>
      <c r="F16" s="85" t="s">
        <v>214</v>
      </c>
      <c r="G16" s="83" t="s">
        <v>59</v>
      </c>
      <c r="H16" s="83" t="s">
        <v>75</v>
      </c>
      <c r="O16" s="2"/>
      <c r="P16" s="1"/>
    </row>
    <row r="17" spans="2:16" ht="38.1" customHeight="1" x14ac:dyDescent="0.2">
      <c r="B17" s="213" t="s">
        <v>204</v>
      </c>
      <c r="C17" s="214"/>
      <c r="D17" s="86" t="s">
        <v>205</v>
      </c>
      <c r="E17" s="83">
        <v>6012201000</v>
      </c>
      <c r="F17" s="85" t="s">
        <v>215</v>
      </c>
      <c r="G17" s="83" t="s">
        <v>59</v>
      </c>
      <c r="H17" s="83" t="s">
        <v>75</v>
      </c>
      <c r="O17" s="2"/>
      <c r="P17" s="1"/>
    </row>
    <row r="18" spans="2:16" ht="38.1" customHeight="1" x14ac:dyDescent="0.2">
      <c r="B18" s="213" t="s">
        <v>206</v>
      </c>
      <c r="C18" s="214"/>
      <c r="D18" s="83" t="s">
        <v>207</v>
      </c>
      <c r="E18" s="83">
        <v>6012201000</v>
      </c>
      <c r="F18" s="84" t="s">
        <v>216</v>
      </c>
      <c r="G18" s="83" t="s">
        <v>59</v>
      </c>
      <c r="H18" s="83" t="s">
        <v>75</v>
      </c>
      <c r="O18" s="2"/>
      <c r="P18" s="1"/>
    </row>
    <row r="19" spans="2:16" ht="38.1" customHeight="1" x14ac:dyDescent="0.2">
      <c r="B19" s="213" t="s">
        <v>208</v>
      </c>
      <c r="C19" s="214"/>
      <c r="D19" s="83" t="s">
        <v>209</v>
      </c>
      <c r="E19" s="83">
        <v>6012201000</v>
      </c>
      <c r="F19" s="84" t="s">
        <v>217</v>
      </c>
      <c r="G19" s="83" t="s">
        <v>59</v>
      </c>
      <c r="H19" s="83" t="s">
        <v>75</v>
      </c>
      <c r="O19" s="2"/>
      <c r="P19" s="1"/>
    </row>
    <row r="20" spans="2:16" ht="38.1" customHeight="1" x14ac:dyDescent="0.2">
      <c r="B20" s="213" t="s">
        <v>210</v>
      </c>
      <c r="C20" s="214"/>
      <c r="D20" s="83" t="s">
        <v>211</v>
      </c>
      <c r="E20" s="83">
        <v>6012201000</v>
      </c>
      <c r="F20" s="84" t="s">
        <v>218</v>
      </c>
      <c r="G20" s="83" t="s">
        <v>59</v>
      </c>
      <c r="H20" s="83" t="s">
        <v>75</v>
      </c>
      <c r="O20" s="2"/>
      <c r="P20" s="1"/>
    </row>
    <row r="21" spans="2:16" ht="38.1" customHeight="1" x14ac:dyDescent="0.2">
      <c r="B21" s="213" t="s">
        <v>212</v>
      </c>
      <c r="C21" s="214"/>
      <c r="D21" s="83" t="s">
        <v>213</v>
      </c>
      <c r="E21" s="83">
        <v>6012201000</v>
      </c>
      <c r="F21" s="84" t="s">
        <v>219</v>
      </c>
      <c r="G21" s="83" t="s">
        <v>59</v>
      </c>
      <c r="H21" s="83" t="s">
        <v>75</v>
      </c>
      <c r="O21" s="2"/>
      <c r="P21" s="1"/>
    </row>
    <row r="22" spans="2:16" ht="38.1" customHeight="1" x14ac:dyDescent="0.2">
      <c r="B22" s="193"/>
      <c r="C22" s="194"/>
      <c r="D22" s="59"/>
      <c r="E22" s="59"/>
      <c r="F22" s="71"/>
      <c r="G22" s="62"/>
      <c r="H22" s="59"/>
    </row>
    <row r="23" spans="2:16" ht="38.1" customHeight="1" x14ac:dyDescent="0.2">
      <c r="B23" s="193"/>
      <c r="C23" s="194"/>
      <c r="D23" s="59"/>
      <c r="E23" s="59"/>
      <c r="F23" s="71"/>
      <c r="G23" s="62"/>
      <c r="H23" s="59"/>
    </row>
    <row r="24" spans="2:16" ht="38.1" customHeight="1" x14ac:dyDescent="0.2">
      <c r="B24" s="193"/>
      <c r="C24" s="194"/>
      <c r="D24" s="59"/>
      <c r="E24" s="59"/>
      <c r="F24" s="71"/>
      <c r="G24" s="62"/>
      <c r="H24" s="59"/>
    </row>
    <row r="25" spans="2:16" ht="38.1" customHeight="1" x14ac:dyDescent="0.2">
      <c r="B25" s="164"/>
      <c r="C25" s="164"/>
      <c r="D25" s="62"/>
      <c r="E25" s="62"/>
      <c r="F25" s="54"/>
      <c r="G25" s="62"/>
      <c r="H25" s="59"/>
    </row>
  </sheetData>
  <mergeCells count="24">
    <mergeCell ref="B18:C18"/>
    <mergeCell ref="B13:C13"/>
    <mergeCell ref="B20:C20"/>
    <mergeCell ref="B19:C19"/>
    <mergeCell ref="B14:C14"/>
    <mergeCell ref="B16:C16"/>
    <mergeCell ref="B15:C15"/>
    <mergeCell ref="B17:C17"/>
    <mergeCell ref="B22:C22"/>
    <mergeCell ref="B23:C23"/>
    <mergeCell ref="B25:C25"/>
    <mergeCell ref="B24:C24"/>
    <mergeCell ref="D2:G2"/>
    <mergeCell ref="D3:G3"/>
    <mergeCell ref="D4:G4"/>
    <mergeCell ref="D5:G5"/>
    <mergeCell ref="B2:C5"/>
    <mergeCell ref="B7:C7"/>
    <mergeCell ref="D7:H7"/>
    <mergeCell ref="B9:H9"/>
    <mergeCell ref="B21:C21"/>
    <mergeCell ref="B12:C12"/>
    <mergeCell ref="B11:C11"/>
    <mergeCell ref="B10:H10"/>
  </mergeCells>
  <conditionalFormatting sqref="D11">
    <cfRule type="cellIs" dxfId="22" priority="61" stopIfTrue="1" operator="equal">
      <formula>"Alto"</formula>
    </cfRule>
    <cfRule type="cellIs" dxfId="21" priority="62" stopIfTrue="1" operator="equal">
      <formula>"Medio"</formula>
    </cfRule>
    <cfRule type="cellIs" dxfId="20" priority="63" stopIfTrue="1" operator="equal">
      <formula>"Bajo"</formula>
    </cfRule>
  </conditionalFormatting>
  <conditionalFormatting sqref="D25">
    <cfRule type="cellIs" dxfId="19" priority="13" stopIfTrue="1" operator="equal">
      <formula>"Alto"</formula>
    </cfRule>
    <cfRule type="cellIs" dxfId="18" priority="14" stopIfTrue="1" operator="equal">
      <formula>"Medio"</formula>
    </cfRule>
    <cfRule type="cellIs" dxfId="17" priority="15" stopIfTrue="1" operator="equal">
      <formula>"Bajo"</formula>
    </cfRule>
  </conditionalFormatting>
  <conditionalFormatting sqref="D20:D21">
    <cfRule type="cellIs" dxfId="16" priority="22" stopIfTrue="1" operator="equal">
      <formula>"Alto"</formula>
    </cfRule>
    <cfRule type="cellIs" dxfId="15" priority="23" stopIfTrue="1" operator="equal">
      <formula>"Medio"</formula>
    </cfRule>
    <cfRule type="cellIs" dxfId="14" priority="24" stopIfTrue="1" operator="equal">
      <formula>"Bajo"</formula>
    </cfRule>
  </conditionalFormatting>
  <conditionalFormatting sqref="D18:D19">
    <cfRule type="cellIs" dxfId="13" priority="10" stopIfTrue="1" operator="equal">
      <formula>"Alto"</formula>
    </cfRule>
    <cfRule type="cellIs" dxfId="12" priority="11" stopIfTrue="1" operator="equal">
      <formula>"Medio"</formula>
    </cfRule>
    <cfRule type="cellIs" dxfId="11" priority="12" stopIfTrue="1" operator="equal">
      <formula>"Bajo"</formula>
    </cfRule>
  </conditionalFormatting>
  <dataValidations count="1">
    <dataValidation type="whole" allowBlank="1" showInputMessage="1" showErrorMessage="1" sqref="I9:N9 F26:G65498 H22:N65498">
      <formula1>1</formula1>
      <formula2>5</formula2>
    </dataValidation>
  </dataValidations>
  <hyperlinks>
    <hyperlink ref="F12" r:id="rId1"/>
    <hyperlink ref="F13" r:id="rId2"/>
    <hyperlink ref="F16" r:id="rId3"/>
    <hyperlink ref="F17" r:id="rId4"/>
    <hyperlink ref="F18" r:id="rId5"/>
    <hyperlink ref="F19" r:id="rId6"/>
    <hyperlink ref="F20" r:id="rId7"/>
    <hyperlink ref="F21" r:id="rId8"/>
  </hyperlinks>
  <printOptions horizontalCentered="1"/>
  <pageMargins left="0.39370078740157483" right="0.39370078740157483" top="0.74803149606299213" bottom="0.74803149606299213" header="0.31496062992125984" footer="0.31496062992125984"/>
  <pageSetup paperSize="5" scale="89" fitToHeight="0" orientation="landscape" r:id="rId9"/>
  <headerFooter>
    <oddHeader>&amp;A</oddHeader>
  </headerFooter>
  <drawing r:id="rId10"/>
  <legacyDrawing r:id="rId11"/>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tocar'!$K$5:$K$7</xm:f>
          </x14:formula1>
          <xm:sqref>H12:H21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7"/>
  <sheetViews>
    <sheetView showGridLines="0" zoomScale="80" zoomScaleNormal="80" workbookViewId="0">
      <selection activeCell="E14" sqref="E14"/>
    </sheetView>
  </sheetViews>
  <sheetFormatPr baseColWidth="10" defaultColWidth="11.42578125" defaultRowHeight="12" x14ac:dyDescent="0.2"/>
  <cols>
    <col min="1" max="1" width="0.8554687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8" width="2.28515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35"/>
      <c r="C2" s="183" t="s">
        <v>0</v>
      </c>
      <c r="D2" s="184"/>
      <c r="E2" s="184"/>
      <c r="F2" s="184"/>
      <c r="G2" s="42" t="str">
        <f>Proyecto!K2</f>
        <v>Código: GC-F-015</v>
      </c>
      <c r="H2" s="41"/>
    </row>
    <row r="3" spans="2:16" ht="23.25" customHeight="1" thickBot="1" x14ac:dyDescent="0.25">
      <c r="B3" s="37"/>
      <c r="C3" s="183" t="s">
        <v>2</v>
      </c>
      <c r="D3" s="184"/>
      <c r="E3" s="184"/>
      <c r="F3" s="184"/>
      <c r="G3" s="40" t="str">
        <f>Proyecto!K3</f>
        <v>Fecha: 17 de septiembre de 2014</v>
      </c>
      <c r="H3" s="41"/>
    </row>
    <row r="4" spans="2:16" ht="24" customHeight="1" thickBot="1" x14ac:dyDescent="0.25">
      <c r="B4" s="37"/>
      <c r="C4" s="183" t="s">
        <v>4</v>
      </c>
      <c r="D4" s="184"/>
      <c r="E4" s="184"/>
      <c r="F4" s="184"/>
      <c r="G4" s="40" t="str">
        <f>Proyecto!K4</f>
        <v>Versión 001</v>
      </c>
      <c r="H4" s="41"/>
    </row>
    <row r="5" spans="2:16" ht="22.5" customHeight="1" thickBot="1" x14ac:dyDescent="0.25">
      <c r="B5" s="39"/>
      <c r="C5" s="183" t="s">
        <v>6</v>
      </c>
      <c r="D5" s="184"/>
      <c r="E5" s="184"/>
      <c r="F5" s="184"/>
      <c r="G5" s="43" t="s">
        <v>78</v>
      </c>
      <c r="H5" s="41"/>
    </row>
    <row r="6" spans="2:16" ht="5.25" customHeight="1" x14ac:dyDescent="0.2">
      <c r="B6" s="16"/>
      <c r="C6" s="16"/>
      <c r="D6" s="16"/>
      <c r="E6" s="16"/>
      <c r="F6" s="16"/>
    </row>
    <row r="7" spans="2:16" ht="39.75" customHeight="1" x14ac:dyDescent="0.2">
      <c r="B7" s="60" t="s">
        <v>8</v>
      </c>
      <c r="C7" s="218" t="str">
        <f>Proyecto!$E$7</f>
        <v xml:space="preserve">Plan de capacitaciones a los comerciantes y sociedades debidamente inscritos en las Cámaras de Comercio considerados principalmente como MIPYMES que facilite la entrega de información clave para la toma de decisiones. </v>
      </c>
      <c r="D7" s="218"/>
      <c r="E7" s="218"/>
      <c r="F7" s="218"/>
      <c r="G7" s="66"/>
      <c r="P7" s="1"/>
    </row>
    <row r="8" spans="2:16" ht="6.75" customHeight="1" x14ac:dyDescent="0.2">
      <c r="B8" s="5"/>
      <c r="C8" s="6"/>
      <c r="D8" s="6"/>
      <c r="E8" s="6"/>
      <c r="F8" s="6"/>
      <c r="P8" s="1"/>
    </row>
    <row r="9" spans="2:16" x14ac:dyDescent="0.2">
      <c r="B9" s="127"/>
      <c r="C9" s="127"/>
    </row>
    <row r="10" spans="2:16" ht="20.25" customHeight="1" x14ac:dyDescent="0.2">
      <c r="B10" s="215" t="s">
        <v>79</v>
      </c>
      <c r="C10" s="216"/>
      <c r="D10" s="216"/>
      <c r="E10" s="216"/>
      <c r="F10" s="216"/>
      <c r="G10" s="217"/>
    </row>
    <row r="11" spans="2:16" customFormat="1" ht="15" customHeight="1" x14ac:dyDescent="0.2"/>
    <row r="12" spans="2:16" ht="24.75" customHeight="1" x14ac:dyDescent="0.2">
      <c r="B12" s="61" t="s">
        <v>80</v>
      </c>
      <c r="C12" s="61" t="s">
        <v>81</v>
      </c>
      <c r="D12" s="61" t="s">
        <v>82</v>
      </c>
      <c r="E12" s="61" t="s">
        <v>83</v>
      </c>
      <c r="F12" s="61" t="s">
        <v>84</v>
      </c>
      <c r="G12" s="61" t="s">
        <v>85</v>
      </c>
    </row>
    <row r="13" spans="2:16" ht="54" customHeight="1" x14ac:dyDescent="0.2">
      <c r="B13" s="83" t="s">
        <v>161</v>
      </c>
      <c r="C13" s="83" t="s">
        <v>86</v>
      </c>
      <c r="D13" s="88" t="s">
        <v>166</v>
      </c>
      <c r="E13" s="83" t="s">
        <v>147</v>
      </c>
      <c r="F13" s="83" t="str">
        <f>+'Comunicaciones internas'!B14</f>
        <v>Jefe de la Oficina Asesora Juridica</v>
      </c>
      <c r="G13" s="83" t="s">
        <v>167</v>
      </c>
    </row>
    <row r="14" spans="2:16" ht="54" customHeight="1" x14ac:dyDescent="0.2">
      <c r="B14" s="83" t="str">
        <f>+'Comunicaciones internas'!B14</f>
        <v>Jefe de la Oficina Asesora Juridica</v>
      </c>
      <c r="C14" s="83" t="s">
        <v>168</v>
      </c>
      <c r="D14" s="88" t="s">
        <v>169</v>
      </c>
      <c r="E14" s="83" t="s">
        <v>39</v>
      </c>
      <c r="F14" s="83" t="str">
        <f>+'Comunicaciones internas'!$B$15</f>
        <v>Profesional de la OAJ asignado al proyecto</v>
      </c>
      <c r="G14" s="83" t="s">
        <v>172</v>
      </c>
    </row>
    <row r="15" spans="2:16" ht="56.25" customHeight="1" x14ac:dyDescent="0.2">
      <c r="B15" s="83" t="str">
        <f>+'Recursos Humanos'!C15</f>
        <v>Coordinador del Grupo de Comunicaciones</v>
      </c>
      <c r="C15" s="86" t="s">
        <v>133</v>
      </c>
      <c r="D15" s="89" t="s">
        <v>221</v>
      </c>
      <c r="E15" s="83" t="s">
        <v>87</v>
      </c>
      <c r="F15" s="83" t="str">
        <f>+'Comunicaciones internas'!$B$15</f>
        <v>Profesional de la OAJ asignado al proyecto</v>
      </c>
      <c r="G15" s="86" t="s">
        <v>220</v>
      </c>
    </row>
    <row r="16" spans="2:16" ht="57" customHeight="1" x14ac:dyDescent="0.2">
      <c r="B16" s="83" t="str">
        <f>+'Recursos Humanos'!C16</f>
        <v>Director de Supervisión de Cámaras de Comercio y sus Registro Públicos</v>
      </c>
      <c r="C16" s="86" t="s">
        <v>133</v>
      </c>
      <c r="D16" s="89" t="s">
        <v>222</v>
      </c>
      <c r="E16" s="83" t="s">
        <v>87</v>
      </c>
      <c r="F16" s="83" t="str">
        <f>+'Comunicaciones internas'!$B$15</f>
        <v>Profesional de la OAJ asignado al proyecto</v>
      </c>
      <c r="G16" s="86" t="s">
        <v>220</v>
      </c>
    </row>
    <row r="17" spans="2:7" ht="55.5" customHeight="1" x14ac:dyDescent="0.2">
      <c r="B17" s="83" t="s">
        <v>183</v>
      </c>
      <c r="C17" s="86" t="s">
        <v>133</v>
      </c>
      <c r="D17" s="89" t="s">
        <v>223</v>
      </c>
      <c r="E17" s="83" t="s">
        <v>87</v>
      </c>
      <c r="F17" s="83" t="str">
        <f>+'Comunicaciones internas'!$B$15</f>
        <v>Profesional de la OAJ asignado al proyecto</v>
      </c>
      <c r="G17" s="86" t="s">
        <v>220</v>
      </c>
    </row>
    <row r="18" spans="2:7" ht="75" customHeight="1" x14ac:dyDescent="0.2">
      <c r="B18" s="70"/>
      <c r="C18" s="59"/>
      <c r="D18" s="59"/>
      <c r="E18" s="68"/>
      <c r="F18" s="68"/>
      <c r="G18" s="68"/>
    </row>
    <row r="19" spans="2:7" ht="54" customHeight="1" x14ac:dyDescent="0.2">
      <c r="B19" s="69"/>
      <c r="C19" s="59"/>
      <c r="D19" s="59"/>
      <c r="E19" s="68"/>
      <c r="F19" s="59"/>
      <c r="G19" s="68"/>
    </row>
    <row r="20" spans="2:7" ht="54" customHeight="1" x14ac:dyDescent="0.2">
      <c r="B20" s="69"/>
      <c r="C20" s="59"/>
      <c r="D20" s="59"/>
      <c r="E20" s="68"/>
      <c r="F20" s="59"/>
      <c r="G20" s="68"/>
    </row>
    <row r="21" spans="2:7" ht="54" customHeight="1" x14ac:dyDescent="0.2">
      <c r="B21" s="69"/>
      <c r="C21" s="59"/>
      <c r="D21" s="59"/>
      <c r="E21" s="68"/>
      <c r="F21" s="59"/>
      <c r="G21" s="68"/>
    </row>
    <row r="22" spans="2:7" ht="54" customHeight="1" x14ac:dyDescent="0.2">
      <c r="B22" s="69"/>
      <c r="C22" s="59"/>
      <c r="D22" s="59"/>
      <c r="E22" s="68"/>
      <c r="F22" s="59"/>
      <c r="G22" s="68"/>
    </row>
    <row r="23" spans="2:7" ht="54" customHeight="1" x14ac:dyDescent="0.2">
      <c r="B23" s="70"/>
      <c r="C23" s="59"/>
      <c r="D23" s="59"/>
      <c r="E23" s="68"/>
      <c r="F23" s="59"/>
      <c r="G23" s="68"/>
    </row>
    <row r="24" spans="2:7" ht="54" customHeight="1" x14ac:dyDescent="0.2">
      <c r="B24" s="69"/>
      <c r="C24" s="59"/>
      <c r="D24" s="59"/>
      <c r="E24" s="68"/>
      <c r="F24" s="59"/>
      <c r="G24" s="68"/>
    </row>
    <row r="25" spans="2:7" ht="54" customHeight="1" x14ac:dyDescent="0.2">
      <c r="B25" s="69"/>
      <c r="C25" s="59"/>
      <c r="D25" s="59"/>
      <c r="E25" s="68"/>
      <c r="F25" s="59"/>
      <c r="G25" s="68"/>
    </row>
    <row r="26" spans="2:7" ht="54" customHeight="1" x14ac:dyDescent="0.2">
      <c r="B26" s="69"/>
      <c r="C26" s="59"/>
      <c r="D26" s="59"/>
      <c r="E26" s="68"/>
      <c r="F26" s="59"/>
      <c r="G26" s="68"/>
    </row>
    <row r="27" spans="2:7" ht="54" customHeight="1" x14ac:dyDescent="0.2">
      <c r="B27" s="70"/>
      <c r="C27" s="59"/>
      <c r="D27" s="59"/>
      <c r="E27" s="68"/>
      <c r="F27" s="59"/>
      <c r="G27" s="68"/>
    </row>
  </sheetData>
  <mergeCells count="7">
    <mergeCell ref="B10:G10"/>
    <mergeCell ref="B9:C9"/>
    <mergeCell ref="C7:F7"/>
    <mergeCell ref="C2:F2"/>
    <mergeCell ref="C3:F3"/>
    <mergeCell ref="C4:F4"/>
    <mergeCell ref="C5:F5"/>
  </mergeCells>
  <dataValidations count="1">
    <dataValidation type="whole" allowBlank="1" showInputMessage="1" showErrorMessage="1" sqref="E9 E28:E65503 G11 G9 G28:G65503 H9:N65503">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'http://intranet/Users/NiniRa/NINROD/Planeación Estratégica 2016/[Difusión procedimiento para resolución de objeciones en garantías mobiliarias.xlsx]No tocar'!#REF!</xm:f>
          </x14:formula1>
          <xm:sqref>E18:E27</xm:sqref>
        </x14:dataValidation>
        <x14:dataValidation type="list" allowBlank="1" showInputMessage="1" showErrorMessage="1">
          <x14:formula1>
            <xm:f>'No tocar'!$O$5:$O$13</xm:f>
          </x14:formula1>
          <xm:sqref>C13:C17</xm:sqref>
        </x14:dataValidation>
        <x14:dataValidation type="list" allowBlank="1" showInputMessage="1" showErrorMessage="1">
          <x14:formula1>
            <xm:f>'No tocar'!$Q$16:$Q$25</xm:f>
          </x14:formula1>
          <xm:sqref>E13:E17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zoomScale="90" zoomScaleNormal="90" workbookViewId="0">
      <selection activeCell="C7" sqref="C7:H7"/>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4" customWidth="1"/>
    <col min="11" max="11" width="1" style="1" customWidth="1"/>
    <col min="12" max="12" width="1.42578125" style="1" customWidth="1"/>
    <col min="13" max="13" width="1.140625" style="4"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ht="26.25" customHeight="1" thickBot="1" x14ac:dyDescent="0.25">
      <c r="B2" s="35"/>
      <c r="C2" s="183" t="s">
        <v>0</v>
      </c>
      <c r="D2" s="184"/>
      <c r="E2" s="184"/>
      <c r="F2" s="184"/>
      <c r="G2" s="173" t="str">
        <f>Proyecto!K2</f>
        <v>Código: GC-F-015</v>
      </c>
      <c r="H2" s="175"/>
      <c r="K2" s="4"/>
      <c r="L2" s="4"/>
      <c r="M2" s="8"/>
    </row>
    <row r="3" spans="2:23" ht="23.25" customHeight="1" thickBot="1" x14ac:dyDescent="0.25">
      <c r="B3" s="37"/>
      <c r="C3" s="183" t="s">
        <v>2</v>
      </c>
      <c r="D3" s="184"/>
      <c r="E3" s="184"/>
      <c r="F3" s="184"/>
      <c r="G3" s="176" t="str">
        <f>Proyecto!K3</f>
        <v>Fecha: 17 de septiembre de 2014</v>
      </c>
      <c r="H3" s="178"/>
      <c r="K3" s="4"/>
      <c r="L3" s="4"/>
      <c r="M3" s="8"/>
    </row>
    <row r="4" spans="2:23" ht="24" customHeight="1" thickBot="1" x14ac:dyDescent="0.25">
      <c r="B4" s="37"/>
      <c r="C4" s="183" t="s">
        <v>4</v>
      </c>
      <c r="D4" s="184"/>
      <c r="E4" s="184"/>
      <c r="F4" s="184"/>
      <c r="G4" s="179" t="str">
        <f>Proyecto!K4</f>
        <v>Versión 001</v>
      </c>
      <c r="H4" s="181"/>
      <c r="M4" s="8"/>
    </row>
    <row r="5" spans="2:23" ht="22.5" customHeight="1" thickBot="1" x14ac:dyDescent="0.25">
      <c r="B5" s="39"/>
      <c r="C5" s="183" t="s">
        <v>6</v>
      </c>
      <c r="D5" s="184"/>
      <c r="E5" s="184"/>
      <c r="F5" s="184"/>
      <c r="G5" s="176" t="s">
        <v>88</v>
      </c>
      <c r="H5" s="178"/>
    </row>
    <row r="6" spans="2:23" ht="5.25" customHeight="1" x14ac:dyDescent="0.2">
      <c r="B6" s="16"/>
      <c r="C6" s="16"/>
      <c r="D6" s="16"/>
      <c r="E6" s="16"/>
      <c r="F6" s="16"/>
      <c r="G6" s="16"/>
      <c r="H6" s="16"/>
    </row>
    <row r="7" spans="2:23" ht="39" customHeight="1" x14ac:dyDescent="0.2">
      <c r="B7" s="15" t="s">
        <v>8</v>
      </c>
      <c r="C7" s="149" t="str">
        <f>Proyecto!$E$7</f>
        <v xml:space="preserve">Plan de capacitaciones a los comerciantes y sociedades debidamente inscritos en las Cámaras de Comercio considerados principalmente como MIPYMES que facilite la entrega de información clave para la toma de decisiones. </v>
      </c>
      <c r="D7" s="149"/>
      <c r="E7" s="149"/>
      <c r="F7" s="149"/>
      <c r="G7" s="149"/>
      <c r="H7" s="149"/>
      <c r="W7" s="1"/>
    </row>
    <row r="9" spans="2:23" ht="15" customHeight="1" x14ac:dyDescent="0.2">
      <c r="B9" s="166" t="s">
        <v>89</v>
      </c>
      <c r="C9" s="166"/>
      <c r="D9" s="166"/>
      <c r="E9" s="166"/>
      <c r="F9" s="166"/>
      <c r="G9" s="166"/>
      <c r="H9" s="166"/>
    </row>
    <row r="10" spans="2:23" customFormat="1" ht="15" customHeight="1" x14ac:dyDescent="0.2"/>
    <row r="11" spans="2:23" ht="33.75" customHeight="1" x14ac:dyDescent="0.2">
      <c r="B11" s="163" t="s">
        <v>90</v>
      </c>
      <c r="C11" s="163"/>
      <c r="D11" s="61" t="s">
        <v>91</v>
      </c>
      <c r="E11" s="61" t="s">
        <v>92</v>
      </c>
      <c r="F11" s="61" t="s">
        <v>93</v>
      </c>
      <c r="G11" s="61" t="s">
        <v>94</v>
      </c>
      <c r="H11" s="61" t="s">
        <v>95</v>
      </c>
    </row>
    <row r="12" spans="2:23" ht="39.950000000000003" customHeight="1" x14ac:dyDescent="0.2">
      <c r="B12" s="219" t="s">
        <v>132</v>
      </c>
      <c r="C12" s="220"/>
      <c r="D12" s="87" t="s">
        <v>132</v>
      </c>
      <c r="E12" s="87" t="s">
        <v>132</v>
      </c>
      <c r="F12" s="87" t="s">
        <v>132</v>
      </c>
      <c r="G12" s="87" t="s">
        <v>132</v>
      </c>
      <c r="H12" s="87" t="s">
        <v>132</v>
      </c>
    </row>
    <row r="13" spans="2:23" ht="39.950000000000003" customHeight="1" x14ac:dyDescent="0.2">
      <c r="B13" s="160"/>
      <c r="C13" s="160"/>
      <c r="D13" s="59"/>
      <c r="E13" s="67"/>
      <c r="F13" s="67"/>
      <c r="G13" s="14"/>
      <c r="H13" s="59"/>
    </row>
    <row r="14" spans="2:23" ht="39.950000000000003" customHeight="1" x14ac:dyDescent="0.2">
      <c r="B14" s="160"/>
      <c r="C14" s="160"/>
      <c r="D14" s="59"/>
      <c r="E14" s="67"/>
      <c r="F14" s="67"/>
      <c r="G14" s="14"/>
      <c r="H14" s="59"/>
    </row>
    <row r="15" spans="2:23" ht="39.950000000000003" customHeight="1" x14ac:dyDescent="0.2">
      <c r="B15" s="160"/>
      <c r="C15" s="160"/>
      <c r="D15" s="59"/>
      <c r="E15" s="67"/>
      <c r="F15" s="67"/>
      <c r="G15" s="14"/>
      <c r="H15" s="59"/>
    </row>
    <row r="16" spans="2:23" x14ac:dyDescent="0.2">
      <c r="B16" s="72"/>
      <c r="C16" s="72"/>
    </row>
  </sheetData>
  <mergeCells count="15">
    <mergeCell ref="C7:H7"/>
    <mergeCell ref="C2:F2"/>
    <mergeCell ref="G2:H2"/>
    <mergeCell ref="C3:F3"/>
    <mergeCell ref="G3:H3"/>
    <mergeCell ref="C4:F4"/>
    <mergeCell ref="G4:H4"/>
    <mergeCell ref="C5:F5"/>
    <mergeCell ref="G5:H5"/>
    <mergeCell ref="B13:C13"/>
    <mergeCell ref="B14:C14"/>
    <mergeCell ref="B15:C15"/>
    <mergeCell ref="B12:C12"/>
    <mergeCell ref="B9:H9"/>
    <mergeCell ref="B11:C11"/>
  </mergeCells>
  <conditionalFormatting sqref="E13:E15">
    <cfRule type="cellIs" dxfId="10" priority="19" stopIfTrue="1" operator="equal">
      <formula>"Alto"</formula>
    </cfRule>
    <cfRule type="cellIs" dxfId="9" priority="20" stopIfTrue="1" operator="equal">
      <formula>"Medio"</formula>
    </cfRule>
    <cfRule type="cellIs" dxfId="8"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CD46FF-15CE-4B87-962F-49D7241576E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ff8e3638-9d45-4162-afb4-6d390653d547"/>
    <ds:schemaRef ds:uri="http://www.w3.org/XML/1998/namespace"/>
    <ds:schemaRef ds:uri="http://purl.org/dc/dcmitype/"/>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C60B00D2-8CA2-4D6D-8A41-79D1A843B1E8}">
  <ds:schemaRefs>
    <ds:schemaRef ds:uri="office.server.policy"/>
  </ds:schemaRefs>
</ds:datastoreItem>
</file>

<file path=customXml/itemProps4.xml><?xml version="1.0" encoding="utf-8"?>
<ds:datastoreItem xmlns:ds="http://schemas.openxmlformats.org/officeDocument/2006/customXml" ds:itemID="{ECA58DA7-8745-4A9D-8C2A-CF44694B4BEE}">
  <ds:schemaRefs>
    <ds:schemaRef ds:uri="http://schemas.microsoft.com/office/2006/metadata/customXsn"/>
  </ds:schemaRefs>
</ds:datastoreItem>
</file>

<file path=customXml/itemProps5.xml><?xml version="1.0" encoding="utf-8"?>
<ds:datastoreItem xmlns:ds="http://schemas.openxmlformats.org/officeDocument/2006/customXml" ds:itemID="{D95D69CE-743B-4991-AF2B-0EFDA5DDC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EDT_01</dc:title>
  <dc:subject/>
  <dc:creator>Bibiana Coy Paez</dc:creator>
  <cp:keywords>Despacho</cp:keywords>
  <dc:description/>
  <cp:lastModifiedBy>Bibiana Coy Paez</cp:lastModifiedBy>
  <cp:revision/>
  <dcterms:created xsi:type="dcterms:W3CDTF">2009-01-14T13:57:13Z</dcterms:created>
  <dcterms:modified xsi:type="dcterms:W3CDTF">2024-08-01T03:17:43Z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