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19200" windowHeight="7905"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Actividades'!$A$9:$IW$24</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5" i="11" l="1"/>
  <c r="F24" i="11"/>
  <c r="O24" i="11" l="1"/>
  <c r="N24" i="11"/>
  <c r="M12" i="11" l="1"/>
  <c r="M11" i="11"/>
  <c r="AA24" i="11" l="1"/>
  <c r="Z24" i="11"/>
  <c r="Y24" i="11"/>
  <c r="X24" i="11"/>
  <c r="W24" i="11"/>
  <c r="V24" i="11"/>
  <c r="U24" i="11"/>
  <c r="T24" i="11"/>
  <c r="S24" i="11"/>
  <c r="R24" i="11"/>
  <c r="Q24" i="11"/>
  <c r="AB24" i="11"/>
  <c r="AC24" i="11"/>
  <c r="AD24" i="11"/>
  <c r="AE24" i="11"/>
  <c r="AF24" i="11"/>
  <c r="AG24" i="11"/>
  <c r="AH24" i="11"/>
  <c r="AI24" i="11"/>
  <c r="AJ24" i="11"/>
  <c r="AK24" i="11"/>
  <c r="P24" i="11"/>
  <c r="M20" i="11"/>
  <c r="M19" i="11"/>
  <c r="M18" i="11"/>
  <c r="M23" i="11"/>
  <c r="M22" i="11"/>
  <c r="M21" i="11"/>
  <c r="M17" i="11"/>
  <c r="M16" i="11"/>
  <c r="M15" i="11"/>
  <c r="M14" i="11"/>
  <c r="M13" i="11"/>
  <c r="J21" i="11"/>
  <c r="J22" i="11"/>
  <c r="J23" i="11"/>
  <c r="J18" i="11"/>
  <c r="J19" i="11"/>
  <c r="J20" i="11"/>
  <c r="J11" i="11"/>
  <c r="J12" i="11"/>
  <c r="J13" i="11"/>
  <c r="J14" i="11"/>
  <c r="J15" i="11"/>
  <c r="J16" i="11"/>
  <c r="J17" i="11"/>
  <c r="J10" i="11"/>
  <c r="B17" i="16"/>
  <c r="B16" i="16"/>
  <c r="B15" i="16"/>
  <c r="B14" i="16"/>
  <c r="D7" i="9"/>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M24"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<sst xmlns="http://schemas.openxmlformats.org/spreadsheetml/2006/main" count="443" uniqueCount="265">
  <si>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</si>
  <si>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</si>
  <si>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</si>
  <si>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</si>
  <si>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</si>
  <si>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</si>
  <si>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</si>
  <si>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</si>
  <si>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</si>
  <si>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</si>
  <si>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</si>
  <si>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</si>
  <si>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</si>
  <si>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</si>
  <si>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</si>
  <si>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</si>
  <si>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</si>
  <si>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</si>
  <si>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</si>
  <si>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</si>
  <si>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</si>
  <si>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</si>
  <si>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</si>
  <si>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</si>
  <si>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</si>
  <si>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</si>
  <si>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</si>
  <si>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</si>
  <si>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</si>
  <si>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</si>
  <si>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</si>
  <si>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</si>
  <si>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</si>
  <si>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</si>
  <si>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</si>
  <si>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</si>
  <si>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</si>
  <si>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</si>
  <si>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</si>
  <si>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</si>
  <si>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</si>
  <si>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</si>
  <si>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</si>
  <si>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</si>
  <si>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</si>
  <si>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</si>
  <si>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</si>
  <si>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</si>
  <si>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</si>
  <si>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</si>
  <si>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</si>
  <si>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</si>
  <si>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</si>
  <si>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</si>
  <si>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</si>
  <si>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</si>
  <si>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</si>
  <si>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</si>
  <si>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</si>
  <si>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</si>
  <si>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</si>
  <si>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</si>
  <si>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</si>
  <si>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</si>
  <si>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</si>
  <si>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</si>
  <si>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</si>
  <si>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</si>
  <si>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</si>
  <si>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</si>
  <si>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</si>
  <si>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</si>
  <si>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</si>
  <si>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</si>
  <si>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</si>
  <si>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</si>
  <si>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</si>
  <si>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</si>
  <si>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</si>
  <si>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</si>
  <si>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</si>
  <si>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</si>
  <si>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</si>
  <si>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</si>
  <si>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</si>
  <si>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</si>
  <si>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</si>
  <si>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</si>
  <si>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</si>
  <si>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</si>
  <si>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</si>
  <si>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</si>
  <si>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</si>
  <si>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</si>
  <si>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</si>
  <si>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</si>
  <si>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</si>
  <si>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</si>
  <si>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</si>
  <si>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</si>
  <si>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</si>
  <si>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</si>
  <si>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</si>
  <si>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</si>
  <si>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</si>
  <si>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</si>
  <si>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</si>
  <si>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</si>
  <si>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</si>
  <si>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</si>
  <si>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</si>
  <si>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</si>
  <si>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</si>
  <si>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</si>
  <si>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</si>
  <si>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</si>
  <si>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</si>
  <si>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</si>
  <si>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Bajo</t>
  </si>
  <si>
    <t>Medio</t>
  </si>
  <si>
    <t>Alto</t>
  </si>
  <si>
    <t>Página 12 de 12</t>
  </si>
  <si>
    <t>Extremo</t>
  </si>
  <si>
    <t>GESTION DE RIESGOS DEL PROYECTO</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</si>
  <si>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</si>
  <si>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</si>
  <si>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</si>
  <si>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</si>
  <si>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</si>
  <si>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</si>
  <si>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</si>
  <si>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</si>
  <si>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</si>
  <si>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</si>
  <si>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</si>
  <si>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</si>
  <si>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</si>
  <si>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</si>
  <si>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</si>
  <si>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</si>
  <si>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</si>
  <si>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</si>
  <si>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</si>
  <si>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</si>
  <si>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</si>
  <si>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</si>
  <si>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</si>
  <si>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</si>
  <si>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</si>
  <si>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</si>
  <si>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</si>
  <si>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</si>
  <si>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</si>
  <si>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</si>
  <si>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</si>
  <si>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</si>
  <si>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</si>
  <si>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</si>
  <si>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Contar con una política de fortalecimiento empresarial para las sociedades que apuntan a la inclusión financiera, a través de la creación de mecanismos regulatorios para las sociedades de intermediación financiera no bancaria.</t>
  </si>
  <si>
    <t>Aumentar la excelencia en el servicio a través del fortalecimiento de la oferta de valor a los usuarios de manera efectiva y pronta.</t>
  </si>
  <si>
    <t>Delegado (a) de Intervención y Asuntos Financieros Especiales</t>
  </si>
  <si>
    <t>Director (a) de Investigaciones Administrativas por Captación y Asuntos Financieros Especiales</t>
  </si>
  <si>
    <t>Coordiandora Grupo de Supervisión de Asuntos Financieros Especiales</t>
  </si>
  <si>
    <t>Profesional Especializado Grupo de Supervisión de Asuntos Financieros Especiales</t>
  </si>
  <si>
    <t>Contratistas Grupo de Supervisión de Asuntos Financieros Especiales</t>
  </si>
  <si>
    <t>Desarrolladores de la actividad</t>
  </si>
  <si>
    <t>Billy Escobar Perez</t>
  </si>
  <si>
    <t>Superintendente de Sociedades</t>
  </si>
  <si>
    <t>Delegado (a) Intervención y
 Asuntos Financieros Especiales</t>
  </si>
  <si>
    <t>Delegado (a) Intervención y 
Asuntos Financieros Especiales</t>
  </si>
  <si>
    <t>Delegado (a) Supervisión Societaria</t>
  </si>
  <si>
    <t>BEscobar@SUPERSOCIEDADES.GOV.CO</t>
  </si>
  <si>
    <t>Ditector (a) Investigaciones Administrativas por
Captación y Asuntos Financieros Especiales</t>
  </si>
  <si>
    <t>Director (a) Investigaciones Administrativas por
Captación y Asuntos Financieros Especiales</t>
  </si>
  <si>
    <t>Coordiandora Grupo de Supervisión de Asuntos
 Financieros Especiales</t>
  </si>
  <si>
    <t>AstridP@SUPERSOCIEDADES.GOV.CO</t>
  </si>
  <si>
    <t>Profesional Especializado Grupo de Supervisión de  Asuntos Financieros Especiales</t>
  </si>
  <si>
    <t>Contratistas Grupo de Supervisión de  Asuntos
 Financieros Especiales</t>
  </si>
  <si>
    <t>Mantener informado al directivo de los avances  o inconvenientes del desarrollo del proyecto.</t>
  </si>
  <si>
    <t>Informar los avances o inconvenientes para la toma de decisiones frente al proyecto.</t>
  </si>
  <si>
    <t>Director</t>
  </si>
  <si>
    <t>Cambios en los patrocinadores o lideres del proyecto</t>
  </si>
  <si>
    <t>Cambios normativos con disposiciones contrarias que me impidan realizar el proyecto o alguna de sus actividades</t>
  </si>
  <si>
    <t>Revisión continua de los ajustes normativos</t>
  </si>
  <si>
    <t xml:space="preserve">Cambio de los contratistas </t>
  </si>
  <si>
    <t>Demora en la contratación del personal</t>
  </si>
  <si>
    <t>Informar a los nuevos responsables los alcances del proyecto</t>
  </si>
  <si>
    <t>Delegado (a), Director y Coordinadora</t>
  </si>
  <si>
    <t>Comuncación permanente con las areas involucradas</t>
  </si>
  <si>
    <t>Distribución de las funciones en el grupo de trabajo del proyecto y solicitar la contratación de nuevo personal</t>
  </si>
  <si>
    <t>Director y Coordinadora</t>
  </si>
  <si>
    <t>Requerimiento de información a sociedades Multinivel</t>
  </si>
  <si>
    <t>Base da datos de sociedades requeridas</t>
  </si>
  <si>
    <t>Seguimiento al requerimiento de información</t>
  </si>
  <si>
    <t>Requerimiento de información a sociedades Factoring</t>
  </si>
  <si>
    <t>Fortalecer el conocimiento del modelo de negocio de SIFNB a cargo de la  Delegatura de Intervención y Asuntos Financieros Especiales</t>
  </si>
  <si>
    <t>Coordinadora Grupo de Supervisión de Asuntos
 Financieros Especiales</t>
  </si>
  <si>
    <t>Profesional Especializado Grupo de Supervisión de  Asuntos Financieros Especiales y Contratistras</t>
  </si>
  <si>
    <t>Coordinadora Grupo de Supervisión de Asuntos
 Financieros Especiales, Profesional Especializado Grupo de Supervisión de  Asuntos Financieros Especiales y Contratistras</t>
  </si>
  <si>
    <t>Director (a) Investigaciones Administrativas por
Captación y Asuntos Financieros Especiales y Coordinadora Grupo de Supervisión de Asuntos
 Financieros Especiales</t>
  </si>
  <si>
    <t>Requerimiento de información a sociedades SAPAC</t>
  </si>
  <si>
    <t>Requerimiento de información a sociedades Libranzas</t>
  </si>
  <si>
    <t>Estrategia de supervisión para Sociedades de Intermediación Financiera No Bancaria (SIFNB) - Fase I</t>
  </si>
  <si>
    <t>El Patrocinador asignará un Gerente de proyecto, quien liderará el proyecto.</t>
  </si>
  <si>
    <t>El Gerente de Proyecto liderará la ejecución y seguimiento del proyecto. Tomará decisiones respecto a la operación y ejecución del proyecto. Debe tener una comunicación asertiva y manejo eficiente del tiempo.</t>
  </si>
  <si>
    <t>Encargados de ejecutar las actividades programadas en los plazos definidos.</t>
  </si>
  <si>
    <t>Presentación Trimestral</t>
  </si>
  <si>
    <t>Reuniones teams
 Acta grupo primario</t>
  </si>
  <si>
    <t>Coordinará y ejecutará que las actividades programadas se realicen en los plazos definidos.</t>
  </si>
  <si>
    <t>No Aplica</t>
  </si>
  <si>
    <t>Los criterios de aceptación de los productos esta dado en términos de cumplimiento de los plazos previstos en el EDT y del cumplimiento de los atributos de calidad definidos por el Gerente del Proyecto durante su ejecución.</t>
  </si>
  <si>
    <t>Lograr un marco normativo adecuado que facilite el cumplimiento de la Misión.</t>
  </si>
  <si>
    <t>EVALUACIÓN</t>
  </si>
  <si>
    <t>ACTIVIDADES DE MITIGACIÓN</t>
  </si>
  <si>
    <t>Consolidación  de la información remitida por las sociedades Multinivel</t>
  </si>
  <si>
    <t>Documento Word con anexos</t>
  </si>
  <si>
    <t>Base da datos con seguimiento al control de términos de  las sociedades requeridas</t>
  </si>
  <si>
    <t>Consolidación  de la información remitida por las sociedades Libranzas</t>
  </si>
  <si>
    <t>Archivo en Excel con la información consolidada</t>
  </si>
  <si>
    <t xml:space="preserve">Documento Excel </t>
  </si>
  <si>
    <t>Líder Técnico y Contratistas Grupo de Supervisión de Asuntos
 Financieros Especiales</t>
  </si>
  <si>
    <t>Director (a) Investigaciones Administrativas por
Captación y Asuntos Financieros especiales</t>
  </si>
  <si>
    <t>Consolidación  de la información remitida por las sociedades SAPAC</t>
  </si>
  <si>
    <t>Seguimiento al requerimiento y envío de la segunda información</t>
  </si>
  <si>
    <t>Análisis de la información remitida por las sociedades Multinivel</t>
  </si>
  <si>
    <t>Caracterización con el resultado producto del análisis de la información remitida por las sociedades Multinivel</t>
  </si>
  <si>
    <t>Consolidación  de la información remitida por las sociedades Factoring</t>
  </si>
  <si>
    <t>A FEBRERO</t>
  </si>
  <si>
    <t>MARZO</t>
  </si>
  <si>
    <t>ABRIL</t>
  </si>
  <si>
    <t>MAYO</t>
  </si>
  <si>
    <t>JUNIO</t>
  </si>
  <si>
    <t>JULIO</t>
  </si>
  <si>
    <t>AGOSTO</t>
  </si>
  <si>
    <t>SEPTIEMBRE</t>
  </si>
  <si>
    <t>OCTUBRE</t>
  </si>
  <si>
    <t>NOVIEMBRE</t>
  </si>
  <si>
    <t>DICIEMBRE</t>
  </si>
  <si>
    <t>% programado</t>
  </si>
  <si>
    <t>% ejecutado</t>
  </si>
  <si>
    <t>A ENERO</t>
  </si>
  <si>
    <r>
      <rPr>
        <b/>
        <sz val="12"/>
        <rFont val="Calibri Light"/>
        <family val="2"/>
      </rPr>
      <t>Enero:</t>
    </r>
    <r>
      <rPr>
        <sz val="12"/>
        <rFont val="Calibri Light"/>
        <family val="2"/>
      </rPr>
      <t xml:space="preserve">
Elaboración y remisión proyecto oficio en word y anexos (2) excel con preguntas a formular en los requerimientos.
Revisión de los archivos enviados por parte del Director.
Se realizan ajustes a los archivos.
Se envia oficio y Archivos en excel el 24-01-2023 dirigido a las sociedades Multinivel como consta en base de datos.
</t>
    </r>
    <r>
      <rPr>
        <b/>
        <sz val="12"/>
        <rFont val="Calibri Light"/>
        <family val="2"/>
      </rPr>
      <t>Evidencia:</t>
    </r>
    <r>
      <rPr>
        <sz val="12"/>
        <rFont val="Calibri Light"/>
        <family val="2"/>
      </rPr>
      <t xml:space="preserve"> Correos electrónicos y base de datos en excel con sociedades multinivel requeridas -Sharepoint..</t>
    </r>
  </si>
  <si>
    <t>RURamirez@SUPERSOCIEDADES.GOV.CO</t>
  </si>
  <si>
    <t>MarthaA@SUPERSOCIEDADES.GOV.CO</t>
  </si>
  <si>
    <t>DUrbano@supersociedades.gov.co</t>
  </si>
  <si>
    <t>1. Solicitud, recepción, análisis y caracterización de información sobre sociedades que desarrollan actividades Multinivel a cargo de esta Delegatura.
2. Solicitud y recepción de información para la futura caracterización de las SIFNB a cargo de esta Delegatura.</t>
  </si>
  <si>
    <t>Solicitud y recepción de información de las SIFNB a cargo de la Delegatura de Supervisión Societaria o cualquiero otra dependencia.</t>
  </si>
  <si>
    <t>Demoras en la contratación, o no contratación del recurso humano requerido y cambios normativos.</t>
  </si>
  <si>
    <t xml:space="preserve">
1. Prioridad otorgada al proyecto, 2. Contratación del personal, 3. Ningun cambio normativo de indole funcional.</t>
  </si>
  <si>
    <t>1. Caracterización de las sociedades que desarrollan la actividad multinivel.
2. Bases de datos con la información requerida y allegada por las SIFNB a cargo de esta Delegatura.</t>
  </si>
  <si>
    <t>Caracterización de las  SIFNB (actividad multinivel) a cargo de la Delegatura de Intervención y Asuntos Financieros Especiales</t>
  </si>
  <si>
    <r>
      <rPr>
        <b/>
        <sz val="12"/>
        <rFont val="Calibri Light"/>
        <family val="2"/>
      </rPr>
      <t>Mayo:</t>
    </r>
    <r>
      <rPr>
        <sz val="12"/>
        <rFont val="Calibri Light"/>
        <family val="2"/>
      </rPr>
      <t xml:space="preserve">
Consolidación a 31 de mayo de 2023 con la información de sociedades Multinivel.
</t>
    </r>
    <r>
      <rPr>
        <b/>
        <sz val="12"/>
        <rFont val="Calibri Light"/>
        <family val="2"/>
      </rPr>
      <t xml:space="preserve">Evidencia: </t>
    </r>
    <r>
      <rPr>
        <sz val="12"/>
        <rFont val="Calibri Light"/>
        <family val="2"/>
      </rPr>
      <t xml:space="preserve">
Base de datos en excel con información consolidada a 31  de Mayo-Sharepoint.</t>
    </r>
  </si>
  <si>
    <r>
      <rPr>
        <b/>
        <sz val="12"/>
        <rFont val="Calibri Light"/>
        <family val="2"/>
      </rPr>
      <t>Febrero:</t>
    </r>
    <r>
      <rPr>
        <sz val="12"/>
        <rFont val="Calibri Light"/>
        <family val="2"/>
      </rPr>
      <t xml:space="preserve">
Recepción respuestas a requerimiento y control de términos según archivo en excel con corte a 28 de febrero de 2023.
</t>
    </r>
    <r>
      <rPr>
        <b/>
        <sz val="12"/>
        <rFont val="Calibri Light"/>
        <family val="2"/>
      </rPr>
      <t xml:space="preserve">Evidencia: </t>
    </r>
    <r>
      <rPr>
        <sz val="12"/>
        <rFont val="Calibri Light"/>
        <family val="2"/>
      </rPr>
      <t xml:space="preserve">Base de datos en excel con el seguimiento a las sociedades requeridas -Sharepoint.
</t>
    </r>
    <r>
      <rPr>
        <b/>
        <sz val="12"/>
        <rFont val="Calibri Light"/>
        <family val="2"/>
      </rPr>
      <t>Marzo:</t>
    </r>
    <r>
      <rPr>
        <sz val="12"/>
        <rFont val="Calibri Light"/>
        <family val="2"/>
      </rPr>
      <t xml:space="preserve">
Recepción respuestas a segundo archivo de información  y control de términos según archivo en excel con corte a 31 de marzo de 2023.
</t>
    </r>
    <r>
      <rPr>
        <b/>
        <sz val="12"/>
        <rFont val="Calibri Light"/>
        <family val="2"/>
      </rPr>
      <t>Evidencia:</t>
    </r>
    <r>
      <rPr>
        <sz val="12"/>
        <rFont val="Calibri Light"/>
        <family val="2"/>
      </rPr>
      <t xml:space="preserve"> 
Base de datos en excel con seguimiento a respuestas del segundo archivo por parte de sociedades requeridas y control de términos-Sharepoint.
</t>
    </r>
    <r>
      <rPr>
        <b/>
        <sz val="12"/>
        <rFont val="Calibri Light"/>
        <family val="2"/>
      </rPr>
      <t>Abril:</t>
    </r>
    <r>
      <rPr>
        <sz val="12"/>
        <rFont val="Calibri Light"/>
        <family val="2"/>
      </rPr>
      <t xml:space="preserve">
Recepción respuestas de las solicitudes de prórrogas y control de términos según archivo en excel con corte a 28 de abril de 20230.
</t>
    </r>
    <r>
      <rPr>
        <b/>
        <sz val="12"/>
        <rFont val="Calibri Light"/>
        <family val="2"/>
      </rPr>
      <t xml:space="preserve">Evidencia: </t>
    </r>
    <r>
      <rPr>
        <sz val="12"/>
        <rFont val="Calibri Light"/>
        <family val="2"/>
      </rPr>
      <t xml:space="preserve">
Base de datos en excel con seguimiento a respuestas de los archivos por parte de sociedades requeridas y control de términos-Sharepoint.</t>
    </r>
  </si>
  <si>
    <r>
      <rPr>
        <b/>
        <sz val="12"/>
        <rFont val="Calibri Light"/>
        <family val="2"/>
      </rPr>
      <t xml:space="preserve">Junio: </t>
    </r>
    <r>
      <rPr>
        <sz val="12"/>
        <rFont val="Calibri Light"/>
        <family val="2"/>
      </rPr>
      <t xml:space="preserve">Se analizó la información remitida por las sociedades multinivel.
</t>
    </r>
    <r>
      <rPr>
        <b/>
        <sz val="12"/>
        <rFont val="Calibri Light"/>
        <family val="2"/>
      </rPr>
      <t>Evidencia:</t>
    </r>
    <r>
      <rPr>
        <sz val="12"/>
        <rFont val="Calibri Light"/>
        <family val="2"/>
      </rPr>
      <t xml:space="preserve"> Base de datos en excel con análisis de la información a 30 de junio de 2023.
</t>
    </r>
    <r>
      <rPr>
        <b/>
        <sz val="12"/>
        <rFont val="Calibri Light"/>
        <family val="2"/>
      </rPr>
      <t>Julio:</t>
    </r>
    <r>
      <rPr>
        <sz val="12"/>
        <rFont val="Calibri Light"/>
        <family val="2"/>
      </rPr>
      <t xml:space="preserve"> A 31 de julio finalizó el análisis de la información allegada por las sociedades multinivel requeridas.
</t>
    </r>
    <r>
      <rPr>
        <b/>
        <sz val="12"/>
        <rFont val="Calibri Light"/>
        <family val="2"/>
      </rPr>
      <t>Evidencia:</t>
    </r>
    <r>
      <rPr>
        <sz val="12"/>
        <rFont val="Calibri Light"/>
        <family val="2"/>
      </rPr>
      <t xml:space="preserve"> Base de datos en excel con análisis de la información a 31 de julio de 2023.</t>
    </r>
  </si>
  <si>
    <r>
      <rPr>
        <b/>
        <sz val="12"/>
        <rFont val="Calibri Light"/>
        <family val="2"/>
      </rPr>
      <t>Febrero:</t>
    </r>
    <r>
      <rPr>
        <sz val="12"/>
        <rFont val="Calibri Light"/>
        <family val="2"/>
      </rPr>
      <t xml:space="preserve">
Correo de la Coordinadora del Grupo de Supervisión de Asuntos Financieros Especiales al Director,  relacionando las sociedades de factoring a requerir.
</t>
    </r>
    <r>
      <rPr>
        <b/>
        <sz val="12"/>
        <rFont val="Calibri Light"/>
        <family val="2"/>
      </rPr>
      <t xml:space="preserve">Evidencia: </t>
    </r>
    <r>
      <rPr>
        <sz val="12"/>
        <rFont val="Calibri Light"/>
        <family val="2"/>
      </rPr>
      <t xml:space="preserve">Correo electrónico y base de datos en excel con sociedades de factoring a requerir - Sharepoint.
</t>
    </r>
    <r>
      <rPr>
        <b/>
        <sz val="12"/>
        <rFont val="Calibri Light"/>
        <family val="2"/>
      </rPr>
      <t>Abril:</t>
    </r>
    <r>
      <rPr>
        <sz val="12"/>
        <rFont val="Calibri Light"/>
        <family val="2"/>
      </rPr>
      <t xml:space="preserve">
Elaboración y remisión proyecto oficio en word y anexo (1) PDF con preguntas a formular en el requerimiento.
Revisión de los archivos enviados por parte del Director.
Se realizan ajustes a los archivos.
Se envia oficio con link de forms el 21-04-2023 dirigido a las sociedades de factoring como consta en base de datos.
</t>
    </r>
    <r>
      <rPr>
        <b/>
        <sz val="12"/>
        <rFont val="Calibri Light"/>
        <family val="2"/>
      </rPr>
      <t xml:space="preserve">Evidencia: </t>
    </r>
    <r>
      <rPr>
        <sz val="12"/>
        <rFont val="Calibri Light"/>
        <family val="2"/>
      </rPr>
      <t xml:space="preserve">
Base de datos en excel con sociedades factoring requeridas -Sharepoint.</t>
    </r>
  </si>
  <si>
    <r>
      <rPr>
        <b/>
        <sz val="12"/>
        <rFont val="Calibri Light"/>
        <family val="2"/>
      </rPr>
      <t>Abril:</t>
    </r>
    <r>
      <rPr>
        <sz val="12"/>
        <rFont val="Calibri Light"/>
        <family val="2"/>
      </rPr>
      <t xml:space="preserve">
Se realiza seguimiento al envío y recepción del oficio por parte de las sociedades de factoring  y se efectua el segundo envío  para aquellas sociedades que no lo recibieron por cambios en su correo electrónico.
</t>
    </r>
    <r>
      <rPr>
        <b/>
        <sz val="12"/>
        <rFont val="Calibri Light"/>
        <family val="2"/>
      </rPr>
      <t>Evidencia:</t>
    </r>
    <r>
      <rPr>
        <sz val="12"/>
        <rFont val="Calibri Light"/>
        <family val="2"/>
      </rPr>
      <t xml:space="preserve">
Base de datos en excel con el seguimiento  del envío a las sociedades requeridas -Sharepoint.
</t>
    </r>
    <r>
      <rPr>
        <b/>
        <sz val="12"/>
        <rFont val="Calibri Light"/>
        <family val="2"/>
      </rPr>
      <t xml:space="preserve">Mayo: </t>
    </r>
    <r>
      <rPr>
        <sz val="12"/>
        <rFont val="Calibri Light"/>
        <family val="2"/>
      </rPr>
      <t xml:space="preserve">
Se realiza seguimiento a la recepción del oficio por parte de las sociedades a las que se hizo el segundo envío.
</t>
    </r>
    <r>
      <rPr>
        <b/>
        <sz val="12"/>
        <rFont val="Calibri Light"/>
        <family val="2"/>
      </rPr>
      <t>Evidencia:</t>
    </r>
    <r>
      <rPr>
        <sz val="12"/>
        <rFont val="Calibri Light"/>
        <family val="2"/>
      </rPr>
      <t xml:space="preserve">
Base de datos en excel con el seguimiento indicado corte 31 de mayo de 2023 -Sharepoint.</t>
    </r>
  </si>
  <si>
    <r>
      <rPr>
        <b/>
        <sz val="12"/>
        <rFont val="Calibri Light"/>
        <family val="2"/>
      </rPr>
      <t>Junio-julio:</t>
    </r>
    <r>
      <rPr>
        <sz val="12"/>
        <rFont val="Calibri Light"/>
        <family val="2"/>
      </rPr>
      <t xml:space="preserve"> Se consolidó la información remitida por las sociedades de factoring.
</t>
    </r>
    <r>
      <rPr>
        <b/>
        <sz val="12"/>
        <rFont val="Calibri Light"/>
        <family val="2"/>
      </rPr>
      <t>Evidencia:</t>
    </r>
    <r>
      <rPr>
        <sz val="12"/>
        <rFont val="Calibri Light"/>
        <family val="2"/>
      </rPr>
      <t xml:space="preserve"> Base de datos en excel con consolidación de la información a 30 de junio de 2023-Sharepoint.
</t>
    </r>
  </si>
  <si>
    <r>
      <t xml:space="preserve">Julio: 
</t>
    </r>
    <r>
      <rPr>
        <sz val="12"/>
        <rFont val="Calibri Light"/>
        <family val="2"/>
      </rPr>
      <t>Elaboración proyecto oficio en word y anexo con preguntas a formular en el requerimiento. 
Se enviaron oficios con link de forms dirigido a las SAPAC como consta en base de datos.</t>
    </r>
    <r>
      <rPr>
        <b/>
        <sz val="12"/>
        <rFont val="Calibri Light"/>
        <family val="2"/>
      </rPr>
      <t xml:space="preserve">
Evidencia: </t>
    </r>
    <r>
      <rPr>
        <sz val="12"/>
        <rFont val="Calibri Light"/>
        <family val="2"/>
      </rPr>
      <t>Base de datos en excel con sociedades SAPAC requeridas -Sharepoint.</t>
    </r>
  </si>
  <si>
    <r>
      <rPr>
        <b/>
        <sz val="12"/>
        <rFont val="Calibri Light"/>
        <family val="2"/>
      </rPr>
      <t>Agosto:</t>
    </r>
    <r>
      <rPr>
        <sz val="12"/>
        <rFont val="Calibri Light"/>
        <family val="2"/>
      </rPr>
      <t xml:space="preserve"> 
Se realizó seguimiento al envío y recepción del oficio por parte de las SAPAC.
</t>
    </r>
    <r>
      <rPr>
        <b/>
        <sz val="12"/>
        <rFont val="Calibri Light"/>
        <family val="2"/>
      </rPr>
      <t>Evidencia:</t>
    </r>
    <r>
      <rPr>
        <sz val="12"/>
        <rFont val="Calibri Light"/>
        <family val="2"/>
      </rPr>
      <t xml:space="preserve"> Base de datos en excel a 31 de agosto con el seguimiento a las SAPAC requeridas -Sharepoint.
</t>
    </r>
    <r>
      <rPr>
        <b/>
        <sz val="12"/>
        <rFont val="Calibri Light"/>
        <family val="2"/>
      </rPr>
      <t xml:space="preserve">Septiembre:
</t>
    </r>
    <r>
      <rPr>
        <sz val="12"/>
        <rFont val="Calibri Light"/>
        <family val="2"/>
      </rPr>
      <t xml:space="preserve">Se culminó con el seguimiento a la recepción del oficio por parte de las SAPAC requeridas.
</t>
    </r>
    <r>
      <rPr>
        <b/>
        <sz val="12"/>
        <rFont val="Calibri Light"/>
        <family val="2"/>
      </rPr>
      <t xml:space="preserve">Evidencia: </t>
    </r>
    <r>
      <rPr>
        <sz val="12"/>
        <rFont val="Calibri Light"/>
        <family val="2"/>
      </rPr>
      <t>Base de datos en excel con el seguimiento 092023-Sharepoint.</t>
    </r>
  </si>
  <si>
    <r>
      <rPr>
        <b/>
        <sz val="12"/>
        <rFont val="Calibri Light"/>
        <family val="2"/>
      </rPr>
      <t xml:space="preserve">Agosto: </t>
    </r>
    <r>
      <rPr>
        <sz val="12"/>
        <rFont val="Calibri Light"/>
        <family val="2"/>
      </rPr>
      <t xml:space="preserve">
Se enviaron oficios con requerimientos dirigidos a las Sociedades de libranzas según base de datos.
</t>
    </r>
    <r>
      <rPr>
        <b/>
        <sz val="12"/>
        <rFont val="Calibri Light"/>
        <family val="2"/>
      </rPr>
      <t>Evidencia:</t>
    </r>
    <r>
      <rPr>
        <sz val="12"/>
        <rFont val="Calibri Light"/>
        <family val="2"/>
      </rPr>
      <t xml:space="preserve"> Base de datos en excel con sociedades de Libranzas requeridas-Sharepoint.</t>
    </r>
  </si>
  <si>
    <r>
      <t xml:space="preserve">Agosto: </t>
    </r>
    <r>
      <rPr>
        <sz val="12"/>
        <rFont val="Calibri Light"/>
        <family val="2"/>
      </rPr>
      <t xml:space="preserve">Caracterización a 31 de agosto de las sociedades Multinivel.
</t>
    </r>
    <r>
      <rPr>
        <b/>
        <sz val="12"/>
        <rFont val="Calibri Light"/>
        <family val="2"/>
      </rPr>
      <t xml:space="preserve">Evidencia: </t>
    </r>
    <r>
      <rPr>
        <sz val="12"/>
        <rFont val="Calibri Light"/>
        <family val="2"/>
      </rPr>
      <t xml:space="preserve">Documento Caracterización Multinivel 31082023-Sharepoint.
</t>
    </r>
    <r>
      <rPr>
        <b/>
        <sz val="12"/>
        <rFont val="Calibri Light"/>
        <family val="2"/>
      </rPr>
      <t>Septiembre:</t>
    </r>
    <r>
      <rPr>
        <sz val="12"/>
        <rFont val="Calibri Light"/>
        <family val="2"/>
      </rPr>
      <t xml:space="preserve"> Se analizó la información remitida por las sociedades dando como resultado el Documento con la Caracterización de las sociedades Multinivel.
</t>
    </r>
    <r>
      <rPr>
        <b/>
        <sz val="12"/>
        <rFont val="Calibri Light"/>
        <family val="2"/>
      </rPr>
      <t>Evidencia:</t>
    </r>
    <r>
      <rPr>
        <sz val="12"/>
        <rFont val="Calibri Light"/>
        <family val="2"/>
      </rPr>
      <t xml:space="preserve"> Caracterización Multinivel 092023 -Sharepoint.</t>
    </r>
  </si>
  <si>
    <r>
      <rPr>
        <b/>
        <sz val="12"/>
        <rFont val="Calibri Light"/>
        <family val="2"/>
      </rPr>
      <t xml:space="preserve">Septiembre:
</t>
    </r>
    <r>
      <rPr>
        <sz val="12"/>
        <rFont val="Calibri Light"/>
        <family val="2"/>
      </rPr>
      <t xml:space="preserve">Consolidación de la información remitida por las SAPAC a 30 de septiembre 2023.
</t>
    </r>
    <r>
      <rPr>
        <b/>
        <sz val="12"/>
        <rFont val="Calibri Light"/>
        <family val="2"/>
      </rPr>
      <t xml:space="preserve">Evidencia: </t>
    </r>
    <r>
      <rPr>
        <sz val="12"/>
        <rFont val="Calibri Light"/>
        <family val="2"/>
      </rPr>
      <t xml:space="preserve">
Base de datos en excel Consolidación información SAPAC 092023-Sharepoint.
</t>
    </r>
    <r>
      <rPr>
        <b/>
        <sz val="12"/>
        <rFont val="Calibri Light"/>
        <family val="2"/>
      </rPr>
      <t>Octubre:</t>
    </r>
    <r>
      <rPr>
        <sz val="12"/>
        <rFont val="Calibri Light"/>
        <family val="2"/>
      </rPr>
      <t xml:space="preserve">
Se consolidó la información remitida por las SAPAC.
</t>
    </r>
    <r>
      <rPr>
        <b/>
        <sz val="12"/>
        <rFont val="Calibri Light"/>
        <family val="2"/>
      </rPr>
      <t xml:space="preserve">Evidencia: </t>
    </r>
    <r>
      <rPr>
        <sz val="12"/>
        <rFont val="Calibri Light"/>
        <family val="2"/>
      </rPr>
      <t xml:space="preserve">
Base de datos en excel Consolidación información SAPAC 102023-Sharepoint.</t>
    </r>
  </si>
  <si>
    <r>
      <rPr>
        <b/>
        <sz val="12"/>
        <rFont val="Calibri Light"/>
        <family val="2"/>
      </rPr>
      <t>Septiembre:</t>
    </r>
    <r>
      <rPr>
        <sz val="12"/>
        <rFont val="Calibri Light"/>
        <family val="2"/>
      </rPr>
      <t xml:space="preserve">
Se realiza seguimiento al envío y recepción del oficio por parte de las sociedades de libranzas.
</t>
    </r>
    <r>
      <rPr>
        <b/>
        <sz val="12"/>
        <rFont val="Calibri Light"/>
        <family val="2"/>
      </rPr>
      <t>Evidencia:</t>
    </r>
    <r>
      <rPr>
        <sz val="12"/>
        <rFont val="Calibri Light"/>
        <family val="2"/>
      </rPr>
      <t xml:space="preserve">
Base de datos en excel con seguimiento sociedades requeridas a 092023-Sharepoint.
</t>
    </r>
    <r>
      <rPr>
        <b/>
        <sz val="12"/>
        <rFont val="Calibri Light"/>
        <family val="2"/>
      </rPr>
      <t>Octubre</t>
    </r>
    <r>
      <rPr>
        <sz val="12"/>
        <rFont val="Calibri Light"/>
        <family val="2"/>
      </rPr>
      <t xml:space="preserve">:
Se culminó el seguimiento a la recepción del oficio por parte de las sociedades de libranzas requeridas.
</t>
    </r>
    <r>
      <rPr>
        <b/>
        <sz val="12"/>
        <rFont val="Calibri Light"/>
        <family val="2"/>
      </rPr>
      <t>Evidencia:</t>
    </r>
    <r>
      <rPr>
        <sz val="12"/>
        <rFont val="Calibri Light"/>
        <family val="2"/>
      </rPr>
      <t xml:space="preserve"> Base de datos en excel con el seguimiento 102023-Sharepoint.</t>
    </r>
  </si>
  <si>
    <r>
      <rPr>
        <b/>
        <sz val="12"/>
        <rFont val="Calibri Light"/>
        <family val="2"/>
      </rPr>
      <t>Noviembre:</t>
    </r>
    <r>
      <rPr>
        <sz val="12"/>
        <rFont val="Calibri Light"/>
        <family val="2"/>
      </rPr>
      <t xml:space="preserve">
Consolidación de la información remitida por las sociedades de libranzas a 30 de noviembre 2023.
</t>
    </r>
    <r>
      <rPr>
        <b/>
        <sz val="12"/>
        <rFont val="Calibri Light"/>
        <family val="2"/>
      </rPr>
      <t xml:space="preserve">Evidencia: </t>
    </r>
    <r>
      <rPr>
        <sz val="12"/>
        <rFont val="Calibri Light"/>
        <family val="2"/>
      </rPr>
      <t xml:space="preserve">
Base de datos en excel Consolidación Libranzas 112023-Sharepoint.
</t>
    </r>
    <r>
      <rPr>
        <b/>
        <sz val="12"/>
        <rFont val="Calibri Light"/>
        <family val="2"/>
      </rPr>
      <t>Diciembre:</t>
    </r>
    <r>
      <rPr>
        <sz val="12"/>
        <rFont val="Calibri Light"/>
        <family val="2"/>
      </rPr>
      <t xml:space="preserve">
Se consolidó la información remitida por las sociedades de libranzas
</t>
    </r>
    <r>
      <rPr>
        <b/>
        <sz val="12"/>
        <rFont val="Calibri Light"/>
        <family val="2"/>
      </rPr>
      <t xml:space="preserve">Evidencia: </t>
    </r>
    <r>
      <rPr>
        <sz val="12"/>
        <rFont val="Calibri Light"/>
        <family val="2"/>
      </rPr>
      <t xml:space="preserve">
Base de datos en excel Consolidación Final Libranzas 122023-Sharepoint.</t>
    </r>
  </si>
  <si>
    <t xml:space="preserve"> C-3599-0200-9-0-3599068-02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</si>
</sst>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s>
  <fonts count="35"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sz val="14"/>
      <name val="Calibri Light"/>
      <family val="2"/>
    </font>
    <font>
      <b/>
      <sz val="14"/>
      <name val="Calibri Light"/>
      <family val="2"/>
    </font>
    <font>
      <b/>
      <sz val="12"/>
      <name val="Calibri Light"/>
      <family val="2"/>
    </font>
    <font>
      <u/>
      <sz val="12"/>
      <color theme="10"/>
      <name val="Calibri Light"/>
      <family val="2"/>
    </font>
    <font>
      <b/>
      <sz val="16"/>
      <name val="Calibri Light"/>
      <family val="2"/>
    </font>
    <font>
      <b/>
      <sz val="12"/>
      <color rgb="FF0000FF"/>
      <name val="Calibri Light"/>
      <family val="2"/>
    </font>
    <font>
      <sz val="12"/>
      <color rgb="FF0000FF"/>
      <name val="Calibri Light"/>
      <family val="2"/>
    </font>
    <font>
      <b/>
      <sz val="8"/>
      <color theme="0"/>
      <name val="Arial"/>
      <family val="2"/>
    </font>
    <font>
      <sz val="10"/>
      <name val="Calibri Light"/>
      <family val="2"/>
    </font>
    <font>
      <b/>
      <sz val="10"/>
      <color rgb="FF0000FF"/>
      <name val="Calibri Light"/>
      <family val="2"/>
    </font>
    <font>
      <b/>
      <sz val="10"/>
      <name val="Calibri Light"/>
      <family val="2"/>
    </font>
    <font>
      <sz val="10"/>
      <color rgb="FF0000FF"/>
      <name val="Calibri Light"/>
      <family val="2"/>
    </font>
  </fonts>
  <fills count="15">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9FF33"/>
        <bgColor indexed="64"/>
      </patternFill>
    </fill>
    <fill>
      <patternFill patternType="solid">
        <fgColor theme="9" tint="0.79998168889431442"/>
        <bgColor indexed="64"/>
      </patternFill>
    </fill>
  </fills>
  <borders count="6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cellStyleXfs>
  <cellXfs count="346">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4" fillId="0" borderId="0" xfId="0" applyFont="1" applyBorder="1" applyAlignment="1">
      <alignment horizontal="center" vertical="center" wrapText="1"/>
    </xf>
    <xf numFmtId="0" fontId="14" fillId="8" borderId="2" xfId="0"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6" fontId="4"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0" xfId="0" applyFont="1" applyBorder="1" applyAlignment="1">
      <alignment vertical="center"/>
    </xf>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5" fillId="3" borderId="2" xfId="0" applyFont="1" applyFill="1" applyBorder="1" applyAlignment="1">
      <alignment horizontal="center" vertical="center" wrapText="1"/>
    </xf>
    <xf numFmtId="0" fontId="23" fillId="0" borderId="0" xfId="0" applyFont="1" applyBorder="1" applyAlignment="1">
      <alignment horizontal="center" vertical="center"/>
    </xf>
    <xf numFmtId="0" fontId="23" fillId="4" borderId="0" xfId="0" applyFont="1" applyFill="1" applyBorder="1" applyAlignment="1">
      <alignment horizontal="center" vertical="center" wrapText="1"/>
    </xf>
    <xf numFmtId="0" fontId="22" fillId="4" borderId="0" xfId="0" applyFont="1" applyFill="1" applyAlignment="1">
      <alignment horizontal="justify" vertical="center"/>
    </xf>
    <xf numFmtId="0" fontId="22" fillId="4" borderId="0" xfId="0" applyFont="1" applyFill="1" applyAlignment="1">
      <alignment horizontal="center" vertical="center" wrapText="1"/>
    </xf>
    <xf numFmtId="9" fontId="22" fillId="4" borderId="2" xfId="0"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2" xfId="0" applyNumberFormat="1" applyFont="1" applyBorder="1" applyAlignment="1">
      <alignment horizontal="center" vertical="center" wrapText="1"/>
    </xf>
    <xf numFmtId="2" fontId="22" fillId="0" borderId="2" xfId="0" applyNumberFormat="1" applyFont="1" applyBorder="1" applyAlignment="1">
      <alignment horizontal="center" vertical="center" wrapText="1"/>
    </xf>
    <xf numFmtId="165" fontId="22" fillId="0" borderId="2" xfId="0" applyNumberFormat="1" applyFont="1" applyFill="1" applyBorder="1" applyAlignment="1">
      <alignment horizontal="center" vertical="center" wrapText="1"/>
    </xf>
    <xf numFmtId="165" fontId="22" fillId="0" borderId="2" xfId="0" applyNumberFormat="1" applyFont="1" applyBorder="1" applyAlignment="1">
      <alignment horizontal="center" vertical="center" wrapText="1"/>
    </xf>
    <xf numFmtId="0" fontId="25"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4" borderId="2" xfId="0" applyFont="1" applyFill="1" applyBorder="1" applyAlignment="1">
      <alignment vertical="center" wrapText="1"/>
    </xf>
    <xf numFmtId="0" fontId="22" fillId="4" borderId="0" xfId="0" applyFont="1" applyFill="1" applyAlignment="1">
      <alignment vertical="center" wrapText="1"/>
    </xf>
    <xf numFmtId="0" fontId="26" fillId="4" borderId="2" xfId="4" applyFont="1" applyFill="1" applyBorder="1" applyAlignment="1">
      <alignment horizontal="center"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vertical="center" wrapText="1"/>
    </xf>
    <xf numFmtId="0" fontId="22" fillId="4" borderId="8"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0" xfId="0" applyFont="1" applyFill="1" applyBorder="1" applyAlignment="1">
      <alignment horizontal="center" vertical="center" wrapText="1"/>
    </xf>
    <xf numFmtId="0" fontId="22" fillId="4" borderId="0" xfId="0" applyFont="1" applyFill="1"/>
    <xf numFmtId="0" fontId="22" fillId="4" borderId="2" xfId="0" applyFont="1" applyFill="1" applyBorder="1"/>
    <xf numFmtId="0" fontId="22" fillId="4" borderId="2" xfId="0" quotePrefix="1" applyFont="1" applyFill="1" applyBorder="1" applyAlignment="1">
      <alignment horizontal="center" vertical="center" wrapText="1"/>
    </xf>
    <xf numFmtId="0" fontId="22" fillId="4" borderId="2" xfId="0" applyFont="1" applyFill="1" applyBorder="1" applyAlignment="1">
      <alignment horizontal="center" vertical="center"/>
    </xf>
    <xf numFmtId="0" fontId="26" fillId="0" borderId="2" xfId="4" applyFont="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Border="1" applyAlignment="1">
      <alignment vertical="center"/>
    </xf>
    <xf numFmtId="0" fontId="22" fillId="4" borderId="2" xfId="0" applyFont="1" applyFill="1" applyBorder="1" applyAlignment="1">
      <alignment horizontal="center"/>
    </xf>
    <xf numFmtId="164" fontId="22" fillId="4" borderId="2" xfId="0" applyNumberFormat="1" applyFont="1" applyFill="1" applyBorder="1" applyAlignment="1">
      <alignment horizontal="center" vertical="center" wrapText="1"/>
    </xf>
    <xf numFmtId="0" fontId="22" fillId="0" borderId="0" xfId="0" applyFont="1" applyBorder="1" applyAlignment="1">
      <alignment horizontal="center" vertical="center"/>
    </xf>
    <xf numFmtId="0" fontId="22" fillId="0" borderId="2" xfId="0" applyFont="1" applyBorder="1" applyAlignment="1">
      <alignment vertical="center" wrapText="1"/>
    </xf>
    <xf numFmtId="0" fontId="25" fillId="0" borderId="2" xfId="0" applyFont="1" applyBorder="1" applyAlignment="1">
      <alignment horizontal="center" vertical="center" wrapText="1"/>
    </xf>
    <xf numFmtId="9" fontId="30" fillId="8" borderId="2" xfId="0" applyNumberFormat="1" applyFont="1" applyFill="1" applyBorder="1" applyAlignment="1" applyProtection="1">
      <alignment horizontal="center" vertical="center" wrapText="1"/>
    </xf>
    <xf numFmtId="0" fontId="22" fillId="4" borderId="2" xfId="0" applyFont="1" applyFill="1" applyBorder="1" applyAlignment="1" applyProtection="1">
      <alignment horizontal="justify" vertical="center" wrapText="1"/>
    </xf>
    <xf numFmtId="0" fontId="22" fillId="4" borderId="2" xfId="0" applyFont="1" applyFill="1" applyBorder="1" applyAlignment="1" applyProtection="1">
      <alignment horizontal="center" vertical="center" wrapText="1"/>
    </xf>
    <xf numFmtId="0" fontId="22" fillId="4" borderId="2" xfId="5" applyNumberFormat="1" applyFont="1" applyFill="1" applyBorder="1" applyAlignment="1" applyProtection="1">
      <alignment horizontal="center" vertical="center" wrapText="1"/>
    </xf>
    <xf numFmtId="9" fontId="22" fillId="4" borderId="2" xfId="5" applyFont="1" applyFill="1" applyBorder="1" applyAlignment="1" applyProtection="1">
      <alignment horizontal="center" vertical="center" wrapText="1"/>
    </xf>
    <xf numFmtId="164" fontId="22" fillId="4" borderId="2" xfId="0" applyNumberFormat="1" applyFont="1" applyFill="1" applyBorder="1" applyAlignment="1" applyProtection="1">
      <alignment horizontal="center" vertical="center"/>
    </xf>
    <xf numFmtId="167" fontId="22" fillId="4" borderId="2" xfId="0" applyNumberFormat="1" applyFont="1" applyFill="1" applyBorder="1" applyAlignment="1" applyProtection="1">
      <alignment horizontal="center" vertical="center" wrapText="1"/>
    </xf>
    <xf numFmtId="0" fontId="22" fillId="4" borderId="0" xfId="0" applyFont="1" applyFill="1" applyBorder="1" applyAlignment="1" applyProtection="1">
      <alignment horizontal="justify" vertical="center" wrapText="1"/>
    </xf>
    <xf numFmtId="164" fontId="22" fillId="0" borderId="2" xfId="0" applyNumberFormat="1" applyFont="1" applyFill="1" applyBorder="1" applyAlignment="1" applyProtection="1">
      <alignment horizontal="center" vertical="center"/>
    </xf>
    <xf numFmtId="0" fontId="25" fillId="4" borderId="2" xfId="0" applyFont="1" applyFill="1" applyBorder="1" applyAlignment="1" applyProtection="1">
      <alignment horizontal="center" vertical="center" wrapText="1"/>
    </xf>
    <xf numFmtId="0" fontId="29" fillId="4" borderId="0" xfId="0" applyFont="1" applyFill="1" applyBorder="1" applyAlignment="1" applyProtection="1">
      <alignment horizontal="center" vertical="center" wrapText="1"/>
    </xf>
    <xf numFmtId="0" fontId="29" fillId="4" borderId="0" xfId="0" applyFont="1" applyFill="1" applyAlignment="1" applyProtection="1">
      <alignment horizontal="center" vertical="center" wrapText="1"/>
    </xf>
    <xf numFmtId="0" fontId="29" fillId="4" borderId="0" xfId="0" applyFont="1" applyFill="1" applyAlignment="1" applyProtection="1">
      <alignment vertical="center" wrapText="1"/>
    </xf>
    <xf numFmtId="167" fontId="29" fillId="4" borderId="0" xfId="0" applyNumberFormat="1" applyFont="1" applyFill="1" applyAlignment="1" applyProtection="1">
      <alignment horizontal="center" vertical="center" wrapText="1"/>
    </xf>
    <xf numFmtId="0" fontId="14" fillId="9" borderId="2" xfId="0" applyFont="1" applyFill="1" applyBorder="1" applyAlignment="1" applyProtection="1">
      <alignment horizontal="center" vertical="center" wrapText="1"/>
    </xf>
    <xf numFmtId="0" fontId="14" fillId="9" borderId="53" xfId="0" applyFont="1" applyFill="1" applyBorder="1" applyAlignment="1" applyProtection="1">
      <alignment horizontal="center" vertical="center" wrapText="1"/>
    </xf>
    <xf numFmtId="10" fontId="31" fillId="11" borderId="2" xfId="5" applyNumberFormat="1" applyFont="1" applyFill="1" applyBorder="1" applyAlignment="1" applyProtection="1">
      <alignment horizontal="center" vertical="center" wrapText="1"/>
    </xf>
    <xf numFmtId="10" fontId="28" fillId="10" borderId="53" xfId="0" applyNumberFormat="1" applyFont="1" applyFill="1" applyBorder="1" applyAlignment="1" applyProtection="1">
      <alignment horizontal="center" vertical="center" wrapText="1"/>
    </xf>
    <xf numFmtId="10" fontId="33" fillId="12" borderId="53" xfId="0" applyNumberFormat="1"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4" fillId="0" borderId="0"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4" fillId="0" borderId="2" xfId="0" applyFont="1" applyBorder="1" applyAlignment="1">
      <alignment horizontal="center" vertical="center" wrapText="1"/>
    </xf>
    <xf numFmtId="0" fontId="22" fillId="4" borderId="5" xfId="0" applyFont="1" applyFill="1" applyBorder="1" applyAlignment="1">
      <alignment horizontal="justify" vertical="center" wrapText="1"/>
    </xf>
    <xf numFmtId="0" fontId="22" fillId="4" borderId="4" xfId="0" applyFont="1" applyFill="1" applyBorder="1" applyAlignment="1">
      <alignment horizontal="justify" vertical="center"/>
    </xf>
    <xf numFmtId="0" fontId="22" fillId="4"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5" fillId="0" borderId="2" xfId="0" applyFont="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2" fillId="4" borderId="2" xfId="0" applyFont="1" applyFill="1" applyBorder="1" applyAlignment="1">
      <alignment horizontal="justify" vertical="center" wrapText="1"/>
    </xf>
    <xf numFmtId="0" fontId="22" fillId="0" borderId="2" xfId="0" applyFont="1" applyBorder="1" applyAlignment="1">
      <alignment horizontal="justify" vertical="center" wrapText="1"/>
    </xf>
    <xf numFmtId="0" fontId="25"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22"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3" xfId="0" applyFont="1" applyFill="1" applyBorder="1" applyAlignment="1">
      <alignment horizontal="center" vertical="center"/>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4" fillId="0" borderId="2" xfId="0" applyFont="1" applyBorder="1" applyAlignment="1">
      <alignment horizontal="left"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22" fillId="4" borderId="5"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2" fillId="0" borderId="2" xfId="0" applyFont="1" applyBorder="1" applyAlignment="1">
      <alignment horizontal="left" vertical="center" wrapText="1"/>
    </xf>
    <xf numFmtId="0" fontId="22" fillId="4" borderId="5"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2" xfId="0" applyFont="1" applyFill="1" applyBorder="1" applyAlignment="1">
      <alignment horizontal="left" vertical="center"/>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14" fillId="3" borderId="2" xfId="0" applyFont="1" applyFill="1" applyBorder="1" applyAlignment="1">
      <alignment horizontal="center" vertical="center"/>
    </xf>
    <xf numFmtId="0" fontId="22" fillId="0" borderId="2" xfId="0" applyFont="1" applyBorder="1" applyAlignment="1">
      <alignment horizontal="center" vertical="center" wrapText="1"/>
    </xf>
    <xf numFmtId="0" fontId="14" fillId="9" borderId="59" xfId="0" applyFont="1" applyFill="1" applyBorder="1" applyAlignment="1" applyProtection="1">
      <alignment horizontal="center" vertical="center" wrapText="1"/>
    </xf>
    <xf numFmtId="10" fontId="22" fillId="11" borderId="3" xfId="5" applyNumberFormat="1" applyFont="1" applyFill="1" applyBorder="1" applyAlignment="1" applyProtection="1">
      <alignment horizontal="center" vertical="center" wrapText="1"/>
    </xf>
    <xf numFmtId="10" fontId="33" fillId="12" borderId="59" xfId="0" applyNumberFormat="1" applyFont="1" applyFill="1" applyBorder="1" applyAlignment="1" applyProtection="1">
      <alignment horizontal="center" vertical="center" wrapText="1"/>
    </xf>
    <xf numFmtId="0" fontId="14" fillId="9" borderId="36" xfId="0" applyFont="1" applyFill="1" applyBorder="1" applyAlignment="1" applyProtection="1">
      <alignment horizontal="center" vertical="center" wrapText="1"/>
    </xf>
    <xf numFmtId="10" fontId="32" fillId="13" borderId="52" xfId="0" applyNumberFormat="1" applyFont="1" applyFill="1" applyBorder="1" applyAlignment="1" applyProtection="1">
      <alignment horizontal="center" vertical="center" wrapText="1"/>
    </xf>
    <xf numFmtId="9" fontId="22" fillId="14" borderId="37" xfId="0" applyNumberFormat="1" applyFont="1" applyFill="1" applyBorder="1" applyAlignment="1" applyProtection="1">
      <alignment horizontal="center" vertical="center" wrapText="1"/>
    </xf>
    <xf numFmtId="170" fontId="22" fillId="14" borderId="37" xfId="0" applyNumberFormat="1" applyFont="1" applyFill="1" applyBorder="1" applyAlignment="1" applyProtection="1">
      <alignment horizontal="center" vertical="center" wrapText="1"/>
    </xf>
    <xf numFmtId="10" fontId="22" fillId="14" borderId="37"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pplyProtection="1">
      <alignment horizontal="center" vertical="center"/>
    </xf>
    <xf numFmtId="0" fontId="27" fillId="4" borderId="4" xfId="0" applyFont="1" applyFill="1" applyBorder="1" applyAlignment="1" applyProtection="1">
      <alignment horizontal="left" vertical="center"/>
    </xf>
    <xf numFmtId="0" fontId="27" fillId="4" borderId="3" xfId="0" applyFont="1" applyFill="1" applyBorder="1" applyAlignment="1" applyProtection="1">
      <alignment horizontal="left" vertical="center"/>
    </xf>
    <xf numFmtId="0" fontId="27" fillId="4" borderId="0" xfId="0" applyFont="1" applyFill="1" applyBorder="1" applyAlignment="1" applyProtection="1">
      <alignment horizontal="left" vertical="center"/>
    </xf>
    <xf numFmtId="0" fontId="13" fillId="4" borderId="3" xfId="0" applyFont="1" applyFill="1" applyBorder="1" applyAlignment="1" applyProtection="1">
      <alignment horizontal="center"/>
    </xf>
    <xf numFmtId="0" fontId="13" fillId="4" borderId="2" xfId="0" applyFont="1" applyFill="1" applyBorder="1" applyAlignment="1" applyProtection="1">
      <alignment horizontal="center"/>
    </xf>
    <xf numFmtId="9" fontId="14" fillId="8" borderId="2" xfId="0" applyNumberFormat="1" applyFont="1" applyFill="1" applyBorder="1" applyAlignment="1" applyProtection="1">
      <alignment horizontal="center" vertical="center" wrapText="1"/>
    </xf>
    <xf numFmtId="0" fontId="14" fillId="9" borderId="5" xfId="0" applyFont="1" applyFill="1" applyBorder="1" applyAlignment="1" applyProtection="1">
      <alignment horizontal="center" vertical="center" wrapText="1"/>
    </xf>
    <xf numFmtId="9" fontId="29" fillId="4" borderId="0" xfId="0" applyNumberFormat="1" applyFont="1" applyFill="1" applyBorder="1" applyAlignment="1" applyProtection="1">
      <alignment horizontal="center" vertical="center" wrapText="1"/>
    </xf>
    <xf numFmtId="0" fontId="2" fillId="4" borderId="0" xfId="0" applyFont="1" applyFill="1" applyAlignment="1" applyProtection="1">
      <alignment horizontal="center"/>
    </xf>
    <xf numFmtId="0" fontId="22" fillId="4" borderId="2" xfId="0" applyFont="1" applyFill="1" applyBorder="1" applyAlignment="1" applyProtection="1">
      <alignment vertical="center" wrapText="1"/>
    </xf>
    <xf numFmtId="169" fontId="22" fillId="4" borderId="5" xfId="0" applyNumberFormat="1" applyFont="1" applyFill="1" applyBorder="1" applyAlignment="1" applyProtection="1">
      <alignment horizontal="center" vertical="center" wrapText="1"/>
    </xf>
    <xf numFmtId="10" fontId="22" fillId="0" borderId="2" xfId="5" applyNumberFormat="1" applyFont="1" applyBorder="1" applyAlignment="1" applyProtection="1">
      <alignment horizontal="center" vertical="center" wrapText="1"/>
    </xf>
    <xf numFmtId="10" fontId="31" fillId="0" borderId="2" xfId="5" applyNumberFormat="1" applyFont="1" applyFill="1" applyBorder="1" applyAlignment="1" applyProtection="1">
      <alignment horizontal="left" vertical="center" wrapText="1"/>
    </xf>
    <xf numFmtId="10" fontId="31" fillId="0" borderId="2" xfId="5" applyNumberFormat="1" applyFont="1" applyFill="1" applyBorder="1" applyAlignment="1" applyProtection="1">
      <alignment horizontal="center" vertical="center" wrapText="1"/>
    </xf>
    <xf numFmtId="168" fontId="16" fillId="0" borderId="0" xfId="0" applyNumberFormat="1" applyFont="1" applyFill="1" applyBorder="1" applyAlignment="1" applyProtection="1">
      <alignment horizontal="left" vertical="center" wrapText="1"/>
    </xf>
    <xf numFmtId="1" fontId="16" fillId="0" borderId="0"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9" fontId="29" fillId="4" borderId="0" xfId="5" applyNumberFormat="1" applyFont="1" applyFill="1" applyBorder="1" applyAlignment="1" applyProtection="1">
      <alignment horizontal="center" vertical="center"/>
    </xf>
    <xf numFmtId="0" fontId="25" fillId="4" borderId="2"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29" fillId="4" borderId="0" xfId="0" applyFont="1" applyFill="1" applyAlignment="1" applyProtection="1">
      <alignment horizontal="justify" vertical="center" wrapText="1"/>
    </xf>
    <xf numFmtId="9" fontId="34" fillId="4" borderId="0" xfId="0" applyNumberFormat="1" applyFont="1" applyFill="1" applyBorder="1" applyAlignment="1" applyProtection="1">
      <alignment horizontal="center" vertical="center" wrapText="1"/>
    </xf>
    <xf numFmtId="168" fontId="19" fillId="0" borderId="0" xfId="0" applyNumberFormat="1" applyFont="1" applyFill="1" applyBorder="1" applyAlignment="1" applyProtection="1">
      <alignment horizontal="left"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167" fontId="16" fillId="4" borderId="0" xfId="0" applyNumberFormat="1" applyFont="1" applyFill="1" applyAlignment="1" applyProtection="1">
      <alignment horizontal="center" vertical="center" wrapText="1"/>
    </xf>
    <xf numFmtId="0" fontId="16" fillId="4" borderId="0" xfId="0" applyFont="1" applyFill="1" applyAlignment="1" applyProtection="1">
      <alignment horizontal="justify" vertical="center" wrapText="1"/>
    </xf>
    <xf numFmtId="170" fontId="19" fillId="4" borderId="0" xfId="6" applyNumberFormat="1" applyFont="1" applyFill="1" applyAlignment="1" applyProtection="1">
      <alignment horizontal="center" vertical="center" wrapText="1"/>
    </xf>
    <xf numFmtId="41" fontId="19" fillId="0" borderId="0" xfId="6"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70" fontId="19" fillId="4" borderId="0" xfId="5" applyNumberFormat="1" applyFont="1" applyFill="1" applyAlignment="1" applyProtection="1">
      <alignment horizontal="center" vertical="center" wrapText="1"/>
    </xf>
    <xf numFmtId="0" fontId="19" fillId="4" borderId="0" xfId="0" applyFont="1" applyFill="1" applyAlignment="1" applyProtection="1">
      <alignment vertical="center" wrapText="1"/>
    </xf>
    <xf numFmtId="1" fontId="17" fillId="4" borderId="0" xfId="0" applyNumberFormat="1" applyFont="1" applyFill="1" applyBorder="1" applyAlignment="1" applyProtection="1">
      <alignment horizontal="center" vertical="center" wrapText="1"/>
    </xf>
    <xf numFmtId="10" fontId="2" fillId="4" borderId="0" xfId="0" applyNumberFormat="1" applyFont="1" applyFill="1" applyAlignment="1" applyProtection="1">
      <alignment horizontal="center" vertical="center" wrapText="1"/>
    </xf>
    <xf numFmtId="171"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28">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9FF33"/>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462642</xdr:colOff>
      <xdr:row>6</xdr:row>
      <xdr:rowOff>108858</xdr:rowOff>
    </xdr:from>
    <xdr:to>
      <xdr:col>38</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1056</xdr:colOff>
      <xdr:row>19</xdr:row>
      <xdr:rowOff>2</xdr:rowOff>
    </xdr:from>
    <xdr:to>
      <xdr:col>6</xdr:col>
      <xdr:colOff>1269999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303306" y="6371169"/>
          <a:ext cx="1268943"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2</xdr:col>
      <xdr:colOff>79630</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DUrbano@supersociedades.gov.co" TargetMode="External"/><Relationship Id="rId7" Type="http://schemas.openxmlformats.org/officeDocument/2006/relationships/comments" Target="../comments6.xml"/><Relationship Id="rId2" Type="http://schemas.openxmlformats.org/officeDocument/2006/relationships/hyperlink" Target="mailto:MarthaA@SUPERSOCIEDADES.GOV.CO" TargetMode="External"/><Relationship Id="rId1" Type="http://schemas.openxmlformats.org/officeDocument/2006/relationships/hyperlink" Target="mailto:RURamirez@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D1" zoomScale="80" zoomScaleNormal="80" workbookViewId="0">
      <selection activeCell="I13" sqref="I13"/>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2.28515625" style="1" customWidth="1"/>
    <col min="9" max="9" width="28.42578125" style="1" customWidth="1"/>
    <col min="10" max="10" width="2.140625" style="1" customWidth="1"/>
    <col min="11" max="11" width="26.85546875" style="1" customWidth="1"/>
    <col min="12" max="12" width="1.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66"/>
      <c r="B2" s="144"/>
      <c r="C2" s="145"/>
      <c r="D2" s="146" t="s">
        <v>0</v>
      </c>
      <c r="E2" s="147"/>
      <c r="F2" s="147"/>
      <c r="G2" s="147"/>
      <c r="H2" s="147"/>
      <c r="I2" s="147"/>
      <c r="J2" s="148"/>
      <c r="K2" s="134" t="s">
        <v>1</v>
      </c>
      <c r="L2" s="135"/>
      <c r="M2" s="66"/>
      <c r="N2" s="66"/>
      <c r="O2" s="66"/>
      <c r="P2" s="66"/>
      <c r="Q2" s="66"/>
      <c r="R2" s="66"/>
      <c r="S2" s="13"/>
    </row>
    <row r="3" spans="1:19" s="11" customFormat="1" ht="23.25" customHeight="1" x14ac:dyDescent="0.2">
      <c r="A3" s="66"/>
      <c r="B3" s="140"/>
      <c r="C3" s="141"/>
      <c r="D3" s="149" t="s">
        <v>2</v>
      </c>
      <c r="E3" s="150"/>
      <c r="F3" s="150"/>
      <c r="G3" s="150"/>
      <c r="H3" s="150"/>
      <c r="I3" s="150"/>
      <c r="J3" s="151"/>
      <c r="K3" s="136" t="s">
        <v>3</v>
      </c>
      <c r="L3" s="137"/>
      <c r="M3" s="66"/>
      <c r="N3" s="66"/>
      <c r="O3" s="66"/>
      <c r="P3" s="66"/>
      <c r="Q3" s="66"/>
      <c r="R3" s="66"/>
      <c r="S3" s="13"/>
    </row>
    <row r="4" spans="1:19" s="11" customFormat="1" ht="24" customHeight="1" x14ac:dyDescent="0.2">
      <c r="A4" s="66"/>
      <c r="B4" s="140"/>
      <c r="C4" s="141"/>
      <c r="D4" s="149" t="s">
        <v>4</v>
      </c>
      <c r="E4" s="150"/>
      <c r="F4" s="150"/>
      <c r="G4" s="150"/>
      <c r="H4" s="150"/>
      <c r="I4" s="150"/>
      <c r="J4" s="151"/>
      <c r="K4" s="136" t="s">
        <v>5</v>
      </c>
      <c r="L4" s="137"/>
      <c r="M4" s="66"/>
      <c r="N4" s="66"/>
      <c r="O4" s="66"/>
      <c r="P4" s="66"/>
      <c r="Q4" s="66"/>
      <c r="R4" s="66"/>
      <c r="S4" s="13"/>
    </row>
    <row r="5" spans="1:19" s="11" customFormat="1" ht="22.5" customHeight="1" thickBot="1" x14ac:dyDescent="0.25">
      <c r="A5" s="66"/>
      <c r="B5" s="142"/>
      <c r="C5" s="143"/>
      <c r="D5" s="152" t="s">
        <v>6</v>
      </c>
      <c r="E5" s="153"/>
      <c r="F5" s="153"/>
      <c r="G5" s="153"/>
      <c r="H5" s="153"/>
      <c r="I5" s="153"/>
      <c r="J5" s="154"/>
      <c r="K5" s="138" t="s">
        <v>7</v>
      </c>
      <c r="L5" s="139"/>
      <c r="M5" s="66"/>
      <c r="N5" s="66"/>
      <c r="O5" s="66"/>
      <c r="P5" s="66"/>
      <c r="Q5" s="66"/>
      <c r="R5" s="66"/>
      <c r="S5" s="13"/>
    </row>
    <row r="6" spans="1:19" ht="5.25" customHeight="1" x14ac:dyDescent="0.2">
      <c r="C6" s="24"/>
      <c r="D6" s="24"/>
      <c r="E6" s="24"/>
      <c r="F6" s="24"/>
      <c r="G6" s="24"/>
      <c r="H6" s="24"/>
      <c r="I6" s="24"/>
    </row>
    <row r="7" spans="1:19" ht="48" customHeight="1" x14ac:dyDescent="0.2">
      <c r="C7" s="133" t="s">
        <v>8</v>
      </c>
      <c r="D7" s="133"/>
      <c r="E7" s="155" t="s">
        <v>202</v>
      </c>
      <c r="F7" s="155"/>
      <c r="G7" s="155"/>
      <c r="H7" s="155"/>
      <c r="I7" s="155"/>
      <c r="J7" s="155"/>
      <c r="K7" s="155"/>
      <c r="L7" s="155"/>
      <c r="M7" s="74"/>
      <c r="N7" s="74"/>
      <c r="O7" s="74"/>
      <c r="P7" s="74"/>
      <c r="Q7" s="74"/>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5"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topLeftCell="D3" zoomScaleNormal="100" workbookViewId="0">
      <selection activeCell="D3" sqref="A1:XFD1048576"/>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32" customFormat="1" ht="26.25" customHeight="1" x14ac:dyDescent="0.2">
      <c r="B2" s="220"/>
      <c r="C2" s="221"/>
      <c r="D2" s="248" t="s">
        <v>0</v>
      </c>
      <c r="E2" s="249"/>
      <c r="F2" s="249"/>
      <c r="G2" s="249"/>
      <c r="H2" s="249"/>
      <c r="I2" s="249"/>
      <c r="J2" s="250"/>
      <c r="K2" s="58"/>
      <c r="L2" s="56"/>
      <c r="M2" s="242" t="str">
        <f>Proyecto!K2</f>
        <v>Código: GC-F-015</v>
      </c>
      <c r="N2" s="242"/>
      <c r="O2" s="242"/>
      <c r="P2" s="243"/>
      <c r="R2" s="9"/>
      <c r="S2" s="9"/>
      <c r="T2" s="9"/>
      <c r="U2" s="12"/>
      <c r="AE2" s="13"/>
    </row>
    <row r="3" spans="2:31" s="132" customFormat="1" ht="23.25" customHeight="1" x14ac:dyDescent="0.2">
      <c r="B3" s="222"/>
      <c r="C3" s="223"/>
      <c r="D3" s="251" t="s">
        <v>2</v>
      </c>
      <c r="E3" s="252"/>
      <c r="F3" s="252"/>
      <c r="G3" s="252"/>
      <c r="H3" s="252"/>
      <c r="I3" s="252"/>
      <c r="J3" s="253"/>
      <c r="K3" s="69"/>
      <c r="L3" s="70"/>
      <c r="M3" s="244" t="str">
        <f>Proyecto!K3</f>
        <v>Fecha: 17 de septiembre de 2014</v>
      </c>
      <c r="N3" s="244"/>
      <c r="O3" s="244"/>
      <c r="P3" s="245"/>
      <c r="R3" s="9"/>
      <c r="S3" s="9"/>
      <c r="T3" s="9"/>
      <c r="U3" s="12"/>
      <c r="AE3" s="13"/>
    </row>
    <row r="4" spans="2:31" s="132" customFormat="1" ht="24" customHeight="1" x14ac:dyDescent="0.2">
      <c r="B4" s="222"/>
      <c r="C4" s="223"/>
      <c r="D4" s="251" t="s">
        <v>4</v>
      </c>
      <c r="E4" s="252"/>
      <c r="F4" s="252"/>
      <c r="G4" s="252"/>
      <c r="H4" s="252"/>
      <c r="I4" s="252"/>
      <c r="J4" s="253"/>
      <c r="K4" s="69"/>
      <c r="L4" s="70"/>
      <c r="M4" s="244" t="str">
        <f>Proyecto!K4</f>
        <v>Versión 001</v>
      </c>
      <c r="N4" s="244"/>
      <c r="O4" s="244"/>
      <c r="P4" s="245"/>
      <c r="R4" s="9"/>
      <c r="U4" s="12"/>
      <c r="AE4" s="13"/>
    </row>
    <row r="5" spans="2:31" s="132" customFormat="1" ht="22.5" customHeight="1" thickBot="1" x14ac:dyDescent="0.25">
      <c r="B5" s="224"/>
      <c r="C5" s="225"/>
      <c r="D5" s="254" t="s">
        <v>6</v>
      </c>
      <c r="E5" s="255"/>
      <c r="F5" s="255"/>
      <c r="G5" s="255"/>
      <c r="H5" s="255"/>
      <c r="I5" s="255"/>
      <c r="J5" s="256"/>
      <c r="K5" s="59"/>
      <c r="L5" s="57"/>
      <c r="M5" s="246" t="s">
        <v>97</v>
      </c>
      <c r="N5" s="246"/>
      <c r="O5" s="246"/>
      <c r="P5" s="247"/>
      <c r="R5" s="9"/>
      <c r="U5" s="9"/>
      <c r="AE5" s="13"/>
    </row>
    <row r="6" spans="2:31" ht="12.75" customHeight="1" x14ac:dyDescent="0.2">
      <c r="B6" s="24"/>
      <c r="C6" s="24"/>
      <c r="D6" s="24"/>
      <c r="E6" s="24"/>
      <c r="F6" s="24"/>
      <c r="G6" s="24"/>
      <c r="H6" s="24"/>
      <c r="I6" s="24"/>
      <c r="J6" s="24"/>
      <c r="K6" s="24"/>
      <c r="L6" s="24"/>
      <c r="M6" s="24"/>
      <c r="N6" s="24"/>
      <c r="O6" s="24"/>
      <c r="P6" s="24"/>
    </row>
    <row r="7" spans="2:31" ht="29.25" customHeight="1" x14ac:dyDescent="0.2">
      <c r="B7" s="133" t="s">
        <v>8</v>
      </c>
      <c r="C7" s="133"/>
      <c r="D7" s="176" t="str">
        <f>Proyecto!$E$7</f>
        <v>Estrategia de supervisión para Sociedades de Intermediación Financiera No Bancaria (SIFNB) - Fase I</v>
      </c>
      <c r="E7" s="176"/>
      <c r="F7" s="176"/>
      <c r="G7" s="176"/>
      <c r="H7" s="176"/>
      <c r="I7" s="176"/>
      <c r="J7" s="176"/>
      <c r="K7" s="176"/>
      <c r="L7" s="176"/>
      <c r="M7" s="176"/>
      <c r="N7" s="176"/>
      <c r="O7" s="176"/>
      <c r="P7" s="176"/>
      <c r="AE7" s="1"/>
    </row>
    <row r="8" spans="2:31" ht="4.5" customHeight="1" x14ac:dyDescent="0.2">
      <c r="B8" s="6"/>
      <c r="C8" s="6"/>
      <c r="D8" s="110"/>
      <c r="E8" s="110"/>
      <c r="F8" s="110"/>
      <c r="G8" s="110"/>
      <c r="H8" s="110"/>
      <c r="I8" s="110"/>
      <c r="J8" s="110"/>
      <c r="K8" s="110"/>
      <c r="L8" s="110"/>
      <c r="M8" s="110"/>
      <c r="N8" s="110"/>
      <c r="O8" s="110"/>
      <c r="P8" s="110"/>
      <c r="AE8" s="1"/>
    </row>
    <row r="9" spans="2:31" ht="41.25" customHeight="1" x14ac:dyDescent="0.2">
      <c r="B9" s="133" t="s">
        <v>98</v>
      </c>
      <c r="C9" s="133"/>
      <c r="D9" s="240" t="s">
        <v>245</v>
      </c>
      <c r="E9" s="241"/>
      <c r="F9" s="241"/>
      <c r="G9" s="241"/>
      <c r="H9" s="241"/>
      <c r="I9" s="241"/>
      <c r="J9" s="241"/>
      <c r="K9" s="241"/>
      <c r="L9" s="241"/>
      <c r="M9" s="241"/>
      <c r="N9" s="241"/>
      <c r="O9" s="241"/>
      <c r="P9" s="241"/>
      <c r="AE9" s="1"/>
    </row>
    <row r="10" spans="2:31" ht="4.5" customHeight="1" x14ac:dyDescent="0.2">
      <c r="D10" s="84"/>
      <c r="E10" s="84"/>
      <c r="F10" s="84"/>
      <c r="G10" s="84"/>
      <c r="H10" s="84"/>
      <c r="I10" s="84"/>
      <c r="J10" s="84"/>
      <c r="K10" s="84"/>
      <c r="L10" s="84"/>
      <c r="M10" s="84"/>
      <c r="N10" s="84"/>
      <c r="O10" s="84"/>
      <c r="P10" s="84"/>
    </row>
    <row r="11" spans="2:31" ht="32.25" customHeight="1" x14ac:dyDescent="0.2">
      <c r="B11" s="133" t="s">
        <v>99</v>
      </c>
      <c r="C11" s="133"/>
      <c r="D11" s="240" t="s">
        <v>246</v>
      </c>
      <c r="E11" s="240"/>
      <c r="F11" s="240"/>
      <c r="G11" s="240"/>
      <c r="H11" s="240"/>
      <c r="I11" s="240"/>
      <c r="J11" s="240"/>
      <c r="K11" s="240"/>
      <c r="L11" s="240"/>
      <c r="M11" s="240"/>
      <c r="N11" s="240"/>
      <c r="O11" s="240"/>
      <c r="P11" s="240"/>
    </row>
    <row r="12" spans="2:31" ht="3" customHeight="1" x14ac:dyDescent="0.2">
      <c r="B12" s="6"/>
      <c r="C12" s="6"/>
      <c r="D12" s="110"/>
      <c r="E12" s="110"/>
      <c r="F12" s="110"/>
      <c r="G12" s="110"/>
      <c r="H12" s="110"/>
      <c r="I12" s="110"/>
      <c r="J12" s="110"/>
      <c r="K12" s="110"/>
      <c r="L12" s="110"/>
      <c r="M12" s="110"/>
      <c r="N12" s="110"/>
      <c r="O12" s="110"/>
      <c r="P12" s="110"/>
      <c r="AE12" s="1"/>
    </row>
    <row r="13" spans="2:31" ht="36" customHeight="1" x14ac:dyDescent="0.2">
      <c r="B13" s="133" t="s">
        <v>100</v>
      </c>
      <c r="C13" s="133"/>
      <c r="D13" s="237" t="s">
        <v>247</v>
      </c>
      <c r="E13" s="237"/>
      <c r="F13" s="237"/>
      <c r="G13" s="237"/>
      <c r="H13" s="237"/>
      <c r="I13" s="237"/>
      <c r="J13" s="237"/>
      <c r="K13" s="237"/>
      <c r="L13" s="237"/>
      <c r="M13" s="237"/>
      <c r="N13" s="237"/>
      <c r="O13" s="237"/>
      <c r="P13" s="237"/>
    </row>
    <row r="14" spans="2:31" ht="4.5" customHeight="1" x14ac:dyDescent="0.2">
      <c r="B14" s="6"/>
      <c r="C14" s="6"/>
      <c r="D14" s="110"/>
      <c r="E14" s="110"/>
      <c r="F14" s="110"/>
      <c r="G14" s="110"/>
      <c r="H14" s="110"/>
      <c r="I14" s="110"/>
      <c r="J14" s="110"/>
      <c r="K14" s="110"/>
      <c r="L14" s="110"/>
      <c r="M14" s="110"/>
      <c r="N14" s="110"/>
      <c r="O14" s="110"/>
      <c r="P14" s="110"/>
      <c r="AE14" s="1"/>
    </row>
    <row r="15" spans="2:31" ht="45.75" customHeight="1" x14ac:dyDescent="0.2">
      <c r="B15" s="133" t="s">
        <v>101</v>
      </c>
      <c r="C15" s="133"/>
      <c r="D15" s="237" t="s">
        <v>248</v>
      </c>
      <c r="E15" s="237"/>
      <c r="F15" s="237"/>
      <c r="G15" s="237"/>
      <c r="H15" s="237"/>
      <c r="I15" s="237"/>
      <c r="J15" s="237"/>
      <c r="K15" s="237"/>
      <c r="L15" s="237"/>
      <c r="M15" s="237"/>
      <c r="N15" s="237"/>
      <c r="O15" s="237"/>
      <c r="P15" s="237"/>
    </row>
    <row r="16" spans="2:31" ht="3" customHeight="1" x14ac:dyDescent="0.2">
      <c r="B16" s="6"/>
      <c r="C16" s="6"/>
      <c r="D16" s="110"/>
      <c r="E16" s="110"/>
      <c r="F16" s="110"/>
      <c r="G16" s="110"/>
      <c r="H16" s="110"/>
      <c r="I16" s="110"/>
      <c r="J16" s="110"/>
      <c r="K16" s="110"/>
      <c r="L16" s="110"/>
      <c r="M16" s="110"/>
      <c r="N16" s="110"/>
      <c r="O16" s="110"/>
      <c r="P16" s="110"/>
      <c r="AE16" s="1"/>
    </row>
    <row r="17" spans="2:31" ht="38.25" customHeight="1" x14ac:dyDescent="0.2">
      <c r="B17" s="133" t="s">
        <v>102</v>
      </c>
      <c r="C17" s="133"/>
      <c r="D17" s="240" t="s">
        <v>249</v>
      </c>
      <c r="E17" s="240"/>
      <c r="F17" s="240"/>
      <c r="G17" s="240"/>
      <c r="H17" s="240"/>
      <c r="I17" s="240"/>
      <c r="J17" s="240"/>
      <c r="K17" s="240"/>
      <c r="L17" s="240"/>
      <c r="M17" s="240"/>
      <c r="N17" s="240"/>
      <c r="O17" s="240"/>
      <c r="P17" s="240"/>
    </row>
    <row r="18" spans="2:31" ht="5.25" customHeight="1" x14ac:dyDescent="0.2">
      <c r="B18" s="6"/>
      <c r="C18" s="6"/>
      <c r="D18" s="110"/>
      <c r="E18" s="110"/>
      <c r="F18" s="110"/>
      <c r="G18" s="110"/>
      <c r="H18" s="110"/>
      <c r="I18" s="110"/>
      <c r="J18" s="110"/>
      <c r="K18" s="110"/>
      <c r="L18" s="110"/>
      <c r="M18" s="110"/>
      <c r="N18" s="110"/>
      <c r="O18" s="110"/>
      <c r="P18" s="110"/>
      <c r="AE18" s="1"/>
    </row>
    <row r="19" spans="2:31" ht="55.5" customHeight="1" x14ac:dyDescent="0.2">
      <c r="B19" s="133" t="s">
        <v>103</v>
      </c>
      <c r="C19" s="133"/>
      <c r="D19" s="240" t="s">
        <v>210</v>
      </c>
      <c r="E19" s="240"/>
      <c r="F19" s="240"/>
      <c r="G19" s="240"/>
      <c r="H19" s="240"/>
      <c r="I19" s="240"/>
      <c r="J19" s="240"/>
      <c r="K19" s="240"/>
      <c r="L19" s="240"/>
      <c r="M19" s="240"/>
      <c r="N19" s="240"/>
      <c r="O19" s="240"/>
      <c r="P19" s="240"/>
    </row>
  </sheetData>
  <sheetProtection algorithmName="SHA-512" hashValue="L1F0ovNK0Yta+SKrJc2yImYKUMRWHmkBKwr+EgxssgBysqCcxUQpoOAWidm6wi/bvXQyuva4U9GzFQNoQt46qA==" saltValue="lfZ916ARt5lxHNnGX9jvfw=="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19:P19"/>
    <mergeCell ref="B9:C9"/>
    <mergeCell ref="D9:P9"/>
    <mergeCell ref="B11:C11"/>
    <mergeCell ref="B13:C13"/>
    <mergeCell ref="B15:C15"/>
    <mergeCell ref="B17:C17"/>
    <mergeCell ref="B19:C19"/>
    <mergeCell ref="D17:P17"/>
    <mergeCell ref="D11:P11"/>
    <mergeCell ref="D13:P13"/>
    <mergeCell ref="D15:P15"/>
  </mergeCells>
  <dataValidations count="1">
    <dataValidation type="whole" allowBlank="1" showInputMessage="1" showErrorMessage="1" sqref="O19:U65491 G19:M65491 O10:P10 G10:M10 W13:AC13 G13:M13 O13:U13 O15:U15 W15:AC15 G15:M15 G17:M17 O17:U17 W17:AC17 W19:AC65491 W10:AC11 Q10:U11">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X38"/>
  <sheetViews>
    <sheetView showGridLines="0" tabSelected="1" topLeftCell="B8" zoomScale="40" zoomScaleNormal="40" workbookViewId="0">
      <pane xSplit="5" ySplit="2" topLeftCell="I21" activePane="bottomRight" state="frozen"/>
      <selection activeCell="B8" sqref="B8"/>
      <selection pane="topRight" activeCell="G8" sqref="G8"/>
      <selection pane="bottomLeft" activeCell="B10" sqref="B10"/>
      <selection pane="bottomRight" activeCell="B8" sqref="A1:XFD1048576"/>
    </sheetView>
  </sheetViews>
  <sheetFormatPr baseColWidth="10" defaultColWidth="11.42578125" defaultRowHeight="12.75" x14ac:dyDescent="0.2"/>
  <cols>
    <col min="1" max="1" width="3.7109375" style="282" customWidth="1"/>
    <col min="2" max="2" width="5.42578125" style="282" customWidth="1"/>
    <col min="3" max="3" width="50.85546875" style="283" customWidth="1"/>
    <col min="4" max="4" width="24" style="284" customWidth="1"/>
    <col min="5" max="5" width="7.42578125" style="283" customWidth="1"/>
    <col min="6" max="6" width="10.85546875" style="283" customWidth="1"/>
    <col min="7" max="7" width="31.28515625" style="283" customWidth="1"/>
    <col min="8" max="8" width="15.7109375" style="283" customWidth="1"/>
    <col min="9" max="9" width="21.140625" style="283" customWidth="1"/>
    <col min="10" max="10" width="14.5703125" style="283" customWidth="1"/>
    <col min="11" max="11" width="67.42578125" style="285" customWidth="1"/>
    <col min="12" max="12" width="34.140625" style="283" customWidth="1"/>
    <col min="13" max="13" width="22.85546875" style="283" customWidth="1"/>
    <col min="14" max="15" width="8.7109375" style="283" hidden="1" customWidth="1"/>
    <col min="16" max="37" width="8.7109375" style="286" hidden="1" customWidth="1"/>
    <col min="38" max="38" width="8.85546875" style="283" hidden="1" customWidth="1"/>
    <col min="39" max="39" width="40.28515625" style="286" customWidth="1"/>
    <col min="40" max="40" width="27.7109375" style="282" customWidth="1"/>
    <col min="41" max="41" width="37.140625" style="282" bestFit="1" customWidth="1"/>
    <col min="42" max="42" width="20.85546875" style="282" customWidth="1"/>
    <col min="43" max="257" width="9.140625" style="282" customWidth="1"/>
    <col min="258" max="16384" width="11.42578125" style="282"/>
  </cols>
  <sheetData>
    <row r="1" spans="2:40" ht="13.5" thickBot="1" x14ac:dyDescent="0.25"/>
    <row r="2" spans="2:40" ht="20.100000000000001" customHeight="1" x14ac:dyDescent="0.2">
      <c r="C2" s="287"/>
      <c r="D2" s="288" t="s">
        <v>0</v>
      </c>
      <c r="E2" s="289"/>
      <c r="F2" s="289"/>
      <c r="G2" s="289"/>
      <c r="H2" s="289"/>
      <c r="I2" s="289"/>
      <c r="J2" s="289"/>
      <c r="K2" s="290"/>
      <c r="L2" s="291" t="str">
        <f>Proyecto!K2</f>
        <v>Código: GC-F-015</v>
      </c>
      <c r="M2" s="292"/>
      <c r="N2" s="293"/>
      <c r="O2" s="293"/>
      <c r="P2" s="294"/>
      <c r="Q2" s="294"/>
      <c r="R2" s="294"/>
      <c r="S2" s="294"/>
      <c r="T2" s="294"/>
      <c r="U2" s="294"/>
      <c r="V2" s="294"/>
      <c r="W2" s="294"/>
      <c r="X2" s="294"/>
      <c r="Y2" s="294"/>
      <c r="Z2" s="294"/>
      <c r="AA2" s="294"/>
      <c r="AB2" s="294"/>
      <c r="AC2" s="294"/>
      <c r="AD2" s="294"/>
      <c r="AE2" s="294"/>
      <c r="AF2" s="294"/>
      <c r="AG2" s="294"/>
      <c r="AH2" s="294"/>
      <c r="AI2" s="294"/>
      <c r="AJ2" s="294"/>
      <c r="AK2" s="294"/>
      <c r="AL2" s="293"/>
      <c r="AM2" s="294"/>
    </row>
    <row r="3" spans="2:40" ht="20.100000000000001" customHeight="1" x14ac:dyDescent="0.2">
      <c r="C3" s="295"/>
      <c r="D3" s="296" t="s">
        <v>2</v>
      </c>
      <c r="E3" s="297"/>
      <c r="F3" s="297"/>
      <c r="G3" s="297"/>
      <c r="H3" s="297"/>
      <c r="I3" s="297"/>
      <c r="J3" s="297"/>
      <c r="K3" s="298"/>
      <c r="L3" s="299" t="str">
        <f>Proyecto!K3</f>
        <v>Fecha: 17 de septiembre de 2014</v>
      </c>
      <c r="M3" s="300"/>
      <c r="N3" s="293"/>
      <c r="O3" s="293"/>
      <c r="P3" s="294"/>
      <c r="Q3" s="294"/>
      <c r="R3" s="294"/>
      <c r="S3" s="294"/>
      <c r="T3" s="294"/>
      <c r="U3" s="294"/>
      <c r="V3" s="294"/>
      <c r="W3" s="294"/>
      <c r="X3" s="294"/>
      <c r="Y3" s="294"/>
      <c r="Z3" s="294"/>
      <c r="AA3" s="294"/>
      <c r="AB3" s="294"/>
      <c r="AC3" s="294"/>
      <c r="AD3" s="294"/>
      <c r="AE3" s="294"/>
      <c r="AF3" s="294"/>
      <c r="AG3" s="294"/>
      <c r="AH3" s="294"/>
      <c r="AI3" s="294"/>
      <c r="AJ3" s="294"/>
      <c r="AK3" s="294"/>
      <c r="AL3" s="293"/>
      <c r="AM3" s="294"/>
    </row>
    <row r="4" spans="2:40" ht="20.100000000000001" customHeight="1" x14ac:dyDescent="0.2">
      <c r="C4" s="295"/>
      <c r="D4" s="296" t="s">
        <v>4</v>
      </c>
      <c r="E4" s="297"/>
      <c r="F4" s="297"/>
      <c r="G4" s="297"/>
      <c r="H4" s="297"/>
      <c r="I4" s="297"/>
      <c r="J4" s="297"/>
      <c r="K4" s="298"/>
      <c r="L4" s="299" t="str">
        <f>Proyecto!K4</f>
        <v>Versión 001</v>
      </c>
      <c r="M4" s="300"/>
      <c r="N4" s="293"/>
      <c r="O4" s="293"/>
      <c r="P4" s="294"/>
      <c r="Q4" s="294"/>
      <c r="R4" s="294"/>
      <c r="S4" s="294"/>
      <c r="T4" s="294"/>
      <c r="U4" s="294"/>
      <c r="V4" s="294"/>
      <c r="W4" s="294"/>
      <c r="X4" s="294"/>
      <c r="Y4" s="294"/>
      <c r="Z4" s="294"/>
      <c r="AA4" s="294"/>
      <c r="AB4" s="294"/>
      <c r="AC4" s="294"/>
      <c r="AD4" s="294"/>
      <c r="AE4" s="294"/>
      <c r="AF4" s="294"/>
      <c r="AG4" s="294"/>
      <c r="AH4" s="294"/>
      <c r="AI4" s="294"/>
      <c r="AJ4" s="294"/>
      <c r="AK4" s="294"/>
      <c r="AL4" s="293"/>
      <c r="AM4" s="294"/>
    </row>
    <row r="5" spans="2:40" ht="20.100000000000001" customHeight="1" thickBot="1" x14ac:dyDescent="0.25">
      <c r="C5" s="301"/>
      <c r="D5" s="302" t="s">
        <v>6</v>
      </c>
      <c r="E5" s="303"/>
      <c r="F5" s="303"/>
      <c r="G5" s="303"/>
      <c r="H5" s="303"/>
      <c r="I5" s="303"/>
      <c r="J5" s="303"/>
      <c r="K5" s="304"/>
      <c r="L5" s="305" t="s">
        <v>104</v>
      </c>
      <c r="M5" s="306"/>
      <c r="N5" s="293"/>
      <c r="O5" s="293"/>
      <c r="P5" s="294"/>
      <c r="Q5" s="294"/>
      <c r="R5" s="294"/>
      <c r="S5" s="294"/>
      <c r="T5" s="294"/>
      <c r="U5" s="294"/>
      <c r="V5" s="294"/>
      <c r="W5" s="294"/>
      <c r="X5" s="294"/>
      <c r="Y5" s="294"/>
      <c r="Z5" s="294"/>
      <c r="AA5" s="294"/>
      <c r="AB5" s="294"/>
      <c r="AC5" s="294"/>
      <c r="AD5" s="294"/>
      <c r="AE5" s="294"/>
      <c r="AF5" s="294"/>
      <c r="AG5" s="294"/>
      <c r="AH5" s="294"/>
      <c r="AI5" s="294"/>
      <c r="AJ5" s="294"/>
      <c r="AK5" s="294"/>
      <c r="AL5" s="293"/>
      <c r="AM5" s="294"/>
    </row>
    <row r="6" spans="2:40" x14ac:dyDescent="0.2">
      <c r="C6" s="307"/>
      <c r="D6" s="308"/>
      <c r="E6" s="307"/>
      <c r="F6" s="307"/>
    </row>
    <row r="7" spans="2:40" ht="38.25" customHeight="1" x14ac:dyDescent="0.2">
      <c r="C7" s="309" t="s">
        <v>105</v>
      </c>
      <c r="D7" s="310" t="str">
        <f>Proyecto!$E$7</f>
        <v>Estrategia de supervisión para Sociedades de Intermediación Financiera No Bancaria (SIFNB) - Fase I</v>
      </c>
      <c r="E7" s="310"/>
      <c r="F7" s="310"/>
      <c r="G7" s="310"/>
      <c r="H7" s="310"/>
      <c r="I7" s="310"/>
      <c r="J7" s="310"/>
      <c r="K7" s="310"/>
      <c r="L7" s="310"/>
      <c r="M7" s="311"/>
      <c r="N7" s="312"/>
      <c r="O7" s="312"/>
      <c r="P7" s="283"/>
      <c r="Q7" s="283"/>
      <c r="R7" s="283"/>
      <c r="S7" s="283"/>
      <c r="T7" s="283"/>
      <c r="U7" s="283"/>
      <c r="V7" s="283"/>
      <c r="W7" s="283"/>
      <c r="X7" s="283"/>
      <c r="Y7" s="283"/>
      <c r="Z7" s="283"/>
      <c r="AA7" s="283"/>
      <c r="AB7" s="283"/>
      <c r="AC7" s="283"/>
      <c r="AD7" s="283"/>
      <c r="AE7" s="283"/>
      <c r="AF7" s="283"/>
      <c r="AG7" s="283"/>
      <c r="AH7" s="283"/>
      <c r="AI7" s="283"/>
      <c r="AJ7" s="283"/>
      <c r="AK7" s="283"/>
      <c r="AL7" s="312"/>
      <c r="AM7" s="283"/>
    </row>
    <row r="8" spans="2:40" ht="13.5" thickBot="1" x14ac:dyDescent="0.25">
      <c r="N8" s="313" t="s">
        <v>240</v>
      </c>
      <c r="O8" s="314"/>
      <c r="P8" s="313" t="s">
        <v>227</v>
      </c>
      <c r="Q8" s="314"/>
      <c r="R8" s="314" t="s">
        <v>228</v>
      </c>
      <c r="S8" s="314"/>
      <c r="T8" s="314" t="s">
        <v>229</v>
      </c>
      <c r="U8" s="314"/>
      <c r="V8" s="314" t="s">
        <v>230</v>
      </c>
      <c r="W8" s="314"/>
      <c r="X8" s="314" t="s">
        <v>231</v>
      </c>
      <c r="Y8" s="314"/>
      <c r="Z8" s="314" t="s">
        <v>232</v>
      </c>
      <c r="AA8" s="314"/>
      <c r="AB8" s="314" t="s">
        <v>233</v>
      </c>
      <c r="AC8" s="314"/>
      <c r="AD8" s="314" t="s">
        <v>234</v>
      </c>
      <c r="AE8" s="314"/>
      <c r="AF8" s="314" t="s">
        <v>235</v>
      </c>
      <c r="AG8" s="314"/>
      <c r="AH8" s="314" t="s">
        <v>236</v>
      </c>
      <c r="AI8" s="314"/>
      <c r="AJ8" s="314" t="s">
        <v>237</v>
      </c>
      <c r="AK8" s="314"/>
    </row>
    <row r="9" spans="2:40" ht="66.75" customHeight="1" x14ac:dyDescent="0.2">
      <c r="B9" s="63" t="s">
        <v>106</v>
      </c>
      <c r="C9" s="63" t="s">
        <v>107</v>
      </c>
      <c r="D9" s="63" t="s">
        <v>108</v>
      </c>
      <c r="E9" s="63" t="s">
        <v>109</v>
      </c>
      <c r="F9" s="113" t="s">
        <v>110</v>
      </c>
      <c r="G9" s="63" t="s">
        <v>111</v>
      </c>
      <c r="H9" s="64" t="s">
        <v>112</v>
      </c>
      <c r="I9" s="64" t="s">
        <v>113</v>
      </c>
      <c r="J9" s="64" t="s">
        <v>114</v>
      </c>
      <c r="K9" s="315" t="s">
        <v>115</v>
      </c>
      <c r="L9" s="316" t="s">
        <v>116</v>
      </c>
      <c r="M9" s="277" t="s">
        <v>117</v>
      </c>
      <c r="N9" s="274" t="s">
        <v>238</v>
      </c>
      <c r="O9" s="128" t="s">
        <v>239</v>
      </c>
      <c r="P9" s="127" t="s">
        <v>238</v>
      </c>
      <c r="Q9" s="127" t="s">
        <v>239</v>
      </c>
      <c r="R9" s="127" t="s">
        <v>238</v>
      </c>
      <c r="S9" s="127" t="s">
        <v>239</v>
      </c>
      <c r="T9" s="127" t="s">
        <v>238</v>
      </c>
      <c r="U9" s="127" t="s">
        <v>239</v>
      </c>
      <c r="V9" s="127" t="s">
        <v>238</v>
      </c>
      <c r="W9" s="127" t="s">
        <v>239</v>
      </c>
      <c r="X9" s="127" t="s">
        <v>238</v>
      </c>
      <c r="Y9" s="127" t="s">
        <v>239</v>
      </c>
      <c r="Z9" s="127" t="s">
        <v>238</v>
      </c>
      <c r="AA9" s="127" t="s">
        <v>239</v>
      </c>
      <c r="AB9" s="127" t="s">
        <v>238</v>
      </c>
      <c r="AC9" s="127" t="s">
        <v>239</v>
      </c>
      <c r="AD9" s="127" t="s">
        <v>238</v>
      </c>
      <c r="AE9" s="127" t="s">
        <v>239</v>
      </c>
      <c r="AF9" s="127" t="s">
        <v>238</v>
      </c>
      <c r="AG9" s="127" t="s">
        <v>239</v>
      </c>
      <c r="AH9" s="127" t="s">
        <v>238</v>
      </c>
      <c r="AI9" s="127" t="s">
        <v>239</v>
      </c>
      <c r="AJ9" s="127" t="s">
        <v>238</v>
      </c>
      <c r="AK9" s="127" t="s">
        <v>239</v>
      </c>
      <c r="AL9" s="317"/>
      <c r="AM9" s="318"/>
    </row>
    <row r="10" spans="2:40" s="326" customFormat="1" ht="151.5" customHeight="1" x14ac:dyDescent="0.2">
      <c r="B10" s="122">
        <v>1</v>
      </c>
      <c r="C10" s="114" t="s">
        <v>191</v>
      </c>
      <c r="D10" s="115" t="s">
        <v>192</v>
      </c>
      <c r="E10" s="116">
        <v>1</v>
      </c>
      <c r="F10" s="117">
        <v>0.05</v>
      </c>
      <c r="G10" s="115" t="s">
        <v>199</v>
      </c>
      <c r="H10" s="118">
        <v>44942</v>
      </c>
      <c r="I10" s="118">
        <v>44957</v>
      </c>
      <c r="J10" s="119">
        <f>(I10-H10)/7</f>
        <v>2.1428571428571428</v>
      </c>
      <c r="K10" s="319" t="s">
        <v>241</v>
      </c>
      <c r="L10" s="320">
        <v>44950</v>
      </c>
      <c r="M10" s="279">
        <v>0.05</v>
      </c>
      <c r="N10" s="275">
        <v>0.05</v>
      </c>
      <c r="O10" s="321">
        <v>0.05</v>
      </c>
      <c r="P10" s="129"/>
      <c r="Q10" s="322"/>
      <c r="R10" s="129"/>
      <c r="S10" s="322"/>
      <c r="T10" s="129"/>
      <c r="U10" s="322"/>
      <c r="V10" s="129"/>
      <c r="W10" s="322"/>
      <c r="X10" s="129"/>
      <c r="Y10" s="322"/>
      <c r="Z10" s="129"/>
      <c r="AA10" s="323"/>
      <c r="AB10" s="129"/>
      <c r="AC10" s="322"/>
      <c r="AD10" s="129"/>
      <c r="AE10" s="322"/>
      <c r="AF10" s="129"/>
      <c r="AG10" s="322"/>
      <c r="AH10" s="129"/>
      <c r="AI10" s="322"/>
      <c r="AJ10" s="129"/>
      <c r="AK10" s="322"/>
      <c r="AL10" s="317"/>
      <c r="AM10" s="324"/>
      <c r="AN10" s="325"/>
    </row>
    <row r="11" spans="2:40" s="326" customFormat="1" ht="346.5" x14ac:dyDescent="0.2">
      <c r="B11" s="122">
        <v>2</v>
      </c>
      <c r="C11" s="114" t="s">
        <v>223</v>
      </c>
      <c r="D11" s="115" t="s">
        <v>216</v>
      </c>
      <c r="E11" s="116">
        <v>1</v>
      </c>
      <c r="F11" s="117">
        <v>0.06</v>
      </c>
      <c r="G11" s="115" t="s">
        <v>196</v>
      </c>
      <c r="H11" s="121">
        <v>44958</v>
      </c>
      <c r="I11" s="118">
        <v>45044</v>
      </c>
      <c r="J11" s="119">
        <f t="shared" ref="J11:J23" si="0">(I11-H11)/7</f>
        <v>12.285714285714286</v>
      </c>
      <c r="K11" s="319" t="s">
        <v>252</v>
      </c>
      <c r="L11" s="320">
        <v>45044</v>
      </c>
      <c r="M11" s="279">
        <f t="shared" ref="M11:M23" si="1">+Q11+S11+U11+W11+Y11+AA11+AC11+AE11+AG11+AI11+AK11</f>
        <v>0.06</v>
      </c>
      <c r="N11" s="275">
        <v>0</v>
      </c>
      <c r="O11" s="321">
        <v>0</v>
      </c>
      <c r="P11" s="129">
        <v>0.02</v>
      </c>
      <c r="Q11" s="323">
        <v>0.02</v>
      </c>
      <c r="R11" s="129">
        <v>0.02</v>
      </c>
      <c r="S11" s="323">
        <v>0.02</v>
      </c>
      <c r="T11" s="129">
        <v>0.02</v>
      </c>
      <c r="U11" s="323">
        <v>0.02</v>
      </c>
      <c r="V11" s="129">
        <v>0</v>
      </c>
      <c r="W11" s="322"/>
      <c r="X11" s="129">
        <v>0</v>
      </c>
      <c r="Y11" s="322"/>
      <c r="Z11" s="129">
        <v>0</v>
      </c>
      <c r="AA11" s="323"/>
      <c r="AB11" s="129">
        <v>0</v>
      </c>
      <c r="AC11" s="322"/>
      <c r="AD11" s="129">
        <v>0</v>
      </c>
      <c r="AE11" s="322"/>
      <c r="AF11" s="129">
        <v>0</v>
      </c>
      <c r="AG11" s="322"/>
      <c r="AH11" s="129">
        <v>0</v>
      </c>
      <c r="AI11" s="322"/>
      <c r="AJ11" s="129">
        <v>0</v>
      </c>
      <c r="AK11" s="322"/>
      <c r="AL11" s="327"/>
      <c r="AM11" s="324"/>
      <c r="AN11" s="325"/>
    </row>
    <row r="12" spans="2:40" s="326" customFormat="1" ht="94.5" x14ac:dyDescent="0.2">
      <c r="B12" s="122">
        <v>3</v>
      </c>
      <c r="C12" s="120" t="s">
        <v>214</v>
      </c>
      <c r="D12" s="115" t="s">
        <v>218</v>
      </c>
      <c r="E12" s="116">
        <v>1</v>
      </c>
      <c r="F12" s="117">
        <v>0.06</v>
      </c>
      <c r="G12" s="115" t="s">
        <v>196</v>
      </c>
      <c r="H12" s="118">
        <v>45048</v>
      </c>
      <c r="I12" s="118">
        <v>45077</v>
      </c>
      <c r="J12" s="119">
        <f t="shared" si="0"/>
        <v>4.1428571428571432</v>
      </c>
      <c r="K12" s="319" t="s">
        <v>251</v>
      </c>
      <c r="L12" s="320">
        <v>45077</v>
      </c>
      <c r="M12" s="279">
        <f>+Q12+S12+U12+W12+Y12+AA12+AC12+AE12+AG12+AI12+AK12</f>
        <v>0.06</v>
      </c>
      <c r="N12" s="275">
        <v>0</v>
      </c>
      <c r="O12" s="321"/>
      <c r="P12" s="129">
        <v>0</v>
      </c>
      <c r="Q12" s="322"/>
      <c r="R12" s="129">
        <v>0</v>
      </c>
      <c r="S12" s="322"/>
      <c r="T12" s="129">
        <v>0</v>
      </c>
      <c r="U12" s="322"/>
      <c r="V12" s="129">
        <v>0.06</v>
      </c>
      <c r="W12" s="323">
        <v>0.06</v>
      </c>
      <c r="X12" s="129">
        <v>0</v>
      </c>
      <c r="Y12" s="322"/>
      <c r="Z12" s="129">
        <v>0</v>
      </c>
      <c r="AA12" s="323"/>
      <c r="AB12" s="129">
        <v>0</v>
      </c>
      <c r="AC12" s="322"/>
      <c r="AD12" s="129">
        <v>0</v>
      </c>
      <c r="AE12" s="322"/>
      <c r="AF12" s="129">
        <v>0</v>
      </c>
      <c r="AG12" s="322"/>
      <c r="AH12" s="129">
        <v>0</v>
      </c>
      <c r="AI12" s="322"/>
      <c r="AJ12" s="129">
        <v>0</v>
      </c>
      <c r="AK12" s="322"/>
      <c r="AL12" s="317"/>
      <c r="AM12" s="324"/>
      <c r="AN12" s="325"/>
    </row>
    <row r="13" spans="2:40" s="326" customFormat="1" ht="141.75" x14ac:dyDescent="0.2">
      <c r="B13" s="122">
        <v>4</v>
      </c>
      <c r="C13" s="114" t="s">
        <v>224</v>
      </c>
      <c r="D13" s="115" t="s">
        <v>219</v>
      </c>
      <c r="E13" s="116">
        <v>1</v>
      </c>
      <c r="F13" s="117">
        <v>0.19</v>
      </c>
      <c r="G13" s="115" t="s">
        <v>220</v>
      </c>
      <c r="H13" s="118">
        <v>45078</v>
      </c>
      <c r="I13" s="118">
        <v>45138</v>
      </c>
      <c r="J13" s="119">
        <f t="shared" si="0"/>
        <v>8.5714285714285712</v>
      </c>
      <c r="K13" s="319" t="s">
        <v>253</v>
      </c>
      <c r="L13" s="320">
        <v>45138</v>
      </c>
      <c r="M13" s="280">
        <f t="shared" si="1"/>
        <v>0.19</v>
      </c>
      <c r="N13" s="275">
        <v>0</v>
      </c>
      <c r="O13" s="321"/>
      <c r="P13" s="129">
        <v>0</v>
      </c>
      <c r="Q13" s="322"/>
      <c r="R13" s="129">
        <v>0</v>
      </c>
      <c r="S13" s="322"/>
      <c r="T13" s="129">
        <v>0</v>
      </c>
      <c r="U13" s="322"/>
      <c r="V13" s="129">
        <v>0</v>
      </c>
      <c r="W13" s="322"/>
      <c r="X13" s="129">
        <v>9.5000000000000001E-2</v>
      </c>
      <c r="Y13" s="322">
        <v>9.5000000000000001E-2</v>
      </c>
      <c r="Z13" s="129">
        <v>9.5000000000000001E-2</v>
      </c>
      <c r="AA13" s="323">
        <v>9.5000000000000001E-2</v>
      </c>
      <c r="AB13" s="129">
        <v>0</v>
      </c>
      <c r="AC13" s="322"/>
      <c r="AD13" s="129">
        <v>0</v>
      </c>
      <c r="AE13" s="322"/>
      <c r="AF13" s="129">
        <v>0</v>
      </c>
      <c r="AG13" s="322"/>
      <c r="AH13" s="129">
        <v>0</v>
      </c>
      <c r="AI13" s="322"/>
      <c r="AJ13" s="129">
        <v>0</v>
      </c>
      <c r="AK13" s="322"/>
      <c r="AL13" s="327"/>
      <c r="AM13" s="324"/>
      <c r="AN13" s="325"/>
    </row>
    <row r="14" spans="2:40" s="326" customFormat="1" ht="141.75" x14ac:dyDescent="0.2">
      <c r="B14" s="122">
        <v>5</v>
      </c>
      <c r="C14" s="120" t="s">
        <v>225</v>
      </c>
      <c r="D14" s="115" t="s">
        <v>215</v>
      </c>
      <c r="E14" s="116">
        <v>1</v>
      </c>
      <c r="F14" s="117">
        <v>0.1</v>
      </c>
      <c r="G14" s="115" t="s">
        <v>221</v>
      </c>
      <c r="H14" s="118">
        <v>45139</v>
      </c>
      <c r="I14" s="121">
        <v>45199</v>
      </c>
      <c r="J14" s="119">
        <f t="shared" si="0"/>
        <v>8.5714285714285712</v>
      </c>
      <c r="K14" s="328" t="s">
        <v>260</v>
      </c>
      <c r="L14" s="320">
        <v>45195</v>
      </c>
      <c r="M14" s="279">
        <f t="shared" si="1"/>
        <v>0.1</v>
      </c>
      <c r="N14" s="275">
        <v>0</v>
      </c>
      <c r="O14" s="321"/>
      <c r="P14" s="129">
        <v>0</v>
      </c>
      <c r="Q14" s="322"/>
      <c r="R14" s="129">
        <v>0</v>
      </c>
      <c r="S14" s="322"/>
      <c r="T14" s="129">
        <v>0</v>
      </c>
      <c r="U14" s="322"/>
      <c r="V14" s="129">
        <v>0</v>
      </c>
      <c r="W14" s="322"/>
      <c r="X14" s="129">
        <v>0</v>
      </c>
      <c r="Y14" s="322"/>
      <c r="Z14" s="129">
        <v>0</v>
      </c>
      <c r="AA14" s="323"/>
      <c r="AB14" s="129">
        <v>0.05</v>
      </c>
      <c r="AC14" s="322">
        <v>0.05</v>
      </c>
      <c r="AD14" s="129">
        <v>0.05</v>
      </c>
      <c r="AE14" s="322">
        <v>0.05</v>
      </c>
      <c r="AF14" s="129">
        <v>0</v>
      </c>
      <c r="AG14" s="322"/>
      <c r="AH14" s="129">
        <v>0</v>
      </c>
      <c r="AI14" s="322"/>
      <c r="AJ14" s="129">
        <v>0</v>
      </c>
      <c r="AK14" s="322"/>
      <c r="AL14" s="317"/>
      <c r="AM14" s="324"/>
      <c r="AN14" s="325"/>
    </row>
    <row r="15" spans="2:40" s="326" customFormat="1" ht="273" customHeight="1" x14ac:dyDescent="0.2">
      <c r="B15" s="122">
        <v>6</v>
      </c>
      <c r="C15" s="114" t="s">
        <v>194</v>
      </c>
      <c r="D15" s="115" t="s">
        <v>192</v>
      </c>
      <c r="E15" s="116">
        <v>1</v>
      </c>
      <c r="F15" s="117">
        <v>0.06</v>
      </c>
      <c r="G15" s="115" t="s">
        <v>199</v>
      </c>
      <c r="H15" s="118">
        <v>45019</v>
      </c>
      <c r="I15" s="118">
        <v>45037</v>
      </c>
      <c r="J15" s="119">
        <f t="shared" si="0"/>
        <v>2.5714285714285716</v>
      </c>
      <c r="K15" s="319" t="s">
        <v>254</v>
      </c>
      <c r="L15" s="320">
        <v>45037</v>
      </c>
      <c r="M15" s="279">
        <f t="shared" si="1"/>
        <v>0.06</v>
      </c>
      <c r="N15" s="275">
        <v>0</v>
      </c>
      <c r="O15" s="321">
        <v>0</v>
      </c>
      <c r="P15" s="129">
        <v>0.02</v>
      </c>
      <c r="Q15" s="323">
        <v>0.02</v>
      </c>
      <c r="R15" s="129">
        <v>0</v>
      </c>
      <c r="S15" s="322"/>
      <c r="T15" s="129">
        <v>0.04</v>
      </c>
      <c r="U15" s="323">
        <v>0.04</v>
      </c>
      <c r="V15" s="129">
        <v>0</v>
      </c>
      <c r="W15" s="322"/>
      <c r="X15" s="129">
        <v>0</v>
      </c>
      <c r="Y15" s="322"/>
      <c r="Z15" s="129">
        <v>0</v>
      </c>
      <c r="AA15" s="323"/>
      <c r="AB15" s="129">
        <v>0</v>
      </c>
      <c r="AC15" s="322"/>
      <c r="AD15" s="129">
        <v>0</v>
      </c>
      <c r="AE15" s="322"/>
      <c r="AF15" s="129">
        <v>0</v>
      </c>
      <c r="AG15" s="322"/>
      <c r="AH15" s="129">
        <v>0</v>
      </c>
      <c r="AI15" s="322"/>
      <c r="AJ15" s="129">
        <v>0</v>
      </c>
      <c r="AK15" s="322"/>
      <c r="AL15" s="327"/>
      <c r="AM15" s="324"/>
      <c r="AN15" s="325"/>
    </row>
    <row r="16" spans="2:40" s="326" customFormat="1" ht="236.25" x14ac:dyDescent="0.2">
      <c r="B16" s="122">
        <v>7</v>
      </c>
      <c r="C16" s="114" t="s">
        <v>193</v>
      </c>
      <c r="D16" s="115" t="s">
        <v>216</v>
      </c>
      <c r="E16" s="116">
        <v>1</v>
      </c>
      <c r="F16" s="117">
        <v>0.06</v>
      </c>
      <c r="G16" s="115" t="s">
        <v>196</v>
      </c>
      <c r="H16" s="118">
        <v>45040</v>
      </c>
      <c r="I16" s="118">
        <v>45077</v>
      </c>
      <c r="J16" s="119">
        <f t="shared" si="0"/>
        <v>5.2857142857142856</v>
      </c>
      <c r="K16" s="319" t="s">
        <v>255</v>
      </c>
      <c r="L16" s="320">
        <v>45077</v>
      </c>
      <c r="M16" s="279">
        <f t="shared" si="1"/>
        <v>6.0000000000000005E-2</v>
      </c>
      <c r="N16" s="275">
        <v>0</v>
      </c>
      <c r="O16" s="321"/>
      <c r="P16" s="129">
        <v>0</v>
      </c>
      <c r="Q16" s="322"/>
      <c r="R16" s="129">
        <v>0</v>
      </c>
      <c r="S16" s="322"/>
      <c r="T16" s="129">
        <v>0.01</v>
      </c>
      <c r="U16" s="323">
        <v>0.01</v>
      </c>
      <c r="V16" s="129">
        <v>0.05</v>
      </c>
      <c r="W16" s="323">
        <v>0.05</v>
      </c>
      <c r="X16" s="129">
        <v>0</v>
      </c>
      <c r="Y16" s="322"/>
      <c r="Z16" s="129">
        <v>0</v>
      </c>
      <c r="AA16" s="323"/>
      <c r="AB16" s="129">
        <v>0</v>
      </c>
      <c r="AC16" s="322"/>
      <c r="AD16" s="129">
        <v>0</v>
      </c>
      <c r="AE16" s="322"/>
      <c r="AF16" s="129">
        <v>0</v>
      </c>
      <c r="AG16" s="322"/>
      <c r="AH16" s="129">
        <v>0</v>
      </c>
      <c r="AI16" s="322"/>
      <c r="AJ16" s="129">
        <v>0</v>
      </c>
      <c r="AK16" s="322"/>
      <c r="AL16" s="317"/>
      <c r="AM16" s="324"/>
      <c r="AN16" s="325"/>
    </row>
    <row r="17" spans="2:50" s="326" customFormat="1" ht="93.75" customHeight="1" x14ac:dyDescent="0.2">
      <c r="B17" s="122">
        <v>8</v>
      </c>
      <c r="C17" s="120" t="s">
        <v>226</v>
      </c>
      <c r="D17" s="115" t="s">
        <v>218</v>
      </c>
      <c r="E17" s="116">
        <v>1</v>
      </c>
      <c r="F17" s="117">
        <v>0.06</v>
      </c>
      <c r="G17" s="115" t="s">
        <v>196</v>
      </c>
      <c r="H17" s="118">
        <v>45078</v>
      </c>
      <c r="I17" s="118">
        <v>45111</v>
      </c>
      <c r="J17" s="119">
        <f t="shared" si="0"/>
        <v>4.7142857142857144</v>
      </c>
      <c r="K17" s="319" t="s">
        <v>256</v>
      </c>
      <c r="L17" s="320">
        <v>45111</v>
      </c>
      <c r="M17" s="279">
        <f t="shared" si="1"/>
        <v>0.06</v>
      </c>
      <c r="N17" s="275">
        <v>0</v>
      </c>
      <c r="O17" s="321"/>
      <c r="P17" s="129">
        <v>0</v>
      </c>
      <c r="Q17" s="322"/>
      <c r="R17" s="129">
        <v>0</v>
      </c>
      <c r="S17" s="322"/>
      <c r="T17" s="129">
        <v>0</v>
      </c>
      <c r="U17" s="322"/>
      <c r="V17" s="129">
        <v>0</v>
      </c>
      <c r="W17" s="322"/>
      <c r="X17" s="129">
        <v>0.06</v>
      </c>
      <c r="Y17" s="322">
        <v>0.06</v>
      </c>
      <c r="Z17" s="129">
        <v>0</v>
      </c>
      <c r="AA17" s="323"/>
      <c r="AB17" s="129">
        <v>0</v>
      </c>
      <c r="AC17" s="322"/>
      <c r="AD17" s="129">
        <v>0</v>
      </c>
      <c r="AE17" s="322"/>
      <c r="AF17" s="129">
        <v>0</v>
      </c>
      <c r="AG17" s="322"/>
      <c r="AH17" s="129">
        <v>0</v>
      </c>
      <c r="AI17" s="322"/>
      <c r="AJ17" s="129">
        <v>0</v>
      </c>
      <c r="AK17" s="322"/>
      <c r="AL17" s="317"/>
      <c r="AM17" s="324"/>
      <c r="AN17" s="325"/>
    </row>
    <row r="18" spans="2:50" s="329" customFormat="1" ht="125.25" customHeight="1" x14ac:dyDescent="0.2">
      <c r="B18" s="122">
        <v>9</v>
      </c>
      <c r="C18" s="114" t="s">
        <v>200</v>
      </c>
      <c r="D18" s="115" t="s">
        <v>192</v>
      </c>
      <c r="E18" s="116">
        <v>1</v>
      </c>
      <c r="F18" s="117">
        <v>0.06</v>
      </c>
      <c r="G18" s="115" t="s">
        <v>199</v>
      </c>
      <c r="H18" s="118">
        <v>45112</v>
      </c>
      <c r="I18" s="118">
        <v>45138</v>
      </c>
      <c r="J18" s="119">
        <f>(I18-H18)/7</f>
        <v>3.7142857142857144</v>
      </c>
      <c r="K18" s="328" t="s">
        <v>257</v>
      </c>
      <c r="L18" s="320">
        <v>45138</v>
      </c>
      <c r="M18" s="279">
        <f>+Q18+S18+U18+W18+Y18+AA18+AC18+AE18+AG18+AI18+AK18</f>
        <v>0.06</v>
      </c>
      <c r="N18" s="275">
        <v>0</v>
      </c>
      <c r="O18" s="321"/>
      <c r="P18" s="129">
        <v>0</v>
      </c>
      <c r="Q18" s="322"/>
      <c r="R18" s="129">
        <v>0</v>
      </c>
      <c r="S18" s="322"/>
      <c r="T18" s="129">
        <v>0</v>
      </c>
      <c r="U18" s="322"/>
      <c r="V18" s="129">
        <v>0</v>
      </c>
      <c r="W18" s="322"/>
      <c r="X18" s="129">
        <v>0</v>
      </c>
      <c r="Y18" s="322"/>
      <c r="Z18" s="129">
        <v>0.06</v>
      </c>
      <c r="AA18" s="323">
        <v>0.06</v>
      </c>
      <c r="AB18" s="129">
        <v>0</v>
      </c>
      <c r="AC18" s="322"/>
      <c r="AD18" s="129">
        <v>0</v>
      </c>
      <c r="AE18" s="322"/>
      <c r="AF18" s="129">
        <v>0</v>
      </c>
      <c r="AG18" s="322"/>
      <c r="AH18" s="129">
        <v>0</v>
      </c>
      <c r="AI18" s="322"/>
      <c r="AJ18" s="129">
        <v>0</v>
      </c>
      <c r="AK18" s="322"/>
      <c r="AL18" s="317"/>
      <c r="AM18" s="324"/>
      <c r="AN18" s="325"/>
      <c r="AO18" s="326"/>
      <c r="AP18" s="326"/>
      <c r="AQ18" s="326"/>
      <c r="AR18" s="326"/>
      <c r="AS18" s="326"/>
      <c r="AT18" s="326"/>
      <c r="AU18" s="326"/>
      <c r="AV18" s="326"/>
      <c r="AW18" s="326"/>
      <c r="AX18" s="326"/>
    </row>
    <row r="19" spans="2:50" s="326" customFormat="1" ht="173.25" x14ac:dyDescent="0.2">
      <c r="B19" s="122">
        <v>10</v>
      </c>
      <c r="C19" s="114" t="s">
        <v>193</v>
      </c>
      <c r="D19" s="115" t="s">
        <v>216</v>
      </c>
      <c r="E19" s="116">
        <v>1</v>
      </c>
      <c r="F19" s="117">
        <v>0.06</v>
      </c>
      <c r="G19" s="115" t="s">
        <v>196</v>
      </c>
      <c r="H19" s="118">
        <v>45139</v>
      </c>
      <c r="I19" s="121">
        <v>45177</v>
      </c>
      <c r="J19" s="119">
        <f>(I19-H19)/7</f>
        <v>5.4285714285714288</v>
      </c>
      <c r="K19" s="319" t="s">
        <v>258</v>
      </c>
      <c r="L19" s="320">
        <v>45177</v>
      </c>
      <c r="M19" s="279">
        <f>+Q19+S19+U19+W19+Y19+AA19+AC19+AE19+AG19+AI19+AK19</f>
        <v>6.0000000000000005E-2</v>
      </c>
      <c r="N19" s="275">
        <v>0</v>
      </c>
      <c r="O19" s="321"/>
      <c r="P19" s="129">
        <v>0</v>
      </c>
      <c r="Q19" s="322"/>
      <c r="R19" s="129">
        <v>0</v>
      </c>
      <c r="S19" s="322"/>
      <c r="T19" s="129">
        <v>0</v>
      </c>
      <c r="U19" s="322"/>
      <c r="V19" s="129">
        <v>0</v>
      </c>
      <c r="W19" s="322"/>
      <c r="X19" s="129">
        <v>0</v>
      </c>
      <c r="Y19" s="322"/>
      <c r="Z19" s="129">
        <v>0</v>
      </c>
      <c r="AA19" s="323"/>
      <c r="AB19" s="129">
        <v>0.05</v>
      </c>
      <c r="AC19" s="322">
        <v>0.05</v>
      </c>
      <c r="AD19" s="129">
        <v>0.01</v>
      </c>
      <c r="AE19" s="322">
        <v>0.01</v>
      </c>
      <c r="AF19" s="129">
        <v>0</v>
      </c>
      <c r="AG19" s="322"/>
      <c r="AH19" s="129">
        <v>0</v>
      </c>
      <c r="AI19" s="322"/>
      <c r="AJ19" s="129">
        <v>0</v>
      </c>
      <c r="AK19" s="322"/>
      <c r="AL19" s="317"/>
      <c r="AM19" s="324"/>
      <c r="AN19" s="325"/>
    </row>
    <row r="20" spans="2:50" s="326" customFormat="1" ht="199.5" customHeight="1" x14ac:dyDescent="0.2">
      <c r="B20" s="122">
        <v>11</v>
      </c>
      <c r="C20" s="120" t="s">
        <v>222</v>
      </c>
      <c r="D20" s="115" t="s">
        <v>218</v>
      </c>
      <c r="E20" s="116">
        <v>1</v>
      </c>
      <c r="F20" s="117">
        <v>0.06</v>
      </c>
      <c r="G20" s="115" t="s">
        <v>196</v>
      </c>
      <c r="H20" s="118">
        <v>45180</v>
      </c>
      <c r="I20" s="121">
        <v>45219</v>
      </c>
      <c r="J20" s="119">
        <f>(I20-H20)/7</f>
        <v>5.5714285714285712</v>
      </c>
      <c r="K20" s="319" t="s">
        <v>261</v>
      </c>
      <c r="L20" s="320">
        <v>45219</v>
      </c>
      <c r="M20" s="279">
        <f>+Q20+S20+U20+W20+Y20+AA20+AC20+AE20+AG20+AI20+AK20</f>
        <v>0.06</v>
      </c>
      <c r="N20" s="275">
        <v>0</v>
      </c>
      <c r="O20" s="321"/>
      <c r="P20" s="129">
        <v>0</v>
      </c>
      <c r="Q20" s="322"/>
      <c r="R20" s="129">
        <v>0</v>
      </c>
      <c r="S20" s="322"/>
      <c r="T20" s="129">
        <v>0</v>
      </c>
      <c r="U20" s="322"/>
      <c r="V20" s="129">
        <v>0</v>
      </c>
      <c r="W20" s="322"/>
      <c r="X20" s="129">
        <v>0</v>
      </c>
      <c r="Y20" s="322"/>
      <c r="Z20" s="129">
        <v>0</v>
      </c>
      <c r="AA20" s="323"/>
      <c r="AB20" s="129">
        <v>0</v>
      </c>
      <c r="AC20" s="322"/>
      <c r="AD20" s="129">
        <v>0.03</v>
      </c>
      <c r="AE20" s="322">
        <v>0.03</v>
      </c>
      <c r="AF20" s="129">
        <v>0.03</v>
      </c>
      <c r="AG20" s="322">
        <v>0.03</v>
      </c>
      <c r="AH20" s="129">
        <v>0</v>
      </c>
      <c r="AI20" s="322"/>
      <c r="AJ20" s="129">
        <v>0</v>
      </c>
      <c r="AK20" s="322"/>
      <c r="AL20" s="317"/>
      <c r="AM20" s="324"/>
      <c r="AN20" s="325"/>
    </row>
    <row r="21" spans="2:50" s="326" customFormat="1" ht="114.75" customHeight="1" x14ac:dyDescent="0.2">
      <c r="B21" s="122">
        <v>12</v>
      </c>
      <c r="C21" s="114" t="s">
        <v>201</v>
      </c>
      <c r="D21" s="115" t="s">
        <v>192</v>
      </c>
      <c r="E21" s="116">
        <v>1</v>
      </c>
      <c r="F21" s="117">
        <v>0.06</v>
      </c>
      <c r="G21" s="115" t="s">
        <v>199</v>
      </c>
      <c r="H21" s="118">
        <v>45139</v>
      </c>
      <c r="I21" s="118">
        <v>45169</v>
      </c>
      <c r="J21" s="119">
        <f t="shared" si="0"/>
        <v>4.2857142857142856</v>
      </c>
      <c r="K21" s="319" t="s">
        <v>259</v>
      </c>
      <c r="L21" s="320">
        <v>45169</v>
      </c>
      <c r="M21" s="279">
        <f t="shared" si="1"/>
        <v>0.06</v>
      </c>
      <c r="N21" s="275">
        <v>0</v>
      </c>
      <c r="O21" s="321"/>
      <c r="P21" s="129">
        <v>0</v>
      </c>
      <c r="Q21" s="322"/>
      <c r="R21" s="129">
        <v>0</v>
      </c>
      <c r="S21" s="322"/>
      <c r="T21" s="129">
        <v>0</v>
      </c>
      <c r="U21" s="322"/>
      <c r="V21" s="129">
        <v>0</v>
      </c>
      <c r="W21" s="322"/>
      <c r="X21" s="129">
        <v>0</v>
      </c>
      <c r="Y21" s="322"/>
      <c r="Z21" s="129">
        <v>0</v>
      </c>
      <c r="AA21" s="323"/>
      <c r="AB21" s="129">
        <v>0.06</v>
      </c>
      <c r="AC21" s="322">
        <v>0.06</v>
      </c>
      <c r="AD21" s="129">
        <v>0</v>
      </c>
      <c r="AE21" s="322"/>
      <c r="AF21" s="129">
        <v>0</v>
      </c>
      <c r="AG21" s="322"/>
      <c r="AH21" s="129">
        <v>0</v>
      </c>
      <c r="AI21" s="322"/>
      <c r="AJ21" s="129">
        <v>0</v>
      </c>
      <c r="AK21" s="322"/>
      <c r="AL21" s="317"/>
      <c r="AM21" s="324"/>
      <c r="AN21" s="325"/>
    </row>
    <row r="22" spans="2:50" s="326" customFormat="1" ht="195" customHeight="1" x14ac:dyDescent="0.2">
      <c r="B22" s="122">
        <v>13</v>
      </c>
      <c r="C22" s="114" t="s">
        <v>193</v>
      </c>
      <c r="D22" s="115" t="s">
        <v>216</v>
      </c>
      <c r="E22" s="116">
        <v>1</v>
      </c>
      <c r="F22" s="117">
        <v>0.06</v>
      </c>
      <c r="G22" s="115" t="s">
        <v>196</v>
      </c>
      <c r="H22" s="118">
        <v>45170</v>
      </c>
      <c r="I22" s="121">
        <v>45230</v>
      </c>
      <c r="J22" s="119">
        <f t="shared" si="0"/>
        <v>8.5714285714285712</v>
      </c>
      <c r="K22" s="319" t="s">
        <v>262</v>
      </c>
      <c r="L22" s="320">
        <v>45230</v>
      </c>
      <c r="M22" s="279">
        <f t="shared" si="1"/>
        <v>0.06</v>
      </c>
      <c r="N22" s="275">
        <v>0</v>
      </c>
      <c r="O22" s="321"/>
      <c r="P22" s="129">
        <v>0</v>
      </c>
      <c r="Q22" s="322"/>
      <c r="R22" s="129">
        <v>0</v>
      </c>
      <c r="S22" s="322"/>
      <c r="T22" s="129">
        <v>0</v>
      </c>
      <c r="U22" s="322"/>
      <c r="V22" s="129">
        <v>0</v>
      </c>
      <c r="W22" s="322"/>
      <c r="X22" s="129">
        <v>0</v>
      </c>
      <c r="Y22" s="322"/>
      <c r="Z22" s="129">
        <v>0</v>
      </c>
      <c r="AA22" s="323"/>
      <c r="AB22" s="129">
        <v>0</v>
      </c>
      <c r="AC22" s="322"/>
      <c r="AD22" s="129">
        <v>0.03</v>
      </c>
      <c r="AE22" s="322">
        <v>0.03</v>
      </c>
      <c r="AF22" s="129">
        <v>0.03</v>
      </c>
      <c r="AG22" s="322">
        <v>0.03</v>
      </c>
      <c r="AH22" s="129">
        <v>0</v>
      </c>
      <c r="AI22" s="322"/>
      <c r="AJ22" s="129">
        <v>0</v>
      </c>
      <c r="AK22" s="322"/>
      <c r="AL22" s="317"/>
      <c r="AM22" s="324"/>
      <c r="AN22" s="325"/>
    </row>
    <row r="23" spans="2:50" s="326" customFormat="1" ht="205.5" customHeight="1" x14ac:dyDescent="0.2">
      <c r="B23" s="122">
        <v>14</v>
      </c>
      <c r="C23" s="114" t="s">
        <v>217</v>
      </c>
      <c r="D23" s="115" t="s">
        <v>218</v>
      </c>
      <c r="E23" s="116">
        <v>1</v>
      </c>
      <c r="F23" s="117">
        <v>0.06</v>
      </c>
      <c r="G23" s="115" t="s">
        <v>196</v>
      </c>
      <c r="H23" s="118">
        <v>45231</v>
      </c>
      <c r="I23" s="118">
        <v>45275</v>
      </c>
      <c r="J23" s="119">
        <f t="shared" si="0"/>
        <v>6.2857142857142856</v>
      </c>
      <c r="K23" s="319" t="s">
        <v>263</v>
      </c>
      <c r="L23" s="320">
        <v>45264</v>
      </c>
      <c r="M23" s="281">
        <f t="shared" si="1"/>
        <v>0.06</v>
      </c>
      <c r="N23" s="275">
        <v>0</v>
      </c>
      <c r="O23" s="321"/>
      <c r="P23" s="129">
        <v>0</v>
      </c>
      <c r="Q23" s="322"/>
      <c r="R23" s="129">
        <v>0</v>
      </c>
      <c r="S23" s="322"/>
      <c r="T23" s="129">
        <v>0</v>
      </c>
      <c r="U23" s="322"/>
      <c r="V23" s="129">
        <v>0</v>
      </c>
      <c r="W23" s="322"/>
      <c r="X23" s="129">
        <v>0</v>
      </c>
      <c r="Y23" s="322"/>
      <c r="Z23" s="129">
        <v>0</v>
      </c>
      <c r="AA23" s="323"/>
      <c r="AB23" s="129">
        <v>0</v>
      </c>
      <c r="AC23" s="322"/>
      <c r="AD23" s="129">
        <v>0</v>
      </c>
      <c r="AE23" s="322"/>
      <c r="AF23" s="129">
        <v>0</v>
      </c>
      <c r="AG23" s="322"/>
      <c r="AH23" s="129">
        <v>0.03</v>
      </c>
      <c r="AI23" s="322">
        <v>0.03</v>
      </c>
      <c r="AJ23" s="129">
        <v>0.03</v>
      </c>
      <c r="AK23" s="322">
        <v>0.03</v>
      </c>
      <c r="AL23" s="317"/>
      <c r="AM23" s="324"/>
      <c r="AN23" s="325"/>
    </row>
    <row r="24" spans="2:50" s="326" customFormat="1" ht="28.5" customHeight="1" thickBot="1" x14ac:dyDescent="0.25">
      <c r="B24" s="123"/>
      <c r="C24" s="124"/>
      <c r="D24" s="125"/>
      <c r="E24" s="124"/>
      <c r="F24" s="130">
        <f>SUM(F10:F23)</f>
        <v>1.0000000000000004</v>
      </c>
      <c r="G24" s="124"/>
      <c r="H24" s="124"/>
      <c r="I24" s="124"/>
      <c r="J24" s="126"/>
      <c r="K24" s="330"/>
      <c r="L24" s="124"/>
      <c r="M24" s="278">
        <f t="shared" ref="M24:AK24" si="2">SUM(M10:M23)</f>
        <v>1.0000000000000004</v>
      </c>
      <c r="N24" s="276">
        <f t="shared" si="2"/>
        <v>0.05</v>
      </c>
      <c r="O24" s="131">
        <f t="shared" si="2"/>
        <v>0.05</v>
      </c>
      <c r="P24" s="131">
        <f t="shared" si="2"/>
        <v>0.04</v>
      </c>
      <c r="Q24" s="131">
        <f t="shared" si="2"/>
        <v>0.04</v>
      </c>
      <c r="R24" s="131">
        <f t="shared" si="2"/>
        <v>0.02</v>
      </c>
      <c r="S24" s="131">
        <f t="shared" si="2"/>
        <v>0.02</v>
      </c>
      <c r="T24" s="131">
        <f t="shared" si="2"/>
        <v>6.9999999999999993E-2</v>
      </c>
      <c r="U24" s="131">
        <f t="shared" si="2"/>
        <v>6.9999999999999993E-2</v>
      </c>
      <c r="V24" s="131">
        <f t="shared" si="2"/>
        <v>0.11</v>
      </c>
      <c r="W24" s="131">
        <f t="shared" si="2"/>
        <v>0.11</v>
      </c>
      <c r="X24" s="131">
        <f t="shared" si="2"/>
        <v>0.155</v>
      </c>
      <c r="Y24" s="131">
        <f t="shared" si="2"/>
        <v>0.155</v>
      </c>
      <c r="Z24" s="131">
        <f t="shared" si="2"/>
        <v>0.155</v>
      </c>
      <c r="AA24" s="131">
        <f t="shared" si="2"/>
        <v>0.155</v>
      </c>
      <c r="AB24" s="131">
        <f t="shared" si="2"/>
        <v>0.16</v>
      </c>
      <c r="AC24" s="131">
        <f t="shared" si="2"/>
        <v>0.16</v>
      </c>
      <c r="AD24" s="131">
        <f t="shared" si="2"/>
        <v>0.12</v>
      </c>
      <c r="AE24" s="131">
        <f t="shared" si="2"/>
        <v>0.12</v>
      </c>
      <c r="AF24" s="131">
        <f t="shared" si="2"/>
        <v>0.06</v>
      </c>
      <c r="AG24" s="131">
        <f t="shared" si="2"/>
        <v>0.06</v>
      </c>
      <c r="AH24" s="131">
        <f t="shared" si="2"/>
        <v>0.03</v>
      </c>
      <c r="AI24" s="131">
        <f t="shared" si="2"/>
        <v>0.03</v>
      </c>
      <c r="AJ24" s="131">
        <f t="shared" si="2"/>
        <v>0.03</v>
      </c>
      <c r="AK24" s="131">
        <f t="shared" si="2"/>
        <v>0.03</v>
      </c>
      <c r="AL24" s="331"/>
      <c r="AM24" s="332"/>
      <c r="AN24" s="325"/>
    </row>
    <row r="25" spans="2:50" s="326" customFormat="1" ht="21.75" customHeight="1" x14ac:dyDescent="0.2">
      <c r="C25" s="333"/>
      <c r="D25" s="334"/>
      <c r="E25" s="333"/>
      <c r="F25" s="333"/>
      <c r="G25" s="333"/>
      <c r="H25" s="333"/>
      <c r="I25" s="333"/>
      <c r="J25" s="335"/>
      <c r="K25" s="336"/>
      <c r="L25" s="333"/>
      <c r="M25" s="337">
        <f>+N24+P24+R24+T24+V24+X24+Z24+AB24+AD24+AF24+AH24+AJ24</f>
        <v>1</v>
      </c>
      <c r="N25" s="337"/>
      <c r="O25" s="337"/>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337"/>
      <c r="AM25" s="338"/>
      <c r="AN25" s="325"/>
    </row>
    <row r="26" spans="2:50" s="339" customFormat="1" ht="27" customHeight="1" x14ac:dyDescent="0.2">
      <c r="C26" s="333"/>
      <c r="D26" s="334"/>
      <c r="E26" s="333"/>
      <c r="F26" s="333"/>
      <c r="G26" s="333"/>
      <c r="H26" s="333"/>
      <c r="I26" s="333"/>
      <c r="J26" s="333"/>
      <c r="L26" s="333"/>
      <c r="M26" s="340"/>
      <c r="N26" s="340"/>
      <c r="O26" s="340"/>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340"/>
      <c r="AM26" s="341"/>
      <c r="AN26" s="342"/>
    </row>
    <row r="29" spans="2:50" x14ac:dyDescent="0.2">
      <c r="M29" s="343"/>
      <c r="N29" s="343"/>
      <c r="O29" s="343"/>
      <c r="AL29" s="343"/>
    </row>
    <row r="30" spans="2:50" x14ac:dyDescent="0.2">
      <c r="M30" s="344"/>
      <c r="N30" s="344"/>
      <c r="O30" s="344"/>
      <c r="AL30" s="344"/>
    </row>
    <row r="37" spans="13:39" x14ac:dyDescent="0.2">
      <c r="M37" s="345"/>
      <c r="N37" s="345"/>
      <c r="O37" s="345"/>
      <c r="AL37" s="345"/>
    </row>
    <row r="38" spans="13:39" x14ac:dyDescent="0.2">
      <c r="AM38" s="283"/>
    </row>
  </sheetData>
  <sheetProtection algorithmName="SHA-512" hashValue="cXbUOLCMzMv6FzvKHAT6eSMu+I86tFWX1LkOpRfwZgQI8XqVlZKK1yfPsCInP/6hvEAGd3sQmPGeKQW6zd8DTg==" saltValue="U8APQJ6guxbPviUtANRrrg==" spinCount="100000" sheet="1"/>
  <autoFilter ref="A9:IW24"/>
  <mergeCells count="22">
    <mergeCell ref="N8:O8"/>
    <mergeCell ref="AJ8:AK8"/>
    <mergeCell ref="Z8:AA8"/>
    <mergeCell ref="AB8:AC8"/>
    <mergeCell ref="AD8:AE8"/>
    <mergeCell ref="AF8:AG8"/>
    <mergeCell ref="AH8:AI8"/>
    <mergeCell ref="P8:Q8"/>
    <mergeCell ref="R8:S8"/>
    <mergeCell ref="T8:U8"/>
    <mergeCell ref="V8:W8"/>
    <mergeCell ref="X8:Y8"/>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24:J65386 L24:L65386 K24:K25 K27:K65386">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topLeftCell="B6" zoomScale="90" zoomScaleNormal="90" workbookViewId="0">
      <selection activeCell="F18" sqref="F18"/>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1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60"/>
      <c r="C2" s="261"/>
      <c r="D2" s="257" t="s">
        <v>0</v>
      </c>
      <c r="E2" s="249"/>
      <c r="F2" s="249"/>
      <c r="G2" s="249"/>
      <c r="H2" s="249"/>
      <c r="I2" s="249"/>
      <c r="J2" s="249"/>
      <c r="K2" s="54"/>
      <c r="L2" s="54"/>
      <c r="M2" s="266" t="str">
        <f>Proyecto!K2</f>
        <v>Código: GC-F-015</v>
      </c>
      <c r="N2" s="242"/>
      <c r="O2" s="242"/>
      <c r="P2" s="243"/>
      <c r="Q2" s="66"/>
      <c r="R2" s="9"/>
      <c r="S2" s="9"/>
      <c r="T2" s="9" t="s">
        <v>118</v>
      </c>
      <c r="U2" s="12"/>
      <c r="V2" s="66"/>
      <c r="W2" s="66"/>
      <c r="X2" s="66"/>
      <c r="Y2" s="66"/>
      <c r="Z2" s="66"/>
      <c r="AA2" s="66"/>
      <c r="AB2" s="66"/>
      <c r="AC2" s="66"/>
      <c r="AD2" s="66"/>
      <c r="AE2" s="13"/>
    </row>
    <row r="3" spans="2:31" s="10" customFormat="1" ht="23.25" customHeight="1" x14ac:dyDescent="0.2">
      <c r="B3" s="262"/>
      <c r="C3" s="263"/>
      <c r="D3" s="258" t="s">
        <v>2</v>
      </c>
      <c r="E3" s="252"/>
      <c r="F3" s="252"/>
      <c r="G3" s="252"/>
      <c r="H3" s="252"/>
      <c r="I3" s="252"/>
      <c r="J3" s="252"/>
      <c r="K3" s="53"/>
      <c r="L3" s="53"/>
      <c r="M3" s="267" t="str">
        <f>Proyecto!K3</f>
        <v>Fecha: 17 de septiembre de 2014</v>
      </c>
      <c r="N3" s="244"/>
      <c r="O3" s="244"/>
      <c r="P3" s="245"/>
      <c r="Q3" s="66"/>
      <c r="R3" s="9"/>
      <c r="S3" s="9"/>
      <c r="T3" s="9" t="s">
        <v>119</v>
      </c>
      <c r="U3" s="12"/>
      <c r="V3" s="66"/>
      <c r="W3" s="66"/>
      <c r="X3" s="66"/>
      <c r="Y3" s="66"/>
      <c r="Z3" s="66"/>
      <c r="AA3" s="66"/>
      <c r="AB3" s="66"/>
      <c r="AC3" s="66"/>
      <c r="AD3" s="66"/>
      <c r="AE3" s="13"/>
    </row>
    <row r="4" spans="2:31" s="10" customFormat="1" ht="24" customHeight="1" x14ac:dyDescent="0.2">
      <c r="B4" s="262"/>
      <c r="C4" s="263"/>
      <c r="D4" s="258" t="s">
        <v>4</v>
      </c>
      <c r="E4" s="252"/>
      <c r="F4" s="252"/>
      <c r="G4" s="252"/>
      <c r="H4" s="252"/>
      <c r="I4" s="252"/>
      <c r="J4" s="252"/>
      <c r="K4" s="53"/>
      <c r="L4" s="53"/>
      <c r="M4" s="267" t="str">
        <f>Proyecto!K4</f>
        <v>Versión 001</v>
      </c>
      <c r="N4" s="244"/>
      <c r="O4" s="244"/>
      <c r="P4" s="245"/>
      <c r="Q4" s="66"/>
      <c r="R4" s="9"/>
      <c r="S4" s="66"/>
      <c r="T4" s="9" t="s">
        <v>120</v>
      </c>
      <c r="U4" s="12"/>
      <c r="V4" s="66"/>
      <c r="W4" s="66"/>
      <c r="X4" s="66"/>
      <c r="Y4" s="66"/>
      <c r="Z4" s="66"/>
      <c r="AA4" s="66"/>
      <c r="AB4" s="66"/>
      <c r="AC4" s="66"/>
      <c r="AD4" s="66"/>
      <c r="AE4" s="13"/>
    </row>
    <row r="5" spans="2:31" s="10" customFormat="1" ht="22.5" customHeight="1" thickBot="1" x14ac:dyDescent="0.25">
      <c r="B5" s="264"/>
      <c r="C5" s="265"/>
      <c r="D5" s="259" t="s">
        <v>6</v>
      </c>
      <c r="E5" s="255"/>
      <c r="F5" s="255"/>
      <c r="G5" s="255"/>
      <c r="H5" s="255"/>
      <c r="I5" s="255"/>
      <c r="J5" s="255"/>
      <c r="K5" s="55"/>
      <c r="L5" s="55"/>
      <c r="M5" s="268" t="s">
        <v>121</v>
      </c>
      <c r="N5" s="246"/>
      <c r="O5" s="246"/>
      <c r="P5" s="247"/>
      <c r="Q5" s="66"/>
      <c r="R5" s="9"/>
      <c r="S5" s="66"/>
      <c r="T5" s="9" t="s">
        <v>122</v>
      </c>
      <c r="U5" s="9"/>
      <c r="V5" s="66"/>
      <c r="W5" s="66"/>
      <c r="X5" s="66"/>
      <c r="Y5" s="66"/>
      <c r="Z5" s="66"/>
      <c r="AA5" s="66"/>
      <c r="AB5" s="66"/>
      <c r="AC5" s="66"/>
      <c r="AD5" s="66"/>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133" t="s">
        <v>8</v>
      </c>
      <c r="C7" s="133"/>
      <c r="D7" s="176" t="str">
        <f>Proyecto!$E$7</f>
        <v>Estrategia de supervisión para Sociedades de Intermediación Financiera No Bancaria (SIFNB) - Fase I</v>
      </c>
      <c r="E7" s="176"/>
      <c r="F7" s="176"/>
      <c r="G7" s="176"/>
      <c r="H7" s="176"/>
      <c r="I7" s="176"/>
      <c r="J7" s="176"/>
      <c r="K7" s="176"/>
      <c r="L7" s="176"/>
      <c r="M7" s="176"/>
      <c r="N7" s="176"/>
      <c r="O7" s="176"/>
      <c r="P7" s="176"/>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80" t="s">
        <v>123</v>
      </c>
      <c r="C10" s="180"/>
      <c r="D10" s="180"/>
      <c r="E10" s="180"/>
      <c r="F10" s="180"/>
      <c r="G10" s="180"/>
      <c r="H10" s="180"/>
      <c r="I10" s="180"/>
      <c r="J10" s="180"/>
      <c r="K10" s="180"/>
      <c r="L10" s="180"/>
      <c r="M10" s="180"/>
      <c r="N10" s="180"/>
      <c r="O10" s="180"/>
      <c r="P10" s="180"/>
    </row>
    <row r="11" spans="2:31" ht="21.95" customHeight="1" x14ac:dyDescent="0.2">
      <c r="B11" s="177" t="s">
        <v>30</v>
      </c>
      <c r="C11" s="177"/>
      <c r="D11" s="177"/>
      <c r="E11" s="177"/>
      <c r="F11" s="67" t="s">
        <v>212</v>
      </c>
      <c r="G11" s="177" t="s">
        <v>213</v>
      </c>
      <c r="H11" s="177"/>
      <c r="I11" s="177"/>
      <c r="J11" s="177"/>
      <c r="K11" s="60"/>
      <c r="L11" s="60"/>
      <c r="M11" s="177" t="s">
        <v>124</v>
      </c>
      <c r="N11" s="177"/>
      <c r="O11" s="177"/>
      <c r="P11" s="177"/>
    </row>
    <row r="12" spans="2:31" ht="44.25" customHeight="1" x14ac:dyDescent="0.2">
      <c r="B12" s="273" t="s">
        <v>181</v>
      </c>
      <c r="C12" s="273"/>
      <c r="D12" s="273"/>
      <c r="E12" s="273"/>
      <c r="F12" s="112" t="s">
        <v>120</v>
      </c>
      <c r="G12" s="269" t="s">
        <v>186</v>
      </c>
      <c r="H12" s="270"/>
      <c r="I12" s="270"/>
      <c r="J12" s="271"/>
      <c r="K12" s="111"/>
      <c r="L12" s="111"/>
      <c r="M12" s="269" t="s">
        <v>180</v>
      </c>
      <c r="N12" s="270"/>
      <c r="O12" s="270"/>
      <c r="P12" s="271"/>
    </row>
    <row r="13" spans="2:31" ht="60" customHeight="1" x14ac:dyDescent="0.2">
      <c r="B13" s="269" t="s">
        <v>182</v>
      </c>
      <c r="C13" s="270"/>
      <c r="D13" s="270"/>
      <c r="E13" s="271"/>
      <c r="F13" s="112" t="s">
        <v>119</v>
      </c>
      <c r="G13" s="269" t="s">
        <v>183</v>
      </c>
      <c r="H13" s="270"/>
      <c r="I13" s="270"/>
      <c r="J13" s="271"/>
      <c r="K13" s="111"/>
      <c r="L13" s="111"/>
      <c r="M13" s="269" t="s">
        <v>187</v>
      </c>
      <c r="N13" s="270"/>
      <c r="O13" s="270"/>
      <c r="P13" s="271"/>
    </row>
    <row r="14" spans="2:31" ht="60" customHeight="1" x14ac:dyDescent="0.2">
      <c r="B14" s="269" t="s">
        <v>185</v>
      </c>
      <c r="C14" s="270"/>
      <c r="D14" s="270"/>
      <c r="E14" s="271"/>
      <c r="F14" s="112" t="s">
        <v>120</v>
      </c>
      <c r="G14" s="269" t="s">
        <v>188</v>
      </c>
      <c r="H14" s="270"/>
      <c r="I14" s="270"/>
      <c r="J14" s="271"/>
      <c r="K14" s="111"/>
      <c r="L14" s="111"/>
      <c r="M14" s="269" t="s">
        <v>180</v>
      </c>
      <c r="N14" s="270"/>
      <c r="O14" s="270"/>
      <c r="P14" s="271"/>
    </row>
    <row r="15" spans="2:31" ht="60" customHeight="1" x14ac:dyDescent="0.2">
      <c r="B15" s="269" t="s">
        <v>184</v>
      </c>
      <c r="C15" s="270"/>
      <c r="D15" s="270"/>
      <c r="E15" s="271"/>
      <c r="F15" s="112" t="s">
        <v>120</v>
      </c>
      <c r="G15" s="269" t="s">
        <v>189</v>
      </c>
      <c r="H15" s="270"/>
      <c r="I15" s="270"/>
      <c r="J15" s="271"/>
      <c r="K15" s="111"/>
      <c r="L15" s="111"/>
      <c r="M15" s="269" t="s">
        <v>190</v>
      </c>
      <c r="N15" s="270"/>
      <c r="O15" s="270"/>
      <c r="P15" s="271"/>
    </row>
    <row r="17" spans="2:16" ht="21.95" customHeight="1" x14ac:dyDescent="0.2">
      <c r="B17" s="272" t="s">
        <v>125</v>
      </c>
      <c r="C17" s="272"/>
      <c r="D17" s="272"/>
      <c r="E17" s="272"/>
      <c r="F17" s="272"/>
      <c r="G17" s="272"/>
      <c r="H17" s="272"/>
      <c r="I17" s="272"/>
      <c r="J17" s="272"/>
      <c r="K17" s="272"/>
      <c r="L17" s="272"/>
      <c r="M17" s="272"/>
      <c r="N17" s="272"/>
      <c r="O17" s="272"/>
      <c r="P17" s="272"/>
    </row>
  </sheetData>
  <mergeCells count="28">
    <mergeCell ref="B15:E15"/>
    <mergeCell ref="G15:J15"/>
    <mergeCell ref="M15:P15"/>
    <mergeCell ref="B17:P17"/>
    <mergeCell ref="B11:E11"/>
    <mergeCell ref="G11:J11"/>
    <mergeCell ref="M11:P11"/>
    <mergeCell ref="B12:E12"/>
    <mergeCell ref="G12:J12"/>
    <mergeCell ref="M12:P12"/>
    <mergeCell ref="B13:E13"/>
    <mergeCell ref="B14:E14"/>
    <mergeCell ref="G13:J13"/>
    <mergeCell ref="M13:P13"/>
    <mergeCell ref="M14:P14"/>
    <mergeCell ref="G14:J14"/>
    <mergeCell ref="D2:J2"/>
    <mergeCell ref="D3:J3"/>
    <mergeCell ref="D4:J4"/>
    <mergeCell ref="D5:J5"/>
    <mergeCell ref="B10:P10"/>
    <mergeCell ref="B2:C5"/>
    <mergeCell ref="M2:P2"/>
    <mergeCell ref="M3:P3"/>
    <mergeCell ref="M4:P4"/>
    <mergeCell ref="M5:P5"/>
    <mergeCell ref="B7:C7"/>
    <mergeCell ref="D7:P7"/>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8:P65504 O9:P9 O16:P16 G16:M16 G18:M65504 G9:M9 Q9:U65504 W9:AC65504">
      <formula1>1</formula1>
      <formula2>5</formula2>
    </dataValidation>
    <dataValidation type="list" allowBlank="1" showInputMessage="1" showErrorMessage="1" sqref="F12:F15">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126</v>
      </c>
      <c r="C4" s="20" t="s">
        <v>127</v>
      </c>
      <c r="E4" s="20" t="s">
        <v>128</v>
      </c>
      <c r="G4" s="20" t="s">
        <v>129</v>
      </c>
      <c r="I4" s="20" t="s">
        <v>130</v>
      </c>
      <c r="K4" s="20" t="s">
        <v>131</v>
      </c>
      <c r="M4" s="20"/>
      <c r="O4" s="20" t="s">
        <v>132</v>
      </c>
      <c r="Q4" s="20" t="s">
        <v>34</v>
      </c>
    </row>
    <row r="5" spans="1:17" x14ac:dyDescent="0.2">
      <c r="A5" t="s">
        <v>26</v>
      </c>
      <c r="C5" s="19" t="s">
        <v>37</v>
      </c>
      <c r="E5" s="19" t="s">
        <v>40</v>
      </c>
      <c r="G5" s="19" t="s">
        <v>59</v>
      </c>
      <c r="I5" s="19" t="s">
        <v>60</v>
      </c>
      <c r="K5" s="19" t="s">
        <v>76</v>
      </c>
      <c r="M5" t="s">
        <v>133</v>
      </c>
      <c r="O5" s="19" t="s">
        <v>134</v>
      </c>
      <c r="Q5" t="s">
        <v>135</v>
      </c>
    </row>
    <row r="6" spans="1:17" x14ac:dyDescent="0.2">
      <c r="A6" t="s">
        <v>27</v>
      </c>
      <c r="C6" s="19" t="s">
        <v>136</v>
      </c>
      <c r="E6" s="19" t="s">
        <v>137</v>
      </c>
      <c r="G6" s="19" t="s">
        <v>61</v>
      </c>
      <c r="I6" s="19" t="s">
        <v>77</v>
      </c>
      <c r="K6" s="19" t="s">
        <v>78</v>
      </c>
      <c r="M6" t="s">
        <v>46</v>
      </c>
      <c r="O6" s="19" t="s">
        <v>138</v>
      </c>
      <c r="Q6" t="s">
        <v>139</v>
      </c>
    </row>
    <row r="7" spans="1:17" x14ac:dyDescent="0.2">
      <c r="C7" s="19" t="s">
        <v>140</v>
      </c>
      <c r="G7" s="19" t="s">
        <v>141</v>
      </c>
      <c r="K7" s="21" t="s">
        <v>142</v>
      </c>
      <c r="O7" s="21" t="s">
        <v>143</v>
      </c>
      <c r="Q7" t="s">
        <v>144</v>
      </c>
    </row>
    <row r="8" spans="1:17" x14ac:dyDescent="0.2">
      <c r="O8" s="21" t="s">
        <v>87</v>
      </c>
      <c r="Q8" t="s">
        <v>39</v>
      </c>
    </row>
    <row r="9" spans="1:17" x14ac:dyDescent="0.2">
      <c r="O9" s="21" t="s">
        <v>145</v>
      </c>
      <c r="Q9" t="s">
        <v>146</v>
      </c>
    </row>
    <row r="10" spans="1:17" x14ac:dyDescent="0.2">
      <c r="O10" s="21" t="s">
        <v>147</v>
      </c>
      <c r="Q10" t="s">
        <v>148</v>
      </c>
    </row>
    <row r="11" spans="1:17" x14ac:dyDescent="0.2">
      <c r="O11" s="21" t="s">
        <v>149</v>
      </c>
      <c r="Q11" t="s">
        <v>150</v>
      </c>
    </row>
    <row r="12" spans="1:17" x14ac:dyDescent="0.2">
      <c r="Q12" t="s">
        <v>151</v>
      </c>
    </row>
    <row r="14" spans="1:17" x14ac:dyDescent="0.2">
      <c r="Q14" s="20" t="s">
        <v>152</v>
      </c>
    </row>
    <row r="15" spans="1:17" x14ac:dyDescent="0.2">
      <c r="Q15" t="s">
        <v>135</v>
      </c>
    </row>
    <row r="16" spans="1:17" x14ac:dyDescent="0.2">
      <c r="Q16" t="s">
        <v>139</v>
      </c>
    </row>
    <row r="17" spans="17:17" x14ac:dyDescent="0.2">
      <c r="Q17" t="s">
        <v>144</v>
      </c>
    </row>
    <row r="18" spans="17:17" x14ac:dyDescent="0.2">
      <c r="Q18" t="s">
        <v>39</v>
      </c>
    </row>
    <row r="19" spans="17:17" x14ac:dyDescent="0.2">
      <c r="Q19" t="s">
        <v>146</v>
      </c>
    </row>
    <row r="20" spans="17:17" x14ac:dyDescent="0.2">
      <c r="Q20" t="s">
        <v>148</v>
      </c>
    </row>
    <row r="21" spans="17:17" x14ac:dyDescent="0.2">
      <c r="Q21" t="s">
        <v>150</v>
      </c>
    </row>
    <row r="22" spans="17:17" x14ac:dyDescent="0.2">
      <c r="Q22" t="s">
        <v>151</v>
      </c>
    </row>
    <row r="23" spans="17:17" x14ac:dyDescent="0.2">
      <c r="Q23" s="19"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E5" zoomScale="80" zoomScaleNormal="80" workbookViewId="0">
      <selection activeCell="E18" sqref="E18"/>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44"/>
      <c r="C2" s="145"/>
      <c r="D2" s="146" t="s">
        <v>0</v>
      </c>
      <c r="E2" s="147"/>
      <c r="F2" s="147"/>
      <c r="G2" s="147"/>
      <c r="H2" s="147"/>
      <c r="I2" s="147"/>
      <c r="J2" s="148"/>
      <c r="K2" s="134" t="s">
        <v>1</v>
      </c>
      <c r="L2" s="174"/>
      <c r="M2" s="134" t="str">
        <f>Proyecto!K2</f>
        <v>Código: GC-F-015</v>
      </c>
      <c r="N2" s="169"/>
      <c r="O2" s="169"/>
      <c r="P2" s="135"/>
      <c r="Q2" s="66"/>
      <c r="R2" s="9"/>
      <c r="S2" s="9"/>
      <c r="T2" s="9"/>
      <c r="U2" s="12"/>
      <c r="V2" s="66"/>
      <c r="W2" s="66"/>
      <c r="X2" s="66"/>
      <c r="Y2" s="66"/>
      <c r="Z2" s="66"/>
      <c r="AA2" s="66"/>
      <c r="AB2" s="66"/>
      <c r="AC2" s="66"/>
      <c r="AD2" s="66"/>
      <c r="AE2" s="13"/>
    </row>
    <row r="3" spans="2:31" s="10" customFormat="1" ht="23.25" customHeight="1" x14ac:dyDescent="0.2">
      <c r="B3" s="140"/>
      <c r="C3" s="141"/>
      <c r="D3" s="149" t="s">
        <v>2</v>
      </c>
      <c r="E3" s="150"/>
      <c r="F3" s="150"/>
      <c r="G3" s="150"/>
      <c r="H3" s="150"/>
      <c r="I3" s="150"/>
      <c r="J3" s="151"/>
      <c r="K3" s="136" t="s">
        <v>3</v>
      </c>
      <c r="L3" s="175"/>
      <c r="M3" s="170" t="str">
        <f>Proyecto!K3</f>
        <v>Fecha: 17 de septiembre de 2014</v>
      </c>
      <c r="N3" s="171"/>
      <c r="O3" s="171"/>
      <c r="P3" s="172"/>
      <c r="Q3" s="66"/>
      <c r="R3" s="9"/>
      <c r="S3" s="9"/>
      <c r="T3" s="9"/>
      <c r="U3" s="12"/>
      <c r="V3" s="66"/>
      <c r="W3" s="66"/>
      <c r="X3" s="66"/>
      <c r="Y3" s="66"/>
      <c r="Z3" s="66"/>
      <c r="AA3" s="66"/>
      <c r="AB3" s="66"/>
      <c r="AC3" s="66"/>
      <c r="AD3" s="66"/>
      <c r="AE3" s="13"/>
    </row>
    <row r="4" spans="2:31" s="10" customFormat="1" ht="24" customHeight="1" x14ac:dyDescent="0.2">
      <c r="B4" s="140"/>
      <c r="C4" s="141"/>
      <c r="D4" s="149" t="s">
        <v>4</v>
      </c>
      <c r="E4" s="150"/>
      <c r="F4" s="150"/>
      <c r="G4" s="150"/>
      <c r="H4" s="150"/>
      <c r="I4" s="150"/>
      <c r="J4" s="151"/>
      <c r="K4" s="136" t="s">
        <v>5</v>
      </c>
      <c r="L4" s="175"/>
      <c r="M4" s="136" t="str">
        <f>Proyecto!K4</f>
        <v>Versión 001</v>
      </c>
      <c r="N4" s="173"/>
      <c r="O4" s="173"/>
      <c r="P4" s="137"/>
      <c r="Q4" s="66"/>
      <c r="R4" s="9"/>
      <c r="S4" s="66"/>
      <c r="T4" s="66"/>
      <c r="U4" s="12"/>
      <c r="V4" s="66"/>
      <c r="W4" s="66"/>
      <c r="X4" s="66"/>
      <c r="Y4" s="66"/>
      <c r="Z4" s="66"/>
      <c r="AA4" s="66"/>
      <c r="AB4" s="66"/>
      <c r="AC4" s="66"/>
      <c r="AD4" s="66"/>
      <c r="AE4" s="13"/>
    </row>
    <row r="5" spans="2:31" s="10" customFormat="1" ht="22.5" customHeight="1" thickBot="1" x14ac:dyDescent="0.25">
      <c r="B5" s="142"/>
      <c r="C5" s="143"/>
      <c r="D5" s="152" t="s">
        <v>6</v>
      </c>
      <c r="E5" s="153"/>
      <c r="F5" s="153"/>
      <c r="G5" s="153"/>
      <c r="H5" s="153"/>
      <c r="I5" s="153"/>
      <c r="J5" s="154"/>
      <c r="K5" s="138" t="s">
        <v>20</v>
      </c>
      <c r="L5" s="168"/>
      <c r="M5" s="159" t="s">
        <v>21</v>
      </c>
      <c r="N5" s="160"/>
      <c r="O5" s="160"/>
      <c r="P5" s="161"/>
      <c r="Q5" s="66"/>
      <c r="R5" s="9"/>
      <c r="S5" s="66"/>
      <c r="T5" s="66"/>
      <c r="U5" s="9"/>
      <c r="V5" s="66"/>
      <c r="W5" s="66"/>
      <c r="X5" s="66"/>
      <c r="Y5" s="66"/>
      <c r="Z5" s="66"/>
      <c r="AA5" s="66"/>
      <c r="AB5" s="66"/>
      <c r="AC5" s="66"/>
      <c r="AD5" s="66"/>
      <c r="AE5" s="13"/>
    </row>
    <row r="6" spans="2:31" ht="5.25" customHeight="1" x14ac:dyDescent="0.2">
      <c r="B6" s="24"/>
      <c r="C6" s="24"/>
      <c r="D6" s="24"/>
      <c r="E6" s="24"/>
      <c r="F6" s="24"/>
      <c r="G6" s="24"/>
      <c r="H6" s="24"/>
      <c r="I6" s="24"/>
      <c r="J6" s="24"/>
      <c r="K6" s="24"/>
      <c r="L6" s="24"/>
      <c r="M6" s="24"/>
      <c r="N6" s="24"/>
      <c r="O6" s="24"/>
      <c r="P6" s="24"/>
    </row>
    <row r="7" spans="2:31" ht="33.75" customHeight="1" x14ac:dyDescent="0.2">
      <c r="B7" s="133" t="s">
        <v>8</v>
      </c>
      <c r="C7" s="133"/>
      <c r="D7" s="162" t="str">
        <f>+Proyecto!E7</f>
        <v>Estrategia de supervisión para Sociedades de Intermediación Financiera No Bancaria (SIFNB) - Fase I</v>
      </c>
      <c r="E7" s="162"/>
      <c r="F7" s="162"/>
      <c r="G7" s="162"/>
      <c r="H7" s="162"/>
      <c r="I7" s="162"/>
      <c r="J7" s="162"/>
      <c r="K7" s="162"/>
      <c r="L7" s="162"/>
      <c r="M7" s="162"/>
      <c r="N7" s="162"/>
      <c r="O7" s="162"/>
      <c r="P7" s="162"/>
      <c r="AE7" s="1"/>
    </row>
    <row r="8" spans="2:31" ht="6.75" customHeight="1" x14ac:dyDescent="0.2">
      <c r="B8" s="6"/>
      <c r="C8" s="6"/>
      <c r="D8" s="78"/>
      <c r="E8" s="78"/>
      <c r="F8" s="78"/>
      <c r="G8" s="78"/>
      <c r="H8" s="78"/>
      <c r="I8" s="78"/>
      <c r="J8" s="78"/>
      <c r="K8" s="78"/>
      <c r="L8" s="78"/>
      <c r="M8" s="78"/>
      <c r="N8" s="78"/>
      <c r="O8" s="78"/>
      <c r="P8" s="78"/>
      <c r="AE8" s="1"/>
    </row>
    <row r="9" spans="2:31" ht="39.75" customHeight="1" x14ac:dyDescent="0.2">
      <c r="B9" s="166" t="s">
        <v>22</v>
      </c>
      <c r="C9" s="167"/>
      <c r="D9" s="163" t="s">
        <v>159</v>
      </c>
      <c r="E9" s="164"/>
      <c r="F9" s="164"/>
      <c r="G9" s="164"/>
      <c r="H9" s="164"/>
      <c r="I9" s="164"/>
      <c r="J9" s="164"/>
      <c r="K9" s="164"/>
      <c r="L9" s="164"/>
      <c r="M9" s="164"/>
      <c r="N9" s="164"/>
      <c r="O9" s="164"/>
      <c r="P9" s="165"/>
      <c r="AE9" s="1"/>
    </row>
    <row r="10" spans="2:31" customFormat="1" ht="7.5" customHeight="1" x14ac:dyDescent="0.2">
      <c r="D10" s="80"/>
      <c r="E10" s="80"/>
      <c r="F10" s="80"/>
      <c r="G10" s="80"/>
      <c r="H10" s="80"/>
      <c r="I10" s="80"/>
      <c r="J10" s="80"/>
      <c r="K10" s="80"/>
      <c r="L10" s="80"/>
      <c r="M10" s="80"/>
      <c r="N10" s="80"/>
      <c r="O10" s="80"/>
      <c r="P10" s="80"/>
    </row>
    <row r="11" spans="2:31" ht="44.25" customHeight="1" x14ac:dyDescent="0.2">
      <c r="B11" s="166" t="s">
        <v>23</v>
      </c>
      <c r="C11" s="167"/>
      <c r="D11" s="163" t="s">
        <v>211</v>
      </c>
      <c r="E11" s="164"/>
      <c r="F11" s="164"/>
      <c r="G11" s="164"/>
      <c r="H11" s="164"/>
      <c r="I11" s="164"/>
      <c r="J11" s="164"/>
      <c r="K11" s="164"/>
      <c r="L11" s="164"/>
      <c r="M11" s="164"/>
      <c r="N11" s="164"/>
      <c r="O11" s="164"/>
      <c r="P11" s="165"/>
      <c r="AE11" s="1"/>
    </row>
    <row r="12" spans="2:31" s="3" customFormat="1" ht="5.25" customHeight="1" x14ac:dyDescent="0.2">
      <c r="B12" s="8"/>
      <c r="C12" s="8"/>
      <c r="D12" s="79"/>
      <c r="E12" s="79"/>
      <c r="F12" s="79"/>
      <c r="G12" s="79"/>
      <c r="H12" s="79"/>
      <c r="I12" s="79"/>
      <c r="J12" s="79"/>
      <c r="K12" s="79"/>
      <c r="L12" s="79"/>
      <c r="M12" s="79"/>
      <c r="N12" s="79"/>
      <c r="O12" s="79"/>
      <c r="P12" s="79"/>
      <c r="Q12" s="66"/>
      <c r="R12" s="9"/>
      <c r="S12" s="66"/>
      <c r="T12" s="66"/>
      <c r="U12" s="9"/>
      <c r="V12" s="66"/>
      <c r="W12" s="66"/>
      <c r="X12" s="66"/>
      <c r="Y12" s="66"/>
      <c r="Z12" s="66"/>
      <c r="AA12" s="66"/>
      <c r="AB12" s="66"/>
      <c r="AC12" s="66"/>
      <c r="AD12" s="66"/>
      <c r="AE12" s="66"/>
    </row>
    <row r="13" spans="2:31" ht="22.5" customHeight="1" x14ac:dyDescent="0.2">
      <c r="B13" s="156" t="s">
        <v>24</v>
      </c>
      <c r="C13" s="156"/>
      <c r="D13" s="77" t="s">
        <v>25</v>
      </c>
      <c r="E13" s="158" t="s">
        <v>158</v>
      </c>
      <c r="F13" s="158"/>
      <c r="G13" s="158"/>
      <c r="H13" s="158"/>
      <c r="I13" s="158"/>
      <c r="J13" s="158"/>
      <c r="K13" s="158"/>
      <c r="L13" s="158"/>
      <c r="M13" s="158"/>
      <c r="N13" s="158"/>
      <c r="O13" s="158"/>
      <c r="P13" s="158"/>
      <c r="AE13" s="1"/>
    </row>
    <row r="14" spans="2:31" s="25" customFormat="1" ht="44.25" customHeight="1" x14ac:dyDescent="0.2">
      <c r="B14" s="157"/>
      <c r="C14" s="157"/>
      <c r="D14" s="75" t="s">
        <v>26</v>
      </c>
      <c r="E14" s="158"/>
      <c r="F14" s="158"/>
      <c r="G14" s="158"/>
      <c r="H14" s="158"/>
      <c r="I14" s="158"/>
      <c r="J14" s="158"/>
      <c r="K14" s="158"/>
      <c r="L14" s="158"/>
      <c r="M14" s="158"/>
      <c r="N14" s="158"/>
      <c r="O14" s="158"/>
      <c r="P14" s="158"/>
      <c r="Q14" s="66"/>
      <c r="R14" s="9"/>
      <c r="S14" s="66"/>
      <c r="T14" s="66"/>
      <c r="U14" s="9"/>
      <c r="V14" s="66"/>
      <c r="W14" s="66"/>
      <c r="X14" s="66"/>
      <c r="Y14" s="66"/>
      <c r="Z14" s="66"/>
      <c r="AA14" s="66"/>
      <c r="AB14" s="66"/>
      <c r="AC14" s="66"/>
      <c r="AD14" s="66"/>
      <c r="AE14" s="66"/>
    </row>
    <row r="15" spans="2:31" ht="15.75" x14ac:dyDescent="0.2">
      <c r="D15" s="76"/>
      <c r="E15" s="81"/>
      <c r="F15" s="81"/>
      <c r="G15" s="81"/>
      <c r="H15" s="81"/>
      <c r="I15" s="81"/>
      <c r="J15" s="81"/>
      <c r="K15" s="81"/>
      <c r="L15" s="81"/>
      <c r="M15" s="81"/>
      <c r="N15" s="81"/>
      <c r="O15" s="81"/>
      <c r="P15" s="81"/>
    </row>
    <row r="16" spans="2:31" ht="22.5" customHeight="1" x14ac:dyDescent="0.2">
      <c r="B16" s="156" t="s">
        <v>24</v>
      </c>
      <c r="C16" s="156"/>
      <c r="D16" s="77" t="s">
        <v>25</v>
      </c>
      <c r="E16" s="158" t="s">
        <v>250</v>
      </c>
      <c r="F16" s="158"/>
      <c r="G16" s="158"/>
      <c r="H16" s="158"/>
      <c r="I16" s="158"/>
      <c r="J16" s="158"/>
      <c r="K16" s="158"/>
      <c r="L16" s="158"/>
      <c r="M16" s="158"/>
      <c r="N16" s="158"/>
      <c r="O16" s="158"/>
      <c r="P16" s="158"/>
      <c r="AE16" s="1"/>
    </row>
    <row r="17" spans="2:21" s="62" customFormat="1" ht="55.5" customHeight="1" x14ac:dyDescent="0.2">
      <c r="B17" s="157"/>
      <c r="C17" s="157"/>
      <c r="D17" s="75" t="s">
        <v>27</v>
      </c>
      <c r="E17" s="158"/>
      <c r="F17" s="158"/>
      <c r="G17" s="158"/>
      <c r="H17" s="158"/>
      <c r="I17" s="158"/>
      <c r="J17" s="158"/>
      <c r="K17" s="158"/>
      <c r="L17" s="158"/>
      <c r="M17" s="158"/>
      <c r="N17" s="158"/>
      <c r="O17" s="158"/>
      <c r="P17" s="158"/>
      <c r="Q17" s="66"/>
      <c r="R17" s="9"/>
      <c r="S17" s="66"/>
      <c r="T17" s="66"/>
      <c r="U17" s="9"/>
    </row>
    <row r="18" spans="2:21" ht="15.75" x14ac:dyDescent="0.2">
      <c r="D18" s="76"/>
      <c r="E18" s="81"/>
      <c r="F18" s="81"/>
      <c r="G18" s="81"/>
      <c r="H18" s="81"/>
      <c r="I18" s="81"/>
      <c r="J18" s="81"/>
      <c r="K18" s="81"/>
      <c r="L18" s="81"/>
      <c r="M18" s="81"/>
      <c r="N18" s="81"/>
      <c r="O18" s="81"/>
      <c r="P18" s="81"/>
    </row>
    <row r="19" spans="2:21" x14ac:dyDescent="0.2">
      <c r="B19" s="156" t="s">
        <v>24</v>
      </c>
      <c r="C19" s="156"/>
      <c r="D19" s="77" t="s">
        <v>25</v>
      </c>
      <c r="E19" s="158" t="s">
        <v>195</v>
      </c>
      <c r="F19" s="158"/>
      <c r="G19" s="158"/>
      <c r="H19" s="158"/>
      <c r="I19" s="158"/>
      <c r="J19" s="158"/>
      <c r="K19" s="158"/>
      <c r="L19" s="158"/>
      <c r="M19" s="158"/>
      <c r="N19" s="158"/>
      <c r="O19" s="158"/>
      <c r="P19" s="158"/>
    </row>
    <row r="20" spans="2:21" ht="48" customHeight="1" x14ac:dyDescent="0.2">
      <c r="B20" s="157"/>
      <c r="C20" s="157"/>
      <c r="D20" s="75" t="s">
        <v>27</v>
      </c>
      <c r="E20" s="158"/>
      <c r="F20" s="158"/>
      <c r="G20" s="158"/>
      <c r="H20" s="158"/>
      <c r="I20" s="158"/>
      <c r="J20" s="158"/>
      <c r="K20" s="158"/>
      <c r="L20" s="158"/>
      <c r="M20" s="158"/>
      <c r="N20" s="158"/>
      <c r="O20" s="158"/>
      <c r="P20" s="158"/>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B12" sqref="B12:I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44"/>
      <c r="C2" s="145"/>
      <c r="D2" s="181" t="s">
        <v>0</v>
      </c>
      <c r="E2" s="182"/>
      <c r="F2" s="182"/>
      <c r="G2" s="182"/>
      <c r="H2" s="183"/>
      <c r="I2" s="35" t="str">
        <f>Proyecto!K2</f>
        <v>Código: GC-F-015</v>
      </c>
      <c r="J2" s="17"/>
      <c r="K2" s="17"/>
      <c r="L2" s="17"/>
      <c r="M2" s="66"/>
      <c r="N2" s="66"/>
      <c r="O2" s="66"/>
      <c r="P2" s="66"/>
      <c r="Q2" s="66"/>
      <c r="R2" s="66"/>
      <c r="S2" s="66"/>
      <c r="T2" s="13"/>
      <c r="U2" s="66"/>
      <c r="V2" s="66"/>
      <c r="W2" s="66"/>
      <c r="X2" s="66"/>
    </row>
    <row r="3" spans="2:24" s="16" customFormat="1" ht="23.25" customHeight="1" thickBot="1" x14ac:dyDescent="0.25">
      <c r="B3" s="140"/>
      <c r="C3" s="141"/>
      <c r="D3" s="181" t="s">
        <v>2</v>
      </c>
      <c r="E3" s="182"/>
      <c r="F3" s="182"/>
      <c r="G3" s="182"/>
      <c r="H3" s="183"/>
      <c r="I3" s="36" t="str">
        <f>Proyecto!K3</f>
        <v>Fecha: 17 de septiembre de 2014</v>
      </c>
      <c r="J3" s="17"/>
      <c r="K3" s="17"/>
      <c r="L3" s="17"/>
      <c r="M3" s="66"/>
      <c r="N3" s="66"/>
      <c r="O3" s="66"/>
      <c r="P3" s="66"/>
      <c r="Q3" s="66"/>
      <c r="R3" s="66"/>
      <c r="S3" s="66"/>
      <c r="T3" s="13"/>
      <c r="U3" s="66"/>
      <c r="V3" s="66"/>
      <c r="W3" s="66"/>
      <c r="X3" s="66"/>
    </row>
    <row r="4" spans="2:24" s="16" customFormat="1" ht="24" customHeight="1" thickBot="1" x14ac:dyDescent="0.25">
      <c r="B4" s="140"/>
      <c r="C4" s="141"/>
      <c r="D4" s="181" t="s">
        <v>4</v>
      </c>
      <c r="E4" s="182"/>
      <c r="F4" s="182"/>
      <c r="G4" s="182"/>
      <c r="H4" s="183"/>
      <c r="I4" s="36" t="str">
        <f>Proyecto!K4</f>
        <v>Versión 001</v>
      </c>
      <c r="J4" s="17"/>
      <c r="K4" s="17"/>
      <c r="L4" s="17"/>
      <c r="M4" s="66"/>
      <c r="N4" s="66"/>
      <c r="O4" s="66"/>
      <c r="P4" s="66"/>
      <c r="Q4" s="66"/>
      <c r="R4" s="66"/>
      <c r="S4" s="66"/>
      <c r="T4" s="13"/>
      <c r="U4" s="66"/>
      <c r="V4" s="66"/>
      <c r="W4" s="66"/>
      <c r="X4" s="66"/>
    </row>
    <row r="5" spans="2:24" s="16" customFormat="1" ht="22.5" customHeight="1" thickBot="1" x14ac:dyDescent="0.25">
      <c r="B5" s="142"/>
      <c r="C5" s="143"/>
      <c r="D5" s="184" t="s">
        <v>6</v>
      </c>
      <c r="E5" s="185"/>
      <c r="F5" s="185"/>
      <c r="G5" s="185"/>
      <c r="H5" s="186"/>
      <c r="I5" s="37" t="s">
        <v>28</v>
      </c>
      <c r="J5" s="17"/>
      <c r="K5" s="17"/>
      <c r="L5" s="17"/>
      <c r="M5" s="66"/>
      <c r="N5" s="66"/>
      <c r="O5" s="66"/>
      <c r="P5" s="66"/>
      <c r="Q5" s="66"/>
      <c r="R5" s="66"/>
      <c r="S5" s="66"/>
      <c r="T5" s="13"/>
      <c r="U5" s="66"/>
      <c r="V5" s="66"/>
      <c r="W5" s="66"/>
      <c r="X5" s="66"/>
    </row>
    <row r="6" spans="2:24" ht="5.25" customHeight="1" x14ac:dyDescent="0.2">
      <c r="B6" s="24"/>
      <c r="C6" s="24"/>
      <c r="D6" s="24"/>
      <c r="E6" s="24"/>
      <c r="F6" s="24"/>
      <c r="G6" s="24"/>
      <c r="H6" s="24"/>
      <c r="I6" s="24"/>
    </row>
    <row r="7" spans="2:24" ht="27" customHeight="1" x14ac:dyDescent="0.2">
      <c r="B7" s="133" t="s">
        <v>8</v>
      </c>
      <c r="C7" s="133"/>
      <c r="D7" s="176" t="str">
        <f>Proyecto!$E$7</f>
        <v>Estrategia de supervisión para Sociedades de Intermediación Financiera No Bancaria (SIFNB) - Fase I</v>
      </c>
      <c r="E7" s="176"/>
      <c r="F7" s="176"/>
      <c r="G7" s="176"/>
      <c r="H7" s="176"/>
      <c r="I7" s="176"/>
      <c r="X7" s="1"/>
    </row>
    <row r="8" spans="2:24" s="16" customFormat="1" ht="10.5" customHeight="1" x14ac:dyDescent="0.2">
      <c r="B8" s="8"/>
      <c r="C8" s="8"/>
      <c r="D8" s="4"/>
      <c r="E8" s="4"/>
      <c r="F8" s="4"/>
      <c r="G8" s="4"/>
      <c r="H8" s="4"/>
      <c r="I8" s="4"/>
      <c r="J8" s="66"/>
      <c r="K8" s="66"/>
      <c r="L8" s="66"/>
      <c r="M8" s="66"/>
      <c r="N8" s="17"/>
      <c r="O8" s="66"/>
      <c r="P8" s="66"/>
      <c r="Q8" s="66"/>
      <c r="R8" s="66"/>
      <c r="S8" s="66"/>
      <c r="T8" s="66"/>
      <c r="U8" s="66"/>
      <c r="V8" s="66"/>
      <c r="W8" s="66"/>
      <c r="X8" s="66"/>
    </row>
    <row r="9" spans="2:24" ht="18.75" customHeight="1" x14ac:dyDescent="0.2">
      <c r="B9" s="180" t="s">
        <v>29</v>
      </c>
      <c r="C9" s="180"/>
      <c r="D9" s="180"/>
      <c r="E9" s="180"/>
      <c r="F9" s="180"/>
      <c r="G9" s="180"/>
      <c r="H9" s="180"/>
      <c r="I9" s="180"/>
      <c r="X9" s="1"/>
    </row>
    <row r="10" spans="2:24" ht="40.5" customHeight="1" x14ac:dyDescent="0.2">
      <c r="B10" s="177" t="s">
        <v>30</v>
      </c>
      <c r="C10" s="177"/>
      <c r="D10" s="158" t="s">
        <v>31</v>
      </c>
      <c r="E10" s="158"/>
      <c r="F10" s="158"/>
      <c r="G10" s="158"/>
      <c r="H10" s="158"/>
      <c r="I10" s="158"/>
      <c r="X10" s="1"/>
    </row>
    <row r="11" spans="2:24" ht="22.5" customHeight="1" x14ac:dyDescent="0.2">
      <c r="B11" s="177" t="s">
        <v>25</v>
      </c>
      <c r="C11" s="177"/>
      <c r="D11" s="177" t="s">
        <v>32</v>
      </c>
      <c r="E11" s="177"/>
      <c r="F11" s="67" t="s">
        <v>33</v>
      </c>
      <c r="G11" s="67" t="s">
        <v>34</v>
      </c>
      <c r="H11" s="67" t="s">
        <v>35</v>
      </c>
      <c r="I11" s="67" t="s">
        <v>36</v>
      </c>
      <c r="X11" s="1"/>
    </row>
    <row r="12" spans="2:24" ht="91.5" customHeight="1" x14ac:dyDescent="0.2">
      <c r="B12" s="179" t="s">
        <v>37</v>
      </c>
      <c r="C12" s="179"/>
      <c r="D12" s="179" t="s">
        <v>38</v>
      </c>
      <c r="E12" s="179"/>
      <c r="F12" s="82">
        <v>1</v>
      </c>
      <c r="G12" s="83" t="s">
        <v>39</v>
      </c>
      <c r="H12" s="83" t="s">
        <v>40</v>
      </c>
      <c r="I12" s="83" t="s">
        <v>41</v>
      </c>
      <c r="X12" s="1"/>
    </row>
    <row r="13" spans="2:24" ht="22.5" customHeight="1" x14ac:dyDescent="0.2">
      <c r="B13" s="177" t="s">
        <v>42</v>
      </c>
      <c r="C13" s="177"/>
      <c r="D13" s="178" t="s">
        <v>43</v>
      </c>
      <c r="E13" s="178"/>
      <c r="F13" s="178"/>
      <c r="G13" s="178"/>
      <c r="H13" s="178"/>
      <c r="I13" s="178"/>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zoomScale="110" zoomScaleNormal="110" workbookViewId="0">
      <selection activeCell="C24" sqref="C24"/>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66"/>
      <c r="B2" s="44"/>
      <c r="C2" s="197" t="s">
        <v>0</v>
      </c>
      <c r="D2" s="198"/>
      <c r="E2" s="198"/>
      <c r="F2" s="198"/>
      <c r="G2" s="187" t="str">
        <f>Proyecto!K2</f>
        <v>Código: GC-F-015</v>
      </c>
      <c r="H2" s="188"/>
      <c r="I2" s="188"/>
      <c r="J2" s="188"/>
      <c r="K2" s="188"/>
      <c r="L2" s="189"/>
      <c r="M2" s="66"/>
      <c r="N2" s="66"/>
      <c r="O2" s="66"/>
      <c r="P2" s="66"/>
      <c r="Q2" s="66"/>
      <c r="R2" s="66"/>
      <c r="S2" s="66"/>
      <c r="T2" s="66"/>
      <c r="U2" s="13"/>
    </row>
    <row r="3" spans="1:21" s="14" customFormat="1" ht="23.25" customHeight="1" thickBot="1" x14ac:dyDescent="0.25">
      <c r="A3" s="66"/>
      <c r="B3" s="46"/>
      <c r="C3" s="197" t="s">
        <v>2</v>
      </c>
      <c r="D3" s="198"/>
      <c r="E3" s="198"/>
      <c r="F3" s="198"/>
      <c r="G3" s="190" t="str">
        <f>Proyecto!K3</f>
        <v>Fecha: 17 de septiembre de 2014</v>
      </c>
      <c r="H3" s="191"/>
      <c r="I3" s="191"/>
      <c r="J3" s="191"/>
      <c r="K3" s="191"/>
      <c r="L3" s="192"/>
      <c r="M3" s="66"/>
      <c r="N3" s="66"/>
      <c r="O3" s="66"/>
      <c r="P3" s="66"/>
      <c r="Q3" s="66"/>
      <c r="R3" s="66"/>
      <c r="S3" s="66"/>
      <c r="T3" s="66"/>
      <c r="U3" s="13"/>
    </row>
    <row r="4" spans="1:21" s="14" customFormat="1" ht="24" customHeight="1" thickBot="1" x14ac:dyDescent="0.25">
      <c r="A4" s="66"/>
      <c r="B4" s="46"/>
      <c r="C4" s="197" t="s">
        <v>4</v>
      </c>
      <c r="D4" s="198"/>
      <c r="E4" s="198"/>
      <c r="F4" s="198"/>
      <c r="G4" s="193" t="str">
        <f>Proyecto!K4</f>
        <v>Versión 001</v>
      </c>
      <c r="H4" s="194"/>
      <c r="I4" s="194"/>
      <c r="J4" s="194"/>
      <c r="K4" s="194"/>
      <c r="L4" s="195"/>
      <c r="M4" s="66"/>
      <c r="N4" s="66"/>
      <c r="O4" s="66"/>
      <c r="P4" s="66"/>
      <c r="Q4" s="66"/>
      <c r="R4" s="66"/>
      <c r="S4" s="66"/>
      <c r="T4" s="66"/>
      <c r="U4" s="13"/>
    </row>
    <row r="5" spans="1:21" s="14" customFormat="1" ht="22.5" customHeight="1" thickBot="1" x14ac:dyDescent="0.25">
      <c r="A5" s="66"/>
      <c r="B5" s="48"/>
      <c r="C5" s="197" t="s">
        <v>6</v>
      </c>
      <c r="D5" s="198"/>
      <c r="E5" s="198"/>
      <c r="F5" s="198"/>
      <c r="G5" s="190" t="s">
        <v>44</v>
      </c>
      <c r="H5" s="191"/>
      <c r="I5" s="191"/>
      <c r="J5" s="191"/>
      <c r="K5" s="191"/>
      <c r="L5" s="192"/>
      <c r="M5" s="66"/>
      <c r="N5" s="66"/>
      <c r="O5" s="66"/>
      <c r="P5" s="66"/>
      <c r="Q5" s="66"/>
      <c r="R5" s="66"/>
      <c r="S5" s="66"/>
      <c r="T5" s="66"/>
      <c r="U5" s="13"/>
    </row>
    <row r="6" spans="1:21" ht="5.25" customHeight="1" x14ac:dyDescent="0.2">
      <c r="A6" s="5" t="str">
        <f>Proyecto!$E$7</f>
        <v>Estrategia de supervisión para Sociedades de Intermediación Financiera No Bancaria (SIFNB) - Fase I</v>
      </c>
      <c r="B6" s="24"/>
      <c r="C6" s="24"/>
      <c r="D6" s="24"/>
      <c r="E6" s="24"/>
      <c r="F6" s="24"/>
    </row>
    <row r="7" spans="1:21" ht="29.25" customHeight="1" x14ac:dyDescent="0.2">
      <c r="B7" s="65" t="s">
        <v>8</v>
      </c>
      <c r="C7" s="196" t="str">
        <f>Proyecto!$E$7</f>
        <v>Estrategia de supervisión para Sociedades de Intermediación Financiera No Bancaria (SIFNB) - Fase I</v>
      </c>
      <c r="D7" s="196"/>
      <c r="E7" s="196"/>
      <c r="F7" s="196"/>
      <c r="U7" s="1"/>
    </row>
    <row r="8" spans="1:21" ht="15.75" x14ac:dyDescent="0.2">
      <c r="B8" s="66"/>
      <c r="C8" s="84"/>
      <c r="D8" s="84"/>
      <c r="E8" s="84"/>
      <c r="F8" s="84"/>
    </row>
    <row r="9" spans="1:21" ht="15.75" x14ac:dyDescent="0.2">
      <c r="C9" s="84"/>
      <c r="D9" s="84"/>
      <c r="E9" s="84"/>
      <c r="F9" s="84"/>
    </row>
    <row r="10" spans="1:21" ht="18" customHeight="1" x14ac:dyDescent="0.2">
      <c r="B10" s="65" t="s">
        <v>45</v>
      </c>
      <c r="C10" s="89" t="s">
        <v>46</v>
      </c>
      <c r="D10" s="84"/>
      <c r="E10" s="84"/>
      <c r="F10" s="84"/>
    </row>
    <row r="11" spans="1:21" ht="6" customHeight="1" x14ac:dyDescent="0.2">
      <c r="C11" s="84"/>
      <c r="D11" s="84"/>
      <c r="E11" s="84"/>
      <c r="F11" s="84"/>
    </row>
    <row r="12" spans="1:21" ht="18" customHeight="1" x14ac:dyDescent="0.2">
      <c r="B12" s="65" t="s">
        <v>47</v>
      </c>
      <c r="C12" s="85" t="s">
        <v>264</v>
      </c>
      <c r="D12" s="84"/>
      <c r="E12" s="84"/>
      <c r="F12" s="84"/>
    </row>
    <row r="13" spans="1:21" ht="6" customHeight="1" x14ac:dyDescent="0.2">
      <c r="C13" s="84"/>
      <c r="D13" s="84"/>
      <c r="E13" s="84"/>
      <c r="F13" s="84"/>
    </row>
    <row r="14" spans="1:21" ht="18" customHeight="1" x14ac:dyDescent="0.2">
      <c r="B14" s="65" t="s">
        <v>48</v>
      </c>
      <c r="C14" s="86"/>
      <c r="D14" s="84"/>
      <c r="E14" s="84"/>
      <c r="F14" s="84"/>
    </row>
    <row r="15" spans="1:21" ht="6" customHeight="1" x14ac:dyDescent="0.2">
      <c r="C15" s="84"/>
      <c r="D15" s="84"/>
      <c r="E15" s="84"/>
      <c r="F15" s="84"/>
    </row>
    <row r="16" spans="1:21" ht="18" customHeight="1" x14ac:dyDescent="0.2">
      <c r="B16" s="65" t="s">
        <v>49</v>
      </c>
      <c r="C16" s="87">
        <v>66158666</v>
      </c>
      <c r="D16" s="84"/>
      <c r="E16" s="84"/>
      <c r="F16" s="84"/>
    </row>
    <row r="17" spans="2:6" ht="6" customHeight="1" x14ac:dyDescent="0.2">
      <c r="C17" s="84"/>
      <c r="D17" s="84"/>
      <c r="E17" s="84"/>
      <c r="F17" s="84"/>
    </row>
    <row r="18" spans="2:6" ht="18" customHeight="1" x14ac:dyDescent="0.2">
      <c r="B18" s="65" t="s">
        <v>50</v>
      </c>
      <c r="C18" s="88">
        <v>66158666</v>
      </c>
      <c r="D18" s="84"/>
      <c r="E18" s="84"/>
      <c r="F18" s="84"/>
    </row>
    <row r="19" spans="2:6" ht="6" customHeight="1" x14ac:dyDescent="0.2">
      <c r="C19" s="84"/>
      <c r="D19" s="84"/>
      <c r="E19" s="84"/>
      <c r="F19" s="84"/>
    </row>
    <row r="20" spans="2:6" ht="18" customHeight="1" x14ac:dyDescent="0.2">
      <c r="B20" s="65" t="s">
        <v>51</v>
      </c>
      <c r="C20" s="88">
        <v>66158666</v>
      </c>
      <c r="D20" s="84"/>
      <c r="E20" s="84"/>
      <c r="F20" s="84"/>
    </row>
    <row r="24" spans="2:6" x14ac:dyDescent="0.2">
      <c r="C24" s="72"/>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7" zoomScale="60" zoomScaleNormal="60" workbookViewId="0">
      <pane xSplit="2" ySplit="5" topLeftCell="D12" activePane="bottomRight" state="frozen"/>
      <selection activeCell="B7" sqref="B7"/>
      <selection pane="topRight" activeCell="D7" sqref="D7"/>
      <selection pane="bottomLeft" activeCell="B12" sqref="B12"/>
      <selection pane="bottomRight" activeCell="D12" sqref="D12"/>
    </sheetView>
  </sheetViews>
  <sheetFormatPr baseColWidth="10" defaultColWidth="11.42578125" defaultRowHeight="12" x14ac:dyDescent="0.2"/>
  <cols>
    <col min="1" max="1" width="2.42578125" style="1" customWidth="1"/>
    <col min="2" max="2" width="24.140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184" t="s">
        <v>0</v>
      </c>
      <c r="D2" s="185"/>
      <c r="E2" s="185"/>
      <c r="F2" s="186"/>
      <c r="G2" s="35" t="str">
        <f>Proyecto!K2</f>
        <v>Código: GC-F-015</v>
      </c>
      <c r="H2" s="9"/>
      <c r="I2" s="9"/>
      <c r="J2" s="12"/>
      <c r="K2" s="66"/>
      <c r="L2" s="66"/>
      <c r="M2" s="66"/>
      <c r="N2" s="66"/>
      <c r="O2" s="66"/>
      <c r="P2" s="66"/>
      <c r="Q2" s="66"/>
      <c r="R2" s="66"/>
      <c r="S2" s="66"/>
      <c r="T2" s="13"/>
      <c r="U2" s="66"/>
      <c r="V2" s="66"/>
    </row>
    <row r="3" spans="2:22" s="10" customFormat="1" ht="23.25" customHeight="1" thickBot="1" x14ac:dyDescent="0.25">
      <c r="B3" s="39"/>
      <c r="C3" s="184" t="s">
        <v>2</v>
      </c>
      <c r="D3" s="185"/>
      <c r="E3" s="185"/>
      <c r="F3" s="186"/>
      <c r="G3" s="36" t="str">
        <f>Proyecto!K3</f>
        <v>Fecha: 17 de septiembre de 2014</v>
      </c>
      <c r="H3" s="9"/>
      <c r="I3" s="9"/>
      <c r="J3" s="12"/>
      <c r="K3" s="66"/>
      <c r="L3" s="66"/>
      <c r="M3" s="66"/>
      <c r="N3" s="66"/>
      <c r="O3" s="66"/>
      <c r="P3" s="66"/>
      <c r="Q3" s="66"/>
      <c r="R3" s="66"/>
      <c r="S3" s="66"/>
      <c r="T3" s="13"/>
      <c r="U3" s="66"/>
      <c r="V3" s="66"/>
    </row>
    <row r="4" spans="2:22" s="10" customFormat="1" ht="24" customHeight="1" thickBot="1" x14ac:dyDescent="0.25">
      <c r="B4" s="39"/>
      <c r="C4" s="184" t="s">
        <v>4</v>
      </c>
      <c r="D4" s="185"/>
      <c r="E4" s="185"/>
      <c r="F4" s="186"/>
      <c r="G4" s="36" t="str">
        <f>Proyecto!K4</f>
        <v>Versión 001</v>
      </c>
      <c r="H4" s="66"/>
      <c r="I4" s="66"/>
      <c r="J4" s="12"/>
      <c r="K4" s="66"/>
      <c r="L4" s="66"/>
      <c r="M4" s="66"/>
      <c r="N4" s="66"/>
      <c r="O4" s="66"/>
      <c r="P4" s="66"/>
      <c r="Q4" s="66"/>
      <c r="R4" s="66"/>
      <c r="S4" s="66"/>
      <c r="T4" s="13"/>
      <c r="U4" s="66"/>
      <c r="V4" s="66"/>
    </row>
    <row r="5" spans="2:22" s="10" customFormat="1" ht="22.5" customHeight="1" thickBot="1" x14ac:dyDescent="0.25">
      <c r="B5" s="40"/>
      <c r="C5" s="184" t="s">
        <v>6</v>
      </c>
      <c r="D5" s="185"/>
      <c r="E5" s="185"/>
      <c r="F5" s="186"/>
      <c r="G5" s="37" t="s">
        <v>52</v>
      </c>
      <c r="H5" s="66"/>
      <c r="I5" s="66"/>
      <c r="J5" s="9"/>
      <c r="K5" s="66"/>
      <c r="L5" s="66"/>
      <c r="M5" s="66"/>
      <c r="N5" s="66"/>
      <c r="O5" s="66"/>
      <c r="P5" s="66"/>
      <c r="Q5" s="66"/>
      <c r="R5" s="66"/>
      <c r="S5" s="66"/>
      <c r="T5" s="13"/>
      <c r="U5" s="66"/>
      <c r="V5" s="66"/>
    </row>
    <row r="6" spans="2:22" ht="5.25" customHeight="1" x14ac:dyDescent="0.2">
      <c r="B6" s="24"/>
      <c r="C6" s="24"/>
      <c r="D6" s="24"/>
      <c r="E6" s="24"/>
      <c r="F6" s="24"/>
      <c r="G6" s="24"/>
    </row>
    <row r="7" spans="2:22" ht="29.25" customHeight="1" x14ac:dyDescent="0.2">
      <c r="B7" s="65" t="s">
        <v>8</v>
      </c>
      <c r="C7" s="201" t="str">
        <f>Proyecto!$E$7</f>
        <v>Estrategia de supervisión para Sociedades de Intermediación Financiera No Bancaria (SIFNB) - Fase I</v>
      </c>
      <c r="D7" s="201"/>
      <c r="E7" s="201"/>
      <c r="F7" s="201"/>
      <c r="G7" s="201"/>
      <c r="V7" s="1"/>
    </row>
    <row r="9" spans="2:22" ht="18" customHeight="1" x14ac:dyDescent="0.2">
      <c r="B9" s="180" t="s">
        <v>53</v>
      </c>
      <c r="C9" s="180"/>
      <c r="D9" s="180"/>
      <c r="E9" s="180"/>
      <c r="F9" s="180"/>
      <c r="G9" s="180"/>
    </row>
    <row r="10" spans="2:22" customFormat="1" ht="15" customHeight="1" x14ac:dyDescent="0.2"/>
    <row r="11" spans="2:22" ht="27.75" customHeight="1" x14ac:dyDescent="0.2">
      <c r="B11" s="67" t="s">
        <v>54</v>
      </c>
      <c r="C11" s="67" t="s">
        <v>55</v>
      </c>
      <c r="D11" s="67" t="s">
        <v>56</v>
      </c>
      <c r="E11" s="67" t="s">
        <v>57</v>
      </c>
      <c r="F11" s="180" t="s">
        <v>58</v>
      </c>
      <c r="G11" s="180"/>
    </row>
    <row r="12" spans="2:22" ht="93" customHeight="1" x14ac:dyDescent="0.2">
      <c r="B12" s="90" t="s">
        <v>59</v>
      </c>
      <c r="C12" s="83" t="s">
        <v>160</v>
      </c>
      <c r="D12" s="91" t="s">
        <v>154</v>
      </c>
      <c r="E12" s="90" t="s">
        <v>60</v>
      </c>
      <c r="F12" s="200" t="s">
        <v>203</v>
      </c>
      <c r="G12" s="200"/>
    </row>
    <row r="13" spans="2:22" ht="147.75" customHeight="1" x14ac:dyDescent="0.2">
      <c r="B13" s="90" t="s">
        <v>61</v>
      </c>
      <c r="C13" s="83" t="s">
        <v>161</v>
      </c>
      <c r="D13" s="91" t="s">
        <v>155</v>
      </c>
      <c r="E13" s="90" t="s">
        <v>60</v>
      </c>
      <c r="F13" s="199" t="s">
        <v>204</v>
      </c>
      <c r="G13" s="199"/>
    </row>
    <row r="14" spans="2:22" ht="83.25" customHeight="1" x14ac:dyDescent="0.2">
      <c r="B14" s="90" t="s">
        <v>62</v>
      </c>
      <c r="C14" s="90" t="s">
        <v>162</v>
      </c>
      <c r="D14" s="91" t="s">
        <v>157</v>
      </c>
      <c r="E14" s="90" t="s">
        <v>60</v>
      </c>
      <c r="F14" s="199" t="s">
        <v>208</v>
      </c>
      <c r="G14" s="199"/>
    </row>
    <row r="15" spans="2:22" ht="74.25" customHeight="1" x14ac:dyDescent="0.2">
      <c r="B15" s="90" t="s">
        <v>153</v>
      </c>
      <c r="C15" s="90" t="s">
        <v>163</v>
      </c>
      <c r="D15" s="91" t="s">
        <v>156</v>
      </c>
      <c r="E15" s="90" t="s">
        <v>60</v>
      </c>
      <c r="F15" s="199" t="s">
        <v>205</v>
      </c>
      <c r="G15" s="199"/>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1"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J38"/>
  <sheetViews>
    <sheetView topLeftCell="A10" zoomScale="80" zoomScaleNormal="80" workbookViewId="0">
      <selection activeCell="E14" sqref="E14:G14"/>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10" ht="13.5" thickBot="1" x14ac:dyDescent="0.25"/>
    <row r="2" spans="2:10" ht="18" customHeight="1" thickBot="1" x14ac:dyDescent="0.25">
      <c r="B2" s="44"/>
      <c r="C2" s="197" t="s">
        <v>0</v>
      </c>
      <c r="D2" s="198"/>
      <c r="E2" s="198"/>
      <c r="F2" s="198"/>
      <c r="G2" s="187" t="str">
        <f>Proyecto!K2</f>
        <v>Código: GC-F-015</v>
      </c>
      <c r="H2" s="189"/>
    </row>
    <row r="3" spans="2:10" ht="19.5" customHeight="1" thickBot="1" x14ac:dyDescent="0.25">
      <c r="B3" s="46"/>
      <c r="C3" s="197" t="s">
        <v>2</v>
      </c>
      <c r="D3" s="198"/>
      <c r="E3" s="198"/>
      <c r="F3" s="198"/>
      <c r="G3" s="190" t="str">
        <f>Proyecto!K3</f>
        <v>Fecha: 17 de septiembre de 2014</v>
      </c>
      <c r="H3" s="192"/>
    </row>
    <row r="4" spans="2:10" ht="19.5" customHeight="1" thickBot="1" x14ac:dyDescent="0.25">
      <c r="B4" s="46"/>
      <c r="C4" s="197" t="s">
        <v>4</v>
      </c>
      <c r="D4" s="198"/>
      <c r="E4" s="198"/>
      <c r="F4" s="198"/>
      <c r="G4" s="193" t="str">
        <f>Proyecto!K4</f>
        <v>Versión 001</v>
      </c>
      <c r="H4" s="195"/>
    </row>
    <row r="5" spans="2:10" ht="21.75" customHeight="1" thickBot="1" x14ac:dyDescent="0.25">
      <c r="B5" s="48"/>
      <c r="C5" s="197" t="s">
        <v>6</v>
      </c>
      <c r="D5" s="198"/>
      <c r="E5" s="198"/>
      <c r="F5" s="198"/>
      <c r="G5" s="190" t="s">
        <v>63</v>
      </c>
      <c r="H5" s="192"/>
    </row>
    <row r="6" spans="2:10" ht="21" customHeight="1" x14ac:dyDescent="0.2"/>
    <row r="7" spans="2:10" ht="22.5" customHeight="1" x14ac:dyDescent="0.2">
      <c r="B7" s="202" t="s">
        <v>64</v>
      </c>
      <c r="C7" s="203"/>
      <c r="D7" s="203"/>
      <c r="E7" s="203"/>
      <c r="F7" s="203"/>
      <c r="G7" s="203"/>
      <c r="H7" s="203"/>
    </row>
    <row r="8" spans="2:10" ht="111" customHeight="1" x14ac:dyDescent="0.2">
      <c r="B8" s="158" t="s">
        <v>65</v>
      </c>
      <c r="C8" s="204"/>
      <c r="D8" s="204"/>
      <c r="E8" s="204"/>
      <c r="F8" s="204"/>
      <c r="G8" s="204"/>
      <c r="H8" s="204"/>
    </row>
    <row r="9" spans="2:10" x14ac:dyDescent="0.2">
      <c r="B9" s="42"/>
    </row>
    <row r="11" spans="2:10" ht="22.5" customHeight="1" x14ac:dyDescent="0.2">
      <c r="B11" s="205" t="s">
        <v>66</v>
      </c>
      <c r="C11" s="206"/>
      <c r="E11" s="202" t="s">
        <v>67</v>
      </c>
      <c r="F11" s="203"/>
      <c r="G11" s="203"/>
      <c r="H11" s="203"/>
    </row>
    <row r="13" spans="2:10" ht="20.25" customHeight="1" x14ac:dyDescent="0.2">
      <c r="B13" s="22" t="s">
        <v>55</v>
      </c>
      <c r="C13" s="22" t="s">
        <v>54</v>
      </c>
      <c r="D13" s="43"/>
      <c r="E13" s="22" t="s">
        <v>55</v>
      </c>
      <c r="F13" s="22" t="s">
        <v>54</v>
      </c>
      <c r="G13" s="22" t="s">
        <v>68</v>
      </c>
      <c r="H13" s="22" t="s">
        <v>69</v>
      </c>
    </row>
    <row r="14" spans="2:10" s="61" customFormat="1" ht="45.75" customHeight="1" x14ac:dyDescent="0.2">
      <c r="B14" s="92" t="str">
        <f>+'Recursos Humanos'!C12</f>
        <v>Delegado (a) de Intervención y Asuntos Financieros Especiales</v>
      </c>
      <c r="C14" s="90" t="s">
        <v>59</v>
      </c>
      <c r="D14" s="93"/>
      <c r="E14" s="83" t="s">
        <v>164</v>
      </c>
      <c r="F14" s="83" t="s">
        <v>165</v>
      </c>
      <c r="G14" s="94"/>
      <c r="H14" s="83"/>
      <c r="I14" s="93"/>
      <c r="J14" s="93"/>
    </row>
    <row r="15" spans="2:10" s="61" customFormat="1" ht="58.5" customHeight="1" x14ac:dyDescent="0.2">
      <c r="B15" s="95" t="str">
        <f>+'Recursos Humanos'!C13</f>
        <v>Director (a) de Investigaciones Administrativas por Captación y Asuntos Financieros Especiales</v>
      </c>
      <c r="C15" s="90" t="s">
        <v>61</v>
      </c>
      <c r="D15" s="93"/>
      <c r="E15" s="96"/>
      <c r="F15" s="97"/>
      <c r="G15" s="97"/>
      <c r="H15" s="97"/>
      <c r="I15" s="93"/>
      <c r="J15" s="93"/>
    </row>
    <row r="16" spans="2:10" s="61" customFormat="1" ht="54.75" customHeight="1" x14ac:dyDescent="0.2">
      <c r="B16" s="98" t="str">
        <f>+'Recursos Humanos'!C14</f>
        <v>Coordiandora Grupo de Supervisión de Asuntos Financieros Especiales</v>
      </c>
      <c r="C16" s="90" t="s">
        <v>141</v>
      </c>
      <c r="D16" s="93"/>
      <c r="E16" s="99"/>
      <c r="F16" s="100"/>
      <c r="G16" s="100"/>
      <c r="H16" s="100"/>
      <c r="I16" s="93"/>
      <c r="J16" s="93"/>
    </row>
    <row r="17" spans="2:10" s="61" customFormat="1" ht="56.25" customHeight="1" x14ac:dyDescent="0.2">
      <c r="B17" s="98" t="str">
        <f>+'Recursos Humanos'!C15</f>
        <v>Profesional Especializado Grupo de Supervisión de Asuntos Financieros Especiales</v>
      </c>
      <c r="C17" s="104" t="s">
        <v>153</v>
      </c>
      <c r="D17" s="93"/>
      <c r="E17" s="99"/>
      <c r="F17" s="100"/>
      <c r="G17" s="100"/>
      <c r="H17" s="100"/>
      <c r="I17" s="93"/>
      <c r="J17" s="93"/>
    </row>
    <row r="18" spans="2:10" s="61" customFormat="1" ht="23.1" customHeight="1" x14ac:dyDescent="0.2">
      <c r="B18" s="91"/>
      <c r="C18" s="83"/>
      <c r="D18" s="93"/>
      <c r="E18" s="99"/>
      <c r="F18" s="100"/>
      <c r="G18" s="100"/>
      <c r="H18" s="100"/>
      <c r="I18" s="93"/>
      <c r="J18" s="93"/>
    </row>
    <row r="19" spans="2:10" ht="23.1" customHeight="1" x14ac:dyDescent="0.25">
      <c r="B19" s="91"/>
      <c r="C19" s="83"/>
      <c r="D19" s="101"/>
      <c r="E19" s="101"/>
      <c r="F19" s="101"/>
      <c r="G19" s="101"/>
      <c r="H19" s="101"/>
      <c r="I19" s="101"/>
      <c r="J19" s="101"/>
    </row>
    <row r="20" spans="2:10" ht="23.1" customHeight="1" x14ac:dyDescent="0.25">
      <c r="B20" s="91"/>
      <c r="C20" s="83"/>
      <c r="D20" s="101"/>
      <c r="E20" s="101"/>
      <c r="F20" s="101"/>
      <c r="G20" s="101"/>
      <c r="H20" s="101"/>
      <c r="I20" s="101"/>
      <c r="J20" s="101"/>
    </row>
    <row r="21" spans="2:10" ht="23.1" customHeight="1" x14ac:dyDescent="0.25">
      <c r="B21" s="102"/>
      <c r="C21" s="108"/>
      <c r="D21" s="101"/>
      <c r="E21" s="101"/>
      <c r="F21" s="101"/>
      <c r="G21" s="101"/>
      <c r="H21" s="101"/>
      <c r="I21" s="101"/>
      <c r="J21" s="101"/>
    </row>
    <row r="22" spans="2:10" ht="23.1" customHeight="1" x14ac:dyDescent="0.25">
      <c r="B22" s="102"/>
      <c r="C22" s="108"/>
      <c r="D22" s="101"/>
      <c r="E22" s="101"/>
      <c r="F22" s="101"/>
      <c r="G22" s="101"/>
      <c r="H22" s="101"/>
      <c r="I22" s="101"/>
      <c r="J22" s="101"/>
    </row>
    <row r="23" spans="2:10" ht="23.1" customHeight="1" x14ac:dyDescent="0.25">
      <c r="B23" s="102"/>
      <c r="C23" s="108"/>
      <c r="D23" s="101"/>
      <c r="E23" s="101"/>
      <c r="F23" s="101"/>
      <c r="G23" s="101"/>
      <c r="H23" s="101"/>
      <c r="I23" s="101"/>
      <c r="J23" s="101"/>
    </row>
    <row r="24" spans="2:10" ht="23.1" customHeight="1" x14ac:dyDescent="0.25">
      <c r="B24" s="102"/>
      <c r="C24" s="108"/>
      <c r="D24" s="101"/>
      <c r="E24" s="101"/>
      <c r="F24" s="101"/>
      <c r="G24" s="101"/>
      <c r="H24" s="101"/>
      <c r="I24" s="101"/>
      <c r="J24" s="101"/>
    </row>
    <row r="25" spans="2:10" ht="15.75" x14ac:dyDescent="0.25">
      <c r="B25" s="101"/>
      <c r="C25" s="101"/>
      <c r="D25" s="101"/>
      <c r="E25" s="101"/>
      <c r="F25" s="101"/>
      <c r="G25" s="101"/>
      <c r="H25" s="101"/>
      <c r="I25" s="101"/>
      <c r="J25" s="101"/>
    </row>
    <row r="26" spans="2:10" ht="15.75" x14ac:dyDescent="0.25">
      <c r="B26" s="101"/>
      <c r="C26" s="101"/>
      <c r="D26" s="101"/>
      <c r="E26" s="101"/>
      <c r="F26" s="101"/>
      <c r="G26" s="101"/>
      <c r="H26" s="101"/>
      <c r="I26" s="101"/>
      <c r="J26" s="101"/>
    </row>
    <row r="27" spans="2:10" ht="15.75" x14ac:dyDescent="0.25">
      <c r="B27" s="101"/>
      <c r="C27" s="101"/>
      <c r="D27" s="101"/>
      <c r="E27" s="101"/>
      <c r="F27" s="101"/>
      <c r="G27" s="101"/>
      <c r="H27" s="101"/>
      <c r="I27" s="101"/>
      <c r="J27" s="101"/>
    </row>
    <row r="28" spans="2:10" ht="15.75" x14ac:dyDescent="0.25">
      <c r="B28" s="101"/>
      <c r="C28" s="101"/>
      <c r="D28" s="101"/>
      <c r="E28" s="101"/>
      <c r="F28" s="101"/>
      <c r="G28" s="101"/>
      <c r="H28" s="101"/>
      <c r="I28" s="101"/>
      <c r="J28" s="101"/>
    </row>
    <row r="29" spans="2:10" ht="15.75" x14ac:dyDescent="0.25">
      <c r="B29" s="101"/>
      <c r="C29" s="101"/>
      <c r="D29" s="101"/>
      <c r="E29" s="101"/>
      <c r="F29" s="101"/>
      <c r="G29" s="101"/>
      <c r="H29" s="101"/>
      <c r="I29" s="101"/>
      <c r="J29" s="101"/>
    </row>
    <row r="30" spans="2:10" ht="15.75" x14ac:dyDescent="0.25">
      <c r="B30" s="101"/>
      <c r="C30" s="101"/>
      <c r="D30" s="101"/>
      <c r="E30" s="101"/>
      <c r="F30" s="101"/>
      <c r="G30" s="101"/>
      <c r="H30" s="101"/>
      <c r="I30" s="101"/>
      <c r="J30" s="101"/>
    </row>
    <row r="31" spans="2:10" ht="15.75" x14ac:dyDescent="0.25">
      <c r="B31" s="101"/>
      <c r="C31" s="101"/>
      <c r="D31" s="101"/>
      <c r="E31" s="101"/>
      <c r="F31" s="101"/>
      <c r="G31" s="101"/>
      <c r="H31" s="101"/>
      <c r="I31" s="101"/>
      <c r="J31" s="101"/>
    </row>
    <row r="32" spans="2:10" ht="15.75" x14ac:dyDescent="0.25">
      <c r="B32" s="101"/>
      <c r="C32" s="101"/>
      <c r="D32" s="101"/>
      <c r="E32" s="101"/>
      <c r="F32" s="101"/>
      <c r="G32" s="101"/>
      <c r="H32" s="101"/>
      <c r="I32" s="101"/>
      <c r="J32" s="101"/>
    </row>
    <row r="33" spans="2:10" ht="15.75" x14ac:dyDescent="0.25">
      <c r="B33" s="101"/>
      <c r="C33" s="101"/>
      <c r="D33" s="101"/>
      <c r="E33" s="101"/>
      <c r="F33" s="101"/>
      <c r="G33" s="101"/>
      <c r="H33" s="101"/>
      <c r="I33" s="101"/>
      <c r="J33" s="101"/>
    </row>
    <row r="34" spans="2:10" ht="15.75" x14ac:dyDescent="0.25">
      <c r="B34" s="101"/>
      <c r="C34" s="101"/>
      <c r="D34" s="101"/>
      <c r="E34" s="101"/>
      <c r="F34" s="101"/>
      <c r="G34" s="101"/>
      <c r="H34" s="101"/>
      <c r="I34" s="101"/>
      <c r="J34" s="101"/>
    </row>
    <row r="35" spans="2:10" ht="15.75" x14ac:dyDescent="0.25">
      <c r="B35" s="101"/>
      <c r="C35" s="101"/>
      <c r="D35" s="101"/>
      <c r="E35" s="101"/>
      <c r="F35" s="101"/>
      <c r="G35" s="101"/>
      <c r="H35" s="101"/>
      <c r="I35" s="101"/>
      <c r="J35" s="101"/>
    </row>
    <row r="36" spans="2:10" ht="15.75" x14ac:dyDescent="0.25">
      <c r="B36" s="101"/>
      <c r="C36" s="101"/>
      <c r="D36" s="101"/>
      <c r="E36" s="101"/>
      <c r="F36" s="101"/>
      <c r="G36" s="101"/>
      <c r="H36" s="101"/>
      <c r="I36" s="101"/>
      <c r="J36" s="101"/>
    </row>
    <row r="37" spans="2:10" ht="15.75" x14ac:dyDescent="0.25">
      <c r="B37" s="101"/>
      <c r="C37" s="101"/>
      <c r="D37" s="101"/>
      <c r="E37" s="101"/>
      <c r="F37" s="101"/>
      <c r="G37" s="101"/>
      <c r="H37" s="101"/>
      <c r="I37" s="101"/>
      <c r="J37" s="101"/>
    </row>
    <row r="38" spans="2:10" ht="15.75" x14ac:dyDescent="0.25">
      <c r="B38" s="101"/>
      <c r="C38" s="101"/>
      <c r="D38" s="101"/>
      <c r="E38" s="101"/>
      <c r="F38" s="101"/>
      <c r="G38" s="101"/>
      <c r="H38" s="101"/>
      <c r="I38" s="101"/>
      <c r="J38" s="101"/>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5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D7" zoomScale="60" zoomScaleNormal="60" workbookViewId="0">
      <selection activeCell="I16" sqref="I16"/>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43.7109375" style="1" customWidth="1"/>
    <col min="5" max="5" width="23.140625" style="1" customWidth="1"/>
    <col min="6" max="6" width="41.42578125" style="1" customWidth="1"/>
    <col min="7" max="7" width="17.42578125" style="1" bestFit="1" customWidth="1"/>
    <col min="8" max="8" width="23.8554687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20"/>
      <c r="C2" s="221"/>
      <c r="D2" s="211" t="s">
        <v>0</v>
      </c>
      <c r="E2" s="212"/>
      <c r="F2" s="212"/>
      <c r="G2" s="213"/>
      <c r="H2" s="45" t="str">
        <f>Proyecto!K2</f>
        <v>Código: GC-F-015</v>
      </c>
      <c r="I2" s="66"/>
      <c r="J2" s="66"/>
      <c r="K2" s="66"/>
      <c r="L2" s="66"/>
      <c r="M2" s="66"/>
      <c r="N2" s="66"/>
      <c r="O2" s="66"/>
      <c r="P2" s="13"/>
    </row>
    <row r="3" spans="2:16" s="10" customFormat="1" ht="23.25" customHeight="1" thickBot="1" x14ac:dyDescent="0.25">
      <c r="B3" s="222"/>
      <c r="C3" s="223"/>
      <c r="D3" s="214" t="s">
        <v>2</v>
      </c>
      <c r="E3" s="215"/>
      <c r="F3" s="215"/>
      <c r="G3" s="216"/>
      <c r="H3" s="49" t="str">
        <f>Proyecto!K3</f>
        <v>Fecha: 17 de septiembre de 2014</v>
      </c>
      <c r="I3" s="66"/>
      <c r="J3" s="66"/>
      <c r="K3" s="66"/>
      <c r="L3" s="66"/>
      <c r="M3" s="66"/>
      <c r="N3" s="66"/>
      <c r="O3" s="66"/>
      <c r="P3" s="13"/>
    </row>
    <row r="4" spans="2:16" s="10" customFormat="1" ht="24" customHeight="1" thickBot="1" x14ac:dyDescent="0.25">
      <c r="B4" s="222"/>
      <c r="C4" s="223"/>
      <c r="D4" s="217" t="s">
        <v>4</v>
      </c>
      <c r="E4" s="218"/>
      <c r="F4" s="218"/>
      <c r="G4" s="219"/>
      <c r="H4" s="47" t="str">
        <f>Proyecto!K4</f>
        <v>Versión 001</v>
      </c>
      <c r="I4" s="66"/>
      <c r="J4" s="66"/>
      <c r="K4" s="66"/>
      <c r="L4" s="66"/>
      <c r="M4" s="66"/>
      <c r="N4" s="66"/>
      <c r="O4" s="66"/>
      <c r="P4" s="13"/>
    </row>
    <row r="5" spans="2:16" s="10" customFormat="1" ht="22.5" customHeight="1" thickBot="1" x14ac:dyDescent="0.25">
      <c r="B5" s="224"/>
      <c r="C5" s="225"/>
      <c r="D5" s="214" t="s">
        <v>6</v>
      </c>
      <c r="E5" s="215"/>
      <c r="F5" s="215"/>
      <c r="G5" s="216"/>
      <c r="H5" s="49" t="s">
        <v>70</v>
      </c>
      <c r="I5" s="66"/>
      <c r="J5" s="66"/>
      <c r="K5" s="66"/>
      <c r="L5" s="66"/>
      <c r="M5" s="66"/>
      <c r="N5" s="66"/>
      <c r="O5" s="66"/>
      <c r="P5" s="13"/>
    </row>
    <row r="6" spans="2:16" ht="5.25" customHeight="1" x14ac:dyDescent="0.2">
      <c r="B6" s="24"/>
      <c r="C6" s="24"/>
      <c r="D6" s="24"/>
      <c r="E6" s="24"/>
      <c r="F6" s="24"/>
      <c r="G6" s="24"/>
      <c r="H6" s="24"/>
    </row>
    <row r="7" spans="2:16" ht="29.25" customHeight="1" x14ac:dyDescent="0.2">
      <c r="B7" s="133" t="s">
        <v>8</v>
      </c>
      <c r="C7" s="133"/>
      <c r="D7" s="226" t="str">
        <f>Proyecto!$E$7</f>
        <v>Estrategia de supervisión para Sociedades de Intermediación Financiera No Bancaria (SIFNB) - Fase I</v>
      </c>
      <c r="E7" s="226"/>
      <c r="F7" s="226"/>
      <c r="G7" s="226"/>
      <c r="H7" s="226"/>
      <c r="P7" s="1"/>
    </row>
    <row r="8" spans="2:16" customFormat="1" ht="19.5" customHeight="1" x14ac:dyDescent="0.2"/>
    <row r="9" spans="2:16" ht="30" customHeight="1" x14ac:dyDescent="0.2">
      <c r="B9" s="227" t="s">
        <v>14</v>
      </c>
      <c r="C9" s="228"/>
      <c r="D9" s="228"/>
      <c r="E9" s="228"/>
      <c r="F9" s="228"/>
      <c r="G9" s="228"/>
      <c r="H9" s="228"/>
    </row>
    <row r="10" spans="2:16" ht="9.75" customHeight="1" x14ac:dyDescent="0.2">
      <c r="B10" s="223"/>
      <c r="C10" s="223"/>
      <c r="D10" s="223"/>
      <c r="E10" s="223"/>
      <c r="F10" s="223"/>
      <c r="G10" s="223"/>
      <c r="H10" s="223"/>
      <c r="P10" s="1"/>
    </row>
    <row r="11" spans="2:16" ht="25.5" customHeight="1" x14ac:dyDescent="0.2">
      <c r="B11" s="177" t="s">
        <v>55</v>
      </c>
      <c r="C11" s="177"/>
      <c r="D11" s="67" t="s">
        <v>71</v>
      </c>
      <c r="E11" s="68" t="s">
        <v>72</v>
      </c>
      <c r="F11" s="67" t="s">
        <v>73</v>
      </c>
      <c r="G11" s="67" t="s">
        <v>74</v>
      </c>
      <c r="H11" s="67" t="s">
        <v>75</v>
      </c>
      <c r="P11" s="1"/>
    </row>
    <row r="12" spans="2:16" ht="38.1" customHeight="1" x14ac:dyDescent="0.2">
      <c r="B12" s="229" t="s">
        <v>166</v>
      </c>
      <c r="C12" s="230"/>
      <c r="D12" s="103" t="s">
        <v>167</v>
      </c>
      <c r="E12" s="94">
        <v>2201000</v>
      </c>
      <c r="F12" s="94" t="s">
        <v>171</v>
      </c>
      <c r="G12" s="83" t="s">
        <v>60</v>
      </c>
      <c r="H12" s="83" t="s">
        <v>76</v>
      </c>
      <c r="O12" s="2"/>
      <c r="P12" s="1"/>
    </row>
    <row r="13" spans="2:16" ht="43.5" customHeight="1" x14ac:dyDescent="0.2">
      <c r="B13" s="229" t="s">
        <v>169</v>
      </c>
      <c r="C13" s="208"/>
      <c r="D13" s="83" t="s">
        <v>168</v>
      </c>
      <c r="E13" s="94">
        <v>2201000</v>
      </c>
      <c r="F13" s="94" t="s">
        <v>242</v>
      </c>
      <c r="G13" s="83" t="s">
        <v>60</v>
      </c>
      <c r="H13" s="83" t="s">
        <v>76</v>
      </c>
      <c r="O13" s="2"/>
      <c r="P13" s="1"/>
    </row>
    <row r="14" spans="2:16" ht="38.25" customHeight="1" x14ac:dyDescent="0.2">
      <c r="B14" s="207" t="s">
        <v>170</v>
      </c>
      <c r="C14" s="208"/>
      <c r="D14" s="104" t="s">
        <v>170</v>
      </c>
      <c r="E14" s="94">
        <v>2201000</v>
      </c>
      <c r="F14" s="94" t="s">
        <v>243</v>
      </c>
      <c r="G14" s="83" t="s">
        <v>60</v>
      </c>
      <c r="H14" s="83" t="s">
        <v>76</v>
      </c>
      <c r="O14" s="2"/>
      <c r="P14" s="1"/>
    </row>
    <row r="15" spans="2:16" ht="84.75" customHeight="1" x14ac:dyDescent="0.2">
      <c r="B15" s="229" t="s">
        <v>173</v>
      </c>
      <c r="C15" s="208"/>
      <c r="D15" s="83" t="s">
        <v>172</v>
      </c>
      <c r="E15" s="94">
        <v>2201000</v>
      </c>
      <c r="F15" s="94" t="s">
        <v>244</v>
      </c>
      <c r="G15" s="83" t="s">
        <v>60</v>
      </c>
      <c r="H15" s="83" t="s">
        <v>76</v>
      </c>
      <c r="O15" s="2"/>
      <c r="P15" s="1"/>
    </row>
    <row r="16" spans="2:16" ht="60.75" customHeight="1" x14ac:dyDescent="0.2">
      <c r="B16" s="229" t="s">
        <v>174</v>
      </c>
      <c r="C16" s="208"/>
      <c r="D16" s="83" t="s">
        <v>174</v>
      </c>
      <c r="E16" s="94">
        <v>2201000</v>
      </c>
      <c r="F16" s="94" t="s">
        <v>175</v>
      </c>
      <c r="G16" s="83" t="s">
        <v>60</v>
      </c>
      <c r="H16" s="83" t="s">
        <v>76</v>
      </c>
      <c r="O16" s="2"/>
      <c r="P16" s="1"/>
    </row>
    <row r="17" spans="2:16" ht="72.75" customHeight="1" x14ac:dyDescent="0.2">
      <c r="B17" s="229" t="s">
        <v>176</v>
      </c>
      <c r="C17" s="208"/>
      <c r="D17" s="90" t="s">
        <v>163</v>
      </c>
      <c r="E17" s="94">
        <v>2201000</v>
      </c>
      <c r="F17" s="105"/>
      <c r="G17" s="83" t="s">
        <v>60</v>
      </c>
      <c r="H17" s="83" t="s">
        <v>76</v>
      </c>
      <c r="O17" s="2"/>
      <c r="P17" s="1"/>
    </row>
    <row r="18" spans="2:16" ht="67.5" customHeight="1" x14ac:dyDescent="0.2">
      <c r="B18" s="229" t="s">
        <v>177</v>
      </c>
      <c r="C18" s="208"/>
      <c r="D18" s="83" t="s">
        <v>177</v>
      </c>
      <c r="E18" s="94">
        <v>2201000</v>
      </c>
      <c r="F18" s="94"/>
      <c r="G18" s="83" t="s">
        <v>60</v>
      </c>
      <c r="H18" s="83" t="s">
        <v>76</v>
      </c>
      <c r="O18" s="2"/>
      <c r="P18" s="1"/>
    </row>
    <row r="19" spans="2:16" ht="38.1" customHeight="1" x14ac:dyDescent="0.2">
      <c r="B19" s="207"/>
      <c r="C19" s="208"/>
      <c r="D19" s="83"/>
      <c r="E19" s="83"/>
      <c r="F19" s="94"/>
      <c r="G19" s="83"/>
      <c r="H19" s="83"/>
      <c r="O19" s="2"/>
      <c r="P19" s="1"/>
    </row>
    <row r="20" spans="2:16" ht="38.1" customHeight="1" x14ac:dyDescent="0.2">
      <c r="B20" s="207"/>
      <c r="C20" s="208"/>
      <c r="D20" s="83"/>
      <c r="E20" s="83"/>
      <c r="F20" s="94"/>
      <c r="G20" s="83"/>
      <c r="H20" s="83"/>
      <c r="O20" s="2"/>
      <c r="P20" s="1"/>
    </row>
    <row r="21" spans="2:16" ht="38.1" customHeight="1" x14ac:dyDescent="0.2">
      <c r="B21" s="207"/>
      <c r="C21" s="208"/>
      <c r="D21" s="83"/>
      <c r="E21" s="83"/>
      <c r="F21" s="94"/>
      <c r="G21" s="83"/>
      <c r="H21" s="83"/>
      <c r="O21" s="2"/>
      <c r="P21" s="1"/>
    </row>
    <row r="22" spans="2:16" ht="38.1" customHeight="1" x14ac:dyDescent="0.2">
      <c r="B22" s="207"/>
      <c r="C22" s="208"/>
      <c r="D22" s="90"/>
      <c r="E22" s="90"/>
      <c r="F22" s="105"/>
      <c r="G22" s="83"/>
      <c r="H22" s="90"/>
    </row>
    <row r="23" spans="2:16" ht="38.1" customHeight="1" x14ac:dyDescent="0.2">
      <c r="B23" s="207"/>
      <c r="C23" s="208"/>
      <c r="D23" s="83"/>
      <c r="E23" s="83"/>
      <c r="F23" s="94"/>
      <c r="G23" s="83"/>
      <c r="H23" s="90"/>
    </row>
    <row r="24" spans="2:16" ht="38.1" customHeight="1" x14ac:dyDescent="0.2">
      <c r="B24" s="209"/>
      <c r="C24" s="210"/>
      <c r="D24" s="106"/>
      <c r="E24" s="106"/>
      <c r="F24" s="94"/>
      <c r="G24" s="83"/>
      <c r="H24" s="90"/>
    </row>
    <row r="25" spans="2:16" ht="38.1" customHeight="1" x14ac:dyDescent="0.2">
      <c r="B25" s="207"/>
      <c r="C25" s="208"/>
      <c r="D25" s="90"/>
      <c r="E25" s="90"/>
      <c r="F25" s="105"/>
      <c r="G25" s="83"/>
      <c r="H25" s="90"/>
    </row>
    <row r="26" spans="2:16" ht="38.1" customHeight="1" x14ac:dyDescent="0.2">
      <c r="B26" s="207"/>
      <c r="C26" s="208"/>
      <c r="D26" s="90"/>
      <c r="E26" s="90"/>
      <c r="F26" s="105"/>
      <c r="G26" s="83"/>
      <c r="H26" s="90"/>
    </row>
    <row r="27" spans="2:16" ht="38.1" customHeight="1" x14ac:dyDescent="0.2">
      <c r="B27" s="207"/>
      <c r="C27" s="208"/>
      <c r="D27" s="90"/>
      <c r="E27" s="90"/>
      <c r="F27" s="105"/>
      <c r="G27" s="83"/>
      <c r="H27" s="90"/>
    </row>
    <row r="28" spans="2:16" ht="38.1" customHeight="1" x14ac:dyDescent="0.2">
      <c r="B28" s="179"/>
      <c r="C28" s="179"/>
      <c r="D28" s="83"/>
      <c r="E28" s="83"/>
      <c r="F28" s="94"/>
      <c r="G28" s="83"/>
      <c r="H28" s="90"/>
    </row>
  </sheetData>
  <mergeCells count="27">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 ref="D2:G2"/>
    <mergeCell ref="D3:G3"/>
    <mergeCell ref="D4:G4"/>
    <mergeCell ref="D5:G5"/>
    <mergeCell ref="B2:C5"/>
    <mergeCell ref="B22:C22"/>
    <mergeCell ref="B24:C24"/>
    <mergeCell ref="B26:C26"/>
    <mergeCell ref="B28:C28"/>
    <mergeCell ref="B25:C25"/>
    <mergeCell ref="B23:C23"/>
    <mergeCell ref="B27:C27"/>
  </mergeCells>
  <conditionalFormatting sqref="D11">
    <cfRule type="cellIs" dxfId="27" priority="61" stopIfTrue="1" operator="equal">
      <formula>"Alto"</formula>
    </cfRule>
    <cfRule type="cellIs" dxfId="26" priority="62" stopIfTrue="1" operator="equal">
      <formula>"Medio"</formula>
    </cfRule>
    <cfRule type="cellIs" dxfId="25" priority="63" stopIfTrue="1" operator="equal">
      <formula>"Bajo"</formula>
    </cfRule>
  </conditionalFormatting>
  <conditionalFormatting sqref="D24">
    <cfRule type="cellIs" dxfId="24" priority="16" stopIfTrue="1" operator="equal">
      <formula>"Alto"</formula>
    </cfRule>
    <cfRule type="cellIs" dxfId="23" priority="17" stopIfTrue="1" operator="equal">
      <formula>"Medio"</formula>
    </cfRule>
    <cfRule type="cellIs" dxfId="22" priority="18" stopIfTrue="1" operator="equal">
      <formula>"Bajo"</formula>
    </cfRule>
  </conditionalFormatting>
  <conditionalFormatting sqref="D28">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2">
    <cfRule type="cellIs" dxfId="18" priority="25" stopIfTrue="1" operator="equal">
      <formula>"Alto"</formula>
    </cfRule>
    <cfRule type="cellIs" dxfId="17" priority="26" stopIfTrue="1" operator="equal">
      <formula>"Medio"</formula>
    </cfRule>
    <cfRule type="cellIs" dxfId="16" priority="27" stopIfTrue="1" operator="equal">
      <formula>"Bajo"</formula>
    </cfRule>
  </conditionalFormatting>
  <conditionalFormatting sqref="D20:D21">
    <cfRule type="cellIs" dxfId="15" priority="22" stopIfTrue="1" operator="equal">
      <formula>"Alto"</formula>
    </cfRule>
    <cfRule type="cellIs" dxfId="14" priority="23" stopIfTrue="1" operator="equal">
      <formula>"Medio"</formula>
    </cfRule>
    <cfRule type="cellIs" dxfId="13" priority="24" stopIfTrue="1" operator="equal">
      <formula>"Bajo"</formula>
    </cfRule>
  </conditionalFormatting>
  <conditionalFormatting sqref="D19">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D23">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29:G65501 I22:N65501 H29:H65501">
      <formula1>1</formula1>
      <formula2>5</formula2>
    </dataValidation>
  </dataValidations>
  <hyperlinks>
    <hyperlink ref="F13" r:id="rId1"/>
    <hyperlink ref="F14" r:id="rId2"/>
    <hyperlink ref="F15" r:id="rId3"/>
  </hyperlinks>
  <printOptions horizontalCentered="1"/>
  <pageMargins left="0.39370078740157483" right="0.39370078740157483" top="0.74803149606299213" bottom="0.74803149606299213" header="0.31496062992125984" footer="0.31496062992125984"/>
  <pageSetup paperSize="5" scale="88" fitToHeight="0" orientation="landscape" r:id="rId4"/>
  <headerFooter>
    <oddHeader>&amp;A</oddHeader>
  </headerFooter>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H12:H28</xm:sqref>
        </x14:dataValidation>
        <x14:dataValidation type="list" allowBlank="1" showInputMessage="1" showErrorMessage="1">
          <x14:formula1>
            <xm:f>'No tocar'!$I$5:$I$6</xm:f>
          </x14:formula1>
          <xm:sqref>G12:G28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A7" zoomScale="60" zoomScaleNormal="60" workbookViewId="0">
      <pane xSplit="3" ySplit="6" topLeftCell="D13" activePane="bottomRight" state="frozen"/>
      <selection activeCell="A7" sqref="A7"/>
      <selection pane="topRight" activeCell="D7" sqref="D7"/>
      <selection pane="bottomLeft" activeCell="A13" sqref="A13"/>
      <selection pane="bottomRight" activeCell="B14" sqref="B14"/>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40.28515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197" t="s">
        <v>0</v>
      </c>
      <c r="D2" s="198"/>
      <c r="E2" s="198"/>
      <c r="F2" s="198"/>
      <c r="G2" s="51" t="str">
        <f>Proyecto!K2</f>
        <v>Código: GC-F-015</v>
      </c>
      <c r="H2" s="50"/>
      <c r="I2" s="66"/>
      <c r="J2" s="66"/>
      <c r="K2" s="66"/>
      <c r="L2" s="66"/>
      <c r="M2" s="66"/>
      <c r="N2" s="66"/>
      <c r="O2" s="66"/>
      <c r="P2" s="13"/>
    </row>
    <row r="3" spans="2:16" s="10" customFormat="1" ht="23.25" customHeight="1" thickBot="1" x14ac:dyDescent="0.25">
      <c r="B3" s="46"/>
      <c r="C3" s="197" t="s">
        <v>2</v>
      </c>
      <c r="D3" s="198"/>
      <c r="E3" s="198"/>
      <c r="F3" s="198"/>
      <c r="G3" s="49" t="str">
        <f>Proyecto!K3</f>
        <v>Fecha: 17 de septiembre de 2014</v>
      </c>
      <c r="H3" s="50"/>
      <c r="I3" s="66"/>
      <c r="J3" s="66"/>
      <c r="K3" s="66"/>
      <c r="L3" s="66"/>
      <c r="M3" s="66"/>
      <c r="N3" s="66"/>
      <c r="O3" s="66"/>
      <c r="P3" s="13"/>
    </row>
    <row r="4" spans="2:16" s="10" customFormat="1" ht="24" customHeight="1" thickBot="1" x14ac:dyDescent="0.25">
      <c r="B4" s="46"/>
      <c r="C4" s="197" t="s">
        <v>4</v>
      </c>
      <c r="D4" s="198"/>
      <c r="E4" s="198"/>
      <c r="F4" s="198"/>
      <c r="G4" s="49" t="str">
        <f>Proyecto!K4</f>
        <v>Versión 001</v>
      </c>
      <c r="H4" s="50"/>
      <c r="I4" s="66"/>
      <c r="J4" s="66"/>
      <c r="K4" s="66"/>
      <c r="L4" s="66"/>
      <c r="M4" s="66"/>
      <c r="N4" s="66"/>
      <c r="O4" s="66"/>
      <c r="P4" s="13"/>
    </row>
    <row r="5" spans="2:16" s="10" customFormat="1" ht="22.5" customHeight="1" thickBot="1" x14ac:dyDescent="0.25">
      <c r="B5" s="48"/>
      <c r="C5" s="197" t="s">
        <v>6</v>
      </c>
      <c r="D5" s="198"/>
      <c r="E5" s="198"/>
      <c r="F5" s="198"/>
      <c r="G5" s="52" t="s">
        <v>79</v>
      </c>
      <c r="H5" s="50"/>
      <c r="I5" s="66"/>
      <c r="J5" s="66"/>
      <c r="K5" s="66"/>
      <c r="L5" s="66"/>
      <c r="M5" s="66"/>
      <c r="N5" s="66"/>
      <c r="O5" s="66"/>
      <c r="P5" s="13"/>
    </row>
    <row r="6" spans="2:16" ht="5.25" customHeight="1" x14ac:dyDescent="0.2">
      <c r="B6" s="24"/>
      <c r="C6" s="24"/>
      <c r="D6" s="24"/>
      <c r="E6" s="24"/>
      <c r="F6" s="24"/>
    </row>
    <row r="7" spans="2:16" ht="29.25" customHeight="1" x14ac:dyDescent="0.2">
      <c r="B7" s="65" t="s">
        <v>8</v>
      </c>
      <c r="C7" s="234" t="str">
        <f>Proyecto!$E$7</f>
        <v>Estrategia de supervisión para Sociedades de Intermediación Financiera No Bancaria (SIFNB) - Fase I</v>
      </c>
      <c r="D7" s="235"/>
      <c r="E7" s="235"/>
      <c r="F7" s="235"/>
      <c r="G7" s="236"/>
      <c r="P7" s="1"/>
    </row>
    <row r="8" spans="2:16" ht="6.75" customHeight="1" x14ac:dyDescent="0.2">
      <c r="B8" s="6"/>
      <c r="C8" s="7"/>
      <c r="D8" s="7"/>
      <c r="E8" s="7"/>
      <c r="F8" s="7"/>
      <c r="P8" s="1"/>
    </row>
    <row r="9" spans="2:16" x14ac:dyDescent="0.2">
      <c r="B9" s="141"/>
      <c r="C9" s="141"/>
    </row>
    <row r="10" spans="2:16" ht="20.25" customHeight="1" x14ac:dyDescent="0.2">
      <c r="B10" s="231" t="s">
        <v>80</v>
      </c>
      <c r="C10" s="232"/>
      <c r="D10" s="232"/>
      <c r="E10" s="232"/>
      <c r="F10" s="232"/>
      <c r="G10" s="233"/>
    </row>
    <row r="11" spans="2:16" customFormat="1" ht="15" customHeight="1" x14ac:dyDescent="0.2"/>
    <row r="12" spans="2:16" ht="24.75" customHeight="1" x14ac:dyDescent="0.2">
      <c r="B12" s="71" t="s">
        <v>81</v>
      </c>
      <c r="C12" s="71" t="s">
        <v>82</v>
      </c>
      <c r="D12" s="71" t="s">
        <v>83</v>
      </c>
      <c r="E12" s="71" t="s">
        <v>84</v>
      </c>
      <c r="F12" s="71" t="s">
        <v>85</v>
      </c>
      <c r="G12" s="71" t="s">
        <v>86</v>
      </c>
    </row>
    <row r="13" spans="2:16" ht="54" customHeight="1" x14ac:dyDescent="0.2">
      <c r="B13" s="104" t="s">
        <v>167</v>
      </c>
      <c r="C13" s="83" t="s">
        <v>87</v>
      </c>
      <c r="D13" s="83" t="s">
        <v>178</v>
      </c>
      <c r="E13" s="83" t="s">
        <v>148</v>
      </c>
      <c r="F13" s="83" t="s">
        <v>169</v>
      </c>
      <c r="G13" s="83" t="s">
        <v>206</v>
      </c>
    </row>
    <row r="14" spans="2:16" ht="72" customHeight="1" x14ac:dyDescent="0.2">
      <c r="B14" s="83" t="s">
        <v>169</v>
      </c>
      <c r="C14" s="83" t="s">
        <v>87</v>
      </c>
      <c r="D14" s="83" t="s">
        <v>179</v>
      </c>
      <c r="E14" s="83" t="s">
        <v>148</v>
      </c>
      <c r="F14" s="83" t="s">
        <v>173</v>
      </c>
      <c r="G14" s="83" t="s">
        <v>207</v>
      </c>
    </row>
    <row r="15" spans="2:16" ht="110.25" customHeight="1" x14ac:dyDescent="0.2">
      <c r="B15" s="83" t="s">
        <v>173</v>
      </c>
      <c r="C15" s="83" t="s">
        <v>87</v>
      </c>
      <c r="D15" s="83" t="s">
        <v>179</v>
      </c>
      <c r="E15" s="83" t="s">
        <v>39</v>
      </c>
      <c r="F15" s="83" t="s">
        <v>198</v>
      </c>
      <c r="G15" s="83" t="s">
        <v>207</v>
      </c>
    </row>
    <row r="16" spans="2:16" ht="54" customHeight="1" x14ac:dyDescent="0.2">
      <c r="B16" s="83" t="s">
        <v>196</v>
      </c>
      <c r="C16" s="83" t="s">
        <v>87</v>
      </c>
      <c r="D16" s="83" t="s">
        <v>179</v>
      </c>
      <c r="E16" s="83" t="s">
        <v>88</v>
      </c>
      <c r="F16" s="83" t="s">
        <v>197</v>
      </c>
      <c r="G16" s="83" t="s">
        <v>207</v>
      </c>
    </row>
    <row r="17" spans="2:7" ht="75" customHeight="1" x14ac:dyDescent="0.2">
      <c r="B17" s="107"/>
      <c r="C17" s="106"/>
      <c r="D17" s="106"/>
      <c r="E17" s="98"/>
      <c r="F17" s="98"/>
      <c r="G17" s="98"/>
    </row>
    <row r="18" spans="2:7" ht="75" customHeight="1" x14ac:dyDescent="0.2">
      <c r="B18" s="107"/>
      <c r="C18" s="106"/>
      <c r="D18" s="106"/>
      <c r="E18" s="98"/>
      <c r="F18" s="98"/>
      <c r="G18" s="98"/>
    </row>
    <row r="19" spans="2:7" ht="75" customHeight="1" x14ac:dyDescent="0.2">
      <c r="B19" s="107"/>
      <c r="C19" s="106"/>
      <c r="D19" s="106"/>
      <c r="E19" s="98"/>
      <c r="F19" s="98"/>
      <c r="G19" s="98"/>
    </row>
    <row r="20" spans="2:7" ht="75" customHeight="1" x14ac:dyDescent="0.2">
      <c r="B20" s="107"/>
      <c r="C20" s="106"/>
      <c r="D20" s="90"/>
      <c r="E20" s="98"/>
      <c r="F20" s="98"/>
      <c r="G20" s="98"/>
    </row>
    <row r="21" spans="2:7" ht="54" customHeight="1" x14ac:dyDescent="0.2">
      <c r="B21" s="107"/>
      <c r="C21" s="106"/>
      <c r="D21" s="90"/>
      <c r="E21" s="98"/>
      <c r="F21" s="90"/>
      <c r="G21" s="98"/>
    </row>
    <row r="22" spans="2:7" ht="54" customHeight="1" x14ac:dyDescent="0.2">
      <c r="B22" s="107"/>
      <c r="C22" s="106"/>
      <c r="D22" s="90"/>
      <c r="E22" s="98"/>
      <c r="F22" s="90"/>
      <c r="G22" s="98"/>
    </row>
    <row r="23" spans="2:7" ht="54" customHeight="1" x14ac:dyDescent="0.2">
      <c r="B23" s="107"/>
      <c r="C23" s="106"/>
      <c r="D23" s="90"/>
      <c r="E23" s="98"/>
      <c r="F23" s="90"/>
      <c r="G23" s="98"/>
    </row>
    <row r="24" spans="2:7" ht="54" customHeight="1" x14ac:dyDescent="0.2">
      <c r="B24" s="107"/>
      <c r="C24" s="106"/>
      <c r="D24" s="90"/>
      <c r="E24" s="98"/>
      <c r="F24" s="90"/>
      <c r="G24" s="98"/>
    </row>
    <row r="25" spans="2:7" ht="54" customHeight="1" x14ac:dyDescent="0.2">
      <c r="B25" s="107"/>
      <c r="C25" s="106"/>
      <c r="D25" s="90"/>
      <c r="E25" s="98"/>
      <c r="F25" s="90"/>
      <c r="G25" s="98"/>
    </row>
    <row r="26" spans="2:7" ht="54" customHeight="1" x14ac:dyDescent="0.2">
      <c r="B26" s="107"/>
      <c r="C26" s="106"/>
      <c r="D26" s="90"/>
      <c r="E26" s="98"/>
      <c r="F26" s="90"/>
      <c r="G26" s="98"/>
    </row>
    <row r="27" spans="2:7" ht="54" customHeight="1" x14ac:dyDescent="0.2">
      <c r="B27" s="107"/>
      <c r="C27" s="106"/>
      <c r="D27" s="90"/>
      <c r="E27" s="98"/>
      <c r="F27" s="90"/>
      <c r="G27" s="98"/>
    </row>
    <row r="28" spans="2:7" ht="54" customHeight="1" x14ac:dyDescent="0.2">
      <c r="B28" s="107"/>
      <c r="C28" s="106"/>
      <c r="D28" s="90"/>
      <c r="E28" s="98"/>
      <c r="F28" s="90"/>
      <c r="G28" s="98"/>
    </row>
    <row r="29" spans="2:7" ht="54" customHeight="1" x14ac:dyDescent="0.2">
      <c r="B29" s="107"/>
      <c r="C29" s="106"/>
      <c r="D29" s="90"/>
      <c r="E29" s="98"/>
      <c r="F29" s="90"/>
      <c r="G29" s="98"/>
    </row>
  </sheetData>
  <mergeCells count="7">
    <mergeCell ref="B10:G10"/>
    <mergeCell ref="B9:C9"/>
    <mergeCell ref="C2:F2"/>
    <mergeCell ref="C3:F3"/>
    <mergeCell ref="C4:F4"/>
    <mergeCell ref="C5:F5"/>
    <mergeCell ref="C7:G7"/>
  </mergeCells>
  <dataValidations count="1">
    <dataValidation type="whole" allowBlank="1" showInputMessage="1" showErrorMessage="1" sqref="E9 E30:E65505 G11 G9 G30:G65505 H9:N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0"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C13:C29</xm:sqref>
        </x14:dataValidation>
        <x14:dataValidation type="list" allowBlank="1" showInputMessage="1" showErrorMessage="1">
          <x14:formula1>
            <xm:f>'No tocar'!$Q$15:$Q$23</xm:f>
          </x14:formula1>
          <xm:sqref>E13:E29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E14" sqref="E14"/>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197" t="s">
        <v>0</v>
      </c>
      <c r="D2" s="198"/>
      <c r="E2" s="198"/>
      <c r="F2" s="198"/>
      <c r="G2" s="187" t="str">
        <f>Proyecto!K2</f>
        <v>Código: GC-F-015</v>
      </c>
      <c r="H2" s="189"/>
      <c r="I2" s="66"/>
      <c r="J2" s="9"/>
      <c r="K2" s="9"/>
      <c r="L2" s="9"/>
      <c r="M2" s="12"/>
      <c r="N2" s="66"/>
      <c r="O2" s="66"/>
      <c r="P2" s="66"/>
      <c r="Q2" s="66"/>
      <c r="R2" s="66"/>
      <c r="S2" s="66"/>
      <c r="T2" s="66"/>
      <c r="U2" s="66"/>
      <c r="V2" s="66"/>
      <c r="W2" s="13"/>
    </row>
    <row r="3" spans="2:23" s="10" customFormat="1" ht="23.25" customHeight="1" thickBot="1" x14ac:dyDescent="0.25">
      <c r="B3" s="46"/>
      <c r="C3" s="197" t="s">
        <v>2</v>
      </c>
      <c r="D3" s="198"/>
      <c r="E3" s="198"/>
      <c r="F3" s="198"/>
      <c r="G3" s="190" t="str">
        <f>Proyecto!K3</f>
        <v>Fecha: 17 de septiembre de 2014</v>
      </c>
      <c r="H3" s="192"/>
      <c r="I3" s="66"/>
      <c r="J3" s="9"/>
      <c r="K3" s="9"/>
      <c r="L3" s="9"/>
      <c r="M3" s="12"/>
      <c r="N3" s="66"/>
      <c r="O3" s="66"/>
      <c r="P3" s="66"/>
      <c r="Q3" s="66"/>
      <c r="R3" s="66"/>
      <c r="S3" s="66"/>
      <c r="T3" s="66"/>
      <c r="U3" s="66"/>
      <c r="V3" s="66"/>
      <c r="W3" s="13"/>
    </row>
    <row r="4" spans="2:23" s="10" customFormat="1" ht="24" customHeight="1" thickBot="1" x14ac:dyDescent="0.25">
      <c r="B4" s="46"/>
      <c r="C4" s="197" t="s">
        <v>4</v>
      </c>
      <c r="D4" s="198"/>
      <c r="E4" s="198"/>
      <c r="F4" s="198"/>
      <c r="G4" s="193" t="str">
        <f>Proyecto!K4</f>
        <v>Versión 001</v>
      </c>
      <c r="H4" s="195"/>
      <c r="I4" s="66"/>
      <c r="J4" s="9"/>
      <c r="K4" s="66"/>
      <c r="L4" s="66"/>
      <c r="M4" s="12"/>
      <c r="N4" s="66"/>
      <c r="O4" s="66"/>
      <c r="P4" s="66"/>
      <c r="Q4" s="66"/>
      <c r="R4" s="66"/>
      <c r="S4" s="66"/>
      <c r="T4" s="66"/>
      <c r="U4" s="66"/>
      <c r="V4" s="66"/>
      <c r="W4" s="13"/>
    </row>
    <row r="5" spans="2:23" s="10" customFormat="1" ht="22.5" customHeight="1" thickBot="1" x14ac:dyDescent="0.25">
      <c r="B5" s="48"/>
      <c r="C5" s="197" t="s">
        <v>6</v>
      </c>
      <c r="D5" s="198"/>
      <c r="E5" s="198"/>
      <c r="F5" s="198"/>
      <c r="G5" s="190" t="s">
        <v>89</v>
      </c>
      <c r="H5" s="192"/>
      <c r="I5" s="66"/>
      <c r="J5" s="9"/>
      <c r="K5" s="66"/>
      <c r="L5" s="66"/>
      <c r="M5" s="9"/>
      <c r="N5" s="66"/>
      <c r="O5" s="66"/>
      <c r="P5" s="66"/>
      <c r="Q5" s="66"/>
      <c r="R5" s="66"/>
      <c r="S5" s="66"/>
      <c r="T5" s="66"/>
      <c r="U5" s="66"/>
      <c r="V5" s="66"/>
      <c r="W5" s="13"/>
    </row>
    <row r="6" spans="2:23" ht="5.25" customHeight="1" x14ac:dyDescent="0.2">
      <c r="B6" s="24"/>
      <c r="C6" s="24"/>
      <c r="D6" s="24"/>
      <c r="E6" s="24"/>
      <c r="F6" s="24"/>
      <c r="G6" s="24"/>
      <c r="H6" s="24"/>
    </row>
    <row r="7" spans="2:23" ht="29.25" customHeight="1" x14ac:dyDescent="0.2">
      <c r="B7" s="23" t="s">
        <v>8</v>
      </c>
      <c r="C7" s="226" t="str">
        <f>Proyecto!$E$7</f>
        <v>Estrategia de supervisión para Sociedades de Intermediación Financiera No Bancaria (SIFNB) - Fase I</v>
      </c>
      <c r="D7" s="226"/>
      <c r="E7" s="226"/>
      <c r="F7" s="226"/>
      <c r="G7" s="226"/>
      <c r="H7" s="226"/>
      <c r="W7" s="1"/>
    </row>
    <row r="9" spans="2:23" ht="15" customHeight="1" x14ac:dyDescent="0.2">
      <c r="B9" s="180" t="s">
        <v>90</v>
      </c>
      <c r="C9" s="180"/>
      <c r="D9" s="180"/>
      <c r="E9" s="180"/>
      <c r="F9" s="180"/>
      <c r="G9" s="180"/>
      <c r="H9" s="180"/>
    </row>
    <row r="10" spans="2:23" customFormat="1" ht="15" customHeight="1" x14ac:dyDescent="0.2"/>
    <row r="11" spans="2:23" ht="33.75" customHeight="1" x14ac:dyDescent="0.2">
      <c r="B11" s="177" t="s">
        <v>91</v>
      </c>
      <c r="C11" s="177"/>
      <c r="D11" s="67" t="s">
        <v>92</v>
      </c>
      <c r="E11" s="67" t="s">
        <v>93</v>
      </c>
      <c r="F11" s="67" t="s">
        <v>94</v>
      </c>
      <c r="G11" s="67" t="s">
        <v>95</v>
      </c>
      <c r="H11" s="67" t="s">
        <v>96</v>
      </c>
    </row>
    <row r="12" spans="2:23" ht="30" customHeight="1" x14ac:dyDescent="0.2">
      <c r="B12" s="238" t="s">
        <v>209</v>
      </c>
      <c r="C12" s="239"/>
      <c r="D12" s="95"/>
      <c r="E12" s="95"/>
      <c r="F12" s="95"/>
      <c r="G12" s="109"/>
      <c r="H12" s="83"/>
    </row>
    <row r="13" spans="2:23" ht="30" customHeight="1" x14ac:dyDescent="0.2">
      <c r="B13" s="237"/>
      <c r="C13" s="237"/>
      <c r="D13" s="90"/>
      <c r="E13" s="95"/>
      <c r="F13" s="95"/>
      <c r="G13" s="109"/>
      <c r="H13" s="90"/>
    </row>
    <row r="14" spans="2:23" ht="30" customHeight="1" x14ac:dyDescent="0.2">
      <c r="B14" s="237"/>
      <c r="C14" s="237"/>
      <c r="D14" s="90"/>
      <c r="E14" s="95"/>
      <c r="F14" s="95"/>
      <c r="G14" s="109"/>
      <c r="H14" s="90"/>
    </row>
    <row r="15" spans="2:23" ht="30" customHeight="1" x14ac:dyDescent="0.2">
      <c r="B15" s="237"/>
      <c r="C15" s="237"/>
      <c r="D15" s="90"/>
      <c r="E15" s="95"/>
      <c r="F15" s="95"/>
      <c r="G15" s="109"/>
      <c r="H15" s="90"/>
    </row>
    <row r="16" spans="2:23" x14ac:dyDescent="0.2">
      <c r="B16" s="73"/>
      <c r="C16" s="73"/>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6" priority="19" stopIfTrue="1" operator="equal">
      <formula>"Alto"</formula>
    </cfRule>
    <cfRule type="cellIs" dxfId="5" priority="20" stopIfTrue="1" operator="equal">
      <formula>"Medio"</formula>
    </cfRule>
    <cfRule type="cellIs" dxfId="4"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260C0161-1C5C-486D-9BED-F35CEF8A6E82}">
  <ds:schemaRefs>
    <ds:schemaRef ds:uri="http://schemas.microsoft.com/office/2006/metadata/customXsn"/>
  </ds:schemaRefs>
</ds:datastoreItem>
</file>

<file path=customXml/itemProps2.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f8e3638-9d45-4162-afb4-6d390653d547"/>
    <ds:schemaRef ds:uri="http://www.w3.org/XML/1998/namespace"/>
    <ds:schemaRef ds:uri="http://purl.org/dc/dcmitype/"/>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4722CB37-C237-4489-B238-ACB001ED8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4B6F1C1-35BC-4D51-AAA9-00EB446EA5D6}">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2024-08-01T03:34:31Z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