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28800" windowHeight="12000" firstSheet="5" activeTab="9"/>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 Actividades" sheetId="11" r:id="rId11"/>
    <sheet name="Riesgos" sheetId="9" r:id="rId12"/>
    <sheet name="No tocar" sheetId="15" state="hidden" r:id="rId13"/>
  </sheets>
  <definedNames>
    <definedName name="_xlnm._FilterDatabase" localSheetId="10" hidden="1">'EDT- Actividades'!$C$9:$IO$16</definedName>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Interesados!$B$2:$H$21</definedName>
    <definedName name="_xlnm.Print_Area" localSheetId="7">'Plan de comunicaciones'!$B$2:$H$21</definedName>
    <definedName name="_xlnm.Print_Area" localSheetId="4">'Recursos Humanos'!$B$2:$G$14</definedName>
    <definedName name="_xlnm.Print_Area" localSheetId="8">Requerimientos!$B$2:$H$12</definedName>
    <definedName name="_xlnm.Print_Area" localSheetId="11">Riesgos!$B$2:$P$16</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14" i="11" l="1"/>
  <c r="O14" i="11" l="1"/>
  <c r="P14" i="11"/>
  <c r="Q14" i="11"/>
  <c r="R14" i="11"/>
  <c r="S14" i="11"/>
  <c r="T14" i="11"/>
  <c r="U14" i="11"/>
  <c r="V14" i="11"/>
  <c r="W14" i="11"/>
  <c r="X14" i="11"/>
  <c r="Y14" i="11"/>
  <c r="Z14" i="11"/>
  <c r="AA14" i="11"/>
  <c r="AB14" i="11"/>
  <c r="AC14" i="11"/>
  <c r="AD14" i="11"/>
  <c r="AE14" i="11"/>
  <c r="AF14" i="11"/>
  <c r="AG14" i="11"/>
  <c r="AH14" i="11"/>
  <c r="AI14" i="11"/>
  <c r="AJ14" i="11"/>
  <c r="M13" i="11"/>
  <c r="M12" i="11"/>
  <c r="M11" i="11"/>
  <c r="M10" i="11"/>
  <c r="J11" i="11" l="1"/>
  <c r="J12" i="11"/>
  <c r="J13" i="11"/>
  <c r="J10" i="11"/>
  <c r="B15" i="16"/>
  <c r="D7" i="2"/>
  <c r="B17" i="16"/>
  <c r="B16" i="16"/>
  <c r="B14" i="16"/>
  <c r="D7" i="9"/>
  <c r="M14" i="11"/>
  <c r="F14" i="11"/>
  <c r="L2" i="11"/>
  <c r="L3" i="11"/>
  <c r="L4" i="11"/>
  <c r="D7" i="11"/>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12"/>
  <c r="C7" i="5"/>
  <c r="A6" i="12"/>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<sst xmlns="http://schemas.openxmlformats.org/spreadsheetml/2006/main" count="362" uniqueCount="231">
  <si>
    <t>SUPERINTENDENCIA DE SOCIEDADES</t>
  </si>
  <si>
    <t>Código: GC-F-015</t>
  </si>
  <si>
    <t>SISTEMA DE GESTION INTEGRADO</t>
  </si>
  <si>
    <t>Fecha: 17 de septiembre de 2014</t>
  </si>
  <si>
    <t>PROCESO: GESTION INTEGRAL</t>
  </si>
  <si>
    <t>Versión 001</t>
  </si>
  <si>
    <t>FORMATO: PLANEACION DE PROYECTOS</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</si>
  <si>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</si>
  <si>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</si>
  <si>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</si>
  <si>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</si>
  <si>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</si>
  <si>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</si>
  <si>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</si>
  <si>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</si>
  <si>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</si>
  <si>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</si>
  <si>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</si>
  <si>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</si>
  <si>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</si>
  <si>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</si>
  <si>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</si>
  <si>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</si>
  <si>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</si>
  <si>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</si>
  <si>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</si>
  <si>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</si>
  <si>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</si>
  <si>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</si>
  <si>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</si>
  <si>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</si>
  <si>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</si>
  <si>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</si>
  <si>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</si>
  <si>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</si>
  <si>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</si>
  <si>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</si>
  <si>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</si>
  <si>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</si>
  <si>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</si>
  <si>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</si>
  <si>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</si>
  <si>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RESPONSABLE DE LA MEDICION</t>
  </si>
  <si>
    <t>Gerente de Proyecto</t>
  </si>
  <si>
    <t>Página 4 de 12</t>
  </si>
  <si>
    <t>NO APLICA - PRESUPUESTO DE INVERSIÓN</t>
  </si>
  <si>
    <t>PRESUPUESTO DE INVERSIÓN</t>
  </si>
  <si>
    <t>NUMERO DE CDP</t>
  </si>
  <si>
    <t>NÚMERO DE OBLIGACIÓN</t>
  </si>
  <si>
    <t>APROPIACION INICIAL</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</si>
  <si>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</si>
  <si>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</si>
  <si>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</si>
  <si>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</si>
  <si>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</si>
  <si>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</si>
  <si>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</si>
  <si>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</si>
  <si>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</si>
  <si>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</si>
  <si>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</si>
  <si>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</si>
  <si>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</si>
  <si>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</si>
  <si>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</si>
  <si>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</si>
  <si>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EQUIPO DE PROYECTO DE LA SUPERINTENDENCIA</t>
  </si>
  <si>
    <t>EQUIPO DE PROYECTO DEL PROVEEDOR</t>
  </si>
  <si>
    <t>mail</t>
  </si>
  <si>
    <t>teléfono</t>
  </si>
  <si>
    <t>Página 7 de 12</t>
  </si>
  <si>
    <t>CARGO</t>
  </si>
  <si>
    <t>TELEFONO</t>
  </si>
  <si>
    <t>CORREO ELECTRONICO</t>
  </si>
  <si>
    <t>INTERNO - EXTERNO</t>
  </si>
  <si>
    <t>POSICION FRENTE AL PROYECTO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</si>
  <si>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</si>
  <si>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</si>
  <si>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</si>
  <si>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</si>
  <si>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</si>
  <si>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</si>
  <si>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</si>
  <si>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</si>
  <si>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</si>
  <si>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</si>
  <si>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</si>
  <si>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</si>
  <si>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</si>
  <si>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</si>
  <si>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</si>
  <si>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</si>
  <si>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</si>
  <si>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</si>
  <si>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</si>
  <si>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</si>
  <si>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</si>
  <si>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</si>
  <si>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</si>
  <si>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</si>
  <si>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</si>
  <si>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</si>
  <si>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</si>
  <si>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</si>
  <si>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</si>
  <si>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</si>
  <si>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</si>
  <si>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</si>
  <si>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</si>
  <si>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</si>
  <si>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</si>
  <si>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</si>
  <si>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</si>
  <si>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</si>
  <si>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</si>
  <si>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EVIDENCIA Ó AVANCES  DE LOS ENTREGABLES</t>
  </si>
  <si>
    <t>FECHA CIERRE ACTIVIDAD/FECHA SEGUIMIENTO</t>
  </si>
  <si>
    <t>Bajo</t>
  </si>
  <si>
    <t>Medio</t>
  </si>
  <si>
    <t>Alto</t>
  </si>
  <si>
    <t>Página 12 de 12</t>
  </si>
  <si>
    <t>Extremo</t>
  </si>
  <si>
    <t>GESTION DE RIESGOS DEL PROYECTO</t>
  </si>
  <si>
    <t>DESCRIPCION</t>
  </si>
  <si>
    <t>EVALUACION</t>
  </si>
  <si>
    <t>ACTIVIDADES DE MITIGACION</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</si>
  <si>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</si>
  <si>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</si>
  <si>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</si>
  <si>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</si>
  <si>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</si>
  <si>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</si>
  <si>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</si>
  <si>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</si>
  <si>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</si>
  <si>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</si>
  <si>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</si>
  <si>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</si>
  <si>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</si>
  <si>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</si>
  <si>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</si>
  <si>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</si>
  <si>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</si>
  <si>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</si>
  <si>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</si>
  <si>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</si>
  <si>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</si>
  <si>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</si>
  <si>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</si>
  <si>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</si>
  <si>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</si>
  <si>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</si>
  <si>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</si>
  <si>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</si>
  <si>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</si>
  <si>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Líder Técnico</t>
  </si>
  <si>
    <t>Responsable por el desarrollo exitoso del proyecto
Toma decisiones claves en el proyecto
Realizar gestión y ayuda en la solución imprevistos con las partes interesadas y el equipo del proyecto</t>
  </si>
  <si>
    <t>Especifica las necesidades técnicas de la solución
Participa en el diseño de la solución
Participa en las pruebas de la solución
Verifica que la dependencia usuaria aprueba la solución</t>
  </si>
  <si>
    <t>Especifica las necesidades funcionales de la solución
Participa en el diseño de la solución
Participa en las pruebas de la solución
Verifica que la dependencia usuaria aprueba la solución</t>
  </si>
  <si>
    <t>Ajustar la propuesta de modificación del decreto legislativo 4334 de 2008 elaborada por la DIAFE en 2022</t>
  </si>
  <si>
    <t>Aumentar la excelencia en el servicio a través del fortalecimiento de la oferta de valor a los usuarios de manera efectiva y pronta.</t>
  </si>
  <si>
    <t xml:space="preserve">Director (a) de Intervención Judicial/ Coordinador (a) Grupo de Pequeñas Intervenciones Judiciales </t>
  </si>
  <si>
    <t>Delegado (a) DIAFE</t>
  </si>
  <si>
    <t>Definir los Objetivos del Proyecto
Define Plan de Trabajo
Realiza seguimiento al plan de trabajo
Coordinar equipo de proyecto
Realizar gestión sobre los recursos del proyecto 
Punto de contacto con el implementador externo y fábrica de Software
Gestiona los riesgos del proyecto
Elabora los estudios previos cuando aplique
Liderar la gestión del cambio del proyecto</t>
  </si>
  <si>
    <t>Superintendente de Sociedades</t>
  </si>
  <si>
    <t>Superintendente Delegada de Intervención y Asuntos Financieros Especiales</t>
  </si>
  <si>
    <t>Asesor del Despacho de la Delegada de Intervención y Asuntos Financieros Especiales</t>
  </si>
  <si>
    <t>CristianCR@SUPERSOCIEDADES.GOV.CO</t>
  </si>
  <si>
    <t>Directora (E)  de Intervención Judicial</t>
  </si>
  <si>
    <t>Coordinadora Grupo de Pequeñas Intervenciones Judiciales</t>
  </si>
  <si>
    <t>MariaPC@SUPERSOCIEDADES.GOV.CO</t>
  </si>
  <si>
    <t>BEscobar@SUPERSOCIEDADES.GOV.CO</t>
  </si>
  <si>
    <t xml:space="preserve">Reunión </t>
  </si>
  <si>
    <t>Mantener informado al directivo de los avances  o inconvenientes del desarrollo del proyecto.</t>
  </si>
  <si>
    <t xml:space="preserve"> Correo electrónico y reunión</t>
  </si>
  <si>
    <t>Informar los avances o inconvenientes para la toma de decisiones frente al proyecto.</t>
  </si>
  <si>
    <t>Acta grupo primario</t>
  </si>
  <si>
    <t>Entrada en vigencia de normas relativas al Régimen de Inervención Estatal o ajustes normativos inesperados</t>
  </si>
  <si>
    <t>Propuesta de reforma al Decreto Legislativo 4334 de 2008</t>
  </si>
  <si>
    <t>Revisión y ajuste de cada una de las materias reguladas por el Decreto Legislativo 4334 de 2008</t>
  </si>
  <si>
    <t>Correo electrónico</t>
  </si>
  <si>
    <t>Documento de reforma con control de cambios</t>
  </si>
  <si>
    <t>Remitir al Superintendente de Sociedades para que se valore la posibilidad de presentar la propuesta de reforma al legislador</t>
  </si>
  <si>
    <t>Citación a reunión</t>
  </si>
  <si>
    <t>Acta resumen de la actividad</t>
  </si>
  <si>
    <t>Asesor Jurídico DIAFE</t>
  </si>
  <si>
    <t>Delegado (a) DIAFE / Asesor Jurídico DIAFE</t>
  </si>
  <si>
    <t>Delegado (a) DIAFE / Asesor judídico DIAFE</t>
  </si>
  <si>
    <t>Director (a)  DIJ / Coordinador (a) Grupo de Pequeñas Intervenciones Judiciales</t>
  </si>
  <si>
    <t xml:space="preserve">Delegado (a) DIAFE </t>
  </si>
  <si>
    <t xml:space="preserve">Director (a)  DIJ </t>
  </si>
  <si>
    <t>Coordinador (a) Grupo de Pequeñas Intervenciones Judiciales</t>
  </si>
  <si>
    <t>Cambios en los patrocinadores o lideres del proyecto</t>
  </si>
  <si>
    <t>Informar a los nuevos responsables los alcances del proyecto</t>
  </si>
  <si>
    <t>Director (a)</t>
  </si>
  <si>
    <t xml:space="preserve"> Asesor Juridico DIAFE 
Lider Tecnico - Directora DIJ/ Coordinadora GPI</t>
  </si>
  <si>
    <t>Delegado (a) DIAFE
 Asesor Juridico DIAFE</t>
  </si>
  <si>
    <t>Delegada (a) DIAFE
 Asesor Juridico DIAFE
Directora DIJ</t>
  </si>
  <si>
    <t>Delegado (a)  DIAFE
Asesor Juridico DIAFE</t>
  </si>
  <si>
    <t>Reforma Decreto Legislativo 4334 de 2008 - Fase I</t>
  </si>
  <si>
    <t>Lograr un marco normativo adecuado que facilite el cumplimiento de la Misión</t>
  </si>
  <si>
    <t>Lider técnico</t>
  </si>
  <si>
    <t>Participante</t>
  </si>
  <si>
    <t>Apoyo</t>
  </si>
  <si>
    <t>Presentación Trimestral</t>
  </si>
  <si>
    <t>No aplica</t>
  </si>
  <si>
    <t>El proyecto abarca desde la revisión de la revisión de la propuesta de reforma al Decreto Legislativo 4334 de 2008 elaborada por la DIAFE hasta la remisión del documento definitivo al Superintendente de Sociedades para su consideración.</t>
  </si>
  <si>
    <t>Principios y reglas que no son pertinentes para regular el Régimen de Intervención Estatal.</t>
  </si>
  <si>
    <r>
      <t xml:space="preserve">Elaboración de una propuesta de </t>
    </r>
    <r>
      <rPr>
        <i/>
        <sz val="12"/>
        <rFont val="Calibri Light"/>
        <family val="2"/>
      </rPr>
      <t>lege ferenda -</t>
    </r>
    <r>
      <rPr>
        <sz val="12"/>
        <rFont val="Calibri Light"/>
        <family val="2"/>
      </rPr>
      <t xml:space="preserve">lista para ser discutida por el legislador en caso de que así se considere-, que tiene por propósito ajustar garantías de partes intervinientes en el proceso de intervención, hacer más efectivos los propósitos de éste y armonizar competencias de las autoridades que participan como operadores jurídicos en la investigación por captación no autorizada de recursos del público.  </t>
    </r>
  </si>
  <si>
    <t>PORCENTAJE DE CUMPLIMIENTO / AVANCE</t>
  </si>
  <si>
    <t>ABRIL</t>
  </si>
  <si>
    <t>MAYO</t>
  </si>
  <si>
    <t>JUNIO</t>
  </si>
  <si>
    <t>JULIO</t>
  </si>
  <si>
    <t>AGOSTO</t>
  </si>
  <si>
    <t>SEPTIEMBRE</t>
  </si>
  <si>
    <t>OCTUBRE</t>
  </si>
  <si>
    <t>NOVIEMBRE</t>
  </si>
  <si>
    <t>DICIEMBRE</t>
  </si>
  <si>
    <t>% programado</t>
  </si>
  <si>
    <t>% ejecutado</t>
  </si>
  <si>
    <t>Invitar a partes interesadas que usualmente interactúan en los procedimientos que tienen lugar en el marco del Régimen de Intervención Estatal, como auxiliares de la justicia que actualmente se encuentran desempeñándose como agentes interventores, la Superintendencia Financiera de Colombia y la Fiscalía General de la Nación, con el fin de conocer sus opiniones sobre elementos o aspectos del Decreto Legislativo 4334 de 2008 que consideren deben modificarse.</t>
  </si>
  <si>
    <t>Realizar taller de trabajo para conocer opiniones de las partes interesadas que acepten la invitación señalada en la actividad 1 (auxiliares de la justicia, FGN y SFC).</t>
  </si>
  <si>
    <t>Ajustar el documento, en lo pertinente, a partir de las opiniones y conclusiones a las que se haya llegado en el taller de trabajo y los anexos aportados por los participantes.</t>
  </si>
  <si>
    <t>% 
programado</t>
  </si>
  <si>
    <t>RURamirez@SUPERSOCIEDADES.GOV.CO</t>
  </si>
  <si>
    <t>LuzamparoC@supersociedades.gov.co</t>
  </si>
  <si>
    <r>
      <rPr>
        <b/>
        <sz val="14"/>
        <color rgb="FF0000FF"/>
        <rFont val="Calibri Light"/>
        <family val="2"/>
      </rPr>
      <t>Abril:</t>
    </r>
    <r>
      <rPr>
        <sz val="14"/>
        <color rgb="FF0000FF"/>
        <rFont val="Calibri Light"/>
        <family val="2"/>
      </rPr>
      <t xml:space="preserve">
Mediante oficios suscritos por la Delegada IAFE del 28 de abril de 2022, se convocó a los auxiliares de justicia con procesos de intervención activos para que participen el próximo 25 de mayo de un taller con el propósito de conocer su opinión sobre la pertinencia (o no) de modificar el Decreto Legislativo 4334 de 2008 y los aspectos o elementos que consideran deben ser ajustados. 
</t>
    </r>
    <r>
      <rPr>
        <b/>
        <sz val="14"/>
        <color rgb="FF0000FF"/>
        <rFont val="Calibri Light"/>
        <family val="2"/>
      </rPr>
      <t>Evidencias:</t>
    </r>
    <r>
      <rPr>
        <sz val="14"/>
        <color rgb="FF0000FF"/>
        <rFont val="Calibri Light"/>
        <family val="2"/>
      </rPr>
      <t xml:space="preserve">
Oficio de citación y Base de datos con los números de oficios dirigidos a los auxiliares de justicia para el efecto.</t>
    </r>
  </si>
  <si>
    <r>
      <rPr>
        <b/>
        <sz val="14"/>
        <color rgb="FF0000FF"/>
        <rFont val="Calibri Light"/>
        <family val="2"/>
      </rPr>
      <t>Mayo:</t>
    </r>
    <r>
      <rPr>
        <sz val="14"/>
        <color rgb="FF0000FF"/>
        <rFont val="Calibri Light"/>
        <family val="2"/>
      </rPr>
      <t xml:space="preserve">
El 30 de mayo de 2023, en el auditorio de la Entidad se llevó a cabo sesión de taller de trabajo con los auxiliares de la justicia que se desempeñan como interventores en procesos activos de intervención judicial, con la finalidad indicada.
</t>
    </r>
    <r>
      <rPr>
        <b/>
        <sz val="14"/>
        <color rgb="FF0000FF"/>
        <rFont val="Calibri Light"/>
        <family val="2"/>
      </rPr>
      <t xml:space="preserve">Evidencia: </t>
    </r>
    <r>
      <rPr>
        <sz val="14"/>
        <color rgb="FF0000FF"/>
        <rFont val="Calibri Light"/>
        <family val="2"/>
      </rPr>
      <t xml:space="preserve">
Acta donde consta el resumen del taller.</t>
    </r>
  </si>
  <si>
    <r>
      <t xml:space="preserve">Junio: 
</t>
    </r>
    <r>
      <rPr>
        <sz val="14"/>
        <color rgb="FF0000FF"/>
        <rFont val="Calibri Light"/>
        <family val="2"/>
      </rPr>
      <t xml:space="preserve">Se ajustó el documento con las conclusiones a las que se llegó en el taller que resultan procedentes. </t>
    </r>
    <r>
      <rPr>
        <b/>
        <sz val="14"/>
        <color rgb="FF0000FF"/>
        <rFont val="Calibri Light"/>
        <family val="2"/>
      </rPr>
      <t xml:space="preserve">
Evidencia: </t>
    </r>
    <r>
      <rPr>
        <sz val="14"/>
        <color rgb="FF0000FF"/>
        <rFont val="Calibri Light"/>
        <family val="2"/>
      </rPr>
      <t xml:space="preserve">Documento reforma control de cambios junio 2023-Sharepoint.
</t>
    </r>
    <r>
      <rPr>
        <b/>
        <sz val="14"/>
        <color rgb="FF0000FF"/>
        <rFont val="Calibri Light"/>
        <family val="2"/>
      </rPr>
      <t>Julio:</t>
    </r>
    <r>
      <rPr>
        <sz val="14"/>
        <color rgb="FF0000FF"/>
        <rFont val="Calibri Light"/>
        <family val="2"/>
      </rPr>
      <t xml:space="preserve"> 
Se ajustó en su totalidad el documento contentivo del proyecto de reforma conforme a las observaciones y sugerencias planteadas en el taller que resultan procedentes. 
</t>
    </r>
    <r>
      <rPr>
        <b/>
        <sz val="14"/>
        <color rgb="FF0000FF"/>
        <rFont val="Calibri Light"/>
        <family val="2"/>
      </rPr>
      <t>Evidencia:</t>
    </r>
    <r>
      <rPr>
        <sz val="14"/>
        <color rgb="FF0000FF"/>
        <rFont val="Calibri Light"/>
        <family val="2"/>
      </rPr>
      <t xml:space="preserve"> Documento reforma control de cambios julio 2023-Sharepoint.</t>
    </r>
  </si>
  <si>
    <r>
      <rPr>
        <b/>
        <sz val="14"/>
        <color rgb="FF0000FF"/>
        <rFont val="Calibri Light"/>
        <family val="2"/>
      </rPr>
      <t xml:space="preserve">Agosto: </t>
    </r>
    <r>
      <rPr>
        <sz val="14"/>
        <color rgb="FF0000FF"/>
        <rFont val="Calibri Light"/>
        <family val="2"/>
      </rPr>
      <t xml:space="preserve">
Mediante correo electrónico se remitió el documento contentivo del proyecto de reforma con los ajustes producto del análisis de las observaciones, sugerencias y comentarios recibidos en el taller y en reuniones efectuadas con autoridades que conocen sobre este tema. 
</t>
    </r>
    <r>
      <rPr>
        <b/>
        <sz val="14"/>
        <color rgb="FF0000FF"/>
        <rFont val="Calibri Light"/>
        <family val="2"/>
      </rPr>
      <t>Evidencia:</t>
    </r>
    <r>
      <rPr>
        <sz val="14"/>
        <color rgb="FF0000FF"/>
        <rFont val="Calibri Light"/>
        <family val="2"/>
      </rPr>
      <t xml:space="preserve"> Correo electrónico con Documento de reforma-Sharepoint.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</si>
</sst>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0">
    <numFmt numFmtId="6" formatCode="&quot;$&quot;\ #,##0;[Red]\-&quot;$&quot;\ #,##0"/>
    <numFmt numFmtId="41" formatCode="_-* #,##0_-;\-* #,##0_-;_-* &quot;-&quot;_-;_-@_-"/>
    <numFmt numFmtId="164" formatCode="dd/mm/yyyy;@"/>
    <numFmt numFmtId="165" formatCode="[$$-240A]#,##0"/>
    <numFmt numFmtId="166" formatCode="dd\-mm\-yy"/>
    <numFmt numFmtId="167" formatCode="0.0"/>
    <numFmt numFmtId="168" formatCode="[$-240A]d&quot; de &quot;mmmm&quot; de &quot;yyyy;@"/>
    <numFmt numFmtId="169" formatCode="0.0%"/>
    <numFmt numFmtId="170" formatCode="_-* #,##0.000_-;\-* #,##0.000_-;_-* &quot;-&quot;_-;_-@_-"/>
    <numFmt numFmtId="171" formatCode="[$-240A]dddd\ d&quot; de &quot;mmmm&quot; de &quot;yyyy;@"/>
  </numFmts>
  <fonts count="36"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name val="Arial"/>
      <family val="2"/>
    </font>
    <font>
      <sz val="10"/>
      <name val="Arial"/>
      <family val="2"/>
    </font>
    <font>
      <b/>
      <sz val="9"/>
      <color rgb="FF000000"/>
      <name val="Tahoma"/>
      <family val="2"/>
    </font>
    <font>
      <sz val="9"/>
      <color rgb="FF000000"/>
      <name val="Tahoma"/>
      <family val="2"/>
    </font>
    <font>
      <sz val="12"/>
      <name val="Calibri Light"/>
      <family val="2"/>
    </font>
    <font>
      <b/>
      <sz val="14"/>
      <name val="Calibri Light"/>
      <family val="2"/>
    </font>
    <font>
      <sz val="10"/>
      <name val="Calibri Light"/>
      <family val="2"/>
    </font>
    <font>
      <sz val="9"/>
      <name val="Calibri Light"/>
      <family val="2"/>
    </font>
    <font>
      <b/>
      <sz val="9"/>
      <name val="Calibri Light"/>
      <family val="2"/>
    </font>
    <font>
      <b/>
      <sz val="12"/>
      <name val="Calibri Light"/>
      <family val="2"/>
    </font>
    <font>
      <u/>
      <sz val="12"/>
      <color theme="10"/>
      <name val="Calibri Light"/>
      <family val="2"/>
    </font>
    <font>
      <sz val="12"/>
      <color theme="0"/>
      <name val="Calibri Light"/>
      <family val="2"/>
    </font>
    <font>
      <i/>
      <sz val="12"/>
      <name val="Calibri Light"/>
      <family val="2"/>
    </font>
    <font>
      <b/>
      <sz val="12"/>
      <color rgb="FF0000FF"/>
      <name val="Calibri Light"/>
      <family val="2"/>
    </font>
    <font>
      <sz val="12"/>
      <color rgb="FF0000FF"/>
      <name val="Calibri Light"/>
      <family val="2"/>
    </font>
    <font>
      <b/>
      <sz val="16"/>
      <name val="Calibri Light"/>
      <family val="2"/>
    </font>
    <font>
      <b/>
      <sz val="14"/>
      <color rgb="FF0000FF"/>
      <name val="Calibri Light"/>
      <family val="2"/>
    </font>
    <font>
      <sz val="14"/>
      <color rgb="FF0000FF"/>
      <name val="Calibri Light"/>
      <family val="2"/>
    </font>
    <font>
      <sz val="10"/>
      <color rgb="FF0000FF"/>
      <name val="Arial"/>
      <family val="2"/>
    </font>
    <font>
      <sz val="11"/>
      <color rgb="FF0000FF"/>
      <name val="Calibri Light"/>
      <family val="2"/>
    </font>
    <font>
      <sz val="10"/>
      <color rgb="FF0000FF"/>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59">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15" fillId="0" borderId="0" applyFont="0" applyFill="0" applyBorder="0" applyAlignment="0" applyProtection="0"/>
    <xf numFmtId="41" fontId="16" fillId="0" borderId="0" applyFont="0" applyFill="0" applyBorder="0" applyAlignment="0" applyProtection="0"/>
  </cellStyleXfs>
  <cellXfs count="315">
    <xf numFmtId="0" fontId="0" fillId="0" borderId="0" xfId="0"/>
    <xf numFmtId="0" fontId="4" fillId="0" borderId="0" xfId="0" applyFont="1" applyAlignment="1">
      <alignment horizontal="center" vertical="center" wrapText="1"/>
    </xf>
    <xf numFmtId="0" fontId="4" fillId="0" borderId="0" xfId="0" applyFont="1"/>
    <xf numFmtId="0" fontId="6" fillId="4" borderId="0" xfId="0" applyFont="1" applyFill="1" applyAlignment="1">
      <alignment horizontal="center" vertical="center" wrapText="1"/>
    </xf>
    <xf numFmtId="0" fontId="8" fillId="0" borderId="0" xfId="0" applyFont="1" applyAlignment="1">
      <alignment horizontal="center" vertical="center" wrapText="1"/>
    </xf>
    <xf numFmtId="0" fontId="4" fillId="0" borderId="0" xfId="0" applyFont="1" applyAlignment="1">
      <alignment horizontal="left" vertical="center"/>
    </xf>
    <xf numFmtId="0" fontId="4" fillId="0" borderId="0" xfId="0" applyFont="1" applyAlignment="1">
      <alignment horizontal="center" vertical="center"/>
    </xf>
    <xf numFmtId="0" fontId="4" fillId="4" borderId="0" xfId="0" applyFont="1" applyFill="1" applyAlignment="1">
      <alignment horizontal="left" vertical="center" wrapText="1"/>
    </xf>
    <xf numFmtId="0" fontId="8" fillId="0" borderId="0" xfId="0" applyFont="1" applyAlignment="1">
      <alignment horizontal="center" vertical="center"/>
    </xf>
    <xf numFmtId="0" fontId="12" fillId="5" borderId="6" xfId="4" applyFont="1" applyFill="1" applyBorder="1" applyAlignment="1">
      <alignment horizontal="center" vertical="center"/>
    </xf>
    <xf numFmtId="0" fontId="4" fillId="0" borderId="0" xfId="0" applyFont="1" applyAlignment="1">
      <alignment vertical="center" wrapText="1"/>
    </xf>
    <xf numFmtId="0" fontId="2" fillId="0" borderId="0" xfId="0" applyFont="1"/>
    <xf numFmtId="0" fontId="2" fillId="6" borderId="2"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Alignment="1">
      <alignment horizontal="center" vertical="center"/>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Alignment="1">
      <alignment vertical="center"/>
    </xf>
    <xf numFmtId="0" fontId="7" fillId="0" borderId="10" xfId="2" applyFont="1" applyBorder="1" applyAlignment="1">
      <alignment vertical="center"/>
    </xf>
    <xf numFmtId="0" fontId="7" fillId="0" borderId="15" xfId="2" applyFont="1" applyBorder="1" applyAlignment="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0" fillId="4" borderId="8" xfId="0" applyFill="1" applyBorder="1" applyAlignment="1">
      <alignment vertical="center" wrapText="1"/>
    </xf>
    <xf numFmtId="0" fontId="0" fillId="4" borderId="8" xfId="0" applyFill="1" applyBorder="1" applyAlignment="1">
      <alignment horizontal="center" vertical="center" wrapText="1"/>
    </xf>
    <xf numFmtId="0" fontId="0" fillId="4" borderId="0" xfId="0" applyFill="1" applyAlignment="1">
      <alignment horizontal="center" vertical="center" wrapText="1"/>
    </xf>
    <xf numFmtId="0" fontId="4" fillId="0" borderId="2" xfId="0" applyFont="1" applyBorder="1" applyAlignment="1">
      <alignment horizontal="center" vertical="center" wrapText="1"/>
    </xf>
    <xf numFmtId="0" fontId="5" fillId="3" borderId="2" xfId="0" applyFont="1" applyFill="1" applyBorder="1" applyAlignment="1">
      <alignment horizontal="left" vertical="center"/>
    </xf>
    <xf numFmtId="0" fontId="5" fillId="3"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4" fillId="0" borderId="3" xfId="0" applyFont="1" applyBorder="1" applyAlignment="1">
      <alignment horizontal="center" vertical="center" wrapText="1"/>
    </xf>
    <xf numFmtId="0" fontId="2" fillId="0" borderId="0" xfId="0" applyFont="1" applyAlignment="1">
      <alignment vertical="center"/>
    </xf>
    <xf numFmtId="0" fontId="4" fillId="4" borderId="2" xfId="0" applyFont="1" applyFill="1" applyBorder="1" applyAlignment="1">
      <alignment horizontal="center" vertical="center" wrapText="1"/>
    </xf>
    <xf numFmtId="0" fontId="4" fillId="4" borderId="0" xfId="0" applyFont="1" applyFill="1" applyAlignment="1">
      <alignment horizontal="center" vertical="center" wrapText="1"/>
    </xf>
    <xf numFmtId="0" fontId="5" fillId="3" borderId="2" xfId="0" applyFont="1" applyFill="1" applyBorder="1" applyAlignment="1">
      <alignment horizontal="center" vertical="center" wrapText="1"/>
    </xf>
    <xf numFmtId="0" fontId="21" fillId="0" borderId="0" xfId="0" applyFont="1" applyAlignment="1">
      <alignment horizontal="center" vertical="center"/>
    </xf>
    <xf numFmtId="0" fontId="21" fillId="4" borderId="0" xfId="0" applyFont="1" applyFill="1" applyAlignment="1">
      <alignment horizontal="justify" vertical="center"/>
    </xf>
    <xf numFmtId="0" fontId="19" fillId="4" borderId="0" xfId="0" applyFont="1" applyFill="1" applyAlignment="1">
      <alignment horizontal="center" vertical="center" wrapText="1"/>
    </xf>
    <xf numFmtId="9" fontId="19" fillId="4" borderId="2" xfId="0" applyNumberFormat="1" applyFont="1" applyFill="1" applyBorder="1" applyAlignment="1">
      <alignment horizontal="center" vertical="center" wrapText="1"/>
    </xf>
    <xf numFmtId="0" fontId="19" fillId="4" borderId="2" xfId="0" applyFont="1" applyFill="1" applyBorder="1" applyAlignment="1">
      <alignment horizontal="center" vertical="center" wrapText="1"/>
    </xf>
    <xf numFmtId="0" fontId="22" fillId="0" borderId="0" xfId="0" applyFont="1" applyAlignment="1">
      <alignment horizontal="center" vertical="center" wrapText="1"/>
    </xf>
    <xf numFmtId="0" fontId="22" fillId="0" borderId="2" xfId="0" applyFont="1" applyBorder="1" applyAlignment="1">
      <alignment horizontal="center" vertical="center" wrapText="1"/>
    </xf>
    <xf numFmtId="2" fontId="22" fillId="0" borderId="2" xfId="0" applyNumberFormat="1" applyFont="1" applyBorder="1" applyAlignment="1">
      <alignment horizontal="center" vertical="center" wrapText="1"/>
    </xf>
    <xf numFmtId="165" fontId="22" fillId="0" borderId="2" xfId="0" applyNumberFormat="1" applyFont="1" applyBorder="1" applyAlignment="1">
      <alignment horizontal="center" vertical="center" wrapText="1"/>
    </xf>
    <xf numFmtId="6" fontId="22" fillId="0" borderId="0" xfId="0" applyNumberFormat="1" applyFont="1" applyAlignment="1">
      <alignment horizontal="center" vertical="center" wrapText="1"/>
    </xf>
    <xf numFmtId="0" fontId="23" fillId="0" borderId="2"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2" xfId="0" applyFont="1" applyBorder="1" applyAlignment="1">
      <alignment horizontal="left" vertical="center" wrapText="1"/>
    </xf>
    <xf numFmtId="0" fontId="2" fillId="0" borderId="0" xfId="0" applyFont="1" applyFill="1" applyBorder="1"/>
    <xf numFmtId="0" fontId="19" fillId="4" borderId="2" xfId="0" applyFont="1" applyFill="1" applyBorder="1" applyAlignment="1">
      <alignment vertical="center" wrapText="1"/>
    </xf>
    <xf numFmtId="0" fontId="19" fillId="4" borderId="2" xfId="0" applyFont="1" applyFill="1" applyBorder="1" applyAlignment="1">
      <alignment horizontal="left" vertical="center" wrapText="1"/>
    </xf>
    <xf numFmtId="0" fontId="19" fillId="4" borderId="2" xfId="0" applyFont="1" applyFill="1" applyBorder="1" applyAlignment="1">
      <alignment horizontal="center"/>
    </xf>
    <xf numFmtId="0" fontId="25" fillId="4" borderId="2" xfId="4" applyFont="1" applyFill="1" applyBorder="1" applyAlignment="1">
      <alignment horizontal="center" vertical="center" wrapText="1"/>
    </xf>
    <xf numFmtId="0" fontId="19" fillId="4" borderId="2" xfId="0" quotePrefix="1" applyFont="1" applyFill="1" applyBorder="1" applyAlignment="1">
      <alignment horizontal="center" vertical="center" wrapText="1"/>
    </xf>
    <xf numFmtId="0" fontId="25" fillId="0" borderId="2" xfId="4" applyFont="1" applyBorder="1" applyAlignment="1">
      <alignment horizontal="center" vertical="center" wrapText="1"/>
    </xf>
    <xf numFmtId="0" fontId="19" fillId="4" borderId="2" xfId="0" applyFont="1" applyFill="1" applyBorder="1" applyAlignment="1">
      <alignment vertical="center"/>
    </xf>
    <xf numFmtId="0" fontId="19" fillId="0" borderId="2" xfId="0" applyFont="1" applyBorder="1" applyAlignment="1">
      <alignment vertical="center"/>
    </xf>
    <xf numFmtId="0" fontId="19" fillId="0" borderId="2" xfId="0" applyFont="1" applyFill="1" applyBorder="1" applyAlignment="1">
      <alignment horizontal="left" vertical="center" wrapText="1"/>
    </xf>
    <xf numFmtId="164" fontId="19" fillId="0" borderId="2" xfId="0" applyNumberFormat="1"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0" xfId="0" applyFont="1" applyFill="1" applyAlignment="1">
      <alignment horizontal="center" vertical="center" wrapText="1"/>
    </xf>
    <xf numFmtId="0" fontId="26" fillId="0" borderId="0" xfId="0" applyFont="1" applyFill="1" applyAlignment="1">
      <alignment horizontal="center" vertical="center" wrapText="1"/>
    </xf>
    <xf numFmtId="0" fontId="19" fillId="0" borderId="0" xfId="0" applyFont="1" applyFill="1"/>
    <xf numFmtId="0" fontId="19" fillId="0" borderId="0" xfId="0" applyFont="1" applyAlignment="1">
      <alignment horizontal="left" vertical="center" wrapText="1"/>
    </xf>
    <xf numFmtId="0" fontId="19" fillId="0" borderId="0" xfId="0" applyFont="1" applyAlignment="1">
      <alignment horizontal="center" vertical="center" wrapText="1"/>
    </xf>
    <xf numFmtId="0" fontId="26" fillId="0" borderId="0" xfId="0" applyFont="1" applyAlignment="1">
      <alignment horizontal="center" vertical="center" wrapText="1"/>
    </xf>
    <xf numFmtId="0" fontId="19" fillId="0" borderId="0" xfId="0" applyFont="1"/>
    <xf numFmtId="0" fontId="24" fillId="0" borderId="0" xfId="2" applyFont="1" applyAlignment="1">
      <alignment horizontal="center" vertical="center"/>
    </xf>
    <xf numFmtId="0" fontId="19" fillId="0" borderId="0" xfId="0" applyFont="1" applyAlignment="1">
      <alignment horizontal="center" vertical="center"/>
    </xf>
    <xf numFmtId="0" fontId="19" fillId="0" borderId="2" xfId="0" applyFont="1" applyBorder="1" applyAlignment="1">
      <alignment vertical="center" wrapText="1"/>
    </xf>
    <xf numFmtId="0" fontId="19" fillId="4" borderId="2" xfId="0" applyFont="1" applyFill="1" applyBorder="1" applyAlignment="1">
      <alignment horizontal="center" vertical="center"/>
    </xf>
    <xf numFmtId="0" fontId="19" fillId="0" borderId="0" xfId="0" applyFont="1" applyAlignment="1">
      <alignment horizontal="justify" vertical="center" wrapText="1"/>
    </xf>
    <xf numFmtId="0" fontId="19" fillId="0" borderId="0" xfId="0" applyFont="1" applyAlignment="1">
      <alignment horizontal="justify" vertical="center"/>
    </xf>
    <xf numFmtId="0" fontId="14" fillId="8" borderId="2" xfId="0" applyFont="1" applyFill="1" applyBorder="1" applyAlignment="1" applyProtection="1">
      <alignment horizontal="center" vertical="center" wrapText="1"/>
    </xf>
    <xf numFmtId="9" fontId="14" fillId="8" borderId="2" xfId="0" applyNumberFormat="1" applyFont="1" applyFill="1" applyBorder="1" applyAlignment="1" applyProtection="1">
      <alignment horizontal="center" vertical="center" wrapText="1"/>
    </xf>
    <xf numFmtId="166" fontId="14" fillId="8" borderId="2" xfId="0" applyNumberFormat="1" applyFont="1" applyFill="1" applyBorder="1" applyAlignment="1" applyProtection="1">
      <alignment horizontal="center" vertical="center" wrapText="1"/>
    </xf>
    <xf numFmtId="0" fontId="32" fillId="0" borderId="2" xfId="5" applyNumberFormat="1" applyFont="1" applyFill="1" applyBorder="1" applyAlignment="1" applyProtection="1">
      <alignment horizontal="center" vertical="center" wrapText="1"/>
    </xf>
    <xf numFmtId="167" fontId="32" fillId="0" borderId="2" xfId="0" applyNumberFormat="1" applyFont="1" applyBorder="1" applyAlignment="1" applyProtection="1">
      <alignment horizontal="center" vertical="center" wrapText="1"/>
    </xf>
    <xf numFmtId="0" fontId="31" fillId="0" borderId="2" xfId="0" applyFont="1" applyBorder="1" applyAlignment="1" applyProtection="1">
      <alignment horizontal="center" vertical="center" wrapText="1"/>
    </xf>
    <xf numFmtId="9" fontId="32" fillId="13" borderId="2" xfId="0" applyNumberFormat="1" applyFont="1" applyFill="1" applyBorder="1" applyAlignment="1" applyProtection="1">
      <alignment horizontal="center" vertical="center" wrapText="1"/>
    </xf>
    <xf numFmtId="9" fontId="32" fillId="13" borderId="2" xfId="5" applyFont="1" applyFill="1" applyBorder="1" applyAlignment="1" applyProtection="1">
      <alignment horizontal="center" vertical="center"/>
    </xf>
    <xf numFmtId="9" fontId="28" fillId="11" borderId="53" xfId="0" applyNumberFormat="1" applyFont="1" applyFill="1" applyBorder="1" applyAlignment="1" applyProtection="1">
      <alignment horizontal="center" vertical="center" wrapText="1"/>
    </xf>
    <xf numFmtId="0" fontId="11" fillId="4" borderId="2" xfId="4" applyFill="1" applyBorder="1" applyAlignment="1">
      <alignment horizontal="center" vertical="center" wrapText="1"/>
    </xf>
    <xf numFmtId="0" fontId="34" fillId="0" borderId="2" xfId="0" applyFont="1" applyBorder="1" applyAlignment="1" applyProtection="1">
      <alignment vertical="center" wrapText="1"/>
    </xf>
    <xf numFmtId="0" fontId="34" fillId="0" borderId="2" xfId="0" applyFont="1" applyBorder="1" applyAlignment="1" applyProtection="1">
      <alignment horizontal="center" vertical="center" wrapText="1"/>
    </xf>
    <xf numFmtId="9" fontId="34" fillId="0" borderId="2" xfId="5" applyFont="1" applyBorder="1" applyAlignment="1" applyProtection="1">
      <alignment horizontal="center" vertical="center" wrapText="1"/>
    </xf>
    <xf numFmtId="171" fontId="34" fillId="0" borderId="2" xfId="0" applyNumberFormat="1" applyFont="1" applyBorder="1" applyAlignment="1" applyProtection="1">
      <alignment horizontal="center" vertical="center"/>
    </xf>
    <xf numFmtId="0" fontId="34" fillId="0" borderId="0" xfId="0" applyFont="1" applyAlignment="1" applyProtection="1">
      <alignment horizontal="left" vertical="center" wrapText="1"/>
    </xf>
    <xf numFmtId="0" fontId="34" fillId="0" borderId="2" xfId="0" applyFont="1" applyBorder="1" applyAlignment="1" applyProtection="1">
      <alignment horizontal="left" vertical="center" wrapText="1"/>
    </xf>
    <xf numFmtId="10" fontId="35" fillId="12" borderId="2" xfId="5" applyNumberFormat="1" applyFont="1" applyFill="1" applyBorder="1" applyAlignment="1" applyProtection="1">
      <alignment horizontal="center" vertical="center" wrapText="1"/>
    </xf>
    <xf numFmtId="171" fontId="34" fillId="4" borderId="2" xfId="0" applyNumberFormat="1" applyFont="1" applyFill="1" applyBorder="1" applyAlignment="1" applyProtection="1">
      <alignment horizontal="center" vertical="center"/>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Border="1" applyAlignment="1">
      <alignment horizontal="center" vertical="center"/>
    </xf>
    <xf numFmtId="0" fontId="6" fillId="0" borderId="18" xfId="2" applyFont="1" applyBorder="1" applyAlignment="1">
      <alignment horizontal="center" vertical="center"/>
    </xf>
    <xf numFmtId="0" fontId="6" fillId="0" borderId="25" xfId="2" applyFont="1" applyBorder="1" applyAlignment="1">
      <alignment horizontal="center" vertical="center"/>
    </xf>
    <xf numFmtId="0" fontId="6" fillId="0" borderId="20" xfId="2" applyFont="1" applyBorder="1" applyAlignment="1">
      <alignment horizontal="center" vertical="center"/>
    </xf>
    <xf numFmtId="0" fontId="6" fillId="0" borderId="2" xfId="2" applyFont="1" applyBorder="1" applyAlignment="1">
      <alignment horizontal="center" vertical="center"/>
    </xf>
    <xf numFmtId="0" fontId="6" fillId="0" borderId="5" xfId="2" applyFont="1" applyBorder="1" applyAlignment="1">
      <alignment horizontal="center" vertical="center"/>
    </xf>
    <xf numFmtId="0" fontId="6" fillId="0" borderId="22" xfId="2" applyFont="1" applyBorder="1" applyAlignment="1">
      <alignment horizontal="center" vertical="center"/>
    </xf>
    <xf numFmtId="0" fontId="6" fillId="0" borderId="23" xfId="2" applyFont="1" applyBorder="1" applyAlignment="1">
      <alignment horizontal="center" vertical="center"/>
    </xf>
    <xf numFmtId="0" fontId="6" fillId="0" borderId="26" xfId="2" applyFont="1" applyBorder="1" applyAlignment="1">
      <alignment horizontal="center" vertical="center"/>
    </xf>
    <xf numFmtId="0" fontId="20" fillId="0" borderId="0" xfId="0" applyFont="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Alignment="1">
      <alignment horizontal="left" vertical="center" wrapText="1"/>
    </xf>
    <xf numFmtId="0" fontId="19" fillId="4"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0" fillId="0" borderId="2" xfId="0" applyFont="1" applyBorder="1" applyAlignment="1">
      <alignment horizontal="left" vertical="center" wrapText="1"/>
    </xf>
    <xf numFmtId="0" fontId="19" fillId="4" borderId="5" xfId="0" applyFont="1" applyFill="1" applyBorder="1" applyAlignment="1">
      <alignment horizontal="justify" vertical="center" wrapText="1"/>
    </xf>
    <xf numFmtId="0" fontId="19" fillId="4" borderId="4" xfId="0" applyFont="1" applyFill="1" applyBorder="1" applyAlignment="1">
      <alignment horizontal="justify" vertical="center"/>
    </xf>
    <xf numFmtId="0" fontId="19" fillId="4"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20" fillId="0" borderId="2" xfId="0" applyFont="1" applyBorder="1" applyAlignment="1">
      <alignment horizontal="left" vertical="center"/>
    </xf>
    <xf numFmtId="0" fontId="5" fillId="3" borderId="2" xfId="0" applyFont="1" applyFill="1" applyBorder="1" applyAlignment="1">
      <alignment horizontal="center" vertical="center" wrapText="1"/>
    </xf>
    <xf numFmtId="0" fontId="24" fillId="4" borderId="2" xfId="0" applyFont="1" applyFill="1" applyBorder="1" applyAlignment="1">
      <alignment horizontal="center" vertical="center" wrapText="1"/>
    </xf>
    <xf numFmtId="0" fontId="19"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6" fillId="0" borderId="27" xfId="2" applyFont="1" applyBorder="1" applyAlignment="1">
      <alignment horizontal="center" vertical="center"/>
    </xf>
    <xf numFmtId="0" fontId="6" fillId="0" borderId="29" xfId="2" applyFont="1" applyBorder="1" applyAlignment="1">
      <alignment horizontal="center" vertical="center"/>
    </xf>
    <xf numFmtId="0" fontId="6" fillId="0" borderId="28" xfId="2" applyFont="1" applyBorder="1" applyAlignment="1">
      <alignment horizontal="center" vertical="center"/>
    </xf>
    <xf numFmtId="0" fontId="6" fillId="0" borderId="30" xfId="2" applyFont="1" applyBorder="1" applyAlignment="1">
      <alignment horizontal="center" vertical="center"/>
    </xf>
    <xf numFmtId="0" fontId="6" fillId="0" borderId="39" xfId="2" applyFont="1" applyBorder="1" applyAlignment="1">
      <alignment horizontal="center" vertical="center"/>
    </xf>
    <xf numFmtId="0" fontId="6" fillId="0" borderId="31" xfId="2" applyFont="1" applyBorder="1" applyAlignment="1">
      <alignment horizontal="center" vertical="center"/>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6" fillId="4" borderId="30" xfId="2" applyFont="1" applyFill="1" applyBorder="1" applyAlignment="1">
      <alignment horizontal="center" vertical="center"/>
    </xf>
    <xf numFmtId="0" fontId="6" fillId="4" borderId="39" xfId="2" applyFont="1" applyFill="1" applyBorder="1" applyAlignment="1">
      <alignment horizontal="center" vertical="center"/>
    </xf>
    <xf numFmtId="0" fontId="19" fillId="0" borderId="5" xfId="0" applyFont="1" applyBorder="1" applyAlignment="1">
      <alignment horizontal="center" vertical="center" wrapText="1"/>
    </xf>
    <xf numFmtId="0" fontId="19" fillId="0" borderId="3" xfId="0" applyFont="1" applyBorder="1" applyAlignment="1">
      <alignment horizontal="center" vertical="center" wrapText="1"/>
    </xf>
    <xf numFmtId="0" fontId="19" fillId="0" borderId="2" xfId="0" applyFont="1" applyBorder="1" applyAlignment="1">
      <alignment horizontal="left" vertical="center" wrapText="1"/>
    </xf>
    <xf numFmtId="0" fontId="14" fillId="3" borderId="7" xfId="0" applyFont="1" applyFill="1" applyBorder="1" applyAlignment="1">
      <alignment horizontal="center" vertical="center"/>
    </xf>
    <xf numFmtId="0" fontId="14" fillId="3" borderId="0" xfId="0" applyFont="1" applyFill="1" applyAlignment="1">
      <alignment horizontal="center" vertical="center"/>
    </xf>
    <xf numFmtId="0" fontId="19"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19" fillId="4" borderId="5" xfId="0" applyFont="1" applyFill="1" applyBorder="1" applyAlignment="1">
      <alignment horizontal="center" vertical="center"/>
    </xf>
    <xf numFmtId="0" fontId="19" fillId="4" borderId="3" xfId="0" applyFont="1" applyFill="1" applyBorder="1" applyAlignment="1">
      <alignment horizontal="center" vertical="center"/>
    </xf>
    <xf numFmtId="0" fontId="19" fillId="0" borderId="5" xfId="0" applyFont="1" applyBorder="1" applyAlignment="1">
      <alignment horizontal="center" vertical="center"/>
    </xf>
    <xf numFmtId="0" fontId="19" fillId="0" borderId="3" xfId="0" applyFont="1" applyBorder="1" applyAlignment="1">
      <alignment horizontal="center" vertical="center"/>
    </xf>
    <xf numFmtId="0" fontId="6" fillId="4" borderId="40" xfId="2" applyFont="1" applyFill="1" applyBorder="1" applyAlignment="1">
      <alignment horizontal="center" vertical="center"/>
    </xf>
    <xf numFmtId="0" fontId="6" fillId="4" borderId="46" xfId="2" applyFont="1" applyFill="1" applyBorder="1" applyAlignment="1">
      <alignment horizontal="center" vertical="center"/>
    </xf>
    <xf numFmtId="0" fontId="6" fillId="4" borderId="41" xfId="2" applyFont="1" applyFill="1" applyBorder="1" applyAlignment="1">
      <alignment horizontal="center" vertical="center"/>
    </xf>
    <xf numFmtId="0" fontId="6" fillId="4" borderId="42" xfId="2" applyFont="1" applyFill="1" applyBorder="1" applyAlignment="1">
      <alignment horizontal="center" vertical="center"/>
    </xf>
    <xf numFmtId="0" fontId="6" fillId="4" borderId="47" xfId="2" applyFont="1" applyFill="1" applyBorder="1" applyAlignment="1">
      <alignment horizontal="center" vertical="center"/>
    </xf>
    <xf numFmtId="0" fontId="6" fillId="4" borderId="43" xfId="2" applyFont="1" applyFill="1" applyBorder="1" applyAlignment="1">
      <alignment horizontal="center" vertical="center"/>
    </xf>
    <xf numFmtId="0" fontId="6" fillId="4" borderId="44" xfId="2" applyFont="1" applyFill="1" applyBorder="1" applyAlignment="1">
      <alignment horizontal="center" vertical="center"/>
    </xf>
    <xf numFmtId="0" fontId="6" fillId="4" borderId="48" xfId="2" applyFont="1" applyFill="1" applyBorder="1" applyAlignment="1">
      <alignment horizontal="center" vertical="center"/>
    </xf>
    <xf numFmtId="0" fontId="6" fillId="4" borderId="45" xfId="2" applyFont="1" applyFill="1" applyBorder="1" applyAlignment="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0" xfId="0" applyFont="1" applyFill="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5" fillId="3" borderId="7" xfId="0" applyFont="1" applyFill="1" applyBorder="1" applyAlignment="1">
      <alignment horizontal="center" vertical="center"/>
    </xf>
    <xf numFmtId="0" fontId="5" fillId="3" borderId="0" xfId="0" applyFont="1" applyFill="1" applyAlignment="1">
      <alignment horizontal="center" vertical="center"/>
    </xf>
    <xf numFmtId="0" fontId="19" fillId="4" borderId="5" xfId="0" applyFont="1" applyFill="1" applyBorder="1" applyAlignment="1">
      <alignment horizontal="center" vertical="center" wrapText="1"/>
    </xf>
    <xf numFmtId="0" fontId="19" fillId="4" borderId="3"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0" fillId="0" borderId="4" xfId="0" applyFont="1" applyBorder="1" applyAlignment="1">
      <alignment horizontal="left" vertical="center"/>
    </xf>
    <xf numFmtId="0" fontId="19" fillId="0" borderId="2" xfId="0" applyFont="1" applyFill="1" applyBorder="1" applyAlignment="1">
      <alignment horizontal="left" vertical="center" wrapText="1"/>
    </xf>
    <xf numFmtId="0" fontId="19" fillId="0" borderId="5" xfId="0" applyFont="1" applyFill="1" applyBorder="1" applyAlignment="1">
      <alignment horizontal="left" vertical="center" wrapText="1"/>
    </xf>
    <xf numFmtId="0" fontId="19" fillId="0" borderId="3" xfId="0" applyFont="1" applyFill="1" applyBorder="1" applyAlignment="1">
      <alignment horizontal="left" vertical="center" wrapText="1"/>
    </xf>
    <xf numFmtId="0" fontId="19" fillId="4" borderId="2" xfId="0" applyFont="1" applyFill="1" applyBorder="1" applyAlignment="1">
      <alignment horizontal="justify" vertical="center" wrapText="1"/>
    </xf>
    <xf numFmtId="0" fontId="19" fillId="4" borderId="2" xfId="0" applyFont="1" applyFill="1" applyBorder="1" applyAlignment="1">
      <alignment horizontal="justify" vertical="center"/>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lignment horizontal="center" vertical="center"/>
    </xf>
    <xf numFmtId="0" fontId="6" fillId="4" borderId="18" xfId="2" applyFont="1" applyFill="1" applyBorder="1" applyAlignment="1">
      <alignment horizontal="center" vertical="center"/>
    </xf>
    <xf numFmtId="0" fontId="6" fillId="4" borderId="19" xfId="2" applyFont="1" applyFill="1" applyBorder="1" applyAlignment="1">
      <alignment horizontal="center" vertical="center"/>
    </xf>
    <xf numFmtId="0" fontId="6" fillId="4" borderId="20" xfId="2" applyFont="1" applyFill="1" applyBorder="1" applyAlignment="1">
      <alignment horizontal="center" vertical="center"/>
    </xf>
    <xf numFmtId="0" fontId="6" fillId="4" borderId="2" xfId="2" applyFont="1" applyFill="1" applyBorder="1" applyAlignment="1">
      <alignment horizontal="center" vertical="center"/>
    </xf>
    <xf numFmtId="0" fontId="6" fillId="4" borderId="21" xfId="2" applyFont="1" applyFill="1" applyBorder="1" applyAlignment="1">
      <alignment horizontal="center" vertical="center"/>
    </xf>
    <xf numFmtId="0" fontId="6" fillId="4" borderId="22" xfId="2" applyFont="1" applyFill="1" applyBorder="1" applyAlignment="1">
      <alignment horizontal="center" vertical="center"/>
    </xf>
    <xf numFmtId="0" fontId="6" fillId="4" borderId="23" xfId="2" applyFont="1" applyFill="1" applyBorder="1" applyAlignment="1">
      <alignment horizontal="center" vertical="center"/>
    </xf>
    <xf numFmtId="0" fontId="6" fillId="4" borderId="24" xfId="2" applyFont="1" applyFill="1" applyBorder="1" applyAlignment="1">
      <alignment horizontal="center" vertical="center"/>
    </xf>
    <xf numFmtId="0" fontId="6" fillId="4" borderId="49" xfId="2" applyFont="1" applyFill="1" applyBorder="1" applyAlignment="1">
      <alignment horizontal="center" vertical="center"/>
    </xf>
    <xf numFmtId="0" fontId="6" fillId="4" borderId="3" xfId="2" applyFont="1" applyFill="1" applyBorder="1" applyAlignment="1">
      <alignment horizontal="center" vertical="center"/>
    </xf>
    <xf numFmtId="0" fontId="6" fillId="4" borderId="50" xfId="2" applyFont="1" applyFill="1" applyBorder="1" applyAlignment="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24" fillId="0" borderId="2" xfId="0" applyFont="1" applyBorder="1" applyAlignment="1">
      <alignment horizontal="left" vertical="center"/>
    </xf>
    <xf numFmtId="0" fontId="19" fillId="0" borderId="5" xfId="0" applyFont="1" applyBorder="1" applyAlignment="1">
      <alignment horizontal="left" vertical="center" wrapText="1"/>
    </xf>
    <xf numFmtId="0" fontId="19" fillId="0" borderId="4" xfId="0" applyFont="1" applyBorder="1" applyAlignment="1">
      <alignment horizontal="left" vertical="center" wrapText="1"/>
    </xf>
    <xf numFmtId="0" fontId="19" fillId="0" borderId="3" xfId="0" applyFont="1" applyBorder="1" applyAlignment="1">
      <alignment horizontal="left" vertical="center" wrapText="1"/>
    </xf>
    <xf numFmtId="0" fontId="19" fillId="0" borderId="4" xfId="0" applyFont="1" applyBorder="1" applyAlignment="1">
      <alignment horizontal="center"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0" xfId="0" applyFont="1" applyFill="1" applyBorder="1" applyAlignment="1" applyProtection="1">
      <alignment vertical="center" wrapText="1"/>
    </xf>
    <xf numFmtId="0" fontId="2" fillId="4" borderId="0" xfId="0" applyFont="1" applyFill="1" applyBorder="1" applyAlignment="1" applyProtection="1">
      <alignment horizontal="lef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Alignment="1" applyProtection="1">
      <alignment horizontal="center" vertical="center"/>
    </xf>
    <xf numFmtId="0" fontId="13" fillId="4" borderId="0" xfId="2" applyFont="1" applyFill="1" applyAlignment="1" applyProtection="1">
      <alignment vertical="center"/>
    </xf>
    <xf numFmtId="0" fontId="19" fillId="4" borderId="0" xfId="0" applyFont="1" applyFill="1" applyAlignment="1" applyProtection="1">
      <alignment horizontal="center" vertical="center" wrapText="1"/>
    </xf>
    <xf numFmtId="0" fontId="24" fillId="4" borderId="5" xfId="0" applyFont="1" applyFill="1" applyBorder="1" applyAlignment="1" applyProtection="1">
      <alignment horizontal="center" vertical="center"/>
    </xf>
    <xf numFmtId="0" fontId="30" fillId="4" borderId="4" xfId="0" applyFont="1" applyFill="1" applyBorder="1" applyAlignment="1" applyProtection="1">
      <alignment horizontal="left" vertical="center"/>
    </xf>
    <xf numFmtId="0" fontId="30" fillId="4" borderId="3" xfId="0" applyFont="1" applyFill="1" applyBorder="1" applyAlignment="1" applyProtection="1">
      <alignment horizontal="left" vertical="center"/>
    </xf>
    <xf numFmtId="0" fontId="30" fillId="4" borderId="0" xfId="0" applyFont="1" applyFill="1" applyBorder="1" applyAlignment="1" applyProtection="1">
      <alignment horizontal="left" vertical="center"/>
    </xf>
    <xf numFmtId="0" fontId="13" fillId="4" borderId="2" xfId="0" applyFont="1" applyFill="1" applyBorder="1" applyAlignment="1" applyProtection="1">
      <alignment horizontal="center"/>
    </xf>
    <xf numFmtId="0" fontId="14" fillId="9" borderId="2" xfId="0" applyFont="1" applyFill="1" applyBorder="1" applyAlignment="1" applyProtection="1">
      <alignment horizontal="center" vertical="center" wrapText="1"/>
    </xf>
    <xf numFmtId="0" fontId="14" fillId="9" borderId="0" xfId="0" applyFont="1" applyFill="1" applyBorder="1" applyAlignment="1" applyProtection="1">
      <alignment horizontal="center" vertical="center" wrapText="1"/>
    </xf>
    <xf numFmtId="0" fontId="32" fillId="0" borderId="2" xfId="0" applyFont="1" applyBorder="1" applyAlignment="1" applyProtection="1">
      <alignment horizontal="justify" vertical="center" wrapText="1"/>
    </xf>
    <xf numFmtId="168" fontId="32" fillId="0" borderId="2" xfId="0" applyNumberFormat="1" applyFont="1" applyBorder="1" applyAlignment="1" applyProtection="1">
      <alignment horizontal="center" vertical="center" wrapText="1"/>
    </xf>
    <xf numFmtId="10" fontId="35" fillId="0" borderId="2" xfId="5" applyNumberFormat="1" applyFont="1" applyFill="1" applyBorder="1" applyAlignment="1" applyProtection="1">
      <alignment horizontal="center" vertical="center" wrapText="1"/>
    </xf>
    <xf numFmtId="10" fontId="32" fillId="0" borderId="0" xfId="0" applyNumberFormat="1" applyFont="1" applyBorder="1" applyAlignment="1" applyProtection="1">
      <alignment horizontal="center" vertical="center" wrapText="1"/>
    </xf>
    <xf numFmtId="0" fontId="32" fillId="0" borderId="0" xfId="0" applyFont="1" applyAlignment="1" applyProtection="1">
      <alignment horizontal="center" vertical="center" wrapText="1"/>
    </xf>
    <xf numFmtId="0" fontId="32" fillId="4" borderId="2" xfId="0" applyFont="1" applyFill="1" applyBorder="1" applyAlignment="1" applyProtection="1">
      <alignment horizontal="justify" vertical="center" wrapText="1"/>
    </xf>
    <xf numFmtId="10" fontId="32" fillId="0" borderId="0" xfId="5" applyNumberFormat="1" applyFont="1" applyFill="1" applyBorder="1" applyAlignment="1" applyProtection="1">
      <alignment horizontal="center" vertical="center"/>
    </xf>
    <xf numFmtId="0" fontId="31" fillId="0" borderId="2" xfId="0" applyFont="1" applyBorder="1" applyAlignment="1" applyProtection="1">
      <alignment horizontal="justify" vertical="center" wrapText="1"/>
    </xf>
    <xf numFmtId="0" fontId="32" fillId="0" borderId="2" xfId="0" applyFont="1" applyBorder="1" applyAlignment="1" applyProtection="1">
      <alignment vertical="center" wrapText="1"/>
    </xf>
    <xf numFmtId="10" fontId="35" fillId="10" borderId="2" xfId="5" applyNumberFormat="1" applyFont="1" applyFill="1" applyBorder="1" applyAlignment="1" applyProtection="1">
      <alignment horizontal="center" vertical="center" wrapText="1"/>
    </xf>
    <xf numFmtId="0" fontId="29" fillId="0" borderId="0" xfId="0" applyFont="1" applyAlignment="1" applyProtection="1">
      <alignment horizontal="center" vertical="center" wrapText="1"/>
    </xf>
    <xf numFmtId="0" fontId="29" fillId="4" borderId="0" xfId="0" applyFont="1" applyFill="1" applyAlignment="1" applyProtection="1">
      <alignment horizontal="center" vertical="center" wrapText="1"/>
    </xf>
    <xf numFmtId="0" fontId="29" fillId="4" borderId="0" xfId="0" applyFont="1" applyFill="1" applyAlignment="1" applyProtection="1">
      <alignment vertical="center" wrapText="1"/>
    </xf>
    <xf numFmtId="9" fontId="28" fillId="10" borderId="53" xfId="0" applyNumberFormat="1" applyFont="1" applyFill="1" applyBorder="1" applyAlignment="1" applyProtection="1">
      <alignment horizontal="center" vertical="center" wrapText="1"/>
    </xf>
    <xf numFmtId="167" fontId="29" fillId="4" borderId="0" xfId="0" applyNumberFormat="1" applyFont="1" applyFill="1" applyAlignment="1" applyProtection="1">
      <alignment horizontal="center" vertical="center" wrapText="1"/>
    </xf>
    <xf numFmtId="0" fontId="29" fillId="4" borderId="0" xfId="0" applyFont="1" applyFill="1" applyAlignment="1" applyProtection="1">
      <alignment horizontal="justify" vertical="center" wrapText="1"/>
    </xf>
    <xf numFmtId="9" fontId="30" fillId="13" borderId="53" xfId="0" applyNumberFormat="1" applyFont="1" applyFill="1" applyBorder="1" applyAlignment="1" applyProtection="1">
      <alignment horizontal="center" vertical="center" wrapText="1"/>
    </xf>
    <xf numFmtId="169" fontId="29" fillId="4" borderId="0" xfId="6" applyNumberFormat="1" applyFont="1" applyFill="1" applyAlignment="1" applyProtection="1">
      <alignment horizontal="center" vertical="center" wrapText="1"/>
    </xf>
    <xf numFmtId="169" fontId="29" fillId="4" borderId="0" xfId="5" applyNumberFormat="1" applyFont="1" applyFill="1" applyAlignment="1" applyProtection="1">
      <alignment horizontal="center" vertical="center" wrapText="1"/>
    </xf>
    <xf numFmtId="41" fontId="33" fillId="0" borderId="0" xfId="6" applyFont="1" applyFill="1" applyBorder="1" applyAlignment="1" applyProtection="1">
      <alignment horizontal="center" vertical="center" wrapText="1"/>
    </xf>
    <xf numFmtId="0" fontId="33" fillId="4" borderId="0" xfId="0" applyFont="1" applyFill="1" applyAlignment="1" applyProtection="1">
      <alignment vertical="center" wrapText="1"/>
    </xf>
    <xf numFmtId="10" fontId="2" fillId="4" borderId="0" xfId="0" applyNumberFormat="1" applyFont="1" applyFill="1" applyAlignment="1" applyProtection="1">
      <alignment horizontal="center" vertical="center" wrapText="1"/>
    </xf>
    <xf numFmtId="170" fontId="2" fillId="4"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cellXfs>
  <cellStyles count="7">
    <cellStyle name="Hipervínculo" xfId="4" builtinId="8"/>
    <cellStyle name="Millares [0]" xfId="6" builtinId="6"/>
    <cellStyle name="Neutral" xfId="1" builtinId="28" customBuiltin="1"/>
    <cellStyle name="Normal" xfId="0" builtinId="0"/>
    <cellStyle name="Normal 2" xfId="2"/>
    <cellStyle name="Porcentaje" xfId="5" builtinId="5"/>
    <cellStyle name="Total" xfId="3" builtinId="25" customBuiltin="1"/>
  </cellStyles>
  <dxfs count="32">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 Id="rId22" Type="http://schemas.openxmlformats.org/officeDocument/2006/relationships/customXml" Target="../customXml/item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2</xdr:col>
      <xdr:colOff>1484313</xdr:colOff>
      <xdr:row>1</xdr:row>
      <xdr:rowOff>34925</xdr:rowOff>
    </xdr:from>
    <xdr:to>
      <xdr:col>2</xdr:col>
      <xdr:colOff>2401888</xdr:colOff>
      <xdr:row>4</xdr:row>
      <xdr:rowOff>204486</xdr:rowOff>
    </xdr:to>
    <xdr:pic>
      <xdr:nvPicPr>
        <xdr:cNvPr id="5" name="Picture 2">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33141" y="213519"/>
          <a:ext cx="917575" cy="928584"/>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17</xdr:row>
      <xdr:rowOff>2</xdr:rowOff>
    </xdr:from>
    <xdr:to>
      <xdr:col>6</xdr:col>
      <xdr:colOff>402789</xdr:colOff>
      <xdr:row>24</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10574</xdr:rowOff>
    </xdr:from>
    <xdr:to>
      <xdr:col>5</xdr:col>
      <xdr:colOff>718777</xdr:colOff>
      <xdr:row>40</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32</xdr:row>
      <xdr:rowOff>95250</xdr:rowOff>
    </xdr:from>
    <xdr:to>
      <xdr:col>3</xdr:col>
      <xdr:colOff>1651623</xdr:colOff>
      <xdr:row>41</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8" Type="http://schemas.openxmlformats.org/officeDocument/2006/relationships/vmlDrawing" Target="../drawings/vmlDrawing6.vml"/><Relationship Id="rId3" Type="http://schemas.openxmlformats.org/officeDocument/2006/relationships/hyperlink" Target="mailto:CristianCR@SUPERSOCIEDADES.GOV.CO" TargetMode="External"/><Relationship Id="rId7" Type="http://schemas.openxmlformats.org/officeDocument/2006/relationships/drawing" Target="../drawings/drawing7.xml"/><Relationship Id="rId2" Type="http://schemas.openxmlformats.org/officeDocument/2006/relationships/hyperlink" Target="mailto:RURamirez@SUPERSOCIEDADES.GOV.CO" TargetMode="External"/><Relationship Id="rId1" Type="http://schemas.openxmlformats.org/officeDocument/2006/relationships/hyperlink" Target="mailto:BEscobar@SUPERSOCIEDADES.GOV.CO" TargetMode="External"/><Relationship Id="rId6" Type="http://schemas.openxmlformats.org/officeDocument/2006/relationships/printerSettings" Target="../printerSettings/printerSettings7.bin"/><Relationship Id="rId5" Type="http://schemas.openxmlformats.org/officeDocument/2006/relationships/hyperlink" Target="mailto:MariaPC@SUPERSOCIEDADES.GOV.CO" TargetMode="External"/><Relationship Id="rId4" Type="http://schemas.openxmlformats.org/officeDocument/2006/relationships/hyperlink" Target="mailto:LuzamparoC@supersociedades.gov.co" TargetMode="External"/><Relationship Id="rId9"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S25"/>
  <sheetViews>
    <sheetView showGridLines="0" zoomScale="110" zoomScaleNormal="110" workbookViewId="0"/>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2:19" ht="5.25" customHeight="1" thickBot="1" x14ac:dyDescent="0.25"/>
    <row r="2" spans="2:19" ht="26.25" customHeight="1" x14ac:dyDescent="0.2">
      <c r="B2" s="131"/>
      <c r="C2" s="132"/>
      <c r="D2" s="133" t="s">
        <v>0</v>
      </c>
      <c r="E2" s="134"/>
      <c r="F2" s="134"/>
      <c r="G2" s="134"/>
      <c r="H2" s="134"/>
      <c r="I2" s="134"/>
      <c r="J2" s="135"/>
      <c r="K2" s="121" t="s">
        <v>1</v>
      </c>
      <c r="L2" s="122"/>
    </row>
    <row r="3" spans="2:19" ht="23.25" customHeight="1" x14ac:dyDescent="0.2">
      <c r="B3" s="127"/>
      <c r="C3" s="128"/>
      <c r="D3" s="136" t="s">
        <v>2</v>
      </c>
      <c r="E3" s="137"/>
      <c r="F3" s="137"/>
      <c r="G3" s="137"/>
      <c r="H3" s="137"/>
      <c r="I3" s="137"/>
      <c r="J3" s="138"/>
      <c r="K3" s="123" t="s">
        <v>3</v>
      </c>
      <c r="L3" s="124"/>
    </row>
    <row r="4" spans="2:19" ht="24" customHeight="1" x14ac:dyDescent="0.2">
      <c r="B4" s="127"/>
      <c r="C4" s="128"/>
      <c r="D4" s="136" t="s">
        <v>4</v>
      </c>
      <c r="E4" s="137"/>
      <c r="F4" s="137"/>
      <c r="G4" s="137"/>
      <c r="H4" s="137"/>
      <c r="I4" s="137"/>
      <c r="J4" s="138"/>
      <c r="K4" s="123" t="s">
        <v>5</v>
      </c>
      <c r="L4" s="124"/>
    </row>
    <row r="5" spans="2:19" ht="22.5" customHeight="1" thickBot="1" x14ac:dyDescent="0.25">
      <c r="B5" s="129"/>
      <c r="C5" s="130"/>
      <c r="D5" s="139" t="s">
        <v>6</v>
      </c>
      <c r="E5" s="140"/>
      <c r="F5" s="140"/>
      <c r="G5" s="140"/>
      <c r="H5" s="140"/>
      <c r="I5" s="140"/>
      <c r="J5" s="141"/>
      <c r="K5" s="125" t="s">
        <v>7</v>
      </c>
      <c r="L5" s="126"/>
    </row>
    <row r="6" spans="2:19" ht="5.25" customHeight="1" x14ac:dyDescent="0.2">
      <c r="C6" s="15"/>
      <c r="D6" s="15"/>
      <c r="E6" s="15"/>
      <c r="F6" s="15"/>
      <c r="G6" s="15"/>
      <c r="H6" s="15"/>
      <c r="I6" s="15"/>
    </row>
    <row r="7" spans="2:19" ht="48" customHeight="1" x14ac:dyDescent="0.2">
      <c r="C7" s="120" t="s">
        <v>8</v>
      </c>
      <c r="D7" s="120"/>
      <c r="E7" s="142" t="s">
        <v>199</v>
      </c>
      <c r="F7" s="142"/>
      <c r="G7" s="142"/>
      <c r="H7" s="142"/>
      <c r="I7" s="142"/>
      <c r="J7" s="142"/>
      <c r="K7" s="142"/>
      <c r="L7" s="142"/>
      <c r="M7" s="60"/>
      <c r="N7" s="60"/>
      <c r="O7" s="60"/>
      <c r="P7" s="60"/>
      <c r="Q7" s="60"/>
      <c r="S7" s="1"/>
    </row>
    <row r="8" spans="2:19" ht="6.75" customHeight="1" x14ac:dyDescent="0.2">
      <c r="C8" s="5"/>
      <c r="D8" s="5"/>
      <c r="E8" s="6"/>
      <c r="F8" s="6"/>
      <c r="G8" s="6"/>
      <c r="H8" s="6"/>
      <c r="I8" s="6"/>
      <c r="S8" s="1"/>
    </row>
    <row r="9" spans="2:19" ht="6.75" customHeight="1" thickBot="1" x14ac:dyDescent="0.25">
      <c r="C9" s="5"/>
      <c r="D9" s="5"/>
      <c r="E9" s="6"/>
      <c r="F9" s="6"/>
      <c r="G9" s="6"/>
      <c r="H9" s="6"/>
      <c r="I9" s="6"/>
      <c r="S9" s="1"/>
    </row>
    <row r="10" spans="2:19" ht="12.75" thickBot="1" x14ac:dyDescent="0.25">
      <c r="B10" s="16"/>
      <c r="C10" s="17"/>
      <c r="D10" s="17"/>
      <c r="E10" s="17"/>
      <c r="F10" s="17"/>
      <c r="G10" s="17"/>
      <c r="H10" s="17"/>
      <c r="I10" s="17"/>
      <c r="J10" s="17"/>
      <c r="K10" s="17"/>
      <c r="L10" s="18"/>
    </row>
    <row r="11" spans="2:19" ht="39.950000000000003" customHeight="1" thickBot="1" x14ac:dyDescent="0.25">
      <c r="B11" s="19"/>
      <c r="C11" s="9" t="s">
        <v>9</v>
      </c>
      <c r="D11" s="20"/>
      <c r="E11" s="9" t="s">
        <v>10</v>
      </c>
      <c r="F11" s="20"/>
      <c r="G11" s="9" t="s">
        <v>11</v>
      </c>
      <c r="H11" s="20"/>
      <c r="I11" s="9" t="s">
        <v>12</v>
      </c>
      <c r="J11" s="20"/>
      <c r="K11" s="9" t="s">
        <v>13</v>
      </c>
      <c r="L11" s="21"/>
    </row>
    <row r="12" spans="2:19" ht="15" customHeight="1" thickBot="1" x14ac:dyDescent="0.25">
      <c r="B12" s="19"/>
      <c r="C12" s="20"/>
      <c r="D12" s="20"/>
      <c r="E12" s="20"/>
      <c r="F12" s="20"/>
      <c r="G12" s="20"/>
      <c r="H12" s="20"/>
      <c r="I12" s="20"/>
      <c r="J12" s="20"/>
      <c r="K12" s="20"/>
      <c r="L12" s="21"/>
    </row>
    <row r="13" spans="2:19" ht="39.950000000000003" customHeight="1" thickBot="1" x14ac:dyDescent="0.25">
      <c r="B13" s="19"/>
      <c r="C13" s="9" t="s">
        <v>14</v>
      </c>
      <c r="D13" s="20"/>
      <c r="E13" s="9" t="s">
        <v>15</v>
      </c>
      <c r="F13" s="20"/>
      <c r="G13" s="9" t="s">
        <v>16</v>
      </c>
      <c r="H13" s="20"/>
      <c r="I13" s="9" t="s">
        <v>17</v>
      </c>
      <c r="J13" s="20"/>
      <c r="K13" s="9" t="s">
        <v>18</v>
      </c>
      <c r="L13" s="21"/>
    </row>
    <row r="14" spans="2:19" ht="15" customHeight="1" thickBot="1" x14ac:dyDescent="0.25">
      <c r="B14" s="19"/>
      <c r="C14" s="20"/>
      <c r="D14" s="20"/>
      <c r="E14" s="20"/>
      <c r="F14" s="20"/>
      <c r="G14" s="20"/>
      <c r="H14" s="20"/>
      <c r="I14" s="20"/>
      <c r="J14" s="20"/>
      <c r="K14" s="20"/>
      <c r="L14" s="21"/>
    </row>
    <row r="15" spans="2:19" ht="37.5" customHeight="1" thickBot="1" x14ac:dyDescent="0.25">
      <c r="B15" s="19"/>
      <c r="C15" s="20"/>
      <c r="D15" s="20"/>
      <c r="E15" s="20"/>
      <c r="F15" s="20"/>
      <c r="G15" s="9" t="s">
        <v>19</v>
      </c>
      <c r="H15" s="20"/>
      <c r="I15" s="20"/>
      <c r="J15" s="20"/>
      <c r="K15" s="20"/>
      <c r="L15" s="21"/>
    </row>
    <row r="16" spans="2:19" ht="12.75" thickBot="1" x14ac:dyDescent="0.25">
      <c r="B16" s="22"/>
      <c r="C16" s="23"/>
      <c r="D16" s="23"/>
      <c r="E16" s="23"/>
      <c r="F16" s="23"/>
      <c r="G16" s="23"/>
      <c r="H16" s="23"/>
      <c r="I16" s="23"/>
      <c r="J16" s="23"/>
      <c r="K16" s="23"/>
      <c r="L16" s="2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scale="88"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1"/>
  <sheetViews>
    <sheetView showGridLines="0" tabSelected="1" topLeftCell="A6" zoomScale="90" zoomScaleNormal="90" workbookViewId="0">
      <selection activeCell="D20" sqref="D20:P20"/>
    </sheetView>
  </sheetViews>
  <sheetFormatPr baseColWidth="10" defaultColWidth="11.42578125" defaultRowHeight="12" x14ac:dyDescent="0.2"/>
  <cols>
    <col min="1" max="1" width="1.1406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7.5" customHeight="1" thickBot="1" x14ac:dyDescent="0.25"/>
    <row r="2" spans="2:31" ht="26.25" customHeight="1" x14ac:dyDescent="0.2">
      <c r="B2" s="206"/>
      <c r="C2" s="207"/>
      <c r="D2" s="231" t="s">
        <v>0</v>
      </c>
      <c r="E2" s="232"/>
      <c r="F2" s="232"/>
      <c r="G2" s="232"/>
      <c r="H2" s="232"/>
      <c r="I2" s="232"/>
      <c r="J2" s="233"/>
      <c r="K2" s="48"/>
      <c r="L2" s="46"/>
      <c r="M2" s="225" t="str">
        <f>Proyecto!K2</f>
        <v>Código: GC-F-015</v>
      </c>
      <c r="N2" s="225"/>
      <c r="O2" s="225"/>
      <c r="P2" s="226"/>
      <c r="S2" s="4"/>
      <c r="T2" s="4"/>
      <c r="U2" s="8"/>
    </row>
    <row r="3" spans="2:31" ht="23.25" customHeight="1" x14ac:dyDescent="0.2">
      <c r="B3" s="208"/>
      <c r="C3" s="209"/>
      <c r="D3" s="234" t="s">
        <v>2</v>
      </c>
      <c r="E3" s="235"/>
      <c r="F3" s="235"/>
      <c r="G3" s="235"/>
      <c r="H3" s="235"/>
      <c r="I3" s="235"/>
      <c r="J3" s="236"/>
      <c r="K3" s="59"/>
      <c r="L3" s="55"/>
      <c r="M3" s="227" t="str">
        <f>Proyecto!K3</f>
        <v>Fecha: 17 de septiembre de 2014</v>
      </c>
      <c r="N3" s="227"/>
      <c r="O3" s="227"/>
      <c r="P3" s="228"/>
      <c r="S3" s="4"/>
      <c r="T3" s="4"/>
      <c r="U3" s="8"/>
    </row>
    <row r="4" spans="2:31" ht="24" customHeight="1" x14ac:dyDescent="0.2">
      <c r="B4" s="208"/>
      <c r="C4" s="209"/>
      <c r="D4" s="234" t="s">
        <v>4</v>
      </c>
      <c r="E4" s="235"/>
      <c r="F4" s="235"/>
      <c r="G4" s="235"/>
      <c r="H4" s="235"/>
      <c r="I4" s="235"/>
      <c r="J4" s="236"/>
      <c r="K4" s="59"/>
      <c r="L4" s="55"/>
      <c r="M4" s="227" t="str">
        <f>Proyecto!K4</f>
        <v>Versión 001</v>
      </c>
      <c r="N4" s="227"/>
      <c r="O4" s="227"/>
      <c r="P4" s="228"/>
      <c r="U4" s="8"/>
    </row>
    <row r="5" spans="2:31" ht="22.5" customHeight="1" thickBot="1" x14ac:dyDescent="0.25">
      <c r="B5" s="210"/>
      <c r="C5" s="211"/>
      <c r="D5" s="237" t="s">
        <v>6</v>
      </c>
      <c r="E5" s="238"/>
      <c r="F5" s="238"/>
      <c r="G5" s="238"/>
      <c r="H5" s="238"/>
      <c r="I5" s="238"/>
      <c r="J5" s="239"/>
      <c r="K5" s="49"/>
      <c r="L5" s="47"/>
      <c r="M5" s="229" t="s">
        <v>97</v>
      </c>
      <c r="N5" s="229"/>
      <c r="O5" s="229"/>
      <c r="P5" s="230"/>
    </row>
    <row r="6" spans="2:31" ht="5.25" customHeight="1" x14ac:dyDescent="0.2">
      <c r="B6" s="15"/>
      <c r="C6" s="15"/>
      <c r="D6" s="96"/>
      <c r="E6" s="96"/>
      <c r="F6" s="96"/>
      <c r="G6" s="96"/>
      <c r="H6" s="96"/>
      <c r="I6" s="96"/>
      <c r="J6" s="96"/>
      <c r="K6" s="96"/>
      <c r="L6" s="96"/>
      <c r="M6" s="96"/>
      <c r="N6" s="96"/>
      <c r="O6" s="96"/>
      <c r="P6" s="96"/>
    </row>
    <row r="7" spans="2:31" ht="29.25" customHeight="1" x14ac:dyDescent="0.2">
      <c r="B7" s="120" t="s">
        <v>8</v>
      </c>
      <c r="C7" s="120"/>
      <c r="D7" s="163" t="str">
        <f>Proyecto!$E$7</f>
        <v>Reforma Decreto Legislativo 4334 de 2008 - Fase I</v>
      </c>
      <c r="E7" s="163"/>
      <c r="F7" s="163"/>
      <c r="G7" s="163"/>
      <c r="H7" s="163"/>
      <c r="I7" s="163"/>
      <c r="J7" s="163"/>
      <c r="K7" s="163"/>
      <c r="L7" s="163"/>
      <c r="M7" s="163"/>
      <c r="N7" s="163"/>
      <c r="O7" s="163"/>
      <c r="P7" s="163"/>
      <c r="AE7" s="1"/>
    </row>
    <row r="8" spans="2:31" ht="6.75" customHeight="1" x14ac:dyDescent="0.2">
      <c r="B8" s="5"/>
      <c r="C8" s="5"/>
      <c r="D8" s="97"/>
      <c r="E8" s="97"/>
      <c r="F8" s="97"/>
      <c r="G8" s="97"/>
      <c r="H8" s="97"/>
      <c r="I8" s="97"/>
      <c r="J8" s="97"/>
      <c r="K8" s="97"/>
      <c r="L8" s="97"/>
      <c r="M8" s="97"/>
      <c r="N8" s="97"/>
      <c r="O8" s="97"/>
      <c r="P8" s="97"/>
      <c r="AE8" s="1"/>
    </row>
    <row r="9" spans="2:31" ht="15.75" x14ac:dyDescent="0.2">
      <c r="D9" s="93"/>
      <c r="E9" s="93"/>
      <c r="F9" s="93"/>
      <c r="G9" s="93"/>
      <c r="H9" s="93"/>
      <c r="I9" s="93"/>
      <c r="J9" s="93"/>
      <c r="K9" s="93"/>
      <c r="L9" s="93"/>
      <c r="M9" s="93"/>
      <c r="N9" s="93"/>
      <c r="O9" s="93"/>
      <c r="P9" s="93"/>
    </row>
    <row r="10" spans="2:31" ht="45.75" customHeight="1" x14ac:dyDescent="0.2">
      <c r="B10" s="120" t="s">
        <v>98</v>
      </c>
      <c r="C10" s="120"/>
      <c r="D10" s="223" t="s">
        <v>206</v>
      </c>
      <c r="E10" s="224"/>
      <c r="F10" s="224"/>
      <c r="G10" s="224"/>
      <c r="H10" s="224"/>
      <c r="I10" s="224"/>
      <c r="J10" s="224"/>
      <c r="K10" s="224"/>
      <c r="L10" s="224"/>
      <c r="M10" s="224"/>
      <c r="N10" s="224"/>
      <c r="O10" s="224"/>
      <c r="P10" s="224"/>
      <c r="AE10" s="1"/>
    </row>
    <row r="11" spans="2:31" ht="15.75" x14ac:dyDescent="0.2">
      <c r="D11" s="100"/>
      <c r="E11" s="100"/>
      <c r="F11" s="100"/>
      <c r="G11" s="100"/>
      <c r="H11" s="100"/>
      <c r="I11" s="100"/>
      <c r="J11" s="100"/>
      <c r="K11" s="100"/>
      <c r="L11" s="100"/>
      <c r="M11" s="100"/>
      <c r="N11" s="100"/>
      <c r="O11" s="100"/>
      <c r="P11" s="100"/>
    </row>
    <row r="12" spans="2:31" ht="32.25" customHeight="1" x14ac:dyDescent="0.2">
      <c r="B12" s="120" t="s">
        <v>99</v>
      </c>
      <c r="C12" s="120"/>
      <c r="D12" s="223" t="s">
        <v>207</v>
      </c>
      <c r="E12" s="223"/>
      <c r="F12" s="223"/>
      <c r="G12" s="223"/>
      <c r="H12" s="223"/>
      <c r="I12" s="223"/>
      <c r="J12" s="223"/>
      <c r="K12" s="223"/>
      <c r="L12" s="223"/>
      <c r="M12" s="223"/>
      <c r="N12" s="223"/>
      <c r="O12" s="223"/>
      <c r="P12" s="223"/>
    </row>
    <row r="13" spans="2:31" ht="6.75" customHeight="1" x14ac:dyDescent="0.2">
      <c r="B13" s="5"/>
      <c r="C13" s="5"/>
      <c r="D13" s="101"/>
      <c r="E13" s="101"/>
      <c r="F13" s="101"/>
      <c r="G13" s="101"/>
      <c r="H13" s="101"/>
      <c r="I13" s="101"/>
      <c r="J13" s="101"/>
      <c r="K13" s="101"/>
      <c r="L13" s="101"/>
      <c r="M13" s="101"/>
      <c r="N13" s="101"/>
      <c r="O13" s="101"/>
      <c r="P13" s="101"/>
      <c r="AE13" s="1"/>
    </row>
    <row r="14" spans="2:31" ht="36" customHeight="1" x14ac:dyDescent="0.2">
      <c r="B14" s="120" t="s">
        <v>100</v>
      </c>
      <c r="C14" s="120"/>
      <c r="D14" s="223" t="s">
        <v>177</v>
      </c>
      <c r="E14" s="223"/>
      <c r="F14" s="223"/>
      <c r="G14" s="223"/>
      <c r="H14" s="223"/>
      <c r="I14" s="223"/>
      <c r="J14" s="223"/>
      <c r="K14" s="223"/>
      <c r="L14" s="223"/>
      <c r="M14" s="223"/>
      <c r="N14" s="223"/>
      <c r="O14" s="223"/>
      <c r="P14" s="223"/>
    </row>
    <row r="15" spans="2:31" ht="6.75" customHeight="1" x14ac:dyDescent="0.2">
      <c r="B15" s="5"/>
      <c r="C15" s="5"/>
      <c r="D15" s="101"/>
      <c r="E15" s="101"/>
      <c r="F15" s="101"/>
      <c r="G15" s="101"/>
      <c r="H15" s="101"/>
      <c r="I15" s="101"/>
      <c r="J15" s="101"/>
      <c r="K15" s="101"/>
      <c r="L15" s="101"/>
      <c r="M15" s="101"/>
      <c r="N15" s="101"/>
      <c r="O15" s="101"/>
      <c r="P15" s="101"/>
      <c r="AE15" s="1"/>
    </row>
    <row r="16" spans="2:31" ht="54" customHeight="1" x14ac:dyDescent="0.2">
      <c r="B16" s="120" t="s">
        <v>101</v>
      </c>
      <c r="C16" s="120"/>
      <c r="D16" s="223" t="s">
        <v>208</v>
      </c>
      <c r="E16" s="223"/>
      <c r="F16" s="223"/>
      <c r="G16" s="223"/>
      <c r="H16" s="223"/>
      <c r="I16" s="223"/>
      <c r="J16" s="223"/>
      <c r="K16" s="223"/>
      <c r="L16" s="223"/>
      <c r="M16" s="223"/>
      <c r="N16" s="223"/>
      <c r="O16" s="223"/>
      <c r="P16" s="223"/>
    </row>
    <row r="17" spans="2:31" ht="6.75" customHeight="1" x14ac:dyDescent="0.2">
      <c r="B17" s="5"/>
      <c r="C17" s="5"/>
      <c r="D17" s="101"/>
      <c r="E17" s="101"/>
      <c r="F17" s="101"/>
      <c r="G17" s="101"/>
      <c r="H17" s="101"/>
      <c r="I17" s="101"/>
      <c r="J17" s="101"/>
      <c r="K17" s="101"/>
      <c r="L17" s="101"/>
      <c r="M17" s="101"/>
      <c r="N17" s="101"/>
      <c r="O17" s="101"/>
      <c r="P17" s="101"/>
      <c r="AE17" s="1"/>
    </row>
    <row r="18" spans="2:31" ht="27.75" customHeight="1" x14ac:dyDescent="0.2">
      <c r="B18" s="120" t="s">
        <v>102</v>
      </c>
      <c r="C18" s="120"/>
      <c r="D18" s="223" t="s">
        <v>178</v>
      </c>
      <c r="E18" s="223"/>
      <c r="F18" s="223"/>
      <c r="G18" s="223"/>
      <c r="H18" s="223"/>
      <c r="I18" s="223"/>
      <c r="J18" s="223"/>
      <c r="K18" s="223"/>
      <c r="L18" s="223"/>
      <c r="M18" s="223"/>
      <c r="N18" s="223"/>
      <c r="O18" s="223"/>
      <c r="P18" s="223"/>
    </row>
    <row r="19" spans="2:31" ht="13.5" customHeight="1" x14ac:dyDescent="0.2">
      <c r="B19" s="5"/>
      <c r="C19" s="5"/>
      <c r="D19" s="101"/>
      <c r="E19" s="101"/>
      <c r="F19" s="101"/>
      <c r="G19" s="101"/>
      <c r="H19" s="101"/>
      <c r="I19" s="101"/>
      <c r="J19" s="101"/>
      <c r="K19" s="101"/>
      <c r="L19" s="101"/>
      <c r="M19" s="101"/>
      <c r="N19" s="101"/>
      <c r="O19" s="101"/>
      <c r="P19" s="101"/>
      <c r="AE19" s="1"/>
    </row>
    <row r="20" spans="2:31" ht="31.5" customHeight="1" x14ac:dyDescent="0.2">
      <c r="B20" s="120" t="s">
        <v>103</v>
      </c>
      <c r="C20" s="120"/>
      <c r="D20" s="223" t="s">
        <v>179</v>
      </c>
      <c r="E20" s="223"/>
      <c r="F20" s="223"/>
      <c r="G20" s="223"/>
      <c r="H20" s="223"/>
      <c r="I20" s="223"/>
      <c r="J20" s="223"/>
      <c r="K20" s="223"/>
      <c r="L20" s="223"/>
      <c r="M20" s="223"/>
      <c r="N20" s="223"/>
      <c r="O20" s="223"/>
      <c r="P20" s="223"/>
    </row>
    <row r="21" spans="2:31" ht="15.75" x14ac:dyDescent="0.2">
      <c r="D21" s="93"/>
      <c r="E21" s="93"/>
      <c r="F21" s="93"/>
      <c r="G21" s="93"/>
      <c r="H21" s="93"/>
      <c r="I21" s="93"/>
      <c r="J21" s="93"/>
      <c r="K21" s="93"/>
      <c r="L21" s="93"/>
      <c r="M21" s="93"/>
      <c r="N21" s="93"/>
      <c r="O21" s="93"/>
      <c r="P21" s="93"/>
    </row>
  </sheetData>
  <sheetProtection algorithmName="SHA-512" hashValue="XGEa5vZNz0tJEQyOikwdfXtTkYYEC9AFg+hSlSRXgZZjg+GV+AGMGlX3UXzR2n2UAISoXc/tuR28J3BOi+eeGw==" saltValue="dz+mW3NyUFkopj/0IgM6pA==" spinCount="100000" sheet="1" objects="1" scenarios="1"/>
  <mergeCells count="26">
    <mergeCell ref="B7:C7"/>
    <mergeCell ref="D7:P7"/>
    <mergeCell ref="M2:P2"/>
    <mergeCell ref="M3:P3"/>
    <mergeCell ref="M4:P4"/>
    <mergeCell ref="M5:P5"/>
    <mergeCell ref="B2:C2"/>
    <mergeCell ref="B3:C3"/>
    <mergeCell ref="B4:C4"/>
    <mergeCell ref="B5:C5"/>
    <mergeCell ref="D2:J2"/>
    <mergeCell ref="D3:J3"/>
    <mergeCell ref="D4:J4"/>
    <mergeCell ref="D5:J5"/>
    <mergeCell ref="D20:P20"/>
    <mergeCell ref="B10:C10"/>
    <mergeCell ref="D10:P10"/>
    <mergeCell ref="B12:C12"/>
    <mergeCell ref="B14:C14"/>
    <mergeCell ref="B16:C16"/>
    <mergeCell ref="B18:C18"/>
    <mergeCell ref="B20:C20"/>
    <mergeCell ref="D18:P18"/>
    <mergeCell ref="D12:P12"/>
    <mergeCell ref="D14:P14"/>
    <mergeCell ref="D16:P16"/>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scale="69"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B1:AJ29"/>
  <sheetViews>
    <sheetView showGridLines="0" topLeftCell="A7" zoomScale="60" zoomScaleNormal="60" workbookViewId="0">
      <pane xSplit="6" ySplit="3" topLeftCell="I12" activePane="bottomRight" state="frozen"/>
      <selection activeCell="A7" sqref="A7"/>
      <selection pane="topRight" activeCell="G7" sqref="G7"/>
      <selection pane="bottomLeft" activeCell="A10" sqref="A10"/>
      <selection pane="bottomRight" activeCell="M15" sqref="M15"/>
    </sheetView>
  </sheetViews>
  <sheetFormatPr baseColWidth="10" defaultColWidth="11.42578125" defaultRowHeight="12.75" x14ac:dyDescent="0.2"/>
  <cols>
    <col min="1" max="1" width="3.7109375" style="257" customWidth="1"/>
    <col min="2" max="2" width="7.7109375" style="257" customWidth="1"/>
    <col min="3" max="3" width="55" style="257" customWidth="1"/>
    <col min="4" max="4" width="21.42578125" style="258" customWidth="1"/>
    <col min="5" max="5" width="7.140625" style="257" bestFit="1" customWidth="1"/>
    <col min="6" max="6" width="15.28515625" style="257" customWidth="1"/>
    <col min="7" max="7" width="35.7109375" style="257" customWidth="1"/>
    <col min="8" max="8" width="34.28515625" style="257" customWidth="1"/>
    <col min="9" max="9" width="39.7109375" style="257" customWidth="1"/>
    <col min="10" max="10" width="16.28515625" style="257" customWidth="1"/>
    <col min="11" max="11" width="67.42578125" style="259" customWidth="1"/>
    <col min="12" max="12" width="34.140625" style="257" customWidth="1"/>
    <col min="13" max="13" width="21" style="257" customWidth="1"/>
    <col min="14" max="14" width="13.5703125" style="260" hidden="1" customWidth="1"/>
    <col min="15" max="15" width="12" style="260" hidden="1" customWidth="1"/>
    <col min="16" max="16" width="13.85546875" style="260" hidden="1" customWidth="1"/>
    <col min="17" max="17" width="12" style="260" hidden="1" customWidth="1"/>
    <col min="18" max="18" width="14.42578125" style="260" hidden="1" customWidth="1"/>
    <col min="19" max="19" width="14.28515625" style="260" hidden="1" customWidth="1"/>
    <col min="20" max="31" width="8.7109375" style="260" hidden="1" customWidth="1"/>
    <col min="32" max="32" width="21" style="257" hidden="1" customWidth="1"/>
    <col min="33" max="34" width="14.28515625" style="257" hidden="1" customWidth="1"/>
    <col min="35" max="36" width="17.140625" style="257" hidden="1" customWidth="1"/>
    <col min="37" max="249" width="9.140625" style="257" customWidth="1"/>
    <col min="250" max="16384" width="11.42578125" style="257"/>
  </cols>
  <sheetData>
    <row r="1" spans="2:36" ht="13.5" thickBot="1" x14ac:dyDescent="0.25"/>
    <row r="2" spans="2:36" ht="20.100000000000001" customHeight="1" x14ac:dyDescent="0.2">
      <c r="C2" s="261"/>
      <c r="D2" s="262" t="s">
        <v>0</v>
      </c>
      <c r="E2" s="263"/>
      <c r="F2" s="263"/>
      <c r="G2" s="263"/>
      <c r="H2" s="263"/>
      <c r="I2" s="263"/>
      <c r="J2" s="263"/>
      <c r="K2" s="264"/>
      <c r="L2" s="265" t="str">
        <f>Proyecto!K2</f>
        <v>Código: GC-F-015</v>
      </c>
      <c r="M2" s="266"/>
      <c r="N2" s="267"/>
      <c r="O2" s="267"/>
      <c r="P2" s="267"/>
      <c r="Q2" s="267"/>
      <c r="R2" s="267"/>
      <c r="S2" s="267"/>
      <c r="T2" s="267"/>
      <c r="U2" s="267"/>
      <c r="V2" s="267"/>
      <c r="W2" s="267"/>
      <c r="X2" s="267"/>
      <c r="Y2" s="267"/>
      <c r="Z2" s="267"/>
      <c r="AA2" s="267"/>
      <c r="AB2" s="267"/>
      <c r="AC2" s="267"/>
      <c r="AD2" s="267"/>
      <c r="AE2" s="267"/>
      <c r="AF2" s="268"/>
    </row>
    <row r="3" spans="2:36" ht="20.100000000000001" customHeight="1" x14ac:dyDescent="0.2">
      <c r="C3" s="269"/>
      <c r="D3" s="270" t="s">
        <v>2</v>
      </c>
      <c r="E3" s="271"/>
      <c r="F3" s="271"/>
      <c r="G3" s="271"/>
      <c r="H3" s="271"/>
      <c r="I3" s="271"/>
      <c r="J3" s="271"/>
      <c r="K3" s="272"/>
      <c r="L3" s="273" t="str">
        <f>Proyecto!K3</f>
        <v>Fecha: 17 de septiembre de 2014</v>
      </c>
      <c r="M3" s="274"/>
      <c r="N3" s="267"/>
      <c r="O3" s="267"/>
      <c r="P3" s="267"/>
      <c r="Q3" s="267"/>
      <c r="R3" s="267"/>
      <c r="S3" s="267"/>
      <c r="T3" s="267"/>
      <c r="U3" s="267"/>
      <c r="V3" s="267"/>
      <c r="W3" s="267"/>
      <c r="X3" s="267"/>
      <c r="Y3" s="267"/>
      <c r="Z3" s="267"/>
      <c r="AA3" s="267"/>
      <c r="AB3" s="267"/>
      <c r="AC3" s="267"/>
      <c r="AD3" s="267"/>
      <c r="AE3" s="267"/>
      <c r="AF3" s="268"/>
    </row>
    <row r="4" spans="2:36" ht="20.100000000000001" customHeight="1" x14ac:dyDescent="0.2">
      <c r="C4" s="269"/>
      <c r="D4" s="270" t="s">
        <v>4</v>
      </c>
      <c r="E4" s="271"/>
      <c r="F4" s="271"/>
      <c r="G4" s="271"/>
      <c r="H4" s="271"/>
      <c r="I4" s="271"/>
      <c r="J4" s="271"/>
      <c r="K4" s="272"/>
      <c r="L4" s="273" t="str">
        <f>Proyecto!K4</f>
        <v>Versión 001</v>
      </c>
      <c r="M4" s="274"/>
      <c r="N4" s="267"/>
      <c r="O4" s="267"/>
      <c r="P4" s="267"/>
      <c r="Q4" s="267"/>
      <c r="R4" s="267"/>
      <c r="S4" s="267"/>
      <c r="T4" s="267"/>
      <c r="U4" s="267"/>
      <c r="V4" s="267"/>
      <c r="W4" s="267"/>
      <c r="X4" s="267"/>
      <c r="Y4" s="267"/>
      <c r="Z4" s="267"/>
      <c r="AA4" s="267"/>
      <c r="AB4" s="267"/>
      <c r="AC4" s="267"/>
      <c r="AD4" s="267"/>
      <c r="AE4" s="267"/>
      <c r="AF4" s="268"/>
    </row>
    <row r="5" spans="2:36" ht="20.100000000000001" customHeight="1" thickBot="1" x14ac:dyDescent="0.25">
      <c r="C5" s="275"/>
      <c r="D5" s="276" t="s">
        <v>6</v>
      </c>
      <c r="E5" s="277"/>
      <c r="F5" s="277"/>
      <c r="G5" s="277"/>
      <c r="H5" s="277"/>
      <c r="I5" s="277"/>
      <c r="J5" s="277"/>
      <c r="K5" s="278"/>
      <c r="L5" s="279" t="s">
        <v>104</v>
      </c>
      <c r="M5" s="280"/>
      <c r="N5" s="267"/>
      <c r="O5" s="267"/>
      <c r="P5" s="267"/>
      <c r="Q5" s="267"/>
      <c r="R5" s="267"/>
      <c r="S5" s="267"/>
      <c r="T5" s="267"/>
      <c r="U5" s="267"/>
      <c r="V5" s="267"/>
      <c r="W5" s="267"/>
      <c r="X5" s="267"/>
      <c r="Y5" s="267"/>
      <c r="Z5" s="267"/>
      <c r="AA5" s="267"/>
      <c r="AB5" s="267"/>
      <c r="AC5" s="267"/>
      <c r="AD5" s="267"/>
      <c r="AE5" s="267"/>
      <c r="AF5" s="268"/>
    </row>
    <row r="6" spans="2:36" x14ac:dyDescent="0.2">
      <c r="C6" s="281"/>
      <c r="D6" s="282"/>
      <c r="E6" s="281"/>
      <c r="F6" s="281"/>
    </row>
    <row r="7" spans="2:36" s="283" customFormat="1" ht="37.5" customHeight="1" x14ac:dyDescent="0.2">
      <c r="C7" s="284" t="s">
        <v>105</v>
      </c>
      <c r="D7" s="285" t="str">
        <f>Proyecto!$E$7</f>
        <v>Reforma Decreto Legislativo 4334 de 2008 - Fase I</v>
      </c>
      <c r="E7" s="285"/>
      <c r="F7" s="285"/>
      <c r="G7" s="285"/>
      <c r="H7" s="285"/>
      <c r="I7" s="285"/>
      <c r="J7" s="285"/>
      <c r="K7" s="285"/>
      <c r="L7" s="285"/>
      <c r="M7" s="286"/>
      <c r="N7" s="257"/>
      <c r="O7" s="257"/>
      <c r="P7" s="257"/>
      <c r="Q7" s="257"/>
      <c r="R7" s="257"/>
      <c r="S7" s="257"/>
      <c r="T7" s="257"/>
      <c r="U7" s="257"/>
      <c r="V7" s="257"/>
      <c r="W7" s="257"/>
      <c r="X7" s="257"/>
      <c r="Y7" s="257"/>
      <c r="Z7" s="257"/>
      <c r="AA7" s="257"/>
      <c r="AB7" s="257"/>
      <c r="AC7" s="257"/>
      <c r="AD7" s="257"/>
      <c r="AE7" s="257"/>
      <c r="AF7" s="287"/>
    </row>
    <row r="8" spans="2:36" x14ac:dyDescent="0.2">
      <c r="N8" s="288" t="s">
        <v>210</v>
      </c>
      <c r="O8" s="288"/>
      <c r="P8" s="288" t="s">
        <v>211</v>
      </c>
      <c r="Q8" s="288"/>
      <c r="R8" s="288" t="s">
        <v>212</v>
      </c>
      <c r="S8" s="288"/>
      <c r="T8" s="288" t="s">
        <v>213</v>
      </c>
      <c r="U8" s="288"/>
      <c r="V8" s="288" t="s">
        <v>214</v>
      </c>
      <c r="W8" s="288"/>
      <c r="X8" s="288" t="s">
        <v>215</v>
      </c>
      <c r="Y8" s="288"/>
      <c r="Z8" s="288" t="s">
        <v>216</v>
      </c>
      <c r="AA8" s="288"/>
      <c r="AB8" s="288" t="s">
        <v>217</v>
      </c>
      <c r="AC8" s="288"/>
      <c r="AD8" s="288" t="s">
        <v>218</v>
      </c>
      <c r="AE8" s="288"/>
      <c r="AG8" s="288" t="s">
        <v>213</v>
      </c>
      <c r="AH8" s="288"/>
      <c r="AI8" s="288" t="s">
        <v>214</v>
      </c>
      <c r="AJ8" s="288"/>
    </row>
    <row r="9" spans="2:36" ht="66.75" customHeight="1" x14ac:dyDescent="0.2">
      <c r="B9" s="102" t="s">
        <v>106</v>
      </c>
      <c r="C9" s="102" t="s">
        <v>107</v>
      </c>
      <c r="D9" s="102" t="s">
        <v>108</v>
      </c>
      <c r="E9" s="102" t="s">
        <v>109</v>
      </c>
      <c r="F9" s="103" t="s">
        <v>110</v>
      </c>
      <c r="G9" s="102" t="s">
        <v>111</v>
      </c>
      <c r="H9" s="104" t="s">
        <v>112</v>
      </c>
      <c r="I9" s="104" t="s">
        <v>113</v>
      </c>
      <c r="J9" s="104" t="s">
        <v>114</v>
      </c>
      <c r="K9" s="103" t="s">
        <v>115</v>
      </c>
      <c r="L9" s="289" t="s">
        <v>116</v>
      </c>
      <c r="M9" s="289" t="s">
        <v>209</v>
      </c>
      <c r="N9" s="289" t="s">
        <v>219</v>
      </c>
      <c r="O9" s="289" t="s">
        <v>220</v>
      </c>
      <c r="P9" s="289" t="s">
        <v>219</v>
      </c>
      <c r="Q9" s="289" t="s">
        <v>220</v>
      </c>
      <c r="R9" s="289" t="s">
        <v>219</v>
      </c>
      <c r="S9" s="289" t="s">
        <v>220</v>
      </c>
      <c r="T9" s="289" t="s">
        <v>219</v>
      </c>
      <c r="U9" s="289" t="s">
        <v>220</v>
      </c>
      <c r="V9" s="289" t="s">
        <v>219</v>
      </c>
      <c r="W9" s="289" t="s">
        <v>220</v>
      </c>
      <c r="X9" s="289" t="s">
        <v>219</v>
      </c>
      <c r="Y9" s="289" t="s">
        <v>220</v>
      </c>
      <c r="Z9" s="289" t="s">
        <v>219</v>
      </c>
      <c r="AA9" s="289" t="s">
        <v>220</v>
      </c>
      <c r="AB9" s="289" t="s">
        <v>219</v>
      </c>
      <c r="AC9" s="289" t="s">
        <v>220</v>
      </c>
      <c r="AD9" s="289" t="s">
        <v>219</v>
      </c>
      <c r="AE9" s="289" t="s">
        <v>220</v>
      </c>
      <c r="AF9" s="290"/>
      <c r="AG9" s="289" t="s">
        <v>224</v>
      </c>
      <c r="AH9" s="289" t="s">
        <v>220</v>
      </c>
      <c r="AI9" s="289" t="s">
        <v>224</v>
      </c>
      <c r="AJ9" s="289" t="s">
        <v>220</v>
      </c>
    </row>
    <row r="10" spans="2:36" s="295" customFormat="1" ht="240" customHeight="1" x14ac:dyDescent="0.2">
      <c r="B10" s="107">
        <v>1</v>
      </c>
      <c r="C10" s="112" t="s">
        <v>221</v>
      </c>
      <c r="D10" s="113" t="s">
        <v>183</v>
      </c>
      <c r="E10" s="105">
        <v>1</v>
      </c>
      <c r="F10" s="114">
        <v>0.15</v>
      </c>
      <c r="G10" s="113" t="s">
        <v>195</v>
      </c>
      <c r="H10" s="119">
        <v>45033</v>
      </c>
      <c r="I10" s="119">
        <v>45044</v>
      </c>
      <c r="J10" s="106">
        <f>+(I10-H10)/7</f>
        <v>1.5714285714285714</v>
      </c>
      <c r="K10" s="291" t="s">
        <v>227</v>
      </c>
      <c r="L10" s="292">
        <v>45044</v>
      </c>
      <c r="M10" s="108">
        <f>+O10</f>
        <v>0.15</v>
      </c>
      <c r="N10" s="118">
        <v>0.15</v>
      </c>
      <c r="O10" s="293">
        <v>0.15</v>
      </c>
      <c r="P10" s="118"/>
      <c r="Q10" s="293"/>
      <c r="R10" s="118"/>
      <c r="S10" s="293"/>
      <c r="T10" s="118"/>
      <c r="U10" s="293"/>
      <c r="V10" s="118"/>
      <c r="W10" s="293"/>
      <c r="X10" s="118"/>
      <c r="Y10" s="293"/>
      <c r="Z10" s="118"/>
      <c r="AA10" s="293"/>
      <c r="AB10" s="118"/>
      <c r="AC10" s="293"/>
      <c r="AD10" s="118"/>
      <c r="AE10" s="293"/>
      <c r="AF10" s="294"/>
      <c r="AG10" s="118"/>
      <c r="AH10" s="293"/>
      <c r="AI10" s="118"/>
      <c r="AJ10" s="293"/>
    </row>
    <row r="11" spans="2:36" s="295" customFormat="1" ht="150.75" customHeight="1" x14ac:dyDescent="0.2">
      <c r="B11" s="107">
        <v>2</v>
      </c>
      <c r="C11" s="112" t="s">
        <v>222</v>
      </c>
      <c r="D11" s="113" t="s">
        <v>184</v>
      </c>
      <c r="E11" s="105">
        <v>2</v>
      </c>
      <c r="F11" s="114">
        <v>0.3</v>
      </c>
      <c r="G11" s="113" t="s">
        <v>196</v>
      </c>
      <c r="H11" s="115">
        <v>45048</v>
      </c>
      <c r="I11" s="115">
        <v>45077</v>
      </c>
      <c r="J11" s="106">
        <f t="shared" ref="J11:J13" si="0">+(I11-H11)/7</f>
        <v>4.1428571428571432</v>
      </c>
      <c r="K11" s="296" t="s">
        <v>228</v>
      </c>
      <c r="L11" s="292">
        <v>45076</v>
      </c>
      <c r="M11" s="109">
        <f>+Q11</f>
        <v>0.3</v>
      </c>
      <c r="N11" s="118"/>
      <c r="O11" s="293"/>
      <c r="P11" s="118">
        <v>0.3</v>
      </c>
      <c r="Q11" s="293">
        <v>0.3</v>
      </c>
      <c r="R11" s="118"/>
      <c r="S11" s="293"/>
      <c r="T11" s="118"/>
      <c r="U11" s="293"/>
      <c r="V11" s="118"/>
      <c r="W11" s="293"/>
      <c r="X11" s="118"/>
      <c r="Y11" s="293"/>
      <c r="Z11" s="118"/>
      <c r="AA11" s="293"/>
      <c r="AB11" s="118"/>
      <c r="AC11" s="293"/>
      <c r="AD11" s="118"/>
      <c r="AE11" s="293"/>
      <c r="AF11" s="297"/>
      <c r="AG11" s="118"/>
      <c r="AH11" s="293"/>
      <c r="AI11" s="118"/>
      <c r="AJ11" s="293"/>
    </row>
    <row r="12" spans="2:36" s="295" customFormat="1" ht="205.5" customHeight="1" x14ac:dyDescent="0.2">
      <c r="B12" s="107">
        <v>3</v>
      </c>
      <c r="C12" s="116" t="s">
        <v>223</v>
      </c>
      <c r="D12" s="113" t="s">
        <v>181</v>
      </c>
      <c r="E12" s="105">
        <v>1</v>
      </c>
      <c r="F12" s="114">
        <v>0.4</v>
      </c>
      <c r="G12" s="113" t="s">
        <v>197</v>
      </c>
      <c r="H12" s="115">
        <v>45078</v>
      </c>
      <c r="I12" s="115">
        <v>45138</v>
      </c>
      <c r="J12" s="106">
        <f t="shared" si="0"/>
        <v>8.5714285714285712</v>
      </c>
      <c r="K12" s="298" t="s">
        <v>229</v>
      </c>
      <c r="L12" s="292">
        <v>45138</v>
      </c>
      <c r="M12" s="108">
        <f>+S12+AH12</f>
        <v>0.4</v>
      </c>
      <c r="N12" s="118"/>
      <c r="O12" s="293"/>
      <c r="P12" s="118"/>
      <c r="Q12" s="293"/>
      <c r="R12" s="118">
        <v>0.2</v>
      </c>
      <c r="S12" s="293">
        <v>0.2</v>
      </c>
      <c r="T12" s="118"/>
      <c r="U12" s="293"/>
      <c r="V12" s="118"/>
      <c r="W12" s="293"/>
      <c r="X12" s="118"/>
      <c r="Y12" s="293"/>
      <c r="Z12" s="118"/>
      <c r="AA12" s="293"/>
      <c r="AB12" s="118"/>
      <c r="AC12" s="293"/>
      <c r="AD12" s="118"/>
      <c r="AE12" s="293"/>
      <c r="AF12" s="294"/>
      <c r="AG12" s="118">
        <v>0.2</v>
      </c>
      <c r="AH12" s="293">
        <v>0.2</v>
      </c>
      <c r="AI12" s="118"/>
      <c r="AJ12" s="293"/>
    </row>
    <row r="13" spans="2:36" s="295" customFormat="1" ht="161.25" customHeight="1" x14ac:dyDescent="0.2">
      <c r="B13" s="107">
        <v>4</v>
      </c>
      <c r="C13" s="117" t="s">
        <v>182</v>
      </c>
      <c r="D13" s="113" t="s">
        <v>180</v>
      </c>
      <c r="E13" s="105">
        <v>1</v>
      </c>
      <c r="F13" s="114">
        <v>0.15</v>
      </c>
      <c r="G13" s="113" t="s">
        <v>198</v>
      </c>
      <c r="H13" s="115">
        <v>45139</v>
      </c>
      <c r="I13" s="115">
        <v>45156</v>
      </c>
      <c r="J13" s="106">
        <f t="shared" si="0"/>
        <v>2.4285714285714284</v>
      </c>
      <c r="K13" s="299" t="s">
        <v>230</v>
      </c>
      <c r="L13" s="292">
        <v>45156</v>
      </c>
      <c r="M13" s="108">
        <f>+AJ13</f>
        <v>0.15</v>
      </c>
      <c r="N13" s="118"/>
      <c r="O13" s="293"/>
      <c r="P13" s="118"/>
      <c r="Q13" s="293"/>
      <c r="R13" s="118"/>
      <c r="S13" s="293"/>
      <c r="T13" s="118"/>
      <c r="U13" s="293"/>
      <c r="V13" s="118"/>
      <c r="W13" s="293"/>
      <c r="X13" s="118"/>
      <c r="Y13" s="293"/>
      <c r="Z13" s="118"/>
      <c r="AA13" s="293"/>
      <c r="AB13" s="118"/>
      <c r="AC13" s="293"/>
      <c r="AD13" s="118"/>
      <c r="AE13" s="293"/>
      <c r="AF13" s="294"/>
      <c r="AG13" s="118"/>
      <c r="AH13" s="293"/>
      <c r="AI13" s="118">
        <v>0.15</v>
      </c>
      <c r="AJ13" s="300">
        <v>0.15</v>
      </c>
    </row>
    <row r="14" spans="2:36" s="301" customFormat="1" ht="28.5" customHeight="1" x14ac:dyDescent="0.2">
      <c r="C14" s="302"/>
      <c r="D14" s="303"/>
      <c r="E14" s="302"/>
      <c r="F14" s="304">
        <f>SUM(F10:F13)</f>
        <v>1</v>
      </c>
      <c r="G14" s="302"/>
      <c r="H14" s="302"/>
      <c r="I14" s="302"/>
      <c r="J14" s="305"/>
      <c r="K14" s="306"/>
      <c r="L14" s="302"/>
      <c r="M14" s="110">
        <f t="shared" ref="M14:AJ14" si="1">SUM(M10:M13)</f>
        <v>1</v>
      </c>
      <c r="N14" s="307">
        <f>SUM(N10:N13)</f>
        <v>0.15</v>
      </c>
      <c r="O14" s="307">
        <f t="shared" si="1"/>
        <v>0.15</v>
      </c>
      <c r="P14" s="307">
        <f t="shared" si="1"/>
        <v>0.3</v>
      </c>
      <c r="Q14" s="307">
        <f t="shared" si="1"/>
        <v>0.3</v>
      </c>
      <c r="R14" s="307">
        <f t="shared" si="1"/>
        <v>0.2</v>
      </c>
      <c r="S14" s="307">
        <f t="shared" si="1"/>
        <v>0.2</v>
      </c>
      <c r="T14" s="307">
        <f t="shared" si="1"/>
        <v>0</v>
      </c>
      <c r="U14" s="307">
        <f t="shared" si="1"/>
        <v>0</v>
      </c>
      <c r="V14" s="307">
        <f t="shared" si="1"/>
        <v>0</v>
      </c>
      <c r="W14" s="307">
        <f t="shared" si="1"/>
        <v>0</v>
      </c>
      <c r="X14" s="307">
        <f t="shared" si="1"/>
        <v>0</v>
      </c>
      <c r="Y14" s="307">
        <f t="shared" si="1"/>
        <v>0</v>
      </c>
      <c r="Z14" s="307">
        <f t="shared" si="1"/>
        <v>0</v>
      </c>
      <c r="AA14" s="307">
        <f t="shared" si="1"/>
        <v>0</v>
      </c>
      <c r="AB14" s="307">
        <f t="shared" si="1"/>
        <v>0</v>
      </c>
      <c r="AC14" s="307">
        <f t="shared" si="1"/>
        <v>0</v>
      </c>
      <c r="AD14" s="307">
        <f t="shared" si="1"/>
        <v>0</v>
      </c>
      <c r="AE14" s="307">
        <f t="shared" si="1"/>
        <v>0</v>
      </c>
      <c r="AF14" s="307">
        <f t="shared" si="1"/>
        <v>0</v>
      </c>
      <c r="AG14" s="307">
        <f t="shared" si="1"/>
        <v>0.2</v>
      </c>
      <c r="AH14" s="307">
        <f t="shared" si="1"/>
        <v>0.2</v>
      </c>
      <c r="AI14" s="307">
        <f t="shared" si="1"/>
        <v>0.15</v>
      </c>
      <c r="AJ14" s="307">
        <f t="shared" si="1"/>
        <v>0.15</v>
      </c>
    </row>
    <row r="15" spans="2:36" s="301" customFormat="1" ht="21.75" customHeight="1" x14ac:dyDescent="0.2">
      <c r="C15" s="302"/>
      <c r="D15" s="303"/>
      <c r="E15" s="302"/>
      <c r="F15" s="302"/>
      <c r="G15" s="302"/>
      <c r="H15" s="302"/>
      <c r="I15" s="302"/>
      <c r="J15" s="305"/>
      <c r="K15" s="306"/>
      <c r="L15" s="302"/>
      <c r="M15" s="308"/>
    </row>
    <row r="16" spans="2:36" s="302" customFormat="1" ht="27" customHeight="1" x14ac:dyDescent="0.2">
      <c r="D16" s="303"/>
      <c r="M16" s="309"/>
      <c r="N16" s="310"/>
      <c r="O16" s="310"/>
      <c r="P16" s="310"/>
      <c r="Q16" s="310"/>
      <c r="R16" s="310"/>
      <c r="S16" s="310"/>
      <c r="T16" s="310"/>
      <c r="U16" s="310"/>
      <c r="V16" s="310"/>
      <c r="W16" s="310"/>
      <c r="X16" s="310"/>
      <c r="Y16" s="310"/>
      <c r="Z16" s="310"/>
      <c r="AA16" s="310"/>
      <c r="AB16" s="310"/>
      <c r="AC16" s="310"/>
      <c r="AD16" s="310"/>
      <c r="AE16" s="310"/>
      <c r="AF16" s="309"/>
    </row>
    <row r="17" spans="13:32" x14ac:dyDescent="0.2">
      <c r="N17" s="311"/>
      <c r="O17" s="311"/>
      <c r="P17" s="311"/>
      <c r="Q17" s="311"/>
      <c r="R17" s="311"/>
      <c r="S17" s="311"/>
      <c r="T17" s="311"/>
      <c r="U17" s="311"/>
      <c r="V17" s="311"/>
      <c r="W17" s="311"/>
      <c r="X17" s="311"/>
      <c r="Y17" s="311"/>
      <c r="Z17" s="311"/>
      <c r="AA17" s="311"/>
      <c r="AB17" s="311"/>
      <c r="AC17" s="311"/>
      <c r="AD17" s="311"/>
      <c r="AE17" s="311"/>
    </row>
    <row r="19" spans="13:32" x14ac:dyDescent="0.2">
      <c r="M19" s="312"/>
      <c r="AF19" s="312"/>
    </row>
    <row r="20" spans="13:32" x14ac:dyDescent="0.2">
      <c r="M20" s="313"/>
      <c r="AF20" s="313"/>
    </row>
    <row r="27" spans="13:32" x14ac:dyDescent="0.2">
      <c r="M27" s="314"/>
      <c r="AF27" s="314"/>
    </row>
    <row r="29" spans="13:32" x14ac:dyDescent="0.2">
      <c r="N29" s="257"/>
      <c r="O29" s="257"/>
      <c r="P29" s="257"/>
      <c r="Q29" s="257"/>
      <c r="R29" s="257"/>
      <c r="S29" s="257"/>
      <c r="T29" s="257"/>
      <c r="U29" s="257"/>
      <c r="V29" s="257"/>
      <c r="W29" s="257"/>
      <c r="X29" s="257"/>
      <c r="Y29" s="257"/>
      <c r="Z29" s="257"/>
      <c r="AA29" s="257"/>
      <c r="AB29" s="257"/>
      <c r="AC29" s="257"/>
      <c r="AD29" s="257"/>
      <c r="AE29" s="257"/>
    </row>
  </sheetData>
  <sheetProtection algorithmName="SHA-512" hashValue="OyHAzLqBYDlsuF4nsGU9NI+hLAR0kHqW3c3nRgeC5bSZSeqOe1GE8D8z2edDKL6hknvQ5UCHJ4OdHnWVV+Hmww==" saltValue="C85/fQUfaZytbBLhkM2GKQ==" spinCount="100000" sheet="1"/>
  <mergeCells count="21">
    <mergeCell ref="N8:O8"/>
    <mergeCell ref="P8:Q8"/>
    <mergeCell ref="R8:S8"/>
    <mergeCell ref="C2:C5"/>
    <mergeCell ref="D3:K3"/>
    <mergeCell ref="D4:K4"/>
    <mergeCell ref="D5:K5"/>
    <mergeCell ref="D7:M7"/>
    <mergeCell ref="L2:M2"/>
    <mergeCell ref="L3:M3"/>
    <mergeCell ref="L4:M4"/>
    <mergeCell ref="L5:M5"/>
    <mergeCell ref="D2:K2"/>
    <mergeCell ref="AG8:AH8"/>
    <mergeCell ref="AI8:AJ8"/>
    <mergeCell ref="AD8:AE8"/>
    <mergeCell ref="T8:U8"/>
    <mergeCell ref="V8:W8"/>
    <mergeCell ref="X8:Y8"/>
    <mergeCell ref="Z8:AA8"/>
    <mergeCell ref="AB8:AC8"/>
  </mergeCells>
  <dataValidations count="1">
    <dataValidation type="whole" allowBlank="1" showInputMessage="1" showErrorMessage="1" sqref="G8:L8 G14:J65376 L14:L65376 K14:K15 K17:K65376">
      <formula1>1</formula1>
      <formula2>5</formula2>
    </dataValidation>
  </dataValidations>
  <printOptions horizontalCentered="1"/>
  <pageMargins left="0.59055118110236227" right="0.59055118110236227" top="0.55118110236220474" bottom="0.55118110236220474" header="0.31496062992125984" footer="0.31496062992125984"/>
  <pageSetup paperSize="5" scale="38" fitToHeight="0" orientation="landscape" r:id="rId1"/>
  <headerFooter>
    <oddHeader>Página &amp;P de &amp;F</oddHeader>
    <oddFooter>Preparado por N.Johanna Rodríguez A &amp;D&amp;RPágina &amp;P</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5"/>
  <sheetViews>
    <sheetView showGridLines="0" zoomScale="90" zoomScaleNormal="90" workbookViewId="0">
      <selection activeCell="F13" sqref="F13"/>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243"/>
      <c r="C2" s="244"/>
      <c r="D2" s="240" t="s">
        <v>0</v>
      </c>
      <c r="E2" s="232"/>
      <c r="F2" s="232"/>
      <c r="G2" s="232"/>
      <c r="H2" s="232"/>
      <c r="I2" s="232"/>
      <c r="J2" s="232"/>
      <c r="K2" s="44"/>
      <c r="L2" s="44"/>
      <c r="M2" s="249" t="str">
        <f>Proyecto!K2</f>
        <v>Código: GC-F-015</v>
      </c>
      <c r="N2" s="225"/>
      <c r="O2" s="225"/>
      <c r="P2" s="226"/>
      <c r="S2" s="4"/>
      <c r="T2" s="4" t="s">
        <v>117</v>
      </c>
      <c r="U2" s="8"/>
    </row>
    <row r="3" spans="2:31" ht="23.25" customHeight="1" x14ac:dyDescent="0.2">
      <c r="B3" s="245"/>
      <c r="C3" s="246"/>
      <c r="D3" s="241" t="s">
        <v>2</v>
      </c>
      <c r="E3" s="235"/>
      <c r="F3" s="235"/>
      <c r="G3" s="235"/>
      <c r="H3" s="235"/>
      <c r="I3" s="235"/>
      <c r="J3" s="235"/>
      <c r="K3" s="43"/>
      <c r="L3" s="43"/>
      <c r="M3" s="250" t="str">
        <f>Proyecto!K3</f>
        <v>Fecha: 17 de septiembre de 2014</v>
      </c>
      <c r="N3" s="227"/>
      <c r="O3" s="227"/>
      <c r="P3" s="228"/>
      <c r="S3" s="4"/>
      <c r="T3" s="4" t="s">
        <v>118</v>
      </c>
      <c r="U3" s="8"/>
    </row>
    <row r="4" spans="2:31" ht="24" customHeight="1" x14ac:dyDescent="0.2">
      <c r="B4" s="245"/>
      <c r="C4" s="246"/>
      <c r="D4" s="241" t="s">
        <v>4</v>
      </c>
      <c r="E4" s="235"/>
      <c r="F4" s="235"/>
      <c r="G4" s="235"/>
      <c r="H4" s="235"/>
      <c r="I4" s="235"/>
      <c r="J4" s="235"/>
      <c r="K4" s="43"/>
      <c r="L4" s="43"/>
      <c r="M4" s="250" t="str">
        <f>Proyecto!K4</f>
        <v>Versión 001</v>
      </c>
      <c r="N4" s="227"/>
      <c r="O4" s="227"/>
      <c r="P4" s="228"/>
      <c r="T4" s="4" t="s">
        <v>119</v>
      </c>
      <c r="U4" s="8"/>
    </row>
    <row r="5" spans="2:31" ht="22.5" customHeight="1" thickBot="1" x14ac:dyDescent="0.25">
      <c r="B5" s="247"/>
      <c r="C5" s="248"/>
      <c r="D5" s="242" t="s">
        <v>6</v>
      </c>
      <c r="E5" s="238"/>
      <c r="F5" s="238"/>
      <c r="G5" s="238"/>
      <c r="H5" s="238"/>
      <c r="I5" s="238"/>
      <c r="J5" s="238"/>
      <c r="K5" s="45"/>
      <c r="L5" s="45"/>
      <c r="M5" s="251" t="s">
        <v>120</v>
      </c>
      <c r="N5" s="229"/>
      <c r="O5" s="229"/>
      <c r="P5" s="230"/>
      <c r="T5" s="4" t="s">
        <v>121</v>
      </c>
    </row>
    <row r="6" spans="2:31" ht="5.25" customHeight="1" x14ac:dyDescent="0.2">
      <c r="B6" s="15"/>
      <c r="C6" s="15"/>
      <c r="D6" s="15"/>
      <c r="E6" s="15"/>
      <c r="F6" s="15"/>
      <c r="G6" s="15"/>
      <c r="H6" s="15"/>
      <c r="I6" s="15"/>
      <c r="J6" s="15"/>
      <c r="K6" s="15"/>
      <c r="L6" s="15"/>
      <c r="M6" s="15"/>
      <c r="N6" s="15"/>
      <c r="O6" s="15"/>
      <c r="P6" s="15"/>
      <c r="T6" s="4"/>
    </row>
    <row r="7" spans="2:31" ht="29.25" customHeight="1" x14ac:dyDescent="0.2">
      <c r="B7" s="120" t="s">
        <v>8</v>
      </c>
      <c r="C7" s="120"/>
      <c r="D7" s="252" t="str">
        <f>Proyecto!$E$7</f>
        <v>Reforma Decreto Legislativo 4334 de 2008 - Fase I</v>
      </c>
      <c r="E7" s="252"/>
      <c r="F7" s="252"/>
      <c r="G7" s="252"/>
      <c r="H7" s="252"/>
      <c r="I7" s="252"/>
      <c r="J7" s="252"/>
      <c r="K7" s="252"/>
      <c r="L7" s="252"/>
      <c r="M7" s="252"/>
      <c r="N7" s="252"/>
      <c r="O7" s="252"/>
      <c r="P7" s="252"/>
      <c r="AE7" s="1"/>
    </row>
    <row r="8" spans="2:31" ht="6.75" customHeight="1" x14ac:dyDescent="0.2">
      <c r="B8" s="5"/>
      <c r="C8" s="5"/>
      <c r="D8" s="6"/>
      <c r="E8" s="6"/>
      <c r="F8" s="6"/>
      <c r="G8" s="6"/>
      <c r="H8" s="6"/>
      <c r="I8" s="6"/>
      <c r="J8" s="6"/>
      <c r="K8" s="6"/>
      <c r="L8" s="6"/>
      <c r="M8" s="6"/>
      <c r="N8" s="6"/>
      <c r="O8" s="6"/>
      <c r="P8" s="6"/>
      <c r="AE8" s="1"/>
    </row>
    <row r="10" spans="2:31" ht="21.95" customHeight="1" x14ac:dyDescent="0.2">
      <c r="B10" s="167" t="s">
        <v>122</v>
      </c>
      <c r="C10" s="167"/>
      <c r="D10" s="167"/>
      <c r="E10" s="167"/>
      <c r="F10" s="167"/>
      <c r="G10" s="167"/>
      <c r="H10" s="167"/>
      <c r="I10" s="167"/>
      <c r="J10" s="167"/>
      <c r="K10" s="167"/>
      <c r="L10" s="167"/>
      <c r="M10" s="167"/>
      <c r="N10" s="167"/>
      <c r="O10" s="167"/>
      <c r="P10" s="167"/>
    </row>
    <row r="11" spans="2:31" ht="21.95" customHeight="1" x14ac:dyDescent="0.2">
      <c r="B11" s="164" t="s">
        <v>123</v>
      </c>
      <c r="C11" s="164"/>
      <c r="D11" s="164"/>
      <c r="E11" s="164"/>
      <c r="F11" s="57" t="s">
        <v>124</v>
      </c>
      <c r="G11" s="164" t="s">
        <v>125</v>
      </c>
      <c r="H11" s="164"/>
      <c r="I11" s="164"/>
      <c r="J11" s="164"/>
      <c r="K11" s="50"/>
      <c r="L11" s="50"/>
      <c r="M11" s="164" t="s">
        <v>126</v>
      </c>
      <c r="N11" s="164"/>
      <c r="O11" s="164"/>
      <c r="P11" s="164"/>
    </row>
    <row r="12" spans="2:31" s="93" customFormat="1" ht="45" customHeight="1" x14ac:dyDescent="0.25">
      <c r="B12" s="187" t="s">
        <v>192</v>
      </c>
      <c r="C12" s="187"/>
      <c r="D12" s="187"/>
      <c r="E12" s="187"/>
      <c r="F12" s="75" t="s">
        <v>119</v>
      </c>
      <c r="G12" s="253" t="s">
        <v>193</v>
      </c>
      <c r="H12" s="254"/>
      <c r="I12" s="254"/>
      <c r="J12" s="255"/>
      <c r="K12" s="98"/>
      <c r="L12" s="98"/>
      <c r="M12" s="185" t="s">
        <v>194</v>
      </c>
      <c r="N12" s="256"/>
      <c r="O12" s="256"/>
      <c r="P12" s="186"/>
      <c r="R12" s="94"/>
      <c r="U12" s="94"/>
      <c r="AE12" s="95"/>
    </row>
    <row r="13" spans="2:31" s="93" customFormat="1" ht="46.5" customHeight="1" x14ac:dyDescent="0.25">
      <c r="B13" s="187"/>
      <c r="C13" s="187"/>
      <c r="D13" s="187"/>
      <c r="E13" s="187"/>
      <c r="F13" s="75"/>
      <c r="G13" s="253"/>
      <c r="H13" s="254"/>
      <c r="I13" s="254"/>
      <c r="J13" s="255"/>
      <c r="K13" s="98"/>
      <c r="L13" s="98"/>
      <c r="M13" s="185"/>
      <c r="N13" s="256"/>
      <c r="O13" s="256"/>
      <c r="P13" s="186"/>
      <c r="R13" s="94"/>
      <c r="U13" s="94"/>
      <c r="AE13" s="95"/>
    </row>
    <row r="15" spans="2:31" ht="21.95" customHeight="1" x14ac:dyDescent="0.2">
      <c r="B15" s="167" t="s">
        <v>127</v>
      </c>
      <c r="C15" s="167"/>
      <c r="D15" s="167"/>
      <c r="E15" s="167"/>
      <c r="F15" s="167"/>
      <c r="G15" s="167"/>
      <c r="H15" s="167"/>
      <c r="I15" s="167"/>
      <c r="J15" s="167"/>
      <c r="K15" s="167"/>
      <c r="L15" s="167"/>
      <c r="M15" s="167"/>
      <c r="N15" s="167"/>
      <c r="O15" s="167"/>
      <c r="P15" s="167"/>
    </row>
  </sheetData>
  <mergeCells count="22">
    <mergeCell ref="B13:E13"/>
    <mergeCell ref="G13:J13"/>
    <mergeCell ref="M13:P13"/>
    <mergeCell ref="B15:P15"/>
    <mergeCell ref="B11:E11"/>
    <mergeCell ref="G11:J11"/>
    <mergeCell ref="M11:P11"/>
    <mergeCell ref="B12:E12"/>
    <mergeCell ref="G12:J12"/>
    <mergeCell ref="M12:P12"/>
    <mergeCell ref="D2:J2"/>
    <mergeCell ref="D3:J3"/>
    <mergeCell ref="D4:J4"/>
    <mergeCell ref="D5:J5"/>
    <mergeCell ref="B10:P10"/>
    <mergeCell ref="B2:C5"/>
    <mergeCell ref="M2:P2"/>
    <mergeCell ref="M3:P3"/>
    <mergeCell ref="M4:P4"/>
    <mergeCell ref="M5:P5"/>
    <mergeCell ref="B7:C7"/>
    <mergeCell ref="D7:P7"/>
  </mergeCells>
  <conditionalFormatting sqref="F13">
    <cfRule type="containsText" dxfId="7" priority="5" operator="containsText" text="Extremo">
      <formula>NOT(ISERROR(SEARCH("Extremo",F13)))</formula>
    </cfRule>
    <cfRule type="containsText" dxfId="6" priority="6" operator="containsText" text="Alto">
      <formula>NOT(ISERROR(SEARCH("Alto",F13)))</formula>
    </cfRule>
    <cfRule type="containsText" dxfId="5" priority="7" operator="containsText" text="Medio">
      <formula>NOT(ISERROR(SEARCH("Medio",F13)))</formula>
    </cfRule>
    <cfRule type="containsText" dxfId="4" priority="8" operator="containsText" text="Bajo">
      <formula>NOT(ISERROR(SEARCH("Bajo",F13)))</formula>
    </cfRule>
  </conditionalFormatting>
  <conditionalFormatting sqref="F12">
    <cfRule type="containsText" dxfId="3" priority="1" operator="containsText" text="Extremo">
      <formula>NOT(ISERROR(SEARCH("Extremo",F12)))</formula>
    </cfRule>
    <cfRule type="containsText" dxfId="2" priority="2" operator="containsText" text="Alto">
      <formula>NOT(ISERROR(SEARCH("Alto",F12)))</formula>
    </cfRule>
    <cfRule type="containsText" dxfId="1" priority="3" operator="containsText" text="Medio">
      <formula>NOT(ISERROR(SEARCH("Medio",F12)))</formula>
    </cfRule>
    <cfRule type="containsText" dxfId="0" priority="4" operator="containsText" text="Bajo">
      <formula>NOT(ISERROR(SEARCH("Bajo",F12)))</formula>
    </cfRule>
  </conditionalFormatting>
  <dataValidations count="2">
    <dataValidation type="whole" allowBlank="1" showInputMessage="1" showErrorMessage="1" sqref="O16:P65502 O9:P9 O14:P14 G14:M14 G16:M65502 G9:M9 W9:AC65502 Q9:U65502">
      <formula1>1</formula1>
      <formula2>5</formula2>
    </dataValidation>
    <dataValidation type="list" allowBlank="1" showInputMessage="1" showErrorMessage="1" sqref="F12:F13">
      <formula1>$T$2:$T$5</formula1>
    </dataValidation>
  </dataValidations>
  <printOptions horizontalCentered="1"/>
  <pageMargins left="0.39370078740157483" right="0.39370078740157483" top="0.74803149606299213" bottom="0.74803149606299213" header="0.31496062992125984" footer="0.31496062992125984"/>
  <pageSetup paperSize="5" scale="97"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G11" sqref="G11"/>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12" t="s">
        <v>128</v>
      </c>
      <c r="C4" s="12" t="s">
        <v>129</v>
      </c>
      <c r="E4" s="12" t="s">
        <v>130</v>
      </c>
      <c r="G4" s="12" t="s">
        <v>131</v>
      </c>
      <c r="I4" s="12" t="s">
        <v>132</v>
      </c>
      <c r="K4" s="12" t="s">
        <v>133</v>
      </c>
      <c r="M4" s="12"/>
      <c r="O4" s="12" t="s">
        <v>134</v>
      </c>
      <c r="Q4" s="12" t="s">
        <v>34</v>
      </c>
    </row>
    <row r="5" spans="1:17" x14ac:dyDescent="0.2">
      <c r="A5" t="s">
        <v>26</v>
      </c>
      <c r="C5" s="11" t="s">
        <v>37</v>
      </c>
      <c r="E5" s="11" t="s">
        <v>40</v>
      </c>
      <c r="G5" s="11" t="s">
        <v>59</v>
      </c>
      <c r="I5" s="11" t="s">
        <v>60</v>
      </c>
      <c r="K5" s="11" t="s">
        <v>76</v>
      </c>
      <c r="M5" t="s">
        <v>135</v>
      </c>
      <c r="O5" s="11" t="s">
        <v>136</v>
      </c>
      <c r="Q5" t="s">
        <v>137</v>
      </c>
    </row>
    <row r="6" spans="1:17" x14ac:dyDescent="0.2">
      <c r="A6" t="s">
        <v>27</v>
      </c>
      <c r="C6" s="11" t="s">
        <v>138</v>
      </c>
      <c r="E6" s="11" t="s">
        <v>139</v>
      </c>
      <c r="G6" s="11" t="s">
        <v>61</v>
      </c>
      <c r="I6" s="11" t="s">
        <v>77</v>
      </c>
      <c r="K6" s="11" t="s">
        <v>78</v>
      </c>
      <c r="M6" t="s">
        <v>46</v>
      </c>
      <c r="O6" s="11" t="s">
        <v>140</v>
      </c>
      <c r="Q6" t="s">
        <v>141</v>
      </c>
    </row>
    <row r="7" spans="1:17" x14ac:dyDescent="0.2">
      <c r="C7" s="11" t="s">
        <v>142</v>
      </c>
      <c r="G7" s="11" t="s">
        <v>143</v>
      </c>
      <c r="K7" s="11" t="s">
        <v>144</v>
      </c>
      <c r="O7" s="11" t="s">
        <v>145</v>
      </c>
      <c r="Q7" t="s">
        <v>146</v>
      </c>
    </row>
    <row r="8" spans="1:17" x14ac:dyDescent="0.2">
      <c r="G8" s="11" t="s">
        <v>201</v>
      </c>
      <c r="O8" s="11" t="s">
        <v>87</v>
      </c>
      <c r="Q8" t="s">
        <v>39</v>
      </c>
    </row>
    <row r="9" spans="1:17" x14ac:dyDescent="0.2">
      <c r="G9" s="77" t="s">
        <v>202</v>
      </c>
      <c r="O9" s="11" t="s">
        <v>147</v>
      </c>
      <c r="Q9" t="s">
        <v>148</v>
      </c>
    </row>
    <row r="10" spans="1:17" x14ac:dyDescent="0.2">
      <c r="G10" s="77" t="s">
        <v>203</v>
      </c>
      <c r="O10" s="11" t="s">
        <v>149</v>
      </c>
      <c r="Q10" t="s">
        <v>150</v>
      </c>
    </row>
    <row r="11" spans="1:17" x14ac:dyDescent="0.2">
      <c r="O11" s="11" t="s">
        <v>151</v>
      </c>
      <c r="Q11" t="s">
        <v>152</v>
      </c>
    </row>
    <row r="12" spans="1:17" x14ac:dyDescent="0.2">
      <c r="Q12" t="s">
        <v>153</v>
      </c>
    </row>
    <row r="14" spans="1:17" x14ac:dyDescent="0.2">
      <c r="Q14" s="12" t="s">
        <v>154</v>
      </c>
    </row>
    <row r="15" spans="1:17" x14ac:dyDescent="0.2">
      <c r="Q15" t="s">
        <v>137</v>
      </c>
    </row>
    <row r="16" spans="1:17" x14ac:dyDescent="0.2">
      <c r="Q16" t="s">
        <v>141</v>
      </c>
    </row>
    <row r="17" spans="17:17" x14ac:dyDescent="0.2">
      <c r="Q17" t="s">
        <v>146</v>
      </c>
    </row>
    <row r="18" spans="17:17" x14ac:dyDescent="0.2">
      <c r="Q18" t="s">
        <v>39</v>
      </c>
    </row>
    <row r="19" spans="17:17" x14ac:dyDescent="0.2">
      <c r="Q19" t="s">
        <v>148</v>
      </c>
    </row>
    <row r="20" spans="17:17" x14ac:dyDescent="0.2">
      <c r="Q20" t="s">
        <v>150</v>
      </c>
    </row>
    <row r="21" spans="17:17" x14ac:dyDescent="0.2">
      <c r="Q21" t="s">
        <v>152</v>
      </c>
    </row>
    <row r="22" spans="17:17" x14ac:dyDescent="0.2">
      <c r="Q22" t="s">
        <v>153</v>
      </c>
    </row>
    <row r="23" spans="17:17" x14ac:dyDescent="0.2">
      <c r="Q23" s="11" t="s">
        <v>88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Normal="100" workbookViewId="0">
      <selection activeCell="F15" sqref="F15"/>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4" customWidth="1"/>
    <col min="19" max="19" width="1" style="1" customWidth="1"/>
    <col min="20" max="20" width="1.42578125" style="1" customWidth="1"/>
    <col min="21" max="21" width="1.140625" style="4"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ht="26.25" customHeight="1" x14ac:dyDescent="0.2">
      <c r="B2" s="131"/>
      <c r="C2" s="132"/>
      <c r="D2" s="133" t="s">
        <v>0</v>
      </c>
      <c r="E2" s="134"/>
      <c r="F2" s="134"/>
      <c r="G2" s="134"/>
      <c r="H2" s="134"/>
      <c r="I2" s="134"/>
      <c r="J2" s="135"/>
      <c r="K2" s="121" t="s">
        <v>1</v>
      </c>
      <c r="L2" s="161"/>
      <c r="M2" s="121" t="str">
        <f>Proyecto!K2</f>
        <v>Código: GC-F-015</v>
      </c>
      <c r="N2" s="156"/>
      <c r="O2" s="156"/>
      <c r="P2" s="122"/>
      <c r="S2" s="4"/>
      <c r="T2" s="4"/>
      <c r="U2" s="8"/>
    </row>
    <row r="3" spans="2:31" ht="23.25" customHeight="1" x14ac:dyDescent="0.2">
      <c r="B3" s="127"/>
      <c r="C3" s="128"/>
      <c r="D3" s="136" t="s">
        <v>2</v>
      </c>
      <c r="E3" s="137"/>
      <c r="F3" s="137"/>
      <c r="G3" s="137"/>
      <c r="H3" s="137"/>
      <c r="I3" s="137"/>
      <c r="J3" s="138"/>
      <c r="K3" s="123" t="s">
        <v>3</v>
      </c>
      <c r="L3" s="162"/>
      <c r="M3" s="157" t="str">
        <f>Proyecto!K3</f>
        <v>Fecha: 17 de septiembre de 2014</v>
      </c>
      <c r="N3" s="158"/>
      <c r="O3" s="158"/>
      <c r="P3" s="159"/>
      <c r="S3" s="4"/>
      <c r="T3" s="4"/>
      <c r="U3" s="8"/>
    </row>
    <row r="4" spans="2:31" ht="24" customHeight="1" x14ac:dyDescent="0.2">
      <c r="B4" s="127"/>
      <c r="C4" s="128"/>
      <c r="D4" s="136" t="s">
        <v>4</v>
      </c>
      <c r="E4" s="137"/>
      <c r="F4" s="137"/>
      <c r="G4" s="137"/>
      <c r="H4" s="137"/>
      <c r="I4" s="137"/>
      <c r="J4" s="138"/>
      <c r="K4" s="123" t="s">
        <v>5</v>
      </c>
      <c r="L4" s="162"/>
      <c r="M4" s="123" t="str">
        <f>Proyecto!K4</f>
        <v>Versión 001</v>
      </c>
      <c r="N4" s="160"/>
      <c r="O4" s="160"/>
      <c r="P4" s="124"/>
      <c r="U4" s="8"/>
    </row>
    <row r="5" spans="2:31" ht="22.5" customHeight="1" thickBot="1" x14ac:dyDescent="0.25">
      <c r="B5" s="129"/>
      <c r="C5" s="130"/>
      <c r="D5" s="139" t="s">
        <v>6</v>
      </c>
      <c r="E5" s="140"/>
      <c r="F5" s="140"/>
      <c r="G5" s="140"/>
      <c r="H5" s="140"/>
      <c r="I5" s="140"/>
      <c r="J5" s="141"/>
      <c r="K5" s="125" t="s">
        <v>20</v>
      </c>
      <c r="L5" s="155"/>
      <c r="M5" s="146" t="s">
        <v>21</v>
      </c>
      <c r="N5" s="147"/>
      <c r="O5" s="147"/>
      <c r="P5" s="148"/>
    </row>
    <row r="6" spans="2:31" ht="5.25" customHeight="1" x14ac:dyDescent="0.2">
      <c r="B6" s="15"/>
      <c r="C6" s="15"/>
      <c r="D6" s="15"/>
      <c r="E6" s="15"/>
      <c r="F6" s="15"/>
      <c r="G6" s="15"/>
      <c r="H6" s="15"/>
      <c r="I6" s="15"/>
      <c r="J6" s="15"/>
      <c r="K6" s="15"/>
      <c r="L6" s="15"/>
      <c r="M6" s="15"/>
      <c r="N6" s="15"/>
      <c r="O6" s="15"/>
      <c r="P6" s="15"/>
    </row>
    <row r="7" spans="2:31" ht="33.75" customHeight="1" x14ac:dyDescent="0.2">
      <c r="B7" s="120" t="s">
        <v>8</v>
      </c>
      <c r="C7" s="120"/>
      <c r="D7" s="149" t="str">
        <f>+Proyecto!E7</f>
        <v>Reforma Decreto Legislativo 4334 de 2008 - Fase I</v>
      </c>
      <c r="E7" s="149"/>
      <c r="F7" s="149"/>
      <c r="G7" s="149"/>
      <c r="H7" s="149"/>
      <c r="I7" s="149"/>
      <c r="J7" s="149"/>
      <c r="K7" s="149"/>
      <c r="L7" s="149"/>
      <c r="M7" s="149"/>
      <c r="N7" s="149"/>
      <c r="O7" s="149"/>
      <c r="P7" s="149"/>
      <c r="AE7" s="1"/>
    </row>
    <row r="8" spans="2:31" ht="6.75" customHeight="1" x14ac:dyDescent="0.2">
      <c r="B8" s="5"/>
      <c r="C8" s="5"/>
      <c r="D8" s="64"/>
      <c r="E8" s="64"/>
      <c r="F8" s="64"/>
      <c r="G8" s="64"/>
      <c r="H8" s="64"/>
      <c r="I8" s="64"/>
      <c r="J8" s="64"/>
      <c r="K8" s="64"/>
      <c r="L8" s="64"/>
      <c r="M8" s="64"/>
      <c r="N8" s="64"/>
      <c r="O8" s="64"/>
      <c r="P8" s="64"/>
      <c r="AE8" s="1"/>
    </row>
    <row r="9" spans="2:31" ht="39.75" customHeight="1" x14ac:dyDescent="0.2">
      <c r="B9" s="153" t="s">
        <v>22</v>
      </c>
      <c r="C9" s="154"/>
      <c r="D9" s="150" t="s">
        <v>160</v>
      </c>
      <c r="E9" s="151"/>
      <c r="F9" s="151"/>
      <c r="G9" s="151"/>
      <c r="H9" s="151"/>
      <c r="I9" s="151"/>
      <c r="J9" s="151"/>
      <c r="K9" s="151"/>
      <c r="L9" s="151"/>
      <c r="M9" s="151"/>
      <c r="N9" s="151"/>
      <c r="O9" s="151"/>
      <c r="P9" s="152"/>
      <c r="AE9" s="1"/>
    </row>
    <row r="10" spans="2:31" customFormat="1" ht="7.5" customHeight="1" x14ac:dyDescent="0.2">
      <c r="D10" s="65"/>
      <c r="E10" s="65"/>
      <c r="F10" s="65"/>
      <c r="G10" s="65"/>
      <c r="H10" s="65"/>
      <c r="I10" s="65"/>
      <c r="J10" s="65"/>
      <c r="K10" s="65"/>
      <c r="L10" s="65"/>
      <c r="M10" s="65"/>
      <c r="N10" s="65"/>
      <c r="O10" s="65"/>
      <c r="P10" s="65"/>
    </row>
    <row r="11" spans="2:31" ht="44.25" customHeight="1" x14ac:dyDescent="0.2">
      <c r="B11" s="153" t="s">
        <v>23</v>
      </c>
      <c r="C11" s="154"/>
      <c r="D11" s="150" t="s">
        <v>200</v>
      </c>
      <c r="E11" s="151"/>
      <c r="F11" s="151"/>
      <c r="G11" s="151"/>
      <c r="H11" s="151"/>
      <c r="I11" s="151"/>
      <c r="J11" s="151"/>
      <c r="K11" s="151"/>
      <c r="L11" s="151"/>
      <c r="M11" s="151"/>
      <c r="N11" s="151"/>
      <c r="O11" s="151"/>
      <c r="P11" s="152"/>
      <c r="AE11" s="1"/>
    </row>
    <row r="12" spans="2:31" ht="5.25" customHeight="1" x14ac:dyDescent="0.2">
      <c r="B12" s="7"/>
      <c r="C12" s="7"/>
      <c r="D12" s="62"/>
      <c r="E12" s="62"/>
      <c r="F12" s="62"/>
      <c r="G12" s="62"/>
      <c r="H12" s="62"/>
      <c r="I12" s="62"/>
      <c r="J12" s="62"/>
      <c r="K12" s="62"/>
      <c r="L12" s="62"/>
      <c r="M12" s="62"/>
      <c r="N12" s="62"/>
      <c r="O12" s="62"/>
      <c r="P12" s="62"/>
      <c r="AE12" s="1"/>
    </row>
    <row r="13" spans="2:31" ht="22.5" customHeight="1" x14ac:dyDescent="0.2">
      <c r="B13" s="143" t="s">
        <v>24</v>
      </c>
      <c r="C13" s="143"/>
      <c r="D13" s="63" t="s">
        <v>25</v>
      </c>
      <c r="E13" s="145" t="s">
        <v>159</v>
      </c>
      <c r="F13" s="145"/>
      <c r="G13" s="145"/>
      <c r="H13" s="145"/>
      <c r="I13" s="145"/>
      <c r="J13" s="145"/>
      <c r="K13" s="145"/>
      <c r="L13" s="145"/>
      <c r="M13" s="145"/>
      <c r="N13" s="145"/>
      <c r="O13" s="145"/>
      <c r="P13" s="145"/>
      <c r="AE13" s="1"/>
    </row>
    <row r="14" spans="2:31" ht="20.25" customHeight="1" x14ac:dyDescent="0.2">
      <c r="B14" s="144"/>
      <c r="C14" s="144"/>
      <c r="D14" s="61" t="s">
        <v>26</v>
      </c>
      <c r="E14" s="145"/>
      <c r="F14" s="145"/>
      <c r="G14" s="145"/>
      <c r="H14" s="145"/>
      <c r="I14" s="145"/>
      <c r="J14" s="145"/>
      <c r="K14" s="145"/>
      <c r="L14" s="145"/>
      <c r="M14" s="145"/>
      <c r="N14" s="145"/>
      <c r="O14" s="145"/>
      <c r="P14" s="145"/>
      <c r="AE14" s="1"/>
    </row>
    <row r="15" spans="2:31" ht="15.75" x14ac:dyDescent="0.2">
      <c r="D15" s="62"/>
      <c r="E15" s="66"/>
      <c r="F15" s="66"/>
      <c r="G15" s="66"/>
      <c r="H15" s="66"/>
      <c r="I15" s="66"/>
      <c r="J15" s="66"/>
      <c r="K15" s="66"/>
      <c r="L15" s="66"/>
      <c r="M15" s="66"/>
      <c r="N15" s="66"/>
      <c r="O15" s="66"/>
      <c r="P15" s="66"/>
    </row>
    <row r="16" spans="2:31" ht="22.5" customHeight="1" x14ac:dyDescent="0.2">
      <c r="B16" s="143" t="s">
        <v>24</v>
      </c>
      <c r="C16" s="143"/>
      <c r="D16" s="63" t="s">
        <v>25</v>
      </c>
      <c r="E16" s="145" t="s">
        <v>159</v>
      </c>
      <c r="F16" s="145"/>
      <c r="G16" s="145"/>
      <c r="H16" s="145"/>
      <c r="I16" s="145"/>
      <c r="J16" s="145"/>
      <c r="K16" s="145"/>
      <c r="L16" s="145"/>
      <c r="M16" s="145"/>
      <c r="N16" s="145"/>
      <c r="O16" s="145"/>
      <c r="P16" s="145"/>
      <c r="AE16" s="1"/>
    </row>
    <row r="17" spans="2:21" s="1" customFormat="1" ht="16.5" customHeight="1" x14ac:dyDescent="0.2">
      <c r="B17" s="144"/>
      <c r="C17" s="144"/>
      <c r="D17" s="61" t="s">
        <v>27</v>
      </c>
      <c r="E17" s="145"/>
      <c r="F17" s="145"/>
      <c r="G17" s="145"/>
      <c r="H17" s="145"/>
      <c r="I17" s="145"/>
      <c r="J17" s="145"/>
      <c r="K17" s="145"/>
      <c r="L17" s="145"/>
      <c r="M17" s="145"/>
      <c r="N17" s="145"/>
      <c r="O17" s="145"/>
      <c r="P17" s="145"/>
      <c r="R17" s="4"/>
      <c r="U17" s="4"/>
    </row>
    <row r="18" spans="2:21" ht="15.75" x14ac:dyDescent="0.2">
      <c r="D18" s="62"/>
      <c r="E18" s="66"/>
      <c r="F18" s="66"/>
      <c r="G18" s="66"/>
      <c r="H18" s="66"/>
      <c r="I18" s="66"/>
      <c r="J18" s="66"/>
      <c r="K18" s="66"/>
      <c r="L18" s="66"/>
      <c r="M18" s="66"/>
      <c r="N18" s="66"/>
      <c r="O18" s="66"/>
      <c r="P18" s="66"/>
    </row>
    <row r="19" spans="2:21" x14ac:dyDescent="0.2">
      <c r="B19" s="143" t="s">
        <v>24</v>
      </c>
      <c r="C19" s="143"/>
      <c r="D19" s="63" t="s">
        <v>25</v>
      </c>
      <c r="E19" s="145"/>
      <c r="F19" s="145"/>
      <c r="G19" s="145"/>
      <c r="H19" s="145"/>
      <c r="I19" s="145"/>
      <c r="J19" s="145"/>
      <c r="K19" s="145"/>
      <c r="L19" s="145"/>
      <c r="M19" s="145"/>
      <c r="N19" s="145"/>
      <c r="O19" s="145"/>
      <c r="P19" s="145"/>
    </row>
    <row r="20" spans="2:21" ht="48" customHeight="1" x14ac:dyDescent="0.2">
      <c r="B20" s="144"/>
      <c r="C20" s="144"/>
      <c r="D20" s="61" t="s">
        <v>27</v>
      </c>
      <c r="E20" s="145"/>
      <c r="F20" s="145"/>
      <c r="G20" s="145"/>
      <c r="H20" s="145"/>
      <c r="I20" s="145"/>
      <c r="J20" s="145"/>
      <c r="K20" s="145"/>
      <c r="L20" s="145"/>
      <c r="M20" s="145"/>
      <c r="N20" s="145"/>
      <c r="O20" s="145"/>
      <c r="P20" s="145"/>
    </row>
  </sheetData>
  <mergeCells count="28">
    <mergeCell ref="B2:C2"/>
    <mergeCell ref="B3:C3"/>
    <mergeCell ref="B4:C4"/>
    <mergeCell ref="M2:P2"/>
    <mergeCell ref="M3:P3"/>
    <mergeCell ref="M4:P4"/>
    <mergeCell ref="D2:J2"/>
    <mergeCell ref="K2:L2"/>
    <mergeCell ref="D3:J3"/>
    <mergeCell ref="K3:L3"/>
    <mergeCell ref="D4:J4"/>
    <mergeCell ref="K4:L4"/>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s>
  <dataValidations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2"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0" sqref="D10:I10"/>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0"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ht="26.25" customHeight="1" thickBot="1" x14ac:dyDescent="0.25">
      <c r="B2" s="131"/>
      <c r="C2" s="132"/>
      <c r="D2" s="168" t="s">
        <v>0</v>
      </c>
      <c r="E2" s="169"/>
      <c r="F2" s="169"/>
      <c r="G2" s="169"/>
      <c r="H2" s="170"/>
      <c r="I2" s="25" t="str">
        <f>Proyecto!K2</f>
        <v>Código: GC-F-015</v>
      </c>
      <c r="J2" s="10"/>
      <c r="K2" s="10"/>
      <c r="L2" s="10"/>
      <c r="N2" s="1"/>
      <c r="T2" s="2"/>
      <c r="X2" s="1"/>
    </row>
    <row r="3" spans="2:24" ht="23.25" customHeight="1" thickBot="1" x14ac:dyDescent="0.25">
      <c r="B3" s="127"/>
      <c r="C3" s="128"/>
      <c r="D3" s="168" t="s">
        <v>2</v>
      </c>
      <c r="E3" s="169"/>
      <c r="F3" s="169"/>
      <c r="G3" s="169"/>
      <c r="H3" s="170"/>
      <c r="I3" s="26" t="str">
        <f>Proyecto!K3</f>
        <v>Fecha: 17 de septiembre de 2014</v>
      </c>
      <c r="J3" s="10"/>
      <c r="K3" s="10"/>
      <c r="L3" s="10"/>
      <c r="N3" s="1"/>
      <c r="T3" s="2"/>
      <c r="X3" s="1"/>
    </row>
    <row r="4" spans="2:24" ht="24" customHeight="1" thickBot="1" x14ac:dyDescent="0.25">
      <c r="B4" s="127"/>
      <c r="C4" s="128"/>
      <c r="D4" s="168" t="s">
        <v>4</v>
      </c>
      <c r="E4" s="169"/>
      <c r="F4" s="169"/>
      <c r="G4" s="169"/>
      <c r="H4" s="170"/>
      <c r="I4" s="26" t="str">
        <f>Proyecto!K4</f>
        <v>Versión 001</v>
      </c>
      <c r="J4" s="10"/>
      <c r="K4" s="10"/>
      <c r="L4" s="10"/>
      <c r="N4" s="1"/>
      <c r="T4" s="2"/>
      <c r="X4" s="1"/>
    </row>
    <row r="5" spans="2:24" ht="22.5" customHeight="1" thickBot="1" x14ac:dyDescent="0.25">
      <c r="B5" s="129"/>
      <c r="C5" s="130"/>
      <c r="D5" s="171" t="s">
        <v>6</v>
      </c>
      <c r="E5" s="172"/>
      <c r="F5" s="172"/>
      <c r="G5" s="172"/>
      <c r="H5" s="173"/>
      <c r="I5" s="27" t="s">
        <v>28</v>
      </c>
      <c r="J5" s="10"/>
      <c r="K5" s="10"/>
      <c r="L5" s="10"/>
      <c r="N5" s="1"/>
      <c r="T5" s="2"/>
      <c r="X5" s="1"/>
    </row>
    <row r="6" spans="2:24" ht="5.25" customHeight="1" x14ac:dyDescent="0.2">
      <c r="B6" s="15"/>
      <c r="C6" s="15"/>
      <c r="D6" s="15"/>
      <c r="E6" s="15"/>
      <c r="F6" s="15"/>
      <c r="G6" s="15"/>
      <c r="H6" s="15"/>
      <c r="I6" s="15"/>
    </row>
    <row r="7" spans="2:24" ht="19.5" customHeight="1" x14ac:dyDescent="0.2">
      <c r="B7" s="120" t="s">
        <v>8</v>
      </c>
      <c r="C7" s="120"/>
      <c r="D7" s="163" t="str">
        <f>Proyecto!$E$7</f>
        <v>Reforma Decreto Legislativo 4334 de 2008 - Fase I</v>
      </c>
      <c r="E7" s="163"/>
      <c r="F7" s="163"/>
      <c r="G7" s="163"/>
      <c r="H7" s="163"/>
      <c r="I7" s="163"/>
      <c r="X7" s="1"/>
    </row>
    <row r="8" spans="2:24" ht="10.5" customHeight="1" x14ac:dyDescent="0.2">
      <c r="B8" s="7"/>
      <c r="C8" s="7"/>
      <c r="D8" s="3"/>
      <c r="E8" s="3"/>
      <c r="F8" s="3"/>
      <c r="G8" s="3"/>
      <c r="H8" s="3"/>
      <c r="I8" s="3"/>
      <c r="X8" s="1"/>
    </row>
    <row r="9" spans="2:24" ht="18.75" customHeight="1" x14ac:dyDescent="0.2">
      <c r="B9" s="167" t="s">
        <v>29</v>
      </c>
      <c r="C9" s="167"/>
      <c r="D9" s="167"/>
      <c r="E9" s="167"/>
      <c r="F9" s="167"/>
      <c r="G9" s="167"/>
      <c r="H9" s="167"/>
      <c r="I9" s="167"/>
      <c r="X9" s="1"/>
    </row>
    <row r="10" spans="2:24" ht="40.5" customHeight="1" x14ac:dyDescent="0.2">
      <c r="B10" s="164" t="s">
        <v>30</v>
      </c>
      <c r="C10" s="164"/>
      <c r="D10" s="145" t="s">
        <v>31</v>
      </c>
      <c r="E10" s="145"/>
      <c r="F10" s="145"/>
      <c r="G10" s="145"/>
      <c r="H10" s="145"/>
      <c r="I10" s="145"/>
      <c r="X10" s="1"/>
    </row>
    <row r="11" spans="2:24" ht="22.5" customHeight="1" x14ac:dyDescent="0.2">
      <c r="B11" s="164" t="s">
        <v>25</v>
      </c>
      <c r="C11" s="164"/>
      <c r="D11" s="164" t="s">
        <v>32</v>
      </c>
      <c r="E11" s="164"/>
      <c r="F11" s="57" t="s">
        <v>33</v>
      </c>
      <c r="G11" s="57" t="s">
        <v>34</v>
      </c>
      <c r="H11" s="57" t="s">
        <v>35</v>
      </c>
      <c r="I11" s="57" t="s">
        <v>36</v>
      </c>
      <c r="X11" s="1"/>
    </row>
    <row r="12" spans="2:24" ht="91.5" customHeight="1" x14ac:dyDescent="0.2">
      <c r="B12" s="166" t="s">
        <v>37</v>
      </c>
      <c r="C12" s="166"/>
      <c r="D12" s="166" t="s">
        <v>38</v>
      </c>
      <c r="E12" s="166"/>
      <c r="F12" s="67">
        <v>1</v>
      </c>
      <c r="G12" s="68" t="s">
        <v>150</v>
      </c>
      <c r="H12" s="68" t="s">
        <v>40</v>
      </c>
      <c r="I12" s="68" t="s">
        <v>41</v>
      </c>
      <c r="X12" s="1"/>
    </row>
    <row r="13" spans="2:24" ht="22.5" customHeight="1" x14ac:dyDescent="0.2">
      <c r="B13" s="164" t="s">
        <v>42</v>
      </c>
      <c r="C13" s="164"/>
      <c r="D13" s="165" t="s">
        <v>43</v>
      </c>
      <c r="E13" s="165"/>
      <c r="F13" s="165"/>
      <c r="G13" s="165"/>
      <c r="H13" s="165"/>
      <c r="I13" s="165"/>
      <c r="X13" s="1"/>
    </row>
  </sheetData>
  <mergeCells count="19">
    <mergeCell ref="D2:H2"/>
    <mergeCell ref="D3:H3"/>
    <mergeCell ref="D4:H4"/>
    <mergeCell ref="D5:H5"/>
    <mergeCell ref="B2:C2"/>
    <mergeCell ref="B4:C4"/>
    <mergeCell ref="B5:C5"/>
    <mergeCell ref="B3:C3"/>
    <mergeCell ref="B7:C7"/>
    <mergeCell ref="D7:I7"/>
    <mergeCell ref="B13:C13"/>
    <mergeCell ref="D13:I13"/>
    <mergeCell ref="B12:C12"/>
    <mergeCell ref="D12:E12"/>
    <mergeCell ref="B9:I9"/>
    <mergeCell ref="B11:C11"/>
    <mergeCell ref="D11:E11"/>
    <mergeCell ref="B10:C10"/>
    <mergeCell ref="D10:I10"/>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30"/>
  <sheetViews>
    <sheetView showGridLines="0" topLeftCell="A2" zoomScale="110" zoomScaleNormal="110" workbookViewId="0">
      <selection activeCell="C38" sqref="C38"/>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4" customWidth="1"/>
    <col min="9" max="9" width="1" style="1" customWidth="1"/>
    <col min="10" max="10" width="1.42578125" style="1" customWidth="1"/>
    <col min="11" max="11" width="1.140625" style="4"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ht="26.25" customHeight="1" thickBot="1" x14ac:dyDescent="0.25">
      <c r="B2" s="34"/>
      <c r="C2" s="183" t="s">
        <v>0</v>
      </c>
      <c r="D2" s="184"/>
      <c r="E2" s="184"/>
      <c r="F2" s="184"/>
      <c r="G2" s="174" t="str">
        <f>Proyecto!K2</f>
        <v>Código: GC-F-015</v>
      </c>
      <c r="H2" s="175"/>
      <c r="I2" s="175"/>
      <c r="J2" s="175"/>
      <c r="K2" s="175"/>
      <c r="L2" s="176"/>
    </row>
    <row r="3" spans="1:21" ht="23.25" customHeight="1" thickBot="1" x14ac:dyDescent="0.25">
      <c r="B3" s="36"/>
      <c r="C3" s="183" t="s">
        <v>2</v>
      </c>
      <c r="D3" s="184"/>
      <c r="E3" s="184"/>
      <c r="F3" s="184"/>
      <c r="G3" s="177" t="str">
        <f>Proyecto!K3</f>
        <v>Fecha: 17 de septiembre de 2014</v>
      </c>
      <c r="H3" s="178"/>
      <c r="I3" s="178"/>
      <c r="J3" s="178"/>
      <c r="K3" s="178"/>
      <c r="L3" s="179"/>
    </row>
    <row r="4" spans="1:21" ht="24" customHeight="1" thickBot="1" x14ac:dyDescent="0.25">
      <c r="B4" s="36"/>
      <c r="C4" s="183" t="s">
        <v>4</v>
      </c>
      <c r="D4" s="184"/>
      <c r="E4" s="184"/>
      <c r="F4" s="184"/>
      <c r="G4" s="180" t="str">
        <f>Proyecto!K4</f>
        <v>Versión 001</v>
      </c>
      <c r="H4" s="181"/>
      <c r="I4" s="181"/>
      <c r="J4" s="181"/>
      <c r="K4" s="181"/>
      <c r="L4" s="182"/>
    </row>
    <row r="5" spans="1:21" ht="22.5" customHeight="1" thickBot="1" x14ac:dyDescent="0.25">
      <c r="B5" s="38"/>
      <c r="C5" s="183" t="s">
        <v>6</v>
      </c>
      <c r="D5" s="184"/>
      <c r="E5" s="184"/>
      <c r="F5" s="184"/>
      <c r="G5" s="177" t="s">
        <v>44</v>
      </c>
      <c r="H5" s="178"/>
      <c r="I5" s="178"/>
      <c r="J5" s="178"/>
      <c r="K5" s="178"/>
      <c r="L5" s="179"/>
    </row>
    <row r="6" spans="1:21" ht="5.25" customHeight="1" x14ac:dyDescent="0.2">
      <c r="A6" s="4" t="str">
        <f>Proyecto!$E$7</f>
        <v>Reforma Decreto Legislativo 4334 de 2008 - Fase I</v>
      </c>
      <c r="B6" s="15"/>
      <c r="C6" s="15"/>
      <c r="D6" s="15"/>
      <c r="E6" s="15"/>
      <c r="F6" s="15"/>
    </row>
    <row r="7" spans="1:21" ht="29.25" customHeight="1" x14ac:dyDescent="0.2">
      <c r="B7" s="56" t="s">
        <v>8</v>
      </c>
      <c r="C7" s="163" t="str">
        <f>Proyecto!$E$7</f>
        <v>Reforma Decreto Legislativo 4334 de 2008 - Fase I</v>
      </c>
      <c r="D7" s="163"/>
      <c r="E7" s="163"/>
      <c r="F7" s="163"/>
      <c r="U7" s="1"/>
    </row>
    <row r="8" spans="1:21" x14ac:dyDescent="0.2">
      <c r="C8" s="69"/>
      <c r="D8" s="69"/>
      <c r="E8" s="69"/>
      <c r="F8" s="69"/>
    </row>
    <row r="9" spans="1:21" x14ac:dyDescent="0.2">
      <c r="C9" s="69"/>
      <c r="D9" s="69"/>
      <c r="E9" s="69"/>
      <c r="F9" s="69"/>
    </row>
    <row r="10" spans="1:21" ht="18" customHeight="1" x14ac:dyDescent="0.2">
      <c r="B10" s="56" t="s">
        <v>45</v>
      </c>
      <c r="C10" s="74" t="s">
        <v>135</v>
      </c>
      <c r="D10" s="69"/>
      <c r="E10" s="69"/>
      <c r="F10" s="69"/>
    </row>
    <row r="11" spans="1:21" ht="6" customHeight="1" x14ac:dyDescent="0.2">
      <c r="C11" s="69"/>
      <c r="D11" s="69"/>
      <c r="E11" s="69"/>
      <c r="F11" s="69"/>
    </row>
    <row r="12" spans="1:21" ht="18" customHeight="1" x14ac:dyDescent="0.2">
      <c r="B12" s="56" t="s">
        <v>47</v>
      </c>
      <c r="C12" s="70"/>
      <c r="D12" s="69"/>
      <c r="E12" s="69"/>
      <c r="F12" s="69"/>
    </row>
    <row r="13" spans="1:21" ht="6" customHeight="1" x14ac:dyDescent="0.2">
      <c r="C13" s="69"/>
      <c r="D13" s="69"/>
      <c r="E13" s="69"/>
      <c r="F13" s="69"/>
    </row>
    <row r="14" spans="1:21" ht="18" customHeight="1" x14ac:dyDescent="0.2">
      <c r="B14" s="56" t="s">
        <v>48</v>
      </c>
      <c r="C14" s="71"/>
      <c r="D14" s="69"/>
      <c r="E14" s="69"/>
      <c r="F14" s="69"/>
    </row>
    <row r="15" spans="1:21" ht="6" customHeight="1" x14ac:dyDescent="0.2">
      <c r="C15" s="69"/>
      <c r="D15" s="69"/>
      <c r="E15" s="69"/>
      <c r="F15" s="69"/>
    </row>
    <row r="16" spans="1:21" ht="18" customHeight="1" x14ac:dyDescent="0.2">
      <c r="B16" s="56" t="s">
        <v>49</v>
      </c>
      <c r="C16" s="72"/>
      <c r="D16" s="69"/>
      <c r="E16" s="69"/>
      <c r="F16" s="69"/>
    </row>
    <row r="17" spans="2:6" ht="6" customHeight="1" x14ac:dyDescent="0.2">
      <c r="C17" s="69"/>
      <c r="D17" s="69"/>
      <c r="E17" s="69"/>
      <c r="F17" s="69"/>
    </row>
    <row r="18" spans="2:6" ht="18" customHeight="1" x14ac:dyDescent="0.2">
      <c r="B18" s="56" t="s">
        <v>50</v>
      </c>
      <c r="C18" s="72"/>
      <c r="D18" s="69"/>
      <c r="E18" s="69"/>
      <c r="F18" s="69"/>
    </row>
    <row r="19" spans="2:6" ht="6" customHeight="1" x14ac:dyDescent="0.2">
      <c r="C19" s="69"/>
      <c r="D19" s="69"/>
      <c r="E19" s="69"/>
      <c r="F19" s="69"/>
    </row>
    <row r="20" spans="2:6" ht="18" customHeight="1" x14ac:dyDescent="0.2">
      <c r="B20" s="56" t="s">
        <v>51</v>
      </c>
      <c r="C20" s="72"/>
      <c r="D20" s="69"/>
      <c r="E20" s="69"/>
      <c r="F20" s="69"/>
    </row>
    <row r="21" spans="2:6" x14ac:dyDescent="0.2">
      <c r="C21" s="69"/>
      <c r="D21" s="69"/>
      <c r="E21" s="69"/>
      <c r="F21" s="69"/>
    </row>
    <row r="22" spans="2:6" x14ac:dyDescent="0.2">
      <c r="C22" s="69"/>
      <c r="D22" s="69"/>
      <c r="E22" s="69"/>
      <c r="F22" s="69"/>
    </row>
    <row r="23" spans="2:6" x14ac:dyDescent="0.2">
      <c r="C23" s="69"/>
      <c r="D23" s="69"/>
      <c r="E23" s="69"/>
      <c r="F23" s="69"/>
    </row>
    <row r="24" spans="2:6" x14ac:dyDescent="0.2">
      <c r="C24" s="73"/>
      <c r="D24" s="69"/>
      <c r="E24" s="69"/>
      <c r="F24" s="69"/>
    </row>
    <row r="25" spans="2:6" x14ac:dyDescent="0.2">
      <c r="C25" s="69"/>
      <c r="D25" s="69"/>
      <c r="E25" s="69"/>
      <c r="F25" s="69"/>
    </row>
    <row r="26" spans="2:6" x14ac:dyDescent="0.2">
      <c r="C26" s="69"/>
      <c r="D26" s="69"/>
      <c r="E26" s="69"/>
      <c r="F26" s="69"/>
    </row>
    <row r="27" spans="2:6" x14ac:dyDescent="0.2">
      <c r="C27" s="69"/>
      <c r="D27" s="69"/>
      <c r="E27" s="69"/>
      <c r="F27" s="69"/>
    </row>
    <row r="28" spans="2:6" x14ac:dyDescent="0.2">
      <c r="C28" s="69"/>
      <c r="D28" s="69"/>
      <c r="E28" s="69"/>
      <c r="F28" s="69"/>
    </row>
    <row r="29" spans="2:6" x14ac:dyDescent="0.2">
      <c r="C29" s="69"/>
      <c r="D29" s="69"/>
      <c r="E29" s="69"/>
      <c r="F29" s="69"/>
    </row>
    <row r="30" spans="2:6" x14ac:dyDescent="0.2">
      <c r="C30" s="69"/>
      <c r="D30" s="69"/>
      <c r="E30" s="69"/>
      <c r="F30" s="69"/>
    </row>
  </sheetData>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zoomScale="110" zoomScaleNormal="110" workbookViewId="0">
      <selection activeCell="C16" sqref="C16"/>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4" customWidth="1"/>
    <col min="10" max="10" width="1" style="1" customWidth="1"/>
    <col min="11" max="11" width="1.42578125" style="1" customWidth="1"/>
    <col min="12" max="12" width="1.140625" style="4"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ht="26.25" customHeight="1" thickBot="1" x14ac:dyDescent="0.25">
      <c r="B2" s="28"/>
      <c r="C2" s="171" t="s">
        <v>0</v>
      </c>
      <c r="D2" s="172"/>
      <c r="E2" s="172"/>
      <c r="F2" s="173"/>
      <c r="G2" s="25" t="str">
        <f>Proyecto!K2</f>
        <v>Código: GC-F-015</v>
      </c>
      <c r="H2" s="4"/>
      <c r="J2" s="8"/>
      <c r="L2" s="1"/>
      <c r="T2" s="2"/>
      <c r="V2" s="1"/>
    </row>
    <row r="3" spans="2:22" ht="23.25" customHeight="1" thickBot="1" x14ac:dyDescent="0.25">
      <c r="B3" s="29"/>
      <c r="C3" s="171" t="s">
        <v>2</v>
      </c>
      <c r="D3" s="172"/>
      <c r="E3" s="172"/>
      <c r="F3" s="173"/>
      <c r="G3" s="26" t="str">
        <f>Proyecto!K3</f>
        <v>Fecha: 17 de septiembre de 2014</v>
      </c>
      <c r="H3" s="4"/>
      <c r="J3" s="8"/>
      <c r="L3" s="1"/>
      <c r="T3" s="2"/>
      <c r="V3" s="1"/>
    </row>
    <row r="4" spans="2:22" ht="24" customHeight="1" thickBot="1" x14ac:dyDescent="0.25">
      <c r="B4" s="29"/>
      <c r="C4" s="171" t="s">
        <v>4</v>
      </c>
      <c r="D4" s="172"/>
      <c r="E4" s="172"/>
      <c r="F4" s="173"/>
      <c r="G4" s="26" t="str">
        <f>Proyecto!K4</f>
        <v>Versión 001</v>
      </c>
      <c r="I4" s="1"/>
      <c r="J4" s="8"/>
      <c r="L4" s="1"/>
      <c r="T4" s="2"/>
      <c r="V4" s="1"/>
    </row>
    <row r="5" spans="2:22" ht="22.5" customHeight="1" thickBot="1" x14ac:dyDescent="0.25">
      <c r="B5" s="30"/>
      <c r="C5" s="171" t="s">
        <v>6</v>
      </c>
      <c r="D5" s="172"/>
      <c r="E5" s="172"/>
      <c r="F5" s="173"/>
      <c r="G5" s="27" t="s">
        <v>52</v>
      </c>
      <c r="I5" s="1"/>
      <c r="J5" s="4"/>
      <c r="L5" s="1"/>
      <c r="T5" s="2"/>
      <c r="V5" s="1"/>
    </row>
    <row r="6" spans="2:22" ht="5.25" customHeight="1" x14ac:dyDescent="0.2">
      <c r="B6" s="15"/>
      <c r="C6" s="15"/>
      <c r="D6" s="15"/>
      <c r="E6" s="15"/>
      <c r="F6" s="15"/>
      <c r="G6" s="15"/>
    </row>
    <row r="7" spans="2:22" ht="29.25" customHeight="1" x14ac:dyDescent="0.2">
      <c r="B7" s="56" t="s">
        <v>8</v>
      </c>
      <c r="C7" s="163" t="str">
        <f>Proyecto!$E$7</f>
        <v>Reforma Decreto Legislativo 4334 de 2008 - Fase I</v>
      </c>
      <c r="D7" s="163"/>
      <c r="E7" s="163"/>
      <c r="F7" s="163"/>
      <c r="G7" s="163"/>
      <c r="V7" s="1"/>
    </row>
    <row r="9" spans="2:22" ht="18" customHeight="1" x14ac:dyDescent="0.2">
      <c r="B9" s="167" t="s">
        <v>53</v>
      </c>
      <c r="C9" s="167"/>
      <c r="D9" s="167"/>
      <c r="E9" s="167"/>
      <c r="F9" s="167"/>
      <c r="G9" s="167"/>
    </row>
    <row r="10" spans="2:22" customFormat="1" ht="15" customHeight="1" x14ac:dyDescent="0.2"/>
    <row r="11" spans="2:22" ht="27.75" customHeight="1" x14ac:dyDescent="0.2">
      <c r="B11" s="57" t="s">
        <v>54</v>
      </c>
      <c r="C11" s="57" t="s">
        <v>55</v>
      </c>
      <c r="D11" s="57" t="s">
        <v>56</v>
      </c>
      <c r="E11" s="57" t="s">
        <v>57</v>
      </c>
      <c r="F11" s="167" t="s">
        <v>58</v>
      </c>
      <c r="G11" s="167"/>
    </row>
    <row r="12" spans="2:22" ht="77.25" customHeight="1" x14ac:dyDescent="0.2">
      <c r="B12" s="75" t="s">
        <v>59</v>
      </c>
      <c r="C12" s="68" t="s">
        <v>162</v>
      </c>
      <c r="D12" s="76" t="s">
        <v>156</v>
      </c>
      <c r="E12" s="75" t="s">
        <v>60</v>
      </c>
      <c r="F12" s="187"/>
      <c r="G12" s="187"/>
    </row>
    <row r="13" spans="2:22" ht="158.25" customHeight="1" x14ac:dyDescent="0.2">
      <c r="B13" s="75" t="s">
        <v>61</v>
      </c>
      <c r="C13" s="68" t="s">
        <v>185</v>
      </c>
      <c r="D13" s="76" t="s">
        <v>163</v>
      </c>
      <c r="E13" s="75" t="s">
        <v>60</v>
      </c>
      <c r="F13" s="187"/>
      <c r="G13" s="187"/>
    </row>
    <row r="14" spans="2:22" ht="66.75" customHeight="1" x14ac:dyDescent="0.2">
      <c r="B14" s="75" t="s">
        <v>62</v>
      </c>
      <c r="C14" s="68" t="s">
        <v>161</v>
      </c>
      <c r="D14" s="76" t="s">
        <v>158</v>
      </c>
      <c r="E14" s="75" t="s">
        <v>60</v>
      </c>
      <c r="F14" s="187"/>
      <c r="G14" s="187"/>
    </row>
    <row r="15" spans="2:22" ht="72" customHeight="1" x14ac:dyDescent="0.2">
      <c r="B15" s="75"/>
      <c r="C15" s="68" t="s">
        <v>205</v>
      </c>
      <c r="D15" s="76" t="s">
        <v>157</v>
      </c>
      <c r="E15" s="75" t="s">
        <v>60</v>
      </c>
      <c r="F15" s="185"/>
      <c r="G15" s="186"/>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H8:L14 E16:E65484 F15:F65484 H15:L65484 G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7"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E12:E15</xm:sqref>
        </x14:dataValidation>
        <x14:dataValidation type="list" allowBlank="1" showInputMessage="1" showErrorMessage="1">
          <x14:formula1>
            <xm:f>'No tocar'!$G$5:$G$10</xm:f>
          </x14:formula1>
          <xm:sqref>B12:B15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zoomScale="80" zoomScaleNormal="80" workbookViewId="0">
      <selection activeCell="C19" sqref="C19"/>
    </sheetView>
  </sheetViews>
  <sheetFormatPr baseColWidth="10" defaultColWidth="11.42578125" defaultRowHeight="12.75" x14ac:dyDescent="0.2"/>
  <cols>
    <col min="1" max="1" width="5" style="31" customWidth="1"/>
    <col min="2" max="2" width="38.28515625" style="31" customWidth="1"/>
    <col min="3" max="3" width="25" style="31" customWidth="1"/>
    <col min="4" max="4" width="11.42578125" style="31"/>
    <col min="5" max="5" width="40.42578125" style="31" customWidth="1"/>
    <col min="6" max="6" width="20.7109375" style="31" customWidth="1"/>
    <col min="7" max="7" width="25.42578125" style="31" customWidth="1"/>
    <col min="8" max="8" width="15" style="31" customWidth="1"/>
    <col min="9" max="16384" width="11.42578125" style="31"/>
  </cols>
  <sheetData>
    <row r="1" spans="2:8" ht="13.5" thickBot="1" x14ac:dyDescent="0.25"/>
    <row r="2" spans="2:8" ht="18" customHeight="1" thickBot="1" x14ac:dyDescent="0.25">
      <c r="B2" s="34"/>
      <c r="C2" s="183" t="s">
        <v>0</v>
      </c>
      <c r="D2" s="184"/>
      <c r="E2" s="184"/>
      <c r="F2" s="184"/>
      <c r="G2" s="174" t="str">
        <f>Proyecto!K2</f>
        <v>Código: GC-F-015</v>
      </c>
      <c r="H2" s="176"/>
    </row>
    <row r="3" spans="2:8" ht="19.5" customHeight="1" thickBot="1" x14ac:dyDescent="0.25">
      <c r="B3" s="36"/>
      <c r="C3" s="183" t="s">
        <v>2</v>
      </c>
      <c r="D3" s="184"/>
      <c r="E3" s="184"/>
      <c r="F3" s="184"/>
      <c r="G3" s="177" t="str">
        <f>Proyecto!K3</f>
        <v>Fecha: 17 de septiembre de 2014</v>
      </c>
      <c r="H3" s="179"/>
    </row>
    <row r="4" spans="2:8" ht="19.5" customHeight="1" thickBot="1" x14ac:dyDescent="0.25">
      <c r="B4" s="36"/>
      <c r="C4" s="183" t="s">
        <v>4</v>
      </c>
      <c r="D4" s="184"/>
      <c r="E4" s="184"/>
      <c r="F4" s="184"/>
      <c r="G4" s="180" t="str">
        <f>Proyecto!K4</f>
        <v>Versión 001</v>
      </c>
      <c r="H4" s="182"/>
    </row>
    <row r="5" spans="2:8" ht="21.75" customHeight="1" thickBot="1" x14ac:dyDescent="0.25">
      <c r="B5" s="38"/>
      <c r="C5" s="183" t="s">
        <v>6</v>
      </c>
      <c r="D5" s="184"/>
      <c r="E5" s="184"/>
      <c r="F5" s="184"/>
      <c r="G5" s="177" t="s">
        <v>63</v>
      </c>
      <c r="H5" s="179"/>
    </row>
    <row r="6" spans="2:8" ht="21" customHeight="1" x14ac:dyDescent="0.2"/>
    <row r="7" spans="2:8" ht="22.5" customHeight="1" x14ac:dyDescent="0.2">
      <c r="B7" s="188" t="s">
        <v>64</v>
      </c>
      <c r="C7" s="189"/>
      <c r="D7" s="189"/>
      <c r="E7" s="189"/>
      <c r="F7" s="189"/>
      <c r="G7" s="189"/>
      <c r="H7" s="189"/>
    </row>
    <row r="8" spans="2:8" ht="107.25" customHeight="1" x14ac:dyDescent="0.2">
      <c r="B8" s="145" t="s">
        <v>65</v>
      </c>
      <c r="C8" s="190"/>
      <c r="D8" s="190"/>
      <c r="E8" s="190"/>
      <c r="F8" s="190"/>
      <c r="G8" s="190"/>
      <c r="H8" s="190"/>
    </row>
    <row r="9" spans="2:8" x14ac:dyDescent="0.2">
      <c r="B9" s="32"/>
    </row>
    <row r="11" spans="2:8" ht="22.5" customHeight="1" x14ac:dyDescent="0.2">
      <c r="B11" s="191" t="s">
        <v>66</v>
      </c>
      <c r="C11" s="192"/>
      <c r="E11" s="188" t="s">
        <v>67</v>
      </c>
      <c r="F11" s="189"/>
      <c r="G11" s="189"/>
      <c r="H11" s="189"/>
    </row>
    <row r="13" spans="2:8" ht="20.25" customHeight="1" x14ac:dyDescent="0.2">
      <c r="B13" s="13" t="s">
        <v>55</v>
      </c>
      <c r="C13" s="13" t="s">
        <v>54</v>
      </c>
      <c r="D13" s="33"/>
      <c r="E13" s="13" t="s">
        <v>55</v>
      </c>
      <c r="F13" s="13" t="s">
        <v>54</v>
      </c>
      <c r="G13" s="13" t="s">
        <v>68</v>
      </c>
      <c r="H13" s="13" t="s">
        <v>69</v>
      </c>
    </row>
    <row r="14" spans="2:8" s="51" customFormat="1" ht="34.5" customHeight="1" x14ac:dyDescent="0.2">
      <c r="B14" s="68" t="str">
        <f>+'Recursos Humanos'!C12</f>
        <v>Delegado (a) DIAFE</v>
      </c>
      <c r="C14" s="75" t="s">
        <v>59</v>
      </c>
      <c r="E14" s="78"/>
      <c r="F14" s="68"/>
      <c r="G14" s="81"/>
      <c r="H14" s="68"/>
    </row>
    <row r="15" spans="2:8" s="51" customFormat="1" ht="32.25" customHeight="1" x14ac:dyDescent="0.2">
      <c r="B15" s="68" t="str">
        <f>+'Recursos Humanos'!C13</f>
        <v>Asesor Jurídico DIAFE</v>
      </c>
      <c r="C15" s="75" t="s">
        <v>61</v>
      </c>
      <c r="E15" s="52"/>
      <c r="F15" s="53"/>
      <c r="G15" s="53"/>
      <c r="H15" s="53"/>
    </row>
    <row r="16" spans="2:8" s="51" customFormat="1" ht="58.5" customHeight="1" x14ac:dyDescent="0.2">
      <c r="B16" s="68" t="str">
        <f>+'Recursos Humanos'!C14</f>
        <v xml:space="preserve">Director (a) de Intervención Judicial/ Coordinador (a) Grupo de Pequeñas Intervenciones Judiciales </v>
      </c>
      <c r="C16" s="75" t="s">
        <v>143</v>
      </c>
      <c r="F16" s="54"/>
      <c r="G16" s="54"/>
      <c r="H16" s="54"/>
    </row>
    <row r="17" spans="2:8" s="51" customFormat="1" ht="30.75" customHeight="1" x14ac:dyDescent="0.2">
      <c r="B17" s="68" t="str">
        <f>+'Recursos Humanos'!C15</f>
        <v>No aplica</v>
      </c>
      <c r="C17" s="99" t="s">
        <v>155</v>
      </c>
      <c r="F17" s="54"/>
      <c r="G17" s="54"/>
      <c r="H17" s="54"/>
    </row>
    <row r="18" spans="2:8" s="51" customFormat="1" ht="23.1" customHeight="1" x14ac:dyDescent="0.2">
      <c r="B18" s="75"/>
      <c r="C18" s="68"/>
      <c r="F18" s="54"/>
      <c r="G18" s="54"/>
      <c r="H18" s="54"/>
    </row>
    <row r="19" spans="2:8" ht="23.1" customHeight="1" x14ac:dyDescent="0.2">
      <c r="B19" s="75"/>
      <c r="C19" s="68"/>
    </row>
    <row r="20" spans="2:8" ht="23.1" customHeight="1" x14ac:dyDescent="0.2">
      <c r="B20" s="75"/>
      <c r="C20" s="68"/>
    </row>
    <row r="21" spans="2:8" ht="23.1" customHeight="1" x14ac:dyDescent="0.25">
      <c r="B21" s="80"/>
      <c r="C21" s="80"/>
    </row>
    <row r="22" spans="2:8" ht="23.1" customHeight="1" x14ac:dyDescent="0.25">
      <c r="B22" s="80"/>
      <c r="C22" s="80"/>
    </row>
    <row r="23" spans="2:8" ht="23.1" customHeight="1" x14ac:dyDescent="0.25">
      <c r="B23" s="80"/>
      <c r="C23" s="80"/>
    </row>
    <row r="24" spans="2:8" ht="23.1" customHeight="1" x14ac:dyDescent="0.25">
      <c r="B24" s="80"/>
      <c r="C24" s="80"/>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82"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tocar'!$G$5:$G$10</xm:f>
          </x14:formula1>
          <xm:sqref>C14:C24</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8"/>
  <sheetViews>
    <sheetView showGridLines="0" topLeftCell="A9" zoomScale="80" zoomScaleNormal="80" workbookViewId="0">
      <selection activeCell="D16" sqref="D16"/>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3"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206"/>
      <c r="C2" s="207"/>
      <c r="D2" s="197" t="s">
        <v>0</v>
      </c>
      <c r="E2" s="198"/>
      <c r="F2" s="198"/>
      <c r="G2" s="199"/>
      <c r="H2" s="35" t="str">
        <f>Proyecto!K2</f>
        <v>Código: GC-F-015</v>
      </c>
    </row>
    <row r="3" spans="2:16" ht="23.25" customHeight="1" thickBot="1" x14ac:dyDescent="0.25">
      <c r="B3" s="208"/>
      <c r="C3" s="209"/>
      <c r="D3" s="200" t="s">
        <v>2</v>
      </c>
      <c r="E3" s="201"/>
      <c r="F3" s="201"/>
      <c r="G3" s="202"/>
      <c r="H3" s="39" t="str">
        <f>Proyecto!K3</f>
        <v>Fecha: 17 de septiembre de 2014</v>
      </c>
    </row>
    <row r="4" spans="2:16" ht="24" customHeight="1" thickBot="1" x14ac:dyDescent="0.25">
      <c r="B4" s="208"/>
      <c r="C4" s="209"/>
      <c r="D4" s="203" t="s">
        <v>4</v>
      </c>
      <c r="E4" s="204"/>
      <c r="F4" s="204"/>
      <c r="G4" s="205"/>
      <c r="H4" s="37" t="str">
        <f>Proyecto!K4</f>
        <v>Versión 001</v>
      </c>
    </row>
    <row r="5" spans="2:16" ht="22.5" customHeight="1" thickBot="1" x14ac:dyDescent="0.25">
      <c r="B5" s="210"/>
      <c r="C5" s="211"/>
      <c r="D5" s="200" t="s">
        <v>6</v>
      </c>
      <c r="E5" s="201"/>
      <c r="F5" s="201"/>
      <c r="G5" s="202"/>
      <c r="H5" s="39" t="s">
        <v>70</v>
      </c>
    </row>
    <row r="6" spans="2:16" ht="5.25" customHeight="1" x14ac:dyDescent="0.2">
      <c r="B6" s="15"/>
      <c r="C6" s="15"/>
      <c r="D6" s="15"/>
      <c r="E6" s="15"/>
      <c r="F6" s="15"/>
      <c r="G6" s="15"/>
      <c r="H6" s="15"/>
    </row>
    <row r="7" spans="2:16" ht="29.25" customHeight="1" x14ac:dyDescent="0.2">
      <c r="B7" s="120" t="s">
        <v>8</v>
      </c>
      <c r="C7" s="120"/>
      <c r="D7" s="163" t="str">
        <f>Proyecto!$E$7</f>
        <v>Reforma Decreto Legislativo 4334 de 2008 - Fase I</v>
      </c>
      <c r="E7" s="163"/>
      <c r="F7" s="163"/>
      <c r="G7" s="163"/>
      <c r="H7" s="163"/>
      <c r="P7" s="1"/>
    </row>
    <row r="8" spans="2:16" customFormat="1" ht="19.5" customHeight="1" x14ac:dyDescent="0.2"/>
    <row r="9" spans="2:16" ht="30" customHeight="1" x14ac:dyDescent="0.2">
      <c r="B9" s="212" t="s">
        <v>14</v>
      </c>
      <c r="C9" s="213"/>
      <c r="D9" s="213"/>
      <c r="E9" s="213"/>
      <c r="F9" s="213"/>
      <c r="G9" s="213"/>
      <c r="H9" s="213"/>
    </row>
    <row r="10" spans="2:16" ht="9.75" customHeight="1" x14ac:dyDescent="0.2">
      <c r="B10" s="209"/>
      <c r="C10" s="209"/>
      <c r="D10" s="209"/>
      <c r="E10" s="209"/>
      <c r="F10" s="209"/>
      <c r="G10" s="209"/>
      <c r="H10" s="209"/>
      <c r="P10" s="1"/>
    </row>
    <row r="11" spans="2:16" ht="25.5" customHeight="1" x14ac:dyDescent="0.2">
      <c r="B11" s="164" t="s">
        <v>55</v>
      </c>
      <c r="C11" s="164"/>
      <c r="D11" s="57" t="s">
        <v>71</v>
      </c>
      <c r="E11" s="58" t="s">
        <v>72</v>
      </c>
      <c r="F11" s="57" t="s">
        <v>73</v>
      </c>
      <c r="G11" s="57" t="s">
        <v>74</v>
      </c>
      <c r="H11" s="57" t="s">
        <v>75</v>
      </c>
      <c r="P11" s="1"/>
    </row>
    <row r="12" spans="2:16" ht="38.1" customHeight="1" x14ac:dyDescent="0.2">
      <c r="B12" s="214" t="s">
        <v>164</v>
      </c>
      <c r="C12" s="215"/>
      <c r="D12" s="82" t="s">
        <v>164</v>
      </c>
      <c r="E12" s="81">
        <v>2201000</v>
      </c>
      <c r="F12" s="81" t="s">
        <v>171</v>
      </c>
      <c r="G12" s="68" t="s">
        <v>60</v>
      </c>
      <c r="H12" s="68" t="s">
        <v>76</v>
      </c>
      <c r="O12" s="2"/>
      <c r="P12" s="1"/>
    </row>
    <row r="13" spans="2:16" ht="53.25" customHeight="1" x14ac:dyDescent="0.2">
      <c r="B13" s="193" t="s">
        <v>189</v>
      </c>
      <c r="C13" s="194"/>
      <c r="D13" s="68" t="s">
        <v>165</v>
      </c>
      <c r="E13" s="68">
        <v>2201000</v>
      </c>
      <c r="F13" s="111" t="s">
        <v>225</v>
      </c>
      <c r="G13" s="68" t="s">
        <v>60</v>
      </c>
      <c r="H13" s="68" t="s">
        <v>76</v>
      </c>
      <c r="O13" s="2"/>
      <c r="P13" s="1"/>
    </row>
    <row r="14" spans="2:16" ht="60" customHeight="1" x14ac:dyDescent="0.2">
      <c r="B14" s="193" t="s">
        <v>185</v>
      </c>
      <c r="C14" s="194"/>
      <c r="D14" s="68" t="s">
        <v>166</v>
      </c>
      <c r="E14" s="68">
        <v>2201000</v>
      </c>
      <c r="F14" s="81" t="s">
        <v>167</v>
      </c>
      <c r="G14" s="68" t="s">
        <v>60</v>
      </c>
      <c r="H14" s="68" t="s">
        <v>76</v>
      </c>
      <c r="O14" s="2"/>
      <c r="P14" s="1"/>
    </row>
    <row r="15" spans="2:16" ht="45.75" customHeight="1" x14ac:dyDescent="0.2">
      <c r="B15" s="193" t="s">
        <v>190</v>
      </c>
      <c r="C15" s="194"/>
      <c r="D15" s="68" t="s">
        <v>168</v>
      </c>
      <c r="E15" s="68">
        <v>2201000</v>
      </c>
      <c r="F15" s="111" t="s">
        <v>226</v>
      </c>
      <c r="G15" s="68" t="s">
        <v>60</v>
      </c>
      <c r="H15" s="68" t="s">
        <v>76</v>
      </c>
      <c r="O15" s="2"/>
      <c r="P15" s="1"/>
    </row>
    <row r="16" spans="2:16" ht="47.25" customHeight="1" x14ac:dyDescent="0.2">
      <c r="B16" s="214" t="s">
        <v>191</v>
      </c>
      <c r="C16" s="215"/>
      <c r="D16" s="75" t="s">
        <v>169</v>
      </c>
      <c r="E16" s="75">
        <v>2201000</v>
      </c>
      <c r="F16" s="83" t="s">
        <v>170</v>
      </c>
      <c r="G16" s="68" t="s">
        <v>60</v>
      </c>
      <c r="H16" s="68" t="s">
        <v>76</v>
      </c>
      <c r="O16" s="2"/>
      <c r="P16" s="1"/>
    </row>
    <row r="17" spans="2:16" ht="38.1" customHeight="1" x14ac:dyDescent="0.2">
      <c r="B17" s="193"/>
      <c r="C17" s="194"/>
      <c r="D17" s="75"/>
      <c r="E17" s="75"/>
      <c r="F17" s="83"/>
      <c r="G17" s="68"/>
      <c r="H17" s="68"/>
      <c r="O17" s="2"/>
      <c r="P17" s="1"/>
    </row>
    <row r="18" spans="2:16" ht="38.1" customHeight="1" x14ac:dyDescent="0.2">
      <c r="B18" s="193"/>
      <c r="C18" s="194"/>
      <c r="D18" s="68"/>
      <c r="E18" s="68"/>
      <c r="F18" s="81"/>
      <c r="G18" s="68"/>
      <c r="H18" s="68"/>
      <c r="O18" s="2"/>
      <c r="P18" s="1"/>
    </row>
    <row r="19" spans="2:16" ht="38.1" customHeight="1" x14ac:dyDescent="0.2">
      <c r="B19" s="193"/>
      <c r="C19" s="194"/>
      <c r="D19" s="68"/>
      <c r="E19" s="68"/>
      <c r="F19" s="81"/>
      <c r="G19" s="68"/>
      <c r="H19" s="68"/>
      <c r="O19" s="2"/>
      <c r="P19" s="1"/>
    </row>
    <row r="20" spans="2:16" ht="38.1" customHeight="1" x14ac:dyDescent="0.2">
      <c r="B20" s="193"/>
      <c r="C20" s="194"/>
      <c r="D20" s="68"/>
      <c r="E20" s="68"/>
      <c r="F20" s="81"/>
      <c r="G20" s="68"/>
      <c r="H20" s="68"/>
      <c r="O20" s="2"/>
      <c r="P20" s="1"/>
    </row>
    <row r="21" spans="2:16" ht="38.1" customHeight="1" x14ac:dyDescent="0.2">
      <c r="B21" s="193"/>
      <c r="C21" s="194"/>
      <c r="D21" s="68"/>
      <c r="E21" s="68"/>
      <c r="F21" s="81"/>
      <c r="G21" s="68"/>
      <c r="H21" s="68"/>
      <c r="O21" s="2"/>
      <c r="P21" s="1"/>
    </row>
    <row r="22" spans="2:16" ht="38.1" customHeight="1" x14ac:dyDescent="0.2">
      <c r="B22" s="193"/>
      <c r="C22" s="194"/>
      <c r="D22" s="75"/>
      <c r="E22" s="75"/>
      <c r="F22" s="83"/>
      <c r="G22" s="68"/>
      <c r="H22" s="75"/>
    </row>
    <row r="23" spans="2:16" ht="38.1" customHeight="1" x14ac:dyDescent="0.2">
      <c r="B23" s="193"/>
      <c r="C23" s="194"/>
      <c r="D23" s="68"/>
      <c r="E23" s="68"/>
      <c r="F23" s="81"/>
      <c r="G23" s="68"/>
      <c r="H23" s="75"/>
    </row>
    <row r="24" spans="2:16" ht="38.1" customHeight="1" x14ac:dyDescent="0.2">
      <c r="B24" s="195"/>
      <c r="C24" s="196"/>
      <c r="D24" s="75"/>
      <c r="E24" s="75"/>
      <c r="F24" s="81"/>
      <c r="G24" s="68"/>
      <c r="H24" s="75"/>
    </row>
    <row r="25" spans="2:16" ht="38.1" customHeight="1" x14ac:dyDescent="0.2">
      <c r="B25" s="193"/>
      <c r="C25" s="194"/>
      <c r="D25" s="75"/>
      <c r="E25" s="75"/>
      <c r="F25" s="83"/>
      <c r="G25" s="68"/>
      <c r="H25" s="75"/>
    </row>
    <row r="26" spans="2:16" ht="38.1" customHeight="1" x14ac:dyDescent="0.2">
      <c r="B26" s="193"/>
      <c r="C26" s="194"/>
      <c r="D26" s="75"/>
      <c r="E26" s="75"/>
      <c r="F26" s="83"/>
      <c r="G26" s="68"/>
      <c r="H26" s="75"/>
    </row>
    <row r="27" spans="2:16" ht="38.1" customHeight="1" x14ac:dyDescent="0.2">
      <c r="B27" s="193"/>
      <c r="C27" s="194"/>
      <c r="D27" s="75"/>
      <c r="E27" s="75"/>
      <c r="F27" s="83"/>
      <c r="G27" s="68"/>
      <c r="H27" s="75"/>
    </row>
    <row r="28" spans="2:16" ht="38.1" customHeight="1" x14ac:dyDescent="0.2">
      <c r="B28" s="166"/>
      <c r="C28" s="166"/>
      <c r="D28" s="68"/>
      <c r="E28" s="68"/>
      <c r="F28" s="81"/>
      <c r="G28" s="68"/>
      <c r="H28" s="75"/>
    </row>
  </sheetData>
  <mergeCells count="27">
    <mergeCell ref="B7:C7"/>
    <mergeCell ref="D7:H7"/>
    <mergeCell ref="B9:H9"/>
    <mergeCell ref="B21:C21"/>
    <mergeCell ref="B12:C12"/>
    <mergeCell ref="B11:C11"/>
    <mergeCell ref="B10:H10"/>
    <mergeCell ref="B18:C18"/>
    <mergeCell ref="B13:C13"/>
    <mergeCell ref="B20:C20"/>
    <mergeCell ref="B19:C19"/>
    <mergeCell ref="B14:C14"/>
    <mergeCell ref="B16:C16"/>
    <mergeCell ref="B15:C15"/>
    <mergeCell ref="B17:C17"/>
    <mergeCell ref="D2:G2"/>
    <mergeCell ref="D3:G3"/>
    <mergeCell ref="D4:G4"/>
    <mergeCell ref="D5:G5"/>
    <mergeCell ref="B2:C5"/>
    <mergeCell ref="B22:C22"/>
    <mergeCell ref="B24:C24"/>
    <mergeCell ref="B26:C26"/>
    <mergeCell ref="B28:C28"/>
    <mergeCell ref="B25:C25"/>
    <mergeCell ref="B23:C23"/>
    <mergeCell ref="B27:C27"/>
  </mergeCells>
  <conditionalFormatting sqref="D11">
    <cfRule type="cellIs" dxfId="31" priority="61" stopIfTrue="1" operator="equal">
      <formula>"Alto"</formula>
    </cfRule>
    <cfRule type="cellIs" dxfId="30" priority="62" stopIfTrue="1" operator="equal">
      <formula>"Medio"</formula>
    </cfRule>
    <cfRule type="cellIs" dxfId="29" priority="63" stopIfTrue="1" operator="equal">
      <formula>"Bajo"</formula>
    </cfRule>
  </conditionalFormatting>
  <conditionalFormatting sqref="D24">
    <cfRule type="cellIs" dxfId="28" priority="16" stopIfTrue="1" operator="equal">
      <formula>"Alto"</formula>
    </cfRule>
    <cfRule type="cellIs" dxfId="27" priority="17" stopIfTrue="1" operator="equal">
      <formula>"Medio"</formula>
    </cfRule>
    <cfRule type="cellIs" dxfId="26" priority="18" stopIfTrue="1" operator="equal">
      <formula>"Bajo"</formula>
    </cfRule>
  </conditionalFormatting>
  <conditionalFormatting sqref="D28">
    <cfRule type="cellIs" dxfId="25" priority="13" stopIfTrue="1" operator="equal">
      <formula>"Alto"</formula>
    </cfRule>
    <cfRule type="cellIs" dxfId="24" priority="14" stopIfTrue="1" operator="equal">
      <formula>"Medio"</formula>
    </cfRule>
    <cfRule type="cellIs" dxfId="23" priority="15" stopIfTrue="1" operator="equal">
      <formula>"Bajo"</formula>
    </cfRule>
  </conditionalFormatting>
  <conditionalFormatting sqref="D12">
    <cfRule type="cellIs" dxfId="22" priority="25" stopIfTrue="1" operator="equal">
      <formula>"Alto"</formula>
    </cfRule>
    <cfRule type="cellIs" dxfId="21" priority="26" stopIfTrue="1" operator="equal">
      <formula>"Medio"</formula>
    </cfRule>
    <cfRule type="cellIs" dxfId="20" priority="27" stopIfTrue="1" operator="equal">
      <formula>"Bajo"</formula>
    </cfRule>
  </conditionalFormatting>
  <conditionalFormatting sqref="D20:D21">
    <cfRule type="cellIs" dxfId="19" priority="22" stopIfTrue="1" operator="equal">
      <formula>"Alto"</formula>
    </cfRule>
    <cfRule type="cellIs" dxfId="18" priority="23" stopIfTrue="1" operator="equal">
      <formula>"Medio"</formula>
    </cfRule>
    <cfRule type="cellIs" dxfId="17" priority="24" stopIfTrue="1" operator="equal">
      <formula>"Bajo"</formula>
    </cfRule>
  </conditionalFormatting>
  <conditionalFormatting sqref="D18:D19">
    <cfRule type="cellIs" dxfId="16" priority="10" stopIfTrue="1" operator="equal">
      <formula>"Alto"</formula>
    </cfRule>
    <cfRule type="cellIs" dxfId="15" priority="11" stopIfTrue="1" operator="equal">
      <formula>"Medio"</formula>
    </cfRule>
    <cfRule type="cellIs" dxfId="14" priority="12" stopIfTrue="1" operator="equal">
      <formula>"Bajo"</formula>
    </cfRule>
  </conditionalFormatting>
  <conditionalFormatting sqref="D23">
    <cfRule type="cellIs" dxfId="13" priority="1" stopIfTrue="1" operator="equal">
      <formula>"Alto"</formula>
    </cfRule>
    <cfRule type="cellIs" dxfId="12" priority="2" stopIfTrue="1" operator="equal">
      <formula>"Medio"</formula>
    </cfRule>
    <cfRule type="cellIs" dxfId="11" priority="3" stopIfTrue="1" operator="equal">
      <formula>"Bajo"</formula>
    </cfRule>
  </conditionalFormatting>
  <dataValidations count="1">
    <dataValidation type="whole" allowBlank="1" showInputMessage="1" showErrorMessage="1" sqref="I9:N9 F29:G65501 I22:N65501 H29:H65501">
      <formula1>1</formula1>
      <formula2>5</formula2>
    </dataValidation>
  </dataValidations>
  <hyperlinks>
    <hyperlink ref="F12" r:id="rId1"/>
    <hyperlink ref="F13" r:id="rId2"/>
    <hyperlink ref="F14" r:id="rId3"/>
    <hyperlink ref="F15" r:id="rId4"/>
    <hyperlink ref="F16" r:id="rId5"/>
  </hyperlinks>
  <printOptions horizontalCentered="1"/>
  <pageMargins left="0.39370078740157483" right="0.39370078740157483" top="0.74803149606299213" bottom="0.74803149606299213" header="0.31496062992125984" footer="0.31496062992125984"/>
  <pageSetup paperSize="5" scale="89" fitToHeight="0" orientation="landscape" r:id="rId6"/>
  <headerFooter>
    <oddHeader>&amp;A</oddHeader>
  </headerFooter>
  <drawing r:id="rId7"/>
  <legacyDrawing r:id="rId8"/>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G12:G28</xm:sqref>
        </x14:dataValidation>
        <x14:dataValidation type="list" allowBlank="1" showInputMessage="1" showErrorMessage="1">
          <x14:formula1>
            <xm:f>'No tocar'!$K$5:$K$7</xm:f>
          </x14:formula1>
          <xm:sqref>H12:H28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9"/>
  <sheetViews>
    <sheetView showGridLines="0" topLeftCell="A3" zoomScale="80" zoomScaleNormal="80" workbookViewId="0">
      <selection activeCell="D19" sqref="D19"/>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31.14062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ht="26.25" customHeight="1" thickBot="1" x14ac:dyDescent="0.25">
      <c r="B2" s="34"/>
      <c r="C2" s="183" t="s">
        <v>0</v>
      </c>
      <c r="D2" s="184"/>
      <c r="E2" s="184"/>
      <c r="F2" s="184"/>
      <c r="G2" s="41" t="str">
        <f>Proyecto!K2</f>
        <v>Código: GC-F-015</v>
      </c>
      <c r="H2" s="40"/>
    </row>
    <row r="3" spans="2:16" ht="23.25" customHeight="1" thickBot="1" x14ac:dyDescent="0.25">
      <c r="B3" s="36"/>
      <c r="C3" s="183" t="s">
        <v>2</v>
      </c>
      <c r="D3" s="184"/>
      <c r="E3" s="184"/>
      <c r="F3" s="184"/>
      <c r="G3" s="39" t="str">
        <f>Proyecto!K3</f>
        <v>Fecha: 17 de septiembre de 2014</v>
      </c>
      <c r="H3" s="40"/>
    </row>
    <row r="4" spans="2:16" ht="24" customHeight="1" thickBot="1" x14ac:dyDescent="0.25">
      <c r="B4" s="36"/>
      <c r="C4" s="183" t="s">
        <v>4</v>
      </c>
      <c r="D4" s="184"/>
      <c r="E4" s="184"/>
      <c r="F4" s="184"/>
      <c r="G4" s="39" t="str">
        <f>Proyecto!K4</f>
        <v>Versión 001</v>
      </c>
      <c r="H4" s="40"/>
    </row>
    <row r="5" spans="2:16" ht="22.5" customHeight="1" thickBot="1" x14ac:dyDescent="0.25">
      <c r="B5" s="38"/>
      <c r="C5" s="183" t="s">
        <v>6</v>
      </c>
      <c r="D5" s="184"/>
      <c r="E5" s="184"/>
      <c r="F5" s="184"/>
      <c r="G5" s="42" t="s">
        <v>79</v>
      </c>
      <c r="H5" s="40"/>
    </row>
    <row r="6" spans="2:16" ht="5.25" customHeight="1" x14ac:dyDescent="0.2">
      <c r="B6" s="15"/>
      <c r="C6" s="15"/>
      <c r="D6" s="15"/>
      <c r="E6" s="15"/>
      <c r="F6" s="15"/>
    </row>
    <row r="7" spans="2:16" ht="29.25" customHeight="1" x14ac:dyDescent="0.2">
      <c r="B7" s="56" t="s">
        <v>8</v>
      </c>
      <c r="C7" s="219" t="str">
        <f>Proyecto!$E$7</f>
        <v>Reforma Decreto Legislativo 4334 de 2008 - Fase I</v>
      </c>
      <c r="D7" s="219"/>
      <c r="E7" s="219"/>
      <c r="F7" s="219"/>
      <c r="G7" s="59"/>
      <c r="P7" s="1"/>
    </row>
    <row r="8" spans="2:16" ht="6.75" customHeight="1" x14ac:dyDescent="0.2">
      <c r="B8" s="5"/>
      <c r="C8" s="6"/>
      <c r="D8" s="6"/>
      <c r="E8" s="6"/>
      <c r="F8" s="6"/>
      <c r="P8" s="1"/>
    </row>
    <row r="9" spans="2:16" x14ac:dyDescent="0.2">
      <c r="B9" s="128"/>
      <c r="C9" s="128"/>
    </row>
    <row r="10" spans="2:16" ht="20.25" customHeight="1" x14ac:dyDescent="0.2">
      <c r="B10" s="216" t="s">
        <v>80</v>
      </c>
      <c r="C10" s="217"/>
      <c r="D10" s="217"/>
      <c r="E10" s="217"/>
      <c r="F10" s="217"/>
      <c r="G10" s="218"/>
    </row>
    <row r="11" spans="2:16" customFormat="1" ht="15" customHeight="1" x14ac:dyDescent="0.2"/>
    <row r="12" spans="2:16" ht="24.75" customHeight="1" x14ac:dyDescent="0.2">
      <c r="B12" s="57" t="s">
        <v>81</v>
      </c>
      <c r="C12" s="57" t="s">
        <v>82</v>
      </c>
      <c r="D12" s="57" t="s">
        <v>83</v>
      </c>
      <c r="E12" s="57" t="s">
        <v>84</v>
      </c>
      <c r="F12" s="57" t="s">
        <v>85</v>
      </c>
      <c r="G12" s="57" t="s">
        <v>86</v>
      </c>
    </row>
    <row r="13" spans="2:16" ht="61.5" customHeight="1" x14ac:dyDescent="0.2">
      <c r="B13" s="84" t="s">
        <v>164</v>
      </c>
      <c r="C13" s="68" t="s">
        <v>172</v>
      </c>
      <c r="D13" s="68" t="s">
        <v>173</v>
      </c>
      <c r="E13" s="68" t="s">
        <v>150</v>
      </c>
      <c r="F13" s="68" t="s">
        <v>187</v>
      </c>
      <c r="G13" s="68" t="s">
        <v>204</v>
      </c>
    </row>
    <row r="14" spans="2:16" ht="54" customHeight="1" x14ac:dyDescent="0.2">
      <c r="B14" s="78" t="s">
        <v>186</v>
      </c>
      <c r="C14" s="68" t="s">
        <v>174</v>
      </c>
      <c r="D14" s="68" t="s">
        <v>175</v>
      </c>
      <c r="E14" s="68" t="s">
        <v>88</v>
      </c>
      <c r="F14" s="68" t="s">
        <v>188</v>
      </c>
      <c r="G14" s="68" t="s">
        <v>176</v>
      </c>
    </row>
    <row r="15" spans="2:16" ht="30" customHeight="1" x14ac:dyDescent="0.2">
      <c r="B15" s="84"/>
      <c r="C15" s="68"/>
      <c r="D15" s="68"/>
      <c r="E15" s="79"/>
      <c r="F15" s="68"/>
      <c r="G15" s="79"/>
    </row>
    <row r="16" spans="2:16" ht="30" customHeight="1" x14ac:dyDescent="0.2">
      <c r="B16" s="85"/>
      <c r="C16" s="75"/>
      <c r="D16" s="75"/>
      <c r="E16" s="76"/>
      <c r="F16" s="75"/>
      <c r="G16" s="76"/>
    </row>
    <row r="17" spans="2:7" ht="30" customHeight="1" x14ac:dyDescent="0.2">
      <c r="B17" s="85"/>
      <c r="C17" s="75"/>
      <c r="D17" s="75"/>
      <c r="E17" s="76"/>
      <c r="F17" s="75"/>
      <c r="G17" s="76"/>
    </row>
    <row r="18" spans="2:7" ht="30" customHeight="1" x14ac:dyDescent="0.2">
      <c r="B18" s="85"/>
      <c r="C18" s="75"/>
      <c r="D18" s="75"/>
      <c r="E18" s="76"/>
      <c r="F18" s="75"/>
      <c r="G18" s="76"/>
    </row>
    <row r="19" spans="2:7" ht="30" customHeight="1" x14ac:dyDescent="0.2">
      <c r="B19" s="85"/>
      <c r="C19" s="75"/>
      <c r="D19" s="75"/>
      <c r="E19" s="76"/>
      <c r="F19" s="76"/>
      <c r="G19" s="76"/>
    </row>
    <row r="20" spans="2:7" ht="30" customHeight="1" x14ac:dyDescent="0.2">
      <c r="B20" s="85"/>
      <c r="C20" s="75"/>
      <c r="D20" s="75"/>
      <c r="E20" s="76"/>
      <c r="F20" s="76"/>
      <c r="G20" s="76"/>
    </row>
    <row r="21" spans="2:7" ht="30" customHeight="1" x14ac:dyDescent="0.2">
      <c r="B21" s="85"/>
      <c r="C21" s="75"/>
      <c r="D21" s="75"/>
      <c r="E21" s="76"/>
      <c r="F21" s="75"/>
      <c r="G21" s="76"/>
    </row>
    <row r="22" spans="2:7" ht="30" customHeight="1" x14ac:dyDescent="0.2">
      <c r="B22" s="85"/>
      <c r="C22" s="75"/>
      <c r="D22" s="75"/>
      <c r="E22" s="76"/>
      <c r="F22" s="75"/>
      <c r="G22" s="76"/>
    </row>
    <row r="23" spans="2:7" ht="30" customHeight="1" x14ac:dyDescent="0.2">
      <c r="B23" s="85"/>
      <c r="C23" s="75"/>
      <c r="D23" s="75"/>
      <c r="E23" s="76"/>
      <c r="F23" s="75"/>
      <c r="G23" s="76"/>
    </row>
    <row r="24" spans="2:7" ht="30" customHeight="1" x14ac:dyDescent="0.2">
      <c r="B24" s="85"/>
      <c r="C24" s="75"/>
      <c r="D24" s="75"/>
      <c r="E24" s="76"/>
      <c r="F24" s="75"/>
      <c r="G24" s="76"/>
    </row>
    <row r="25" spans="2:7" ht="30" customHeight="1" x14ac:dyDescent="0.2">
      <c r="B25" s="85"/>
      <c r="C25" s="75"/>
      <c r="D25" s="75"/>
      <c r="E25" s="76"/>
      <c r="F25" s="75"/>
      <c r="G25" s="76"/>
    </row>
    <row r="26" spans="2:7" ht="30" customHeight="1" x14ac:dyDescent="0.2">
      <c r="B26" s="85"/>
      <c r="C26" s="75"/>
      <c r="D26" s="75"/>
      <c r="E26" s="76"/>
      <c r="F26" s="75"/>
      <c r="G26" s="76"/>
    </row>
    <row r="27" spans="2:7" ht="30" customHeight="1" x14ac:dyDescent="0.2">
      <c r="B27" s="85"/>
      <c r="C27" s="75"/>
      <c r="D27" s="75"/>
      <c r="E27" s="76"/>
      <c r="F27" s="75"/>
      <c r="G27" s="76"/>
    </row>
    <row r="28" spans="2:7" ht="30" customHeight="1" x14ac:dyDescent="0.2">
      <c r="B28" s="85"/>
      <c r="C28" s="75"/>
      <c r="D28" s="75"/>
      <c r="E28" s="76"/>
      <c r="F28" s="75"/>
      <c r="G28" s="76"/>
    </row>
    <row r="29" spans="2:7" ht="30" customHeight="1" x14ac:dyDescent="0.2">
      <c r="B29" s="85"/>
      <c r="C29" s="75"/>
      <c r="D29" s="75"/>
      <c r="E29" s="76"/>
      <c r="F29" s="75"/>
      <c r="G29" s="76"/>
    </row>
  </sheetData>
  <mergeCells count="7">
    <mergeCell ref="B10:G10"/>
    <mergeCell ref="B9:C9"/>
    <mergeCell ref="C7:F7"/>
    <mergeCell ref="C2:F2"/>
    <mergeCell ref="C3:F3"/>
    <mergeCell ref="C4:F4"/>
    <mergeCell ref="C5:F5"/>
  </mergeCells>
  <dataValidations count="1">
    <dataValidation type="whole" allowBlank="1" showInputMessage="1" showErrorMessage="1" sqref="E9 E30:E65505 G11 G9 G30:G65505 H9:N6550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4"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tocar'!$Q$15:$Q$23</xm:f>
          </x14:formula1>
          <xm:sqref>E13:E29</xm:sqref>
        </x14:dataValidation>
        <x14:dataValidation type="list" allowBlank="1" showInputMessage="1" showErrorMessage="1">
          <x14:formula1>
            <xm:f>'No tocar'!$O$5:$O$11</xm:f>
          </x14:formula1>
          <xm:sqref>C13:C29</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9"/>
  <sheetViews>
    <sheetView showGridLines="0" zoomScale="90" zoomScaleNormal="90" workbookViewId="0">
      <selection activeCell="B13" sqref="B13:C13"/>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4" customWidth="1"/>
    <col min="11" max="11" width="1" style="1" customWidth="1"/>
    <col min="12" max="12" width="1.42578125" style="1" customWidth="1"/>
    <col min="13" max="13" width="1.140625" style="4"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ht="26.25" customHeight="1" thickBot="1" x14ac:dyDescent="0.25">
      <c r="B2" s="34"/>
      <c r="C2" s="183" t="s">
        <v>0</v>
      </c>
      <c r="D2" s="184"/>
      <c r="E2" s="184"/>
      <c r="F2" s="184"/>
      <c r="G2" s="174" t="str">
        <f>Proyecto!K2</f>
        <v>Código: GC-F-015</v>
      </c>
      <c r="H2" s="176"/>
      <c r="K2" s="4"/>
      <c r="L2" s="4"/>
      <c r="M2" s="8"/>
    </row>
    <row r="3" spans="2:23" ht="23.25" customHeight="1" thickBot="1" x14ac:dyDescent="0.25">
      <c r="B3" s="36"/>
      <c r="C3" s="183" t="s">
        <v>2</v>
      </c>
      <c r="D3" s="184"/>
      <c r="E3" s="184"/>
      <c r="F3" s="184"/>
      <c r="G3" s="177" t="str">
        <f>Proyecto!K3</f>
        <v>Fecha: 17 de septiembre de 2014</v>
      </c>
      <c r="H3" s="179"/>
      <c r="K3" s="4"/>
      <c r="L3" s="4"/>
      <c r="M3" s="8"/>
    </row>
    <row r="4" spans="2:23" ht="24" customHeight="1" thickBot="1" x14ac:dyDescent="0.25">
      <c r="B4" s="36"/>
      <c r="C4" s="183" t="s">
        <v>4</v>
      </c>
      <c r="D4" s="184"/>
      <c r="E4" s="184"/>
      <c r="F4" s="184"/>
      <c r="G4" s="180" t="str">
        <f>Proyecto!K4</f>
        <v>Versión 001</v>
      </c>
      <c r="H4" s="182"/>
      <c r="M4" s="8"/>
    </row>
    <row r="5" spans="2:23" ht="22.5" customHeight="1" thickBot="1" x14ac:dyDescent="0.25">
      <c r="B5" s="38"/>
      <c r="C5" s="183" t="s">
        <v>6</v>
      </c>
      <c r="D5" s="184"/>
      <c r="E5" s="184"/>
      <c r="F5" s="184"/>
      <c r="G5" s="177" t="s">
        <v>89</v>
      </c>
      <c r="H5" s="179"/>
    </row>
    <row r="6" spans="2:23" ht="5.25" customHeight="1" x14ac:dyDescent="0.2">
      <c r="B6" s="15"/>
      <c r="C6" s="15"/>
      <c r="D6" s="15"/>
      <c r="E6" s="15"/>
      <c r="F6" s="15"/>
      <c r="G6" s="15"/>
      <c r="H6" s="15"/>
    </row>
    <row r="7" spans="2:23" ht="29.25" customHeight="1" x14ac:dyDescent="0.2">
      <c r="B7" s="14" t="s">
        <v>8</v>
      </c>
      <c r="C7" s="163" t="str">
        <f>Proyecto!$E$7</f>
        <v>Reforma Decreto Legislativo 4334 de 2008 - Fase I</v>
      </c>
      <c r="D7" s="163"/>
      <c r="E7" s="163"/>
      <c r="F7" s="163"/>
      <c r="G7" s="163"/>
      <c r="H7" s="163"/>
      <c r="W7" s="1"/>
    </row>
    <row r="9" spans="2:23" ht="15" customHeight="1" x14ac:dyDescent="0.2">
      <c r="B9" s="167" t="s">
        <v>90</v>
      </c>
      <c r="C9" s="167"/>
      <c r="D9" s="167"/>
      <c r="E9" s="167"/>
      <c r="F9" s="167"/>
      <c r="G9" s="167"/>
      <c r="H9" s="167"/>
    </row>
    <row r="10" spans="2:23" customFormat="1" ht="15" customHeight="1" x14ac:dyDescent="0.2"/>
    <row r="11" spans="2:23" ht="33.75" customHeight="1" x14ac:dyDescent="0.2">
      <c r="B11" s="164" t="s">
        <v>91</v>
      </c>
      <c r="C11" s="164"/>
      <c r="D11" s="57" t="s">
        <v>92</v>
      </c>
      <c r="E11" s="57" t="s">
        <v>93</v>
      </c>
      <c r="F11" s="57" t="s">
        <v>94</v>
      </c>
      <c r="G11" s="57" t="s">
        <v>95</v>
      </c>
      <c r="H11" s="57" t="s">
        <v>96</v>
      </c>
    </row>
    <row r="12" spans="2:23" s="89" customFormat="1" ht="30" customHeight="1" x14ac:dyDescent="0.25">
      <c r="B12" s="221" t="s">
        <v>205</v>
      </c>
      <c r="C12" s="222"/>
      <c r="D12" s="86"/>
      <c r="E12" s="86"/>
      <c r="F12" s="86"/>
      <c r="G12" s="87"/>
      <c r="H12" s="88"/>
      <c r="J12" s="90"/>
      <c r="M12" s="90"/>
      <c r="W12" s="91"/>
    </row>
    <row r="13" spans="2:23" s="89" customFormat="1" ht="30" customHeight="1" x14ac:dyDescent="0.25">
      <c r="B13" s="220"/>
      <c r="C13" s="220"/>
      <c r="D13" s="88"/>
      <c r="E13" s="86"/>
      <c r="F13" s="86"/>
      <c r="G13" s="87"/>
      <c r="H13" s="88"/>
      <c r="J13" s="90"/>
      <c r="M13" s="90"/>
      <c r="W13" s="91"/>
    </row>
    <row r="14" spans="2:23" s="89" customFormat="1" ht="30" customHeight="1" x14ac:dyDescent="0.25">
      <c r="B14" s="220"/>
      <c r="C14" s="220"/>
      <c r="D14" s="88"/>
      <c r="E14" s="86"/>
      <c r="F14" s="86"/>
      <c r="G14" s="87"/>
      <c r="H14" s="88"/>
      <c r="J14" s="90"/>
      <c r="M14" s="90"/>
      <c r="W14" s="91"/>
    </row>
    <row r="15" spans="2:23" s="89" customFormat="1" ht="30" customHeight="1" x14ac:dyDescent="0.25">
      <c r="B15" s="220"/>
      <c r="C15" s="220"/>
      <c r="D15" s="88"/>
      <c r="E15" s="86"/>
      <c r="F15" s="86"/>
      <c r="G15" s="87"/>
      <c r="H15" s="88"/>
      <c r="J15" s="90"/>
      <c r="M15" s="90"/>
      <c r="W15" s="91"/>
    </row>
    <row r="16" spans="2:23" s="93" customFormat="1" ht="15.75" x14ac:dyDescent="0.25">
      <c r="B16" s="92"/>
      <c r="C16" s="92"/>
      <c r="J16" s="94"/>
      <c r="M16" s="94"/>
      <c r="W16" s="95"/>
    </row>
    <row r="17" spans="10:23" s="93" customFormat="1" ht="15.75" x14ac:dyDescent="0.25">
      <c r="J17" s="94"/>
      <c r="M17" s="94"/>
      <c r="W17" s="95"/>
    </row>
    <row r="18" spans="10:23" s="93" customFormat="1" ht="15.75" x14ac:dyDescent="0.25">
      <c r="J18" s="94"/>
      <c r="M18" s="94"/>
      <c r="W18" s="95"/>
    </row>
    <row r="19" spans="10:23" s="93" customFormat="1" ht="15.75" x14ac:dyDescent="0.25">
      <c r="J19" s="94"/>
      <c r="M19" s="94"/>
      <c r="W19" s="95"/>
    </row>
  </sheetData>
  <mergeCells count="15">
    <mergeCell ref="C7:H7"/>
    <mergeCell ref="C2:F2"/>
    <mergeCell ref="G2:H2"/>
    <mergeCell ref="C3:F3"/>
    <mergeCell ref="G3:H3"/>
    <mergeCell ref="C4:F4"/>
    <mergeCell ref="G4:H4"/>
    <mergeCell ref="C5:F5"/>
    <mergeCell ref="G5:H5"/>
    <mergeCell ref="B13:C13"/>
    <mergeCell ref="B14:C14"/>
    <mergeCell ref="B15:C15"/>
    <mergeCell ref="B12:C12"/>
    <mergeCell ref="B9:H9"/>
    <mergeCell ref="B11:C11"/>
  </mergeCells>
  <conditionalFormatting sqref="E12:E15">
    <cfRule type="cellIs" dxfId="10" priority="19" stopIfTrue="1" operator="equal">
      <formula>"Alto"</formula>
    </cfRule>
    <cfRule type="cellIs" dxfId="9" priority="20" stopIfTrue="1" operator="equal">
      <formula>"Medio"</formula>
    </cfRule>
    <cfRule type="cellIs" dxfId="8"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Comentarios xmlns="ff8e3638-9d45-4162-afb4-6d390653d547" xsi:nil="true"/>
    <Fase xmlns="ff8e3638-9d45-4162-afb4-6d390653d547">a. Ficha Téncnica</Fas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4.xml><?xml version="1.0" encoding="utf-8"?>
<?mso-contentType ?>
<FormTemplates xmlns="http://schemas.microsoft.com/sharepoint/v3/contenttype/forms">
  <Display>DocumentLibraryForm</Display>
  <Edit>DocumentLibraryForm</Edit>
  <New>DocumentLibraryForm</New>
</FormTemplates>
</file>

<file path=customXml/item5.xml><?xml version="1.0" encoding="utf-8"?>
<?mso-contentType ?>
<customXsn xmlns="http://schemas.microsoft.com/office/2006/metadata/customXsn">
  <xsnLocation/>
  <cached>True</cached>
  <openByDefault>True</openByDefault>
  <xsnScope/>
</customXsn>
</file>

<file path=customXml/itemProps1.xml><?xml version="1.0" encoding="utf-8"?>
<ds:datastoreItem xmlns:ds="http://schemas.openxmlformats.org/officeDocument/2006/customXml" ds:itemID="{76CD46FF-15CE-4B87-962F-49D7241576E1}">
  <ds:schemaRefs>
    <ds:schemaRef ds:uri="http://purl.org/dc/dcmitype/"/>
    <ds:schemaRef ds:uri="http://schemas.microsoft.com/office/infopath/2007/PartnerControls"/>
    <ds:schemaRef ds:uri="http://purl.org/dc/elements/1.1/"/>
    <ds:schemaRef ds:uri="http://schemas.microsoft.com/office/2006/metadata/properties"/>
    <ds:schemaRef ds:uri="http://schemas.microsoft.com/sharepoint/v3"/>
    <ds:schemaRef ds:uri="http://schemas.microsoft.com/sharepoint/v4"/>
    <ds:schemaRef ds:uri="http://schemas.microsoft.com/office/2006/documentManagement/types"/>
    <ds:schemaRef ds:uri="http://schemas.openxmlformats.org/package/2006/metadata/core-properties"/>
    <ds:schemaRef ds:uri="ff8e3638-9d45-4162-afb4-6d390653d547"/>
    <ds:schemaRef ds:uri="http://www.w3.org/XML/1998/namespace"/>
    <ds:schemaRef ds:uri="http://purl.org/dc/terms/"/>
  </ds:schemaRefs>
</ds:datastoreItem>
</file>

<file path=customXml/itemProps2.xml><?xml version="1.0" encoding="utf-8"?>
<ds:datastoreItem xmlns:ds="http://schemas.openxmlformats.org/officeDocument/2006/customXml" ds:itemID="{C2244E02-60A1-4328-8F22-73788FEA3C7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366AF5E-3FE3-4500-8DF1-4EF017DDA2E0}">
  <ds:schemaRefs>
    <ds:schemaRef ds:uri="office.server.policy"/>
  </ds:schemaRefs>
</ds:datastoreItem>
</file>

<file path=customXml/itemProps4.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5.xml><?xml version="1.0" encoding="utf-8"?>
<ds:datastoreItem xmlns:ds="http://schemas.openxmlformats.org/officeDocument/2006/customXml" ds:itemID="{E7BF8572-98E2-4335-8FFB-6BE990F692AA}">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 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EDT_03</dc:title>
  <dc:subject/>
  <dc:creator>Bibiana Coy Paez</dc:creator>
  <cp:keywords>Despacho</cp:keywords>
  <dc:description/>
  <cp:lastModifiedBy>Bibiana Coy Paez</cp:lastModifiedBy>
  <cp:revision/>
  <dcterms:created xsi:type="dcterms:W3CDTF">2009-01-14T13:57:13Z</dcterms:created>
  <dcterms:modified xsi:type="dcterms:W3CDTF">2024-08-01T03:29:47Z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