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28800" windowHeight="10965"/>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Actividades'!$A$9:$IW$30</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Interesados!$B$2:$H$23</definedName>
    <definedName name="_xlnm.Print_Area" localSheetId="7">'Plan de comunicaciones'!$B$2:$H$22</definedName>
    <definedName name="_xlnm.Print_Area" localSheetId="4">'Recursos Humanos'!$B$2:$G$14</definedName>
    <definedName name="_xlnm.Print_Area" localSheetId="8">Requerimientos!$B$2:$H$12</definedName>
    <definedName name="_xlnm.Print_Area" localSheetId="11">Riesgos!$B$2:$P$17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0" i="11" l="1"/>
  <c r="M22" i="11"/>
  <c r="M10" i="11"/>
  <c r="M11" i="11"/>
  <c r="M12" i="11"/>
  <c r="M13" i="11"/>
  <c r="M14" i="11"/>
  <c r="M15" i="11"/>
  <c r="M16" i="11"/>
  <c r="M17" i="11"/>
  <c r="M18" i="11"/>
  <c r="M19" i="11"/>
  <c r="M20" i="11"/>
  <c r="M21" i="11"/>
  <c r="M23" i="11"/>
  <c r="M24" i="11"/>
  <c r="M25" i="11"/>
  <c r="M26" i="11"/>
  <c r="M27" i="11"/>
  <c r="M30" i="11" s="1"/>
  <c r="M28" i="11"/>
  <c r="M29" i="11"/>
  <c r="AC30" i="11" l="1"/>
  <c r="AB30" i="11"/>
  <c r="X30" i="11" l="1"/>
  <c r="O30" i="11" l="1"/>
  <c r="P30" i="11"/>
  <c r="Q30" i="11"/>
  <c r="R30" i="11"/>
  <c r="S30" i="11"/>
  <c r="T30" i="11"/>
  <c r="U30" i="11"/>
  <c r="V30" i="11"/>
  <c r="W30" i="11"/>
  <c r="Y30" i="11"/>
  <c r="Z30" i="11"/>
  <c r="AA30" i="11"/>
  <c r="AE30" i="11"/>
  <c r="N30" i="11"/>
  <c r="D7" i="3" l="1"/>
  <c r="D7" i="8"/>
  <c r="J10" i="11" l="1"/>
  <c r="J12" i="11"/>
  <c r="J13" i="11"/>
  <c r="J14" i="11"/>
  <c r="J15" i="11"/>
  <c r="J16" i="11"/>
  <c r="J17" i="11"/>
  <c r="J18" i="11"/>
  <c r="J19" i="11"/>
  <c r="J20" i="11"/>
  <c r="J21" i="11"/>
  <c r="J22" i="11"/>
  <c r="J23" i="11"/>
  <c r="J24" i="11"/>
  <c r="J25" i="11"/>
  <c r="J26" i="11"/>
  <c r="J27" i="11"/>
  <c r="J28" i="11"/>
  <c r="J29" i="11"/>
  <c r="F10" i="11"/>
  <c r="F11" i="11"/>
  <c r="J11" i="11"/>
  <c r="B17" i="16"/>
  <c r="B16" i="16"/>
  <c r="B15" i="16"/>
  <c r="B14" i="16"/>
  <c r="D7" i="9"/>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C7" i="4"/>
  <c r="D7" i="6"/>
  <c r="F12" i="11" l="1"/>
  <c r="F13" i="11" s="1"/>
  <c r="F14" i="11" s="1"/>
  <c r="F15" i="11" s="1"/>
  <c r="F16" i="11" s="1"/>
  <c r="F17" i="11" s="1"/>
  <c r="F18" i="11" s="1"/>
  <c r="F19" i="11" s="1"/>
  <c r="F20" i="11" s="1"/>
  <c r="F21" i="11" s="1"/>
  <c r="F22" i="11" s="1"/>
  <c r="F23" i="11" s="1"/>
  <c r="F24" i="11" s="1"/>
  <c r="F25" i="11" s="1"/>
  <c r="F26" i="11" s="1"/>
  <c r="F27" i="11" s="1"/>
  <c r="F28" i="11" s="1"/>
  <c r="F29" i="11" s="1"/>
  <c r="F30"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<sst xmlns="http://schemas.openxmlformats.org/spreadsheetml/2006/main" count="513" uniqueCount="316">
  <si>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</si>
  <si>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</si>
  <si>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</si>
  <si>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</si>
  <si>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</si>
  <si>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</si>
  <si>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</si>
  <si>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</si>
  <si>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</si>
  <si>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</si>
  <si>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</si>
  <si>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</si>
  <si>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</si>
  <si>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</si>
  <si>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</si>
  <si>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</si>
  <si>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</si>
  <si>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</si>
  <si>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</si>
  <si>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</si>
  <si>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</si>
  <si>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</si>
  <si>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</si>
  <si>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</si>
  <si>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</si>
  <si>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</si>
  <si>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</si>
  <si>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</si>
  <si>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</si>
  <si>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</si>
  <si>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</si>
  <si>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</si>
  <si>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</si>
  <si>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</si>
  <si>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</si>
  <si>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</si>
  <si>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</si>
  <si>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</si>
  <si>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</si>
  <si>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</si>
  <si>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</si>
  <si>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</si>
  <si>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</si>
  <si>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</si>
  <si>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</si>
  <si>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</si>
  <si>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</si>
  <si>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</si>
  <si>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</si>
  <si>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</si>
  <si>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</si>
  <si>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</si>
  <si>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</si>
  <si>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</si>
  <si>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</si>
  <si>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</si>
  <si>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</si>
  <si>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</si>
  <si>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</si>
  <si>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</si>
  <si>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</si>
  <si>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</si>
  <si>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</si>
  <si>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</si>
  <si>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</si>
  <si>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</si>
  <si>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</si>
  <si>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</si>
  <si>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</si>
  <si>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</si>
  <si>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</si>
  <si>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</si>
  <si>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</si>
  <si>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</si>
  <si>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</si>
  <si>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</si>
  <si>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</si>
  <si>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</si>
  <si>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</si>
  <si>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</si>
  <si>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</si>
  <si>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</si>
  <si>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</si>
  <si>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</si>
  <si>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</si>
  <si>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</si>
  <si>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</si>
  <si>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</si>
  <si>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</si>
  <si>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</si>
  <si>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</si>
  <si>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</si>
  <si>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</si>
  <si>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</si>
  <si>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</si>
  <si>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</si>
  <si>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</si>
  <si>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</si>
  <si>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</si>
  <si>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</si>
  <si>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</si>
  <si>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</si>
  <si>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</si>
  <si>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</si>
  <si>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</si>
  <si>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</si>
  <si>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</si>
  <si>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</si>
  <si>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</si>
  <si>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</si>
  <si>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</si>
  <si>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</si>
  <si>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</si>
  <si>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</si>
  <si>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</si>
  <si>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</si>
  <si>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</si>
  <si>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</si>
  <si>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</si>
  <si>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</si>
  <si>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</si>
  <si>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</si>
  <si>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</si>
  <si>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</si>
  <si>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</si>
  <si>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</si>
  <si>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</si>
  <si>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</si>
  <si>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</si>
  <si>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</si>
  <si>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</si>
  <si>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</si>
  <si>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</si>
  <si>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</si>
  <si>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</si>
  <si>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</si>
  <si>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</si>
  <si>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</si>
  <si>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</si>
  <si>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</si>
  <si>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</si>
  <si>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</si>
  <si>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</si>
  <si>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</si>
  <si>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</si>
  <si>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</si>
  <si>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</si>
  <si>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</si>
  <si>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</si>
  <si>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</si>
  <si>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</si>
  <si>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</si>
  <si>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</si>
  <si>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</si>
  <si>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</si>
  <si>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</si>
  <si>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</si>
  <si>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</si>
  <si>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</si>
  <si>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</si>
  <si>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Aumentar la excelencia en el servicio a través del fortalecimiento de la oferta de valor a los usuarios de manera efectiva y pronta.</t>
  </si>
  <si>
    <t>Director (a) de Intervención Judicial</t>
  </si>
  <si>
    <t>Coordinador (a) Grupo de Pequeñas Intervenciones Judiciales</t>
  </si>
  <si>
    <t>Coordinador (a) Grupo de Informes empresariales</t>
  </si>
  <si>
    <t>2201000 3141</t>
  </si>
  <si>
    <t>2201000  3269</t>
  </si>
  <si>
    <t>2201000 1210</t>
  </si>
  <si>
    <t>2201000 3013</t>
  </si>
  <si>
    <t>2201000 3160</t>
  </si>
  <si>
    <t>Correo electrónico</t>
  </si>
  <si>
    <t>2201000 3143</t>
  </si>
  <si>
    <t>Estructura STORM</t>
  </si>
  <si>
    <t>Dirección Intervención Judicial</t>
  </si>
  <si>
    <t>Producción</t>
  </si>
  <si>
    <t>Manual</t>
  </si>
  <si>
    <t>Capacitaciones</t>
  </si>
  <si>
    <t>Estructura del informe en aplicativo STORM - Informe 63 Inventario, patrimonio intervenido y transición</t>
  </si>
  <si>
    <t>Pruebas estructura, reglas de validación - Informe 63 Inventario, patrimonio intervenido y transición</t>
  </si>
  <si>
    <t>Paso a producción - Informe 63 Inventario, patrimonio intervenido y transición</t>
  </si>
  <si>
    <t>Uso y apropiación: Construcción manual de usuario Informe 63 Inventario, patrimonio intervenido y transición</t>
  </si>
  <si>
    <t>Superintendente Delegado(a) de Intervención y Asuntos Financieros Especiales</t>
  </si>
  <si>
    <t xml:space="preserve">Funcionario (ponente económico) </t>
  </si>
  <si>
    <t>Apoyo</t>
  </si>
  <si>
    <t>N/A</t>
  </si>
  <si>
    <t>Realizar pruebas
Realizar validaciones del informe
Presentar recomendaciones y correcciones</t>
  </si>
  <si>
    <t xml:space="preserve">Hacer seguimiento al avance del proyecto
Diligenciar matrices requeridas </t>
  </si>
  <si>
    <t>Billy Escobar Pérez</t>
  </si>
  <si>
    <t>Superintendente de Sociedades</t>
  </si>
  <si>
    <t>Bescobar@supersociedades.gov.co</t>
  </si>
  <si>
    <t>MarthaA@supersociedades.gov.co</t>
  </si>
  <si>
    <t>DeyaniraO@supersociedades.gov.co</t>
  </si>
  <si>
    <t>MariaPC@supersociedades.gov.co</t>
  </si>
  <si>
    <t>AmandaF@supersociedades.gov.co</t>
  </si>
  <si>
    <t>Sebastian Salgado Morales</t>
  </si>
  <si>
    <t>Coordinador (a) designado Grupo de Informes Empresariales</t>
  </si>
  <si>
    <t>Funcionario Grupo de Pequeñas Intervenciones Judiciales</t>
  </si>
  <si>
    <t>Cristian Castro Ramírez</t>
  </si>
  <si>
    <t>Asesor Despacho Superintendente Delegada de Intervención y Asuntos Financieros Especiales</t>
  </si>
  <si>
    <t>CristianCR@supersociedades.gov.co</t>
  </si>
  <si>
    <t>Kevin Loaiza Galeano</t>
  </si>
  <si>
    <t>Funcionario Dirección de Intervención Judicial</t>
  </si>
  <si>
    <t>SebastianSM@supersociedades.gov.co</t>
  </si>
  <si>
    <t>Kloaiza@supersociedades.gov.co</t>
  </si>
  <si>
    <t>2201000 3028</t>
  </si>
  <si>
    <t>Informar del avance del proyecto estratégico</t>
  </si>
  <si>
    <t>Superintendente Delegado (a) de Intervención y Asuntos Financieros Especiales</t>
  </si>
  <si>
    <t>Coordinador(a) Grupo de Pequeñas Intervenciones Judiciales</t>
  </si>
  <si>
    <t>Informar del avance del proyecto estratégico
Vigilar el desarrollo exitoso del proyecto
Toma decisiones para el avance del proyecto</t>
  </si>
  <si>
    <t>Informar del avance del proyecto estratégico
Hacer seguimiento al plan de Trabajo
Toma decisiones para el avance del proyecto</t>
  </si>
  <si>
    <t>Correo electrónico
Listado asistencia reunión</t>
  </si>
  <si>
    <t>Director(a) de Intervención Judicial
Coordinador(a) Grupo de Pequeñas Intervenciones judiciales
Coordinador(a) Grupo de Informes Empresariales</t>
  </si>
  <si>
    <t>Coordinador(a) Grupo de Informes Empresariales</t>
  </si>
  <si>
    <t>Funcionario (ponente económico) del Grupo de Pequeñas intervenciones judiciales</t>
  </si>
  <si>
    <t>Funcionario técnico Dirección de Intervención Judicial</t>
  </si>
  <si>
    <t>Participar en la implementación de los informes objeto del proyecto
Coordinar el desarrollo de los informes
Apoyar en la entrada en funcionamiento de los informes</t>
  </si>
  <si>
    <t>Monitorear pruebas
Realizar validaciones
Realizar requerimientos</t>
  </si>
  <si>
    <t>Hacer seguimiento al avance del proyecto
Diligenciar matrices</t>
  </si>
  <si>
    <t>Coordinador(a) Grupo de Informes Empresariales
Funcionario (ponente económico) del Grupo de Pequeñas intervenciones judiciales</t>
  </si>
  <si>
    <t>Director(a) de Intervención Judicial
Coordinador(a) Grupo de Pequeñas Intervenciones judiciales</t>
  </si>
  <si>
    <t>Director(a) de Intervención Judicial
Coordinador(a) Grupo de Pequeñas Intervenciones judiciales
Funcionario (ponente económico) del Grupo de Pequeñas intervenciones judiciales</t>
  </si>
  <si>
    <t>Correo electrónico
Listado asistencia reunión
Formularios</t>
  </si>
  <si>
    <t>Correo electrónico
Listado asistencia reunión
Matrices de información</t>
  </si>
  <si>
    <t>No funcionamiento de los informes de información financiera</t>
  </si>
  <si>
    <t>Falta de socialización con interesados</t>
  </si>
  <si>
    <t>Reuniones de seguimiento para evaluar funcionamiento</t>
  </si>
  <si>
    <t>Remisión de oficios masivos a auxiliares de la justicia socializando circular</t>
  </si>
  <si>
    <t>Conseguir uniformidad en la información financiera presentada en los procesos de intervención judicial</t>
  </si>
  <si>
    <t>Supervisión y control de actividades determinadas
Toma de decisiones para garantizar la ejecución de los proyectos</t>
  </si>
  <si>
    <t>Control en la ejecución de actividades
Toma de decisiones para garantizar la ejecución de los proyectos</t>
  </si>
  <si>
    <t>Formulación y construcción de reportes de información
Corrección y validación de reportes
Realización de pruebas</t>
  </si>
  <si>
    <t>Conocimiento de datos requeridos en los reportes
Validación de reportes
Realización de pruebas</t>
  </si>
  <si>
    <t>DIRECCIÓN DE INTERVENCIÓN JUDICIAL</t>
  </si>
  <si>
    <t>Transmisiones de junio y diciembre de cada año</t>
  </si>
  <si>
    <t>Capacitaciones Informe 63 Inventario, patrimonio intervenido y transición</t>
  </si>
  <si>
    <t>Estructura del informe en aplicativo STORM - Informe 65</t>
  </si>
  <si>
    <t>Pruebas estructura, reglas de validación - Informe 65</t>
  </si>
  <si>
    <t>Paso a producción - Informe 65</t>
  </si>
  <si>
    <t>Uso y apropiación: Construcción manual de usuario Informe 65</t>
  </si>
  <si>
    <t xml:space="preserve">Capacitaciones Informe 65 </t>
  </si>
  <si>
    <t>Estructura del informe en aplicativo STORM - Informe 69</t>
  </si>
  <si>
    <t>Pruebas estructura, reglas de validación - Informe 69</t>
  </si>
  <si>
    <t>Paso a producción - Informe 69</t>
  </si>
  <si>
    <t>Uso y apropiación: Construcción manual de usuario Informe 69</t>
  </si>
  <si>
    <t>Capacitaciones Informe 69</t>
  </si>
  <si>
    <t>Estructura del informe en aplicativo STORM - Informe 74</t>
  </si>
  <si>
    <t>Pruebas estructura, reglas de validación - Informe 74</t>
  </si>
  <si>
    <t>Paso a producción - Informe 74</t>
  </si>
  <si>
    <t>Uso y apropiación: Construcción manual de usuario Informe 74</t>
  </si>
  <si>
    <t>Capacitaciones Informe 74</t>
  </si>
  <si>
    <t>Diseño y puesta en funcionamiento de formularios para información financiera y no financiera de procesos de intervención - Fase I</t>
  </si>
  <si>
    <t>Reunión (presencial o virtual)</t>
  </si>
  <si>
    <t>Correo electrónico
Reunión (presencial o virtual)</t>
  </si>
  <si>
    <t>Informe 63. Inventario, patrimonio intervenido y transición</t>
  </si>
  <si>
    <t>Informe 65. Informe para intervención Judicial</t>
  </si>
  <si>
    <t>Informe 69. Inventario PN no comerciante</t>
  </si>
  <si>
    <t>Informe 74. Bienes y obligaciones PN no comerciante</t>
  </si>
  <si>
    <t>Procesos que por antigüedad no deban realizar los reportes en los informes diseñados</t>
  </si>
  <si>
    <t xml:space="preserve">Informes 63. Inventario, patrimonio intervenido y transición. En Storm User.
Informe 65. Informe para intervención Judicial. En Storm User
Informe 69.  Inventario PN no comerciante. En Storm User
Informe 74.  Bienes y obligaciones PN no comerciante. En Storm User </t>
  </si>
  <si>
    <t>Contar con información cuantitativa y cualitativa de los procesos de intervención que permita disponer de estadísticas asequibles y oportunas y monitorear la gestión de los auxiliares de justicia.</t>
  </si>
  <si>
    <t>Poner en funcionamiento los informes de información financiera diseñados para la recopilación de información de los procesos de intervención judicial que conoce la entidad.</t>
  </si>
  <si>
    <t>Fortalecer la oferta de valor a los usuarios de los servicios prestados por la Superintendencia de Sociedades</t>
  </si>
  <si>
    <t>Funcionario (administrativo)</t>
  </si>
  <si>
    <t>Conocimiento de los proyectos estratégicos y las etapas
Manejo de las matrices</t>
  </si>
  <si>
    <t>Delegatura de Intervención y Asuntos Financieros Especiales</t>
  </si>
  <si>
    <t>Delegado (a) de Intervención y Asuntos Financieros Especiales</t>
  </si>
  <si>
    <t>IAFE-001</t>
  </si>
  <si>
    <t>IAFE-002</t>
  </si>
  <si>
    <t>IAFE-003</t>
  </si>
  <si>
    <t>IAFE-004</t>
  </si>
  <si>
    <r>
      <rPr>
        <b/>
        <sz val="12"/>
        <rFont val="Calibri Light"/>
        <family val="2"/>
      </rPr>
      <t>Alcance del proyecto</t>
    </r>
    <r>
      <rPr>
        <sz val="12"/>
        <rFont val="Calibri Light"/>
        <family val="2"/>
      </rPr>
      <t xml:space="preserve">: Establecer lineamientos homogéneos para la entrega de información financiera de manera inicial en los procesos de intervención judicial, que permita determinar la transición contable de las cuentas de las sociedades intervenidas bajo el criterio de valor neto de liquidación 
</t>
    </r>
    <r>
      <rPr>
        <b/>
        <sz val="12"/>
        <rFont val="Calibri Light"/>
        <family val="2"/>
      </rPr>
      <t>Entregable</t>
    </r>
    <r>
      <rPr>
        <sz val="12"/>
        <rFont val="Calibri Light"/>
        <family val="2"/>
      </rPr>
      <t>: Informe 63.</t>
    </r>
  </si>
  <si>
    <t>Transmisión informe transición, sujeto a la fecha en que se posesione el auxiliar (máx. 1 mes)</t>
  </si>
  <si>
    <r>
      <rPr>
        <b/>
        <sz val="12"/>
        <rFont val="Calibri Light"/>
        <family val="2"/>
      </rPr>
      <t>Alcance del Proyecto</t>
    </r>
    <r>
      <rPr>
        <sz val="12"/>
        <rFont val="Calibri Light"/>
        <family val="2"/>
      </rPr>
      <t xml:space="preserve">: Establecer lineamientos homogéneos para la entrega de información financiera de manera periódica correspondiente a los activos y el comportamiento de los mismos dentro del proceso de intervención judicial (personas jurídicas), además del seguimiento continuo de los posibles planes de desmonte aprobados  
</t>
    </r>
    <r>
      <rPr>
        <b/>
        <sz val="12"/>
        <rFont val="Calibri Light"/>
        <family val="2"/>
      </rPr>
      <t>Entregable</t>
    </r>
    <r>
      <rPr>
        <sz val="12"/>
        <rFont val="Calibri Light"/>
        <family val="2"/>
      </rPr>
      <t>: Informe 65.</t>
    </r>
  </si>
  <si>
    <r>
      <rPr>
        <b/>
        <sz val="12"/>
        <rFont val="Calibri Light"/>
        <family val="2"/>
      </rPr>
      <t>Alcance del proyecto</t>
    </r>
    <r>
      <rPr>
        <sz val="12"/>
        <rFont val="Calibri Light"/>
        <family val="2"/>
      </rPr>
      <t xml:space="preserve">: Establecer lineamientos homogéneos para la entrega de información financiera de manera periódica correspondiente a los activos y el comportamiento de los mismos dentro del proceso de intervención judicial (personas naturales), además del seguimiento continuo de los posibles planes de desmonte aprobados 
</t>
    </r>
    <r>
      <rPr>
        <b/>
        <sz val="12"/>
        <rFont val="Calibri Light"/>
        <family val="2"/>
      </rPr>
      <t>Entregable</t>
    </r>
    <r>
      <rPr>
        <sz val="12"/>
        <rFont val="Calibri Light"/>
        <family val="2"/>
      </rPr>
      <t>: Informe 69</t>
    </r>
  </si>
  <si>
    <r>
      <t xml:space="preserve">Establecer lineamientos homogéneos para la entrega de información contable de personas naturales no obligadas a llevar contabilidad, esto es estado de bienes y obligaciones  
</t>
    </r>
    <r>
      <rPr>
        <b/>
        <sz val="12"/>
        <rFont val="Calibri Light"/>
        <family val="2"/>
      </rPr>
      <t>Entregable</t>
    </r>
    <r>
      <rPr>
        <sz val="12"/>
        <rFont val="Calibri Light"/>
        <family val="2"/>
      </rPr>
      <t xml:space="preserve">: Informe 74 </t>
    </r>
  </si>
  <si>
    <t>Establecer criterios estandarizados de reporte de información financiera en los procesos de intervención judicial, a través de informes diseñados que deben diligenciar los interventores periódicamente, que permitan llevar a cabo un seguimiento riguroso de las etapas procesales, así como la estimación estadística de los mismos de cara a proveer información útil para la toma de decisiones y análisis por parte de la Delegatura y demás dependencias de la Entidad.</t>
  </si>
  <si>
    <t xml:space="preserve">Es preciso determinar el universo de procesos que van a tener la responsabilidad de reportar la información en los informes diseñados. La información que se obtenga será la determinada por dicho universo. </t>
  </si>
  <si>
    <t>Los interventores del universo definido reportan la información financiera en los formularios en el aplicativo Storm User, de conformidad con lo establecido en la Circular Externa 100-000013 de 22 de diciembre de 2022 o las circulares que se expidan. 
Esta información se recibirá e manera uniforme
Esta información permitirá obtener estimaciones estadísticas que permitirán la mejor toma de decisiones.</t>
  </si>
  <si>
    <t>Que la información pueda ser trasmitida a través de los formularios 63, 65, 69 y 74, diseñados y puestos en funcionamiento</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</si>
  <si>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</si>
  <si>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</si>
  <si>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Presentación Trimestral</t>
  </si>
  <si>
    <t>Lista de Capacitaciones</t>
  </si>
  <si>
    <t>Correo electrónico de paso a Producción</t>
  </si>
  <si>
    <t>Grupo de Informes Empresariales</t>
  </si>
  <si>
    <t>A FEBRERO</t>
  </si>
  <si>
    <t>MARZO</t>
  </si>
  <si>
    <t>ABRIL</t>
  </si>
  <si>
    <t>MAYO</t>
  </si>
  <si>
    <t>JUNIO</t>
  </si>
  <si>
    <t>JULIO</t>
  </si>
  <si>
    <t>AGOSTO</t>
  </si>
  <si>
    <t>SEPTIEMBRE</t>
  </si>
  <si>
    <t>% programado</t>
  </si>
  <si>
    <t>% ejecutado</t>
  </si>
  <si>
    <t>PORCENTAJE DE CUMPLIMIENTO
/AVANCE</t>
  </si>
  <si>
    <r>
      <rPr>
        <b/>
        <sz val="12"/>
        <color rgb="FF0000FF"/>
        <rFont val="Calibri Light"/>
        <family val="2"/>
      </rPr>
      <t>Febrero:</t>
    </r>
    <r>
      <rPr>
        <sz val="12"/>
        <color rgb="FF0000FF"/>
        <rFont val="Calibri Light"/>
        <family val="2"/>
      </rPr>
      <t xml:space="preserve"> Estructura en storm del informe 63 remitido por el Grupo de Informes Empresariales a la DIJ.
</t>
    </r>
    <r>
      <rPr>
        <b/>
        <sz val="12"/>
        <color rgb="FF0000FF"/>
        <rFont val="Calibri Light"/>
        <family val="2"/>
      </rPr>
      <t>Evidencia:</t>
    </r>
    <r>
      <rPr>
        <sz val="12"/>
        <color rgb="FF0000FF"/>
        <rFont val="Calibri Light"/>
        <family val="2"/>
      </rPr>
      <t xml:space="preserve"> Documento con estructura del informe en Storm y correos electrónicos-Sharepoint.</t>
    </r>
  </si>
  <si>
    <r>
      <rPr>
        <b/>
        <sz val="12"/>
        <color rgb="FF0000FF"/>
        <rFont val="Calibri Light"/>
        <family val="2"/>
      </rPr>
      <t>Febrero:</t>
    </r>
    <r>
      <rPr>
        <sz val="12"/>
        <color rgb="FF0000FF"/>
        <rFont val="Calibri Light"/>
        <family val="2"/>
      </rPr>
      <t xml:space="preserve"> Se remitieron correos electrónicos de la DIJ a Informes Empresariales con el resultado de las pruebas realizadas al formato con la estructura del informe 63.
</t>
    </r>
    <r>
      <rPr>
        <b/>
        <sz val="12"/>
        <color rgb="FF0000FF"/>
        <rFont val="Calibri Light"/>
        <family val="2"/>
      </rPr>
      <t>Evidencia:</t>
    </r>
    <r>
      <rPr>
        <sz val="12"/>
        <color rgb="FF0000FF"/>
        <rFont val="Calibri Light"/>
        <family val="2"/>
      </rPr>
      <t xml:space="preserve"> Correos electrónicos enviados-Sharepoint.</t>
    </r>
  </si>
  <si>
    <r>
      <rPr>
        <b/>
        <sz val="12"/>
        <color rgb="FF0000FF"/>
        <rFont val="Calibri Light"/>
        <family val="2"/>
      </rPr>
      <t>Febrero:</t>
    </r>
    <r>
      <rPr>
        <sz val="12"/>
        <color rgb="FF0000FF"/>
        <rFont val="Calibri Light"/>
        <family val="2"/>
      </rPr>
      <t xml:space="preserve"> Se elaboró manual de definiciones e instructivo del formulario 63.
</t>
    </r>
    <r>
      <rPr>
        <b/>
        <sz val="12"/>
        <color rgb="FF0000FF"/>
        <rFont val="Calibri Light"/>
        <family val="2"/>
      </rPr>
      <t>Evidencia:</t>
    </r>
    <r>
      <rPr>
        <sz val="12"/>
        <color rgb="FF0000FF"/>
        <rFont val="Calibri Light"/>
        <family val="2"/>
      </rPr>
      <t xml:space="preserve"> Documento en excel con manual-Sharepoint.</t>
    </r>
  </si>
  <si>
    <r>
      <rPr>
        <b/>
        <sz val="12"/>
        <color rgb="FF0000FF"/>
        <rFont val="Calibri Light"/>
        <family val="2"/>
      </rPr>
      <t>Febrero:</t>
    </r>
    <r>
      <rPr>
        <sz val="12"/>
        <color rgb="FF0000FF"/>
        <rFont val="Calibri Light"/>
        <family val="2"/>
      </rPr>
      <t xml:space="preserve"> El Grupo de Informes Empresariales previo a subir a producción está estabilizando el informe como efecto de unas modificaciones sugeridas en las pruebas. 
</t>
    </r>
    <r>
      <rPr>
        <b/>
        <sz val="12"/>
        <color rgb="FF0000FF"/>
        <rFont val="Calibri Light"/>
        <family val="2"/>
      </rPr>
      <t xml:space="preserve">Evidencia: </t>
    </r>
    <r>
      <rPr>
        <sz val="12"/>
        <color rgb="FF0000FF"/>
        <rFont val="Calibri Light"/>
        <family val="2"/>
      </rPr>
      <t xml:space="preserve">Correos electrónicos enviados-Sharepoint.
</t>
    </r>
    <r>
      <rPr>
        <b/>
        <sz val="12"/>
        <color rgb="FF0000FF"/>
        <rFont val="Calibri Light"/>
        <family val="2"/>
      </rPr>
      <t xml:space="preserve">Marzo: </t>
    </r>
    <r>
      <rPr>
        <sz val="12"/>
        <color rgb="FF0000FF"/>
        <rFont val="Calibri Light"/>
        <family val="2"/>
      </rPr>
      <t xml:space="preserve">La Coordinadora del Grupo de Informes Empresariales comunicó mediante electrónico al Grupo de Innovación el 24-03-2023 que el proveedor del aplicativo Storm no ha dado respuesta a los requerimientos planteados por los responsables de este proyecto que permitan poner en producción de manera correcta y conforme a las pruebas realizadas el informe 63, situación que ha generado retrasos en el desarrollo del presente proyecto estratégico.
</t>
    </r>
    <r>
      <rPr>
        <b/>
        <sz val="12"/>
        <color rgb="FF0000FF"/>
        <rFont val="Calibri Light"/>
        <family val="2"/>
      </rPr>
      <t>Evidencia:</t>
    </r>
    <r>
      <rPr>
        <sz val="12"/>
        <color rgb="FF0000FF"/>
        <rFont val="Calibri Light"/>
        <family val="2"/>
      </rPr>
      <t xml:space="preserve"> Correo electrónico-Sharepoint</t>
    </r>
  </si>
  <si>
    <r>
      <rPr>
        <b/>
        <sz val="12"/>
        <color rgb="FF0000FF"/>
        <rFont val="Calibri Light"/>
        <family val="2"/>
      </rPr>
      <t xml:space="preserve">Marzo: </t>
    </r>
    <r>
      <rPr>
        <sz val="12"/>
        <color rgb="FF0000FF"/>
        <rFont val="Calibri Light"/>
        <family val="2"/>
      </rPr>
      <t xml:space="preserve">El 30 de marzo de 2023 de 8:00 a 10.15 a.m., se llevó a cabo a través de la herramienta Teams y conforme a la convocatoria realizada el 27 de marzo de 2023, la capacitación a los auxiliares con procesos activos de intervención sobre la manera de diligenciar el formulario 63.
</t>
    </r>
    <r>
      <rPr>
        <b/>
        <sz val="12"/>
        <color rgb="FF0000FF"/>
        <rFont val="Calibri Light"/>
        <family val="2"/>
      </rPr>
      <t>Evidencia:</t>
    </r>
    <r>
      <rPr>
        <sz val="12"/>
        <color rgb="FF0000FF"/>
        <rFont val="Calibri Light"/>
        <family val="2"/>
      </rPr>
      <t xml:space="preserve"> Correo de citación y lista de asistencia a capacitación-Sharepoint.</t>
    </r>
  </si>
  <si>
    <r>
      <rPr>
        <b/>
        <sz val="12"/>
        <color rgb="FF0000FF"/>
        <rFont val="Calibri Light"/>
        <family val="2"/>
      </rPr>
      <t>Febrero y Marzo:</t>
    </r>
    <r>
      <rPr>
        <sz val="12"/>
        <color rgb="FF0000FF"/>
        <rFont val="Calibri Light"/>
        <family val="2"/>
      </rPr>
      <t xml:space="preserve"> Estructura en storm del informe 65 remitido por el Grupo de Informes Empresariales a la DIJ.
</t>
    </r>
    <r>
      <rPr>
        <b/>
        <sz val="12"/>
        <color rgb="FF0000FF"/>
        <rFont val="Calibri Light"/>
        <family val="2"/>
      </rPr>
      <t xml:space="preserve">Evidencia: </t>
    </r>
    <r>
      <rPr>
        <sz val="12"/>
        <color rgb="FF0000FF"/>
        <rFont val="Calibri Light"/>
        <family val="2"/>
      </rPr>
      <t>Correos electrónicos y Excel con estrutura del informe 65 -Sharepoint.</t>
    </r>
  </si>
  <si>
    <r>
      <rPr>
        <b/>
        <sz val="12"/>
        <color rgb="FF0000FF"/>
        <rFont val="Calibri Light"/>
        <family val="2"/>
      </rPr>
      <t xml:space="preserve">Mayo: </t>
    </r>
    <r>
      <rPr>
        <sz val="12"/>
        <color rgb="FF0000FF"/>
        <rFont val="Calibri Light"/>
        <family val="2"/>
      </rPr>
      <t xml:space="preserve">
Se remitió correo electrónico de la DIJ a Informes Empresariales con el resultado de las pruebas realizadas al formato con la estructura del informe 65.
</t>
    </r>
    <r>
      <rPr>
        <b/>
        <sz val="12"/>
        <color rgb="FF0000FF"/>
        <rFont val="Calibri Light"/>
        <family val="2"/>
      </rPr>
      <t xml:space="preserve">Evidencia: </t>
    </r>
    <r>
      <rPr>
        <sz val="12"/>
        <color rgb="FF0000FF"/>
        <rFont val="Calibri Light"/>
        <family val="2"/>
      </rPr>
      <t xml:space="preserve">
Correo electrónico enviado-Sharepoint.</t>
    </r>
  </si>
  <si>
    <r>
      <t xml:space="preserve">Junio: </t>
    </r>
    <r>
      <rPr>
        <sz val="12"/>
        <color rgb="FF0000FF"/>
        <rFont val="Calibri Light"/>
        <family val="2"/>
      </rPr>
      <t>Paso a producción de informe 65</t>
    </r>
    <r>
      <rPr>
        <b/>
        <sz val="12"/>
        <color rgb="FF0000FF"/>
        <rFont val="Calibri Light"/>
        <family val="2"/>
      </rPr>
      <t xml:space="preserve"> </t>
    </r>
    <r>
      <rPr>
        <sz val="12"/>
        <color rgb="FF0000FF"/>
        <rFont val="Calibri Light"/>
        <family val="2"/>
      </rPr>
      <t xml:space="preserve">conforme a las pruebas realizadas.
</t>
    </r>
    <r>
      <rPr>
        <b/>
        <sz val="12"/>
        <color rgb="FF0000FF"/>
        <rFont val="Calibri Light"/>
        <family val="2"/>
      </rPr>
      <t xml:space="preserve">Evidencia: </t>
    </r>
    <r>
      <rPr>
        <sz val="12"/>
        <color rgb="FF0000FF"/>
        <rFont val="Calibri Light"/>
        <family val="2"/>
      </rPr>
      <t>Correo electrónico-Sharepoint</t>
    </r>
  </si>
  <si>
    <r>
      <t xml:space="preserve">Junio: </t>
    </r>
    <r>
      <rPr>
        <sz val="12"/>
        <color rgb="FF0000FF"/>
        <rFont val="Calibri Light"/>
        <family val="2"/>
      </rPr>
      <t xml:space="preserve">Se elaboró manual de definiciones e instructivo del formulario 65.
</t>
    </r>
    <r>
      <rPr>
        <b/>
        <sz val="12"/>
        <color rgb="FF0000FF"/>
        <rFont val="Calibri Light"/>
        <family val="2"/>
      </rPr>
      <t xml:space="preserve">Evidencia: </t>
    </r>
    <r>
      <rPr>
        <sz val="12"/>
        <color rgb="FF0000FF"/>
        <rFont val="Calibri Light"/>
        <family val="2"/>
      </rPr>
      <t>Documento en excel con manual-Sharepoint.</t>
    </r>
  </si>
  <si>
    <r>
      <rPr>
        <b/>
        <sz val="12"/>
        <color rgb="FF0000FF"/>
        <rFont val="Calibri Light"/>
        <family val="2"/>
      </rPr>
      <t xml:space="preserve">Julio: </t>
    </r>
    <r>
      <rPr>
        <sz val="12"/>
        <color rgb="FF0000FF"/>
        <rFont val="Calibri Light"/>
        <family val="2"/>
      </rPr>
      <t xml:space="preserve">Se dictó la capacitación a través de la herramienta Teams  a los auxiliares de justicia y a los contadores que hacen parte de su infraestructura  sobre la forma en que debe diligenciarse el formulario 65.
</t>
    </r>
    <r>
      <rPr>
        <b/>
        <sz val="12"/>
        <color rgb="FF0000FF"/>
        <rFont val="Calibri Light"/>
        <family val="2"/>
      </rPr>
      <t>Evidencia:</t>
    </r>
    <r>
      <rPr>
        <sz val="12"/>
        <color rgb="FF0000FF"/>
        <rFont val="Calibri Light"/>
        <family val="2"/>
      </rPr>
      <t xml:space="preserve">  Citación y Lista de asistencia a capacitación-Sharepoint.</t>
    </r>
  </si>
  <si>
    <r>
      <rPr>
        <b/>
        <sz val="12"/>
        <color rgb="FF0000FF"/>
        <rFont val="Calibri Light"/>
        <family val="2"/>
      </rPr>
      <t xml:space="preserve">Julio: </t>
    </r>
    <r>
      <rPr>
        <sz val="12"/>
        <color rgb="FF0000FF"/>
        <rFont val="Calibri Light"/>
        <family val="2"/>
      </rPr>
      <t xml:space="preserve">Estructura en storm del informe 69 remitido por el Grupo de Informes Empresariales a la DIJ.
</t>
    </r>
    <r>
      <rPr>
        <b/>
        <sz val="12"/>
        <color rgb="FF0000FF"/>
        <rFont val="Calibri Light"/>
        <family val="2"/>
      </rPr>
      <t xml:space="preserve">Evidencia: </t>
    </r>
    <r>
      <rPr>
        <sz val="12"/>
        <color rgb="FF0000FF"/>
        <rFont val="Calibri Light"/>
        <family val="2"/>
      </rPr>
      <t>Excel con estructura del informe 69 -Sharepoint.</t>
    </r>
  </si>
  <si>
    <r>
      <rPr>
        <b/>
        <sz val="12"/>
        <color rgb="FF0000FF"/>
        <rFont val="Calibri Light"/>
        <family val="2"/>
      </rPr>
      <t xml:space="preserve">Julio: </t>
    </r>
    <r>
      <rPr>
        <sz val="12"/>
        <color rgb="FF0000FF"/>
        <rFont val="Calibri Light"/>
        <family val="2"/>
      </rPr>
      <t xml:space="preserve">Estructura en storm del informe 74 remitido por el Grupo de Informes Empresariales a la DIJ.
</t>
    </r>
    <r>
      <rPr>
        <b/>
        <sz val="12"/>
        <color rgb="FF0000FF"/>
        <rFont val="Calibri Light"/>
        <family val="2"/>
      </rPr>
      <t xml:space="preserve">Evidencia: </t>
    </r>
    <r>
      <rPr>
        <sz val="12"/>
        <color rgb="FF0000FF"/>
        <rFont val="Calibri Light"/>
        <family val="2"/>
      </rPr>
      <t>Excel con estructura del informe 74 -Sharepoint.</t>
    </r>
  </si>
  <si>
    <t>OCTUBRE</t>
  </si>
  <si>
    <r>
      <rPr>
        <b/>
        <sz val="12"/>
        <color rgb="FF0000FF"/>
        <rFont val="Calibri Light"/>
        <family val="2"/>
      </rPr>
      <t>Agosto:</t>
    </r>
    <r>
      <rPr>
        <sz val="12"/>
        <color rgb="FF0000FF"/>
        <rFont val="Calibri Light"/>
        <family val="2"/>
      </rPr>
      <t xml:space="preserve"> Se realizaron las pruebas sobre estructura y reglas de validación del informe 74.
</t>
    </r>
    <r>
      <rPr>
        <b/>
        <sz val="12"/>
        <color rgb="FF0000FF"/>
        <rFont val="Calibri Light"/>
        <family val="2"/>
      </rPr>
      <t xml:space="preserve">Evidencia: </t>
    </r>
    <r>
      <rPr>
        <sz val="12"/>
        <color rgb="FF0000FF"/>
        <rFont val="Calibri Light"/>
        <family val="2"/>
      </rPr>
      <t>correo electrónico Pruebas Estruc.Inf.74-Sharepoint.</t>
    </r>
  </si>
  <si>
    <r>
      <rPr>
        <b/>
        <sz val="12"/>
        <color rgb="FF0000FF"/>
        <rFont val="Calibri Light"/>
        <family val="2"/>
      </rPr>
      <t>Julio:</t>
    </r>
    <r>
      <rPr>
        <sz val="12"/>
        <color rgb="FF0000FF"/>
        <rFont val="Calibri Light"/>
        <family val="2"/>
      </rPr>
      <t xml:space="preserve"> Inició la realización de las pruebas sobre estructura y reglas de validación del informe 69.</t>
    </r>
    <r>
      <rPr>
        <b/>
        <sz val="12"/>
        <color rgb="FF0000FF"/>
        <rFont val="Calibri Light"/>
        <family val="2"/>
      </rPr>
      <t xml:space="preserve">
Evidencia: </t>
    </r>
    <r>
      <rPr>
        <sz val="12"/>
        <color rgb="FF0000FF"/>
        <rFont val="Calibri Light"/>
        <family val="2"/>
      </rPr>
      <t>Correo electrónico Pruebas inf. 69 072023-Sharepoint</t>
    </r>
    <r>
      <rPr>
        <b/>
        <sz val="12"/>
        <color rgb="FF0000FF"/>
        <rFont val="Calibri Light"/>
        <family val="2"/>
      </rPr>
      <t xml:space="preserve">
Agosto: </t>
    </r>
    <r>
      <rPr>
        <sz val="12"/>
        <color rgb="FF0000FF"/>
        <rFont val="Calibri Light"/>
        <family val="2"/>
      </rPr>
      <t>Culminaron en la fecha programada, las pruebas respecto de la estructura y reglas de validación del informe 69.</t>
    </r>
    <r>
      <rPr>
        <b/>
        <sz val="12"/>
        <color rgb="FF0000FF"/>
        <rFont val="Calibri Light"/>
        <family val="2"/>
      </rPr>
      <t xml:space="preserve">
Evidencia: </t>
    </r>
    <r>
      <rPr>
        <sz val="12"/>
        <color rgb="FF0000FF"/>
        <rFont val="Calibri Light"/>
        <family val="2"/>
      </rPr>
      <t>Correo electrónico Pruebas inf. 69 -Sharepoint</t>
    </r>
  </si>
  <si>
    <r>
      <rPr>
        <b/>
        <sz val="12"/>
        <color rgb="FF0000FF"/>
        <rFont val="Calibri Light"/>
        <family val="2"/>
      </rPr>
      <t>Septiembre:</t>
    </r>
    <r>
      <rPr>
        <sz val="12"/>
        <color rgb="FF0000FF"/>
        <rFont val="Calibri Light"/>
        <family val="2"/>
      </rPr>
      <t xml:space="preserve"> Paso a producción de informe 69 conforme a las pruebas realizadas.
</t>
    </r>
    <r>
      <rPr>
        <b/>
        <sz val="12"/>
        <color rgb="FF0000FF"/>
        <rFont val="Calibri Light"/>
        <family val="2"/>
      </rPr>
      <t>Evidencia:</t>
    </r>
    <r>
      <rPr>
        <sz val="12"/>
        <color rgb="FF0000FF"/>
        <rFont val="Calibri Light"/>
        <family val="2"/>
      </rPr>
      <t xml:space="preserve"> Correo electrónico-Sharepoint</t>
    </r>
  </si>
  <si>
    <r>
      <rPr>
        <b/>
        <sz val="12"/>
        <color rgb="FF0000FF"/>
        <rFont val="Calibri Light"/>
        <family val="2"/>
      </rPr>
      <t>Septiembre:</t>
    </r>
    <r>
      <rPr>
        <sz val="12"/>
        <color rgb="FF0000FF"/>
        <rFont val="Calibri Light"/>
        <family val="2"/>
      </rPr>
      <t xml:space="preserve"> Se elaboró manual de definiciones e instructivo del formulario 74.
</t>
    </r>
    <r>
      <rPr>
        <b/>
        <sz val="12"/>
        <color rgb="FF0000FF"/>
        <rFont val="Calibri Light"/>
        <family val="2"/>
      </rPr>
      <t>Evidencia:</t>
    </r>
    <r>
      <rPr>
        <sz val="12"/>
        <color rgb="FF0000FF"/>
        <rFont val="Calibri Light"/>
        <family val="2"/>
      </rPr>
      <t xml:space="preserve"> Documento en excel con manual-Sharepoint.</t>
    </r>
  </si>
  <si>
    <r>
      <rPr>
        <b/>
        <sz val="12"/>
        <color rgb="FF0000FF"/>
        <rFont val="Calibri Light"/>
        <family val="2"/>
      </rPr>
      <t xml:space="preserve">Septiembre: </t>
    </r>
    <r>
      <rPr>
        <sz val="12"/>
        <color rgb="FF0000FF"/>
        <rFont val="Calibri Light"/>
        <family val="2"/>
      </rPr>
      <t xml:space="preserve">Se elaboró manual de definiciones e instructivo del formulario 69.
</t>
    </r>
    <r>
      <rPr>
        <b/>
        <sz val="12"/>
        <color rgb="FF0000FF"/>
        <rFont val="Calibri Light"/>
        <family val="2"/>
      </rPr>
      <t>Evidencia:</t>
    </r>
    <r>
      <rPr>
        <sz val="12"/>
        <color rgb="FF0000FF"/>
        <rFont val="Calibri Light"/>
        <family val="2"/>
      </rPr>
      <t xml:space="preserve"> Documento en excel con manual-Sharepoint.</t>
    </r>
  </si>
  <si>
    <r>
      <t xml:space="preserve">Octubre: </t>
    </r>
    <r>
      <rPr>
        <sz val="12"/>
        <color rgb="FF0000FF"/>
        <rFont val="Calibri Light"/>
        <family val="2"/>
      </rPr>
      <t>Paso a producción de informe 74 conforme a las pruebas realizadas.</t>
    </r>
    <r>
      <rPr>
        <b/>
        <sz val="12"/>
        <color rgb="FF0000FF"/>
        <rFont val="Calibri Light"/>
        <family val="2"/>
      </rPr>
      <t xml:space="preserve">
Evidencia: </t>
    </r>
    <r>
      <rPr>
        <sz val="12"/>
        <color rgb="FF0000FF"/>
        <rFont val="Calibri Light"/>
        <family val="2"/>
      </rPr>
      <t>Correo electrónico-Sharepoint</t>
    </r>
  </si>
  <si>
    <r>
      <rPr>
        <b/>
        <sz val="12"/>
        <color rgb="FF0000FF"/>
        <rFont val="Calibri Light"/>
        <family val="2"/>
      </rPr>
      <t>Octubre:</t>
    </r>
    <r>
      <rPr>
        <sz val="12"/>
        <color rgb="FF0000FF"/>
        <rFont val="Calibri Light"/>
        <family val="2"/>
      </rPr>
      <t xml:space="preserve"> Se dictó la capacitación a través de la herramienta Teams  a los auxiliares de justicia y a los contadores que hacen parte de su infraestructura  sobre la forma en que debe diligenciarse el formulario 74.
</t>
    </r>
    <r>
      <rPr>
        <b/>
        <sz val="12"/>
        <color rgb="FF0000FF"/>
        <rFont val="Calibri Light"/>
        <family val="2"/>
      </rPr>
      <t>Evidencia:</t>
    </r>
    <r>
      <rPr>
        <sz val="12"/>
        <color rgb="FF0000FF"/>
        <rFont val="Calibri Light"/>
        <family val="2"/>
      </rPr>
      <t xml:space="preserve">  Citación y Lista de asistencia a capacitación-Sharepoint.</t>
    </r>
  </si>
  <si>
    <r>
      <rPr>
        <b/>
        <sz val="12"/>
        <color rgb="FF0000FF"/>
        <rFont val="Calibri Light"/>
        <family val="2"/>
      </rPr>
      <t xml:space="preserve">Octubre: </t>
    </r>
    <r>
      <rPr>
        <sz val="12"/>
        <color rgb="FF0000FF"/>
        <rFont val="Calibri Light"/>
        <family val="2"/>
      </rPr>
      <t xml:space="preserve">Se dictó la capacitación a través de la herramienta Teams  a los auxiliares de justicia y a los contadores que hacen parte de su infraestructura  sobre la forma en que debe diligenciarse el formulario 69.
</t>
    </r>
    <r>
      <rPr>
        <b/>
        <sz val="12"/>
        <color rgb="FF0000FF"/>
        <rFont val="Calibri Light"/>
        <family val="2"/>
      </rPr>
      <t xml:space="preserve">Evidencia: </t>
    </r>
    <r>
      <rPr>
        <sz val="12"/>
        <color rgb="FF0000FF"/>
        <rFont val="Calibri Light"/>
        <family val="2"/>
      </rPr>
      <t xml:space="preserve"> Citación y Lista de asistencia a capacitación-Sharepoint.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</si>
</sst>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s>
  <fonts count="3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0"/>
      <name val="Arial"/>
      <family val="2"/>
    </font>
    <font>
      <b/>
      <sz val="9"/>
      <color rgb="FF000000"/>
      <name val="Tahoma"/>
      <family val="2"/>
    </font>
    <font>
      <sz val="9"/>
      <color rgb="FF000000"/>
      <name val="Tahoma"/>
      <family val="2"/>
    </font>
    <font>
      <b/>
      <sz val="11"/>
      <color theme="0"/>
      <name val="Arial"/>
      <family val="2"/>
    </font>
    <font>
      <sz val="12"/>
      <name val="Calibri Light"/>
      <family val="2"/>
    </font>
    <font>
      <sz val="14"/>
      <name val="Calibri Light"/>
      <family val="2"/>
    </font>
    <font>
      <b/>
      <sz val="14"/>
      <name val="Calibri Light"/>
      <family val="2"/>
    </font>
    <font>
      <sz val="10"/>
      <name val="Calibri Light"/>
      <family val="2"/>
    </font>
    <font>
      <sz val="9"/>
      <name val="Calibri Light"/>
      <family val="2"/>
    </font>
    <font>
      <b/>
      <sz val="12"/>
      <name val="Calibri Light"/>
      <family val="2"/>
    </font>
    <font>
      <u/>
      <sz val="10"/>
      <color theme="10"/>
      <name val="Calibri Light"/>
      <family val="2"/>
    </font>
    <font>
      <b/>
      <sz val="14"/>
      <name val="Arial"/>
      <family val="2"/>
    </font>
    <font>
      <u/>
      <sz val="12"/>
      <color theme="10"/>
      <name val="Calibri Light"/>
      <family val="2"/>
    </font>
    <font>
      <b/>
      <sz val="12"/>
      <color rgb="FF002060"/>
      <name val="Calibri Light"/>
      <family val="2"/>
    </font>
    <font>
      <sz val="12"/>
      <color rgb="FF002060"/>
      <name val="Calibri Light"/>
      <family val="2"/>
    </font>
    <font>
      <b/>
      <sz val="12"/>
      <color rgb="FF0000FF"/>
      <name val="Calibri Light"/>
      <family val="2"/>
    </font>
    <font>
      <sz val="12"/>
      <color rgb="FF0000FF"/>
      <name val="Calibri Light"/>
      <family val="2"/>
    </font>
    <font>
      <sz val="14"/>
      <color rgb="FF0000FF"/>
      <name val="Calibri Light"/>
      <family val="2"/>
    </font>
    <font>
      <b/>
      <sz val="14"/>
      <color rgb="FF0000FF"/>
      <name val="Calibri Light"/>
      <family val="2"/>
    </font>
    <font>
      <sz val="12"/>
      <color theme="0"/>
      <name val="Calibri Light"/>
      <family val="2"/>
    </font>
    <font>
      <sz val="10"/>
      <color rgb="FF002060"/>
      <name val="Calibri Light"/>
      <family val="2"/>
    </font>
  </fonts>
  <fills count="15">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s>
  <borders count="6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7" fillId="0" borderId="0" applyFont="0" applyFill="0" applyBorder="0" applyAlignment="0" applyProtection="0"/>
  </cellStyleXfs>
  <cellXfs count="39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3"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6" fontId="4" fillId="0" borderId="0" xfId="0" applyNumberFormat="1" applyFont="1" applyAlignment="1">
      <alignment horizontal="center" vertical="center" wrapText="1"/>
    </xf>
    <xf numFmtId="0" fontId="11" fillId="0" borderId="2" xfId="4"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Border="1" applyAlignment="1">
      <alignment vertical="center"/>
    </xf>
    <xf numFmtId="0" fontId="16" fillId="0" borderId="0" xfId="0" applyFont="1" applyBorder="1" applyAlignment="1">
      <alignment horizontal="left" vertical="center"/>
    </xf>
    <xf numFmtId="0" fontId="16" fillId="0" borderId="0" xfId="0" applyFont="1"/>
    <xf numFmtId="0" fontId="16" fillId="4" borderId="0" xfId="0" applyFont="1" applyFill="1" applyBorder="1" applyAlignment="1">
      <alignment horizontal="left" vertical="center" wrapText="1"/>
    </xf>
    <xf numFmtId="0" fontId="16" fillId="4" borderId="0"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0" borderId="0" xfId="0" applyFont="1" applyAlignment="1">
      <alignment horizontal="center" vertical="center" wrapText="1"/>
    </xf>
    <xf numFmtId="0" fontId="14" fillId="3" borderId="2" xfId="0" applyFont="1" applyFill="1" applyBorder="1" applyAlignment="1">
      <alignment horizontal="center" vertical="center" wrapText="1"/>
    </xf>
    <xf numFmtId="0" fontId="22" fillId="0" borderId="0" xfId="0" applyFont="1" applyBorder="1" applyAlignment="1">
      <alignment horizontal="center" vertical="center"/>
    </xf>
    <xf numFmtId="0" fontId="22" fillId="0" borderId="0" xfId="0" applyFont="1" applyFill="1" applyAlignment="1">
      <alignment horizontal="justify" vertical="center"/>
    </xf>
    <xf numFmtId="0" fontId="22" fillId="0" borderId="0" xfId="0" applyFont="1" applyAlignment="1">
      <alignment horizontal="justify" vertical="center" wrapText="1"/>
    </xf>
    <xf numFmtId="0" fontId="4" fillId="0" borderId="0" xfId="0" applyFont="1" applyAlignment="1">
      <alignment horizontal="justify" vertical="center" wrapText="1"/>
    </xf>
    <xf numFmtId="0" fontId="22" fillId="0" borderId="0" xfId="0" applyFont="1" applyFill="1" applyAlignment="1">
      <alignment horizontal="justify" vertical="center" wrapText="1"/>
    </xf>
    <xf numFmtId="0" fontId="24" fillId="4" borderId="2" xfId="0" applyFont="1" applyFill="1" applyBorder="1" applyAlignment="1">
      <alignment horizontal="center" vertical="center" wrapText="1"/>
    </xf>
    <xf numFmtId="9" fontId="21" fillId="4" borderId="2" xfId="0" applyNumberFormat="1" applyFont="1" applyFill="1" applyBorder="1" applyAlignment="1">
      <alignment horizontal="center" vertical="center" wrapText="1"/>
    </xf>
    <xf numFmtId="0" fontId="21" fillId="4" borderId="2" xfId="0" applyFont="1" applyFill="1" applyBorder="1" applyAlignment="1">
      <alignment horizontal="center" vertical="center" wrapText="1"/>
    </xf>
    <xf numFmtId="0" fontId="25" fillId="0" borderId="0" xfId="0" applyFont="1" applyAlignment="1">
      <alignment horizontal="center" vertical="center" wrapText="1"/>
    </xf>
    <xf numFmtId="0" fontId="26" fillId="0" borderId="2" xfId="0" applyNumberFormat="1" applyFont="1" applyBorder="1" applyAlignment="1">
      <alignment horizontal="center" vertical="center" wrapText="1"/>
    </xf>
    <xf numFmtId="0" fontId="21" fillId="0" borderId="0" xfId="0" applyFont="1" applyAlignment="1">
      <alignment horizontal="center" vertical="center" wrapText="1"/>
    </xf>
    <xf numFmtId="0" fontId="21" fillId="0" borderId="2" xfId="0" applyNumberFormat="1" applyFont="1" applyBorder="1" applyAlignment="1">
      <alignment horizontal="center" vertical="center" wrapText="1"/>
    </xf>
    <xf numFmtId="2" fontId="21" fillId="0" borderId="2" xfId="0" applyNumberFormat="1" applyFont="1" applyBorder="1" applyAlignment="1">
      <alignment horizontal="center" vertical="center" wrapText="1"/>
    </xf>
    <xf numFmtId="165" fontId="21" fillId="0" borderId="2" xfId="0" applyNumberFormat="1" applyFont="1" applyFill="1" applyBorder="1" applyAlignment="1">
      <alignment horizontal="center" vertical="center" wrapText="1"/>
    </xf>
    <xf numFmtId="165" fontId="21" fillId="0" borderId="2"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1" fillId="4"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4" borderId="2" xfId="0" applyFont="1" applyFill="1" applyBorder="1"/>
    <xf numFmtId="0" fontId="21" fillId="4" borderId="2" xfId="0" applyFont="1" applyFill="1" applyBorder="1" applyAlignment="1">
      <alignment horizontal="center" vertical="center"/>
    </xf>
    <xf numFmtId="0" fontId="24" fillId="4" borderId="2" xfId="0" applyFont="1" applyFill="1" applyBorder="1" applyAlignment="1">
      <alignment vertical="center" wrapText="1"/>
    </xf>
    <xf numFmtId="0" fontId="27" fillId="4" borderId="2" xfId="4" applyFont="1" applyFill="1" applyBorder="1" applyAlignment="1">
      <alignment horizontal="center" vertical="center" wrapText="1"/>
    </xf>
    <xf numFmtId="0" fontId="21" fillId="4" borderId="2" xfId="0" quotePrefix="1" applyFont="1" applyFill="1" applyBorder="1" applyAlignment="1">
      <alignment horizontal="center" vertical="center" wrapText="1"/>
    </xf>
    <xf numFmtId="0" fontId="29" fillId="4" borderId="2" xfId="4" applyFont="1" applyFill="1" applyBorder="1" applyAlignment="1">
      <alignment horizontal="center" vertical="center" wrapText="1"/>
    </xf>
    <xf numFmtId="0" fontId="21" fillId="0" borderId="2" xfId="0" applyFont="1" applyBorder="1" applyAlignment="1">
      <alignment vertical="center"/>
    </xf>
    <xf numFmtId="0" fontId="21" fillId="0" borderId="2" xfId="0" applyFont="1" applyFill="1" applyBorder="1" applyAlignment="1">
      <alignment horizontal="center" vertical="center" wrapText="1"/>
    </xf>
    <xf numFmtId="0" fontId="25" fillId="0" borderId="0" xfId="0" applyFont="1"/>
    <xf numFmtId="164" fontId="21" fillId="4" borderId="2" xfId="0" applyNumberFormat="1" applyFont="1" applyFill="1" applyBorder="1" applyAlignment="1">
      <alignment horizontal="center" vertical="center" wrapText="1"/>
    </xf>
    <xf numFmtId="0" fontId="21" fillId="4" borderId="2" xfId="0" applyFont="1" applyFill="1" applyBorder="1" applyAlignment="1">
      <alignment horizontal="justify" vertical="center" wrapText="1"/>
    </xf>
    <xf numFmtId="0" fontId="21" fillId="0" borderId="0" xfId="0" applyFont="1" applyBorder="1" applyAlignment="1">
      <alignment horizontal="center" vertical="center"/>
    </xf>
    <xf numFmtId="0" fontId="21" fillId="0" borderId="0" xfId="0" applyFont="1" applyFill="1" applyAlignment="1">
      <alignment horizontal="justify" vertical="center" wrapText="1"/>
    </xf>
    <xf numFmtId="0" fontId="21" fillId="0" borderId="0" xfId="0" applyFont="1" applyFill="1" applyBorder="1" applyAlignment="1">
      <alignment horizontal="justify" vertical="center"/>
    </xf>
    <xf numFmtId="0" fontId="21" fillId="0" borderId="2" xfId="0" applyFont="1" applyBorder="1" applyAlignment="1">
      <alignment vertical="center" wrapText="1"/>
    </xf>
    <xf numFmtId="0" fontId="36" fillId="0" borderId="0" xfId="0" applyFont="1" applyAlignment="1">
      <alignment horizontal="center" vertical="center" wrapText="1"/>
    </xf>
    <xf numFmtId="0" fontId="21" fillId="0" borderId="0" xfId="0" applyFont="1"/>
    <xf numFmtId="0" fontId="33" fillId="0" borderId="0" xfId="0" applyFont="1" applyFill="1" applyBorder="1" applyAlignment="1" applyProtection="1">
      <alignment horizontal="justify" vertical="center" wrapText="1"/>
    </xf>
    <xf numFmtId="0" fontId="33" fillId="0" borderId="2" xfId="0" applyFont="1" applyFill="1" applyBorder="1" applyAlignment="1" applyProtection="1">
      <alignment horizontal="center" vertical="center" wrapText="1"/>
    </xf>
    <xf numFmtId="0" fontId="33" fillId="0" borderId="2" xfId="5" applyNumberFormat="1" applyFont="1" applyFill="1" applyBorder="1" applyAlignment="1" applyProtection="1">
      <alignment horizontal="center" vertical="center" wrapText="1"/>
    </xf>
    <xf numFmtId="10" fontId="33" fillId="0" borderId="2" xfId="5" applyNumberFormat="1" applyFont="1" applyFill="1" applyBorder="1" applyAlignment="1" applyProtection="1">
      <alignment horizontal="center" vertical="center" wrapText="1"/>
    </xf>
    <xf numFmtId="0" fontId="33" fillId="4" borderId="2" xfId="0" applyFont="1" applyFill="1" applyBorder="1" applyAlignment="1" applyProtection="1">
      <alignment horizontal="center" vertical="center" wrapText="1"/>
    </xf>
    <xf numFmtId="172" fontId="33" fillId="0" borderId="2" xfId="0" applyNumberFormat="1" applyFont="1" applyFill="1" applyBorder="1" applyAlignment="1" applyProtection="1">
      <alignment horizontal="center" vertical="center"/>
    </xf>
    <xf numFmtId="167" fontId="33" fillId="0" borderId="2" xfId="0" applyNumberFormat="1" applyFont="1" applyFill="1" applyBorder="1" applyAlignment="1" applyProtection="1">
      <alignment horizontal="center" vertical="center" wrapText="1"/>
    </xf>
    <xf numFmtId="0" fontId="33" fillId="0" borderId="2" xfId="0" applyFont="1" applyFill="1" applyBorder="1" applyAlignment="1" applyProtection="1">
      <alignment horizontal="justify" vertical="center" wrapText="1"/>
    </xf>
    <xf numFmtId="0" fontId="33" fillId="0" borderId="23" xfId="0" applyFont="1" applyFill="1" applyBorder="1" applyAlignment="1" applyProtection="1">
      <alignment horizontal="justify" vertical="center" wrapText="1"/>
    </xf>
    <xf numFmtId="0" fontId="33" fillId="0" borderId="23" xfId="0" applyFont="1" applyFill="1" applyBorder="1" applyAlignment="1" applyProtection="1">
      <alignment horizontal="center" vertical="center" wrapText="1"/>
    </xf>
    <xf numFmtId="0" fontId="33" fillId="0" borderId="23" xfId="5" applyNumberFormat="1" applyFont="1" applyFill="1" applyBorder="1" applyAlignment="1" applyProtection="1">
      <alignment horizontal="center" vertical="center" wrapText="1"/>
    </xf>
    <xf numFmtId="10" fontId="33" fillId="0" borderId="23" xfId="5" applyNumberFormat="1" applyFont="1" applyFill="1" applyBorder="1" applyAlignment="1" applyProtection="1">
      <alignment horizontal="center" vertical="center" wrapText="1"/>
    </xf>
    <xf numFmtId="0" fontId="33" fillId="4" borderId="23" xfId="0" applyFont="1" applyFill="1" applyBorder="1" applyAlignment="1" applyProtection="1">
      <alignment horizontal="center" vertical="center" wrapText="1"/>
    </xf>
    <xf numFmtId="167" fontId="33" fillId="0" borderId="23" xfId="0" applyNumberFormat="1" applyFont="1" applyFill="1" applyBorder="1" applyAlignment="1" applyProtection="1">
      <alignment horizontal="center" vertical="center" wrapText="1"/>
    </xf>
    <xf numFmtId="9" fontId="26" fillId="13" borderId="47" xfId="0" applyNumberFormat="1" applyFont="1" applyFill="1" applyBorder="1" applyAlignment="1" applyProtection="1">
      <alignment horizontal="center" vertical="center" wrapText="1"/>
    </xf>
    <xf numFmtId="9" fontId="35" fillId="10" borderId="6" xfId="0" applyNumberFormat="1" applyFont="1" applyFill="1" applyBorder="1" applyAlignment="1" applyProtection="1">
      <alignment horizontal="center" vertical="center" wrapText="1"/>
    </xf>
    <xf numFmtId="0" fontId="34" fillId="4" borderId="0" xfId="0" applyFont="1" applyFill="1" applyAlignment="1" applyProtection="1">
      <alignment horizontal="center" vertical="center" wrapText="1"/>
    </xf>
    <xf numFmtId="167" fontId="34" fillId="4" borderId="0" xfId="0" applyNumberFormat="1" applyFont="1" applyFill="1" applyAlignment="1" applyProtection="1">
      <alignment horizontal="center" vertical="center" wrapText="1"/>
    </xf>
    <xf numFmtId="0" fontId="34" fillId="4" borderId="0" xfId="0" applyFont="1" applyFill="1" applyAlignment="1" applyProtection="1">
      <alignment horizontal="justify" vertical="center" wrapText="1"/>
    </xf>
    <xf numFmtId="9" fontId="26" fillId="13" borderId="42" xfId="0" applyNumberFormat="1" applyFont="1" applyFill="1" applyBorder="1" applyAlignment="1" applyProtection="1">
      <alignment horizontal="center" vertical="center" wrapText="1"/>
    </xf>
    <xf numFmtId="9" fontId="26" fillId="13" borderId="43" xfId="0" applyNumberFormat="1" applyFont="1" applyFill="1" applyBorder="1" applyAlignment="1" applyProtection="1">
      <alignment horizontal="center" vertical="center" wrapText="1"/>
    </xf>
    <xf numFmtId="9" fontId="26" fillId="13" borderId="58" xfId="0" applyNumberFormat="1" applyFont="1" applyFill="1" applyBorder="1" applyAlignment="1" applyProtection="1">
      <alignment horizontal="center" vertical="center" wrapText="1"/>
    </xf>
    <xf numFmtId="172" fontId="33" fillId="0" borderId="23" xfId="0" applyNumberFormat="1" applyFont="1" applyFill="1" applyBorder="1" applyAlignment="1" applyProtection="1">
      <alignment horizontal="center" vertical="center"/>
    </xf>
    <xf numFmtId="0" fontId="33" fillId="0" borderId="61" xfId="0" applyFont="1" applyFill="1" applyBorder="1" applyAlignment="1" applyProtection="1">
      <alignment horizontal="center" vertical="center" wrapText="1"/>
    </xf>
    <xf numFmtId="0" fontId="33" fillId="0" borderId="61" xfId="5" applyNumberFormat="1" applyFont="1" applyFill="1" applyBorder="1" applyAlignment="1" applyProtection="1">
      <alignment horizontal="center" vertical="center" wrapText="1"/>
    </xf>
    <xf numFmtId="10" fontId="33" fillId="0" borderId="61" xfId="5" applyNumberFormat="1" applyFont="1" applyFill="1" applyBorder="1" applyAlignment="1" applyProtection="1">
      <alignment horizontal="center" vertical="center" wrapText="1"/>
    </xf>
    <xf numFmtId="0" fontId="33" fillId="4" borderId="61" xfId="0" applyFont="1" applyFill="1" applyBorder="1" applyAlignment="1" applyProtection="1">
      <alignment horizontal="center" vertical="center" wrapText="1"/>
    </xf>
    <xf numFmtId="172" fontId="33" fillId="0" borderId="61" xfId="0" applyNumberFormat="1" applyFont="1" applyFill="1" applyBorder="1" applyAlignment="1" applyProtection="1">
      <alignment horizontal="center" vertical="center"/>
    </xf>
    <xf numFmtId="167" fontId="33" fillId="0" borderId="61" xfId="0" applyNumberFormat="1" applyFont="1" applyFill="1" applyBorder="1" applyAlignment="1" applyProtection="1">
      <alignment horizontal="center" vertical="center" wrapText="1"/>
    </xf>
    <xf numFmtId="0" fontId="14" fillId="8" borderId="47" xfId="0" applyFont="1" applyFill="1" applyBorder="1" applyAlignment="1" applyProtection="1">
      <alignment horizontal="center" vertical="center" wrapText="1"/>
    </xf>
    <xf numFmtId="9" fontId="14" fillId="8" borderId="47" xfId="0" applyNumberFormat="1" applyFont="1" applyFill="1" applyBorder="1" applyAlignment="1" applyProtection="1">
      <alignment horizontal="center" vertical="center" wrapText="1"/>
    </xf>
    <xf numFmtId="166" fontId="14" fillId="8" borderId="47" xfId="0" applyNumberFormat="1" applyFont="1" applyFill="1" applyBorder="1" applyAlignment="1" applyProtection="1">
      <alignment horizontal="center" vertical="center" wrapText="1"/>
    </xf>
    <xf numFmtId="10" fontId="37" fillId="12" borderId="61" xfId="5" applyNumberFormat="1" applyFont="1" applyFill="1" applyBorder="1" applyAlignment="1" applyProtection="1">
      <alignment horizontal="center" vertical="center" wrapText="1"/>
    </xf>
    <xf numFmtId="10" fontId="37" fillId="12" borderId="2" xfId="5" applyNumberFormat="1" applyFont="1" applyFill="1" applyBorder="1" applyAlignment="1" applyProtection="1">
      <alignment horizontal="center" vertical="center" wrapText="1"/>
    </xf>
    <xf numFmtId="10" fontId="37" fillId="12" borderId="23" xfId="5" applyNumberFormat="1" applyFont="1" applyFill="1" applyBorder="1" applyAlignment="1" applyProtection="1">
      <alignment horizontal="center" vertical="center" wrapText="1"/>
    </xf>
    <xf numFmtId="10" fontId="37" fillId="12" borderId="60" xfId="5" applyNumberFormat="1" applyFont="1" applyFill="1" applyBorder="1" applyAlignment="1" applyProtection="1">
      <alignment horizontal="center" vertical="center" wrapText="1"/>
    </xf>
    <xf numFmtId="10" fontId="37" fillId="12" borderId="20" xfId="5" applyNumberFormat="1" applyFont="1" applyFill="1" applyBorder="1" applyAlignment="1" applyProtection="1">
      <alignment horizontal="center" vertical="center" wrapText="1"/>
    </xf>
    <xf numFmtId="10" fontId="37" fillId="12" borderId="22" xfId="5" applyNumberFormat="1" applyFont="1" applyFill="1" applyBorder="1" applyAlignment="1" applyProtection="1">
      <alignment horizontal="center" vertical="center" wrapText="1"/>
    </xf>
    <xf numFmtId="0" fontId="4" fillId="0" borderId="0" xfId="0" applyFont="1" applyBorder="1" applyAlignment="1">
      <alignment horizontal="center" vertical="center" wrapText="1"/>
    </xf>
    <xf numFmtId="10" fontId="35" fillId="11" borderId="6"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0" xfId="0" applyFont="1" applyFill="1" applyBorder="1" applyAlignment="1" applyProtection="1">
      <alignment vertical="center" wrapText="1"/>
    </xf>
    <xf numFmtId="0" fontId="2" fillId="4" borderId="0" xfId="0" applyFont="1" applyFill="1" applyBorder="1" applyAlignment="1" applyProtection="1">
      <alignment horizontal="left" vertical="center" wrapText="1"/>
    </xf>
    <xf numFmtId="0" fontId="13" fillId="4" borderId="0" xfId="2" applyFont="1" applyFill="1" applyBorder="1" applyAlignment="1" applyProtection="1">
      <alignment horizontal="center" vertical="center"/>
    </xf>
    <xf numFmtId="0" fontId="13" fillId="4" borderId="5" xfId="0" applyFont="1" applyFill="1" applyBorder="1" applyAlignment="1" applyProtection="1">
      <alignment horizontal="center" vertical="center"/>
    </xf>
    <xf numFmtId="0" fontId="23" fillId="4" borderId="0" xfId="0" applyFont="1" applyFill="1" applyBorder="1" applyAlignment="1" applyProtection="1">
      <alignment horizontal="left" vertical="center"/>
    </xf>
    <xf numFmtId="0" fontId="14" fillId="8" borderId="42" xfId="0" applyFont="1" applyFill="1" applyBorder="1" applyAlignment="1" applyProtection="1">
      <alignment horizontal="center" vertical="center" wrapText="1"/>
    </xf>
    <xf numFmtId="0" fontId="14" fillId="9" borderId="58" xfId="0" applyFont="1" applyFill="1" applyBorder="1" applyAlignment="1" applyProtection="1">
      <alignment horizontal="center" vertical="center" wrapText="1"/>
    </xf>
    <xf numFmtId="0" fontId="14" fillId="9" borderId="6" xfId="0" applyFont="1" applyFill="1" applyBorder="1" applyAlignment="1" applyProtection="1">
      <alignment horizontal="center" vertical="center" wrapText="1"/>
    </xf>
    <xf numFmtId="0" fontId="14" fillId="9" borderId="42" xfId="0" applyFont="1" applyFill="1" applyBorder="1" applyAlignment="1" applyProtection="1">
      <alignment horizontal="center" vertical="center" wrapText="1"/>
    </xf>
    <xf numFmtId="0" fontId="14" fillId="9" borderId="47" xfId="0" applyFont="1" applyFill="1" applyBorder="1" applyAlignment="1" applyProtection="1">
      <alignment horizontal="center" vertical="center" wrapText="1"/>
    </xf>
    <xf numFmtId="0" fontId="14" fillId="9" borderId="43"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2" fillId="4" borderId="0" xfId="0" applyFont="1" applyFill="1" applyAlignment="1" applyProtection="1">
      <alignment horizontal="center"/>
    </xf>
    <xf numFmtId="0" fontId="32" fillId="0" borderId="60" xfId="0" applyFont="1" applyFill="1" applyBorder="1" applyAlignment="1" applyProtection="1">
      <alignment horizontal="center" vertical="center" wrapText="1"/>
    </xf>
    <xf numFmtId="0" fontId="33" fillId="0" borderId="61" xfId="0" applyFont="1" applyFill="1" applyBorder="1" applyAlignment="1" applyProtection="1">
      <alignment horizontal="justify" vertical="center" wrapText="1"/>
    </xf>
    <xf numFmtId="169" fontId="33" fillId="0" borderId="62" xfId="0" applyNumberFormat="1" applyFont="1" applyFill="1" applyBorder="1" applyAlignment="1" applyProtection="1">
      <alignment horizontal="center" vertical="center" wrapText="1"/>
    </xf>
    <xf numFmtId="9" fontId="33" fillId="14" borderId="64" xfId="0" applyNumberFormat="1" applyFont="1" applyFill="1" applyBorder="1" applyAlignment="1" applyProtection="1">
      <alignment horizontal="center" vertical="center" wrapText="1"/>
    </xf>
    <xf numFmtId="10" fontId="37" fillId="4" borderId="61" xfId="5" applyNumberFormat="1" applyFont="1" applyFill="1" applyBorder="1" applyAlignment="1" applyProtection="1">
      <alignment horizontal="center" vertical="center" wrapText="1"/>
    </xf>
    <xf numFmtId="10" fontId="37" fillId="4" borderId="63" xfId="5" applyNumberFormat="1" applyFont="1" applyFill="1" applyBorder="1" applyAlignment="1" applyProtection="1">
      <alignment horizontal="center" vertical="center" wrapText="1"/>
    </xf>
    <xf numFmtId="168" fontId="37" fillId="4" borderId="0" xfId="0" applyNumberFormat="1" applyFont="1" applyFill="1" applyBorder="1" applyAlignment="1" applyProtection="1">
      <alignment horizontal="center" vertical="center" wrapText="1"/>
    </xf>
    <xf numFmtId="168" fontId="37" fillId="4" borderId="0" xfId="0" applyNumberFormat="1" applyFont="1" applyFill="1" applyBorder="1" applyAlignment="1" applyProtection="1">
      <alignment horizontal="left" vertical="center" wrapText="1"/>
    </xf>
    <xf numFmtId="9" fontId="33" fillId="0" borderId="0" xfId="0" applyNumberFormat="1" applyFont="1" applyFill="1" applyBorder="1" applyAlignment="1" applyProtection="1">
      <alignment horizontal="center" vertical="center" wrapText="1"/>
    </xf>
    <xf numFmtId="168" fontId="33" fillId="0" borderId="0" xfId="0" applyNumberFormat="1" applyFont="1" applyFill="1" applyBorder="1" applyAlignment="1" applyProtection="1">
      <alignment horizontal="left" vertical="center" wrapText="1"/>
    </xf>
    <xf numFmtId="1" fontId="33" fillId="0" borderId="0" xfId="0" applyNumberFormat="1"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2" fillId="0" borderId="20" xfId="0" applyFont="1" applyFill="1" applyBorder="1" applyAlignment="1" applyProtection="1">
      <alignment horizontal="center" vertical="center" wrapText="1"/>
    </xf>
    <xf numFmtId="169" fontId="33" fillId="0" borderId="5" xfId="0" applyNumberFormat="1" applyFont="1" applyFill="1" applyBorder="1" applyAlignment="1" applyProtection="1">
      <alignment horizontal="center" vertical="center" wrapText="1"/>
    </xf>
    <xf numFmtId="10" fontId="37" fillId="4" borderId="2" xfId="5" applyNumberFormat="1" applyFont="1" applyFill="1" applyBorder="1" applyAlignment="1" applyProtection="1">
      <alignment horizontal="center" vertical="center" wrapText="1"/>
    </xf>
    <xf numFmtId="10" fontId="37" fillId="4" borderId="21" xfId="5" applyNumberFormat="1" applyFont="1" applyFill="1" applyBorder="1" applyAlignment="1" applyProtection="1">
      <alignment horizontal="center" vertical="center" wrapText="1"/>
    </xf>
    <xf numFmtId="0" fontId="33" fillId="4" borderId="2" xfId="0" applyFont="1" applyFill="1" applyBorder="1" applyAlignment="1" applyProtection="1">
      <alignment horizontal="justify" vertical="center" wrapText="1"/>
    </xf>
    <xf numFmtId="0" fontId="32" fillId="0" borderId="2" xfId="0" applyFont="1" applyFill="1" applyBorder="1" applyAlignment="1" applyProtection="1">
      <alignment horizontal="justify" vertical="center" wrapText="1"/>
    </xf>
    <xf numFmtId="0" fontId="32" fillId="0" borderId="22" xfId="0" applyFont="1" applyFill="1" applyBorder="1" applyAlignment="1" applyProtection="1">
      <alignment horizontal="center" vertical="center" wrapText="1"/>
    </xf>
    <xf numFmtId="169" fontId="33" fillId="0" borderId="26" xfId="0" applyNumberFormat="1"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9" fontId="26" fillId="4" borderId="0" xfId="0" applyNumberFormat="1" applyFont="1" applyFill="1" applyBorder="1" applyAlignment="1" applyProtection="1">
      <alignment horizontal="center" vertical="center" wrapText="1"/>
    </xf>
    <xf numFmtId="168" fontId="34" fillId="0" borderId="0" xfId="0" applyNumberFormat="1" applyFont="1" applyFill="1" applyBorder="1" applyAlignment="1" applyProtection="1">
      <alignment horizontal="left" vertical="center" wrapText="1"/>
    </xf>
    <xf numFmtId="1" fontId="34" fillId="0" borderId="0" xfId="0" applyNumberFormat="1" applyFont="1" applyFill="1" applyBorder="1" applyAlignment="1" applyProtection="1">
      <alignment horizontal="center" vertical="center" wrapText="1"/>
    </xf>
    <xf numFmtId="0" fontId="33" fillId="4" borderId="0" xfId="0" applyFont="1" applyFill="1" applyAlignment="1" applyProtection="1">
      <alignment horizontal="center" vertical="center" wrapText="1"/>
    </xf>
    <xf numFmtId="167" fontId="33" fillId="4" borderId="0" xfId="0" applyNumberFormat="1" applyFont="1" applyFill="1" applyAlignment="1" applyProtection="1">
      <alignment horizontal="center" vertical="center" wrapText="1"/>
    </xf>
    <xf numFmtId="0" fontId="33" fillId="4" borderId="0" xfId="0" applyFont="1" applyFill="1" applyAlignment="1" applyProtection="1">
      <alignment horizontal="justify" vertical="center" wrapText="1"/>
    </xf>
    <xf numFmtId="170" fontId="33" fillId="4" borderId="0" xfId="6" applyNumberFormat="1" applyFont="1" applyFill="1" applyAlignment="1" applyProtection="1">
      <alignment horizontal="center" vertical="center" wrapText="1"/>
    </xf>
    <xf numFmtId="41" fontId="33" fillId="0" borderId="0" xfId="6" applyFont="1" applyFill="1" applyBorder="1" applyAlignment="1" applyProtection="1">
      <alignment horizontal="center" vertical="center" wrapText="1"/>
    </xf>
    <xf numFmtId="0" fontId="31" fillId="4" borderId="0" xfId="0" applyFont="1" applyFill="1" applyBorder="1" applyAlignment="1" applyProtection="1">
      <alignment horizontal="center" vertical="center" wrapText="1"/>
    </xf>
    <xf numFmtId="0" fontId="31" fillId="4" borderId="0" xfId="0" applyFont="1" applyFill="1" applyAlignment="1" applyProtection="1">
      <alignment horizontal="center" vertical="center" wrapText="1"/>
    </xf>
    <xf numFmtId="170" fontId="33" fillId="4" borderId="0" xfId="5" applyNumberFormat="1" applyFont="1" applyFill="1" applyAlignment="1" applyProtection="1">
      <alignment horizontal="center" vertical="center" wrapText="1"/>
    </xf>
    <xf numFmtId="0" fontId="33" fillId="4" borderId="0" xfId="0" applyFont="1" applyFill="1" applyAlignment="1" applyProtection="1">
      <alignment vertical="center" wrapText="1"/>
    </xf>
    <xf numFmtId="1" fontId="30" fillId="4" borderId="0" xfId="0" applyNumberFormat="1" applyFont="1" applyFill="1" applyBorder="1" applyAlignment="1" applyProtection="1">
      <alignment horizontal="center" vertical="center" wrapText="1"/>
    </xf>
    <xf numFmtId="0" fontId="21" fillId="4" borderId="0" xfId="0" applyFont="1" applyFill="1" applyAlignment="1" applyProtection="1">
      <alignment horizontal="center" vertical="center" wrapText="1"/>
    </xf>
    <xf numFmtId="0" fontId="21" fillId="4" borderId="0" xfId="0" applyFont="1" applyFill="1" applyAlignment="1" applyProtection="1">
      <alignment horizontal="justify" vertical="center" wrapText="1"/>
    </xf>
    <xf numFmtId="0" fontId="21" fillId="4" borderId="0" xfId="0" applyFont="1" applyFill="1" applyProtection="1"/>
    <xf numFmtId="0" fontId="21" fillId="4" borderId="0" xfId="0" applyFont="1" applyFill="1" applyBorder="1" applyAlignment="1" applyProtection="1">
      <alignment horizontal="center" vertical="center" wrapText="1"/>
    </xf>
    <xf numFmtId="10" fontId="21" fillId="4" borderId="0" xfId="0" applyNumberFormat="1" applyFont="1" applyFill="1" applyAlignment="1" applyProtection="1">
      <alignment horizontal="center" vertical="center" wrapText="1"/>
    </xf>
    <xf numFmtId="171" fontId="21"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3" fillId="0" borderId="0"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20" fillId="3" borderId="8"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22" fillId="0" borderId="2"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3" fillId="0" borderId="2" xfId="0" applyFont="1" applyBorder="1" applyAlignment="1">
      <alignment horizontal="justify" vertical="center" wrapText="1"/>
    </xf>
    <xf numFmtId="0" fontId="22" fillId="0" borderId="5" xfId="0" applyFont="1" applyFill="1" applyBorder="1" applyAlignment="1">
      <alignment horizontal="justify" vertical="center" wrapText="1"/>
    </xf>
    <xf numFmtId="0" fontId="22" fillId="0" borderId="4" xfId="0" applyFont="1" applyFill="1" applyBorder="1" applyAlignment="1">
      <alignment horizontal="justify" vertical="center"/>
    </xf>
    <xf numFmtId="0" fontId="22" fillId="0" borderId="3" xfId="0" applyFont="1" applyFill="1" applyBorder="1" applyAlignment="1">
      <alignment horizontal="justify" vertical="center"/>
    </xf>
    <xf numFmtId="0" fontId="20" fillId="3" borderId="2" xfId="0" applyFont="1" applyFill="1" applyBorder="1" applyAlignment="1">
      <alignment horizontal="left" vertical="center"/>
    </xf>
    <xf numFmtId="0" fontId="20" fillId="3" borderId="5"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23"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1" fillId="4" borderId="2"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14" fillId="3" borderId="2" xfId="0" applyFont="1" applyFill="1" applyBorder="1" applyAlignment="1">
      <alignment horizontal="center" vertical="center"/>
    </xf>
    <xf numFmtId="0" fontId="21" fillId="0" borderId="5" xfId="0" applyFont="1" applyBorder="1" applyAlignment="1">
      <alignment horizontal="left" vertical="center" wrapText="1"/>
    </xf>
    <xf numFmtId="0" fontId="21" fillId="0" borderId="3" xfId="0" applyFont="1" applyBorder="1" applyAlignment="1">
      <alignment horizontal="left" vertical="center" wrapText="1"/>
    </xf>
    <xf numFmtId="0" fontId="21" fillId="0" borderId="2" xfId="0" applyFont="1" applyBorder="1" applyAlignment="1">
      <alignment horizontal="left" vertical="center" wrapText="1"/>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21"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8" fillId="0" borderId="2" xfId="0" applyFont="1" applyBorder="1" applyAlignment="1">
      <alignment horizontal="left" vertical="center" wrapText="1"/>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21" fillId="4" borderId="5" xfId="0" applyFont="1" applyFill="1" applyBorder="1" applyAlignment="1">
      <alignment horizontal="center" vertical="center"/>
    </xf>
    <xf numFmtId="0" fontId="21" fillId="4" borderId="3" xfId="0" applyFont="1" applyFill="1" applyBorder="1" applyAlignment="1">
      <alignment horizontal="center" vertical="center"/>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3" fillId="0" borderId="5"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21" fillId="4" borderId="5"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21" fillId="0" borderId="2" xfId="0" applyFont="1" applyFill="1" applyBorder="1" applyAlignment="1">
      <alignment horizontal="justify" vertical="center" wrapText="1"/>
    </xf>
    <xf numFmtId="0" fontId="21" fillId="0" borderId="2" xfId="0" applyFont="1" applyFill="1" applyBorder="1" applyAlignment="1">
      <alignment horizontal="justify" vertical="center"/>
    </xf>
    <xf numFmtId="0" fontId="13" fillId="4" borderId="0" xfId="0" applyFont="1" applyFill="1" applyBorder="1" applyAlignment="1" applyProtection="1">
      <alignment horizontal="center"/>
    </xf>
    <xf numFmtId="0" fontId="13" fillId="4" borderId="46" xfId="0" applyFont="1" applyFill="1" applyBorder="1" applyAlignment="1" applyProtection="1">
      <alignment horizontal="center"/>
    </xf>
    <xf numFmtId="0" fontId="13" fillId="4" borderId="41" xfId="0" applyFont="1" applyFill="1" applyBorder="1" applyAlignment="1" applyProtection="1">
      <alignment horizontal="center"/>
    </xf>
    <xf numFmtId="0" fontId="13" fillId="4" borderId="59" xfId="0" applyFont="1" applyFill="1" applyBorder="1" applyAlignment="1" applyProtection="1">
      <alignment horizontal="center"/>
    </xf>
    <xf numFmtId="0" fontId="13" fillId="4" borderId="40" xfId="0" applyFont="1" applyFill="1" applyBorder="1" applyAlignment="1" applyProtection="1">
      <alignment horizontal="center"/>
    </xf>
    <xf numFmtId="0" fontId="2" fillId="4" borderId="51" xfId="0" applyFont="1" applyFill="1" applyBorder="1" applyAlignment="1" applyProtection="1">
      <alignment horizontal="center" vertical="center" wrapText="1"/>
    </xf>
    <xf numFmtId="0" fontId="2" fillId="4" borderId="57"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13" fillId="4" borderId="55"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6" xfId="2" applyFont="1" applyFill="1" applyBorder="1" applyAlignment="1" applyProtection="1">
      <alignment horizontal="center" vertical="center"/>
    </xf>
    <xf numFmtId="0" fontId="13" fillId="4" borderId="53"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4" xfId="2" applyFont="1" applyFill="1" applyBorder="1" applyAlignment="1" applyProtection="1">
      <alignment horizontal="center" vertical="center"/>
    </xf>
    <xf numFmtId="0" fontId="23" fillId="4" borderId="4" xfId="0" applyFont="1" applyFill="1" applyBorder="1" applyAlignment="1" applyProtection="1">
      <alignment horizontal="left" vertical="center"/>
    </xf>
    <xf numFmtId="0" fontId="23" fillId="4" borderId="3" xfId="0" applyFont="1" applyFill="1" applyBorder="1" applyAlignment="1" applyProtection="1">
      <alignment horizontal="left"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2" fillId="4" borderId="56" xfId="0" applyFont="1" applyFill="1" applyBorder="1" applyAlignment="1" applyProtection="1">
      <alignment horizontal="left" vertical="center" wrapText="1"/>
    </xf>
    <xf numFmtId="0" fontId="2" fillId="4" borderId="53" xfId="0" applyFont="1" applyFill="1" applyBorder="1" applyAlignment="1" applyProtection="1">
      <alignment horizontal="left" vertical="center" wrapText="1"/>
    </xf>
    <xf numFmtId="0" fontId="2" fillId="4" borderId="54" xfId="0" applyFont="1" applyFill="1" applyBorder="1" applyAlignment="1" applyProtection="1">
      <alignment horizontal="left"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1" fillId="0" borderId="2"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left" vertical="center" wrapText="1"/>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6" fillId="0" borderId="2" xfId="0" applyFont="1" applyBorder="1" applyAlignment="1">
      <alignment horizontal="left"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42">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CCFF99"/>
      <color rgb="FF0000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462642</xdr:colOff>
      <xdr:row>6</xdr:row>
      <xdr:rowOff>108858</xdr:rowOff>
    </xdr:from>
    <xdr:to>
      <xdr:col>38</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31</xdr:row>
      <xdr:rowOff>10574</xdr:rowOff>
    </xdr:from>
    <xdr:to>
      <xdr:col>5</xdr:col>
      <xdr:colOff>718777</xdr:colOff>
      <xdr:row>42</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33</xdr:row>
      <xdr:rowOff>95250</xdr:rowOff>
    </xdr:from>
    <xdr:to>
      <xdr:col>3</xdr:col>
      <xdr:colOff>1651623</xdr:colOff>
      <xdr:row>42</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Kloaiza@supersociedades.gov.co" TargetMode="External"/><Relationship Id="rId3" Type="http://schemas.openxmlformats.org/officeDocument/2006/relationships/hyperlink" Target="mailto:Bescobar@supersociedades.gov.co" TargetMode="External"/><Relationship Id="rId7" Type="http://schemas.openxmlformats.org/officeDocument/2006/relationships/hyperlink" Target="mailto:SebastianSM@supersociedades.gov.co" TargetMode="External"/><Relationship Id="rId12" Type="http://schemas.openxmlformats.org/officeDocument/2006/relationships/comments" Target="../comments6.xml"/><Relationship Id="rId2" Type="http://schemas.openxmlformats.org/officeDocument/2006/relationships/hyperlink" Target="mailto:MariaPC@supersociedades.gov.co" TargetMode="External"/><Relationship Id="rId1" Type="http://schemas.openxmlformats.org/officeDocument/2006/relationships/hyperlink" Target="mailto:MarthaA@supersociedades.gov.co" TargetMode="External"/><Relationship Id="rId6" Type="http://schemas.openxmlformats.org/officeDocument/2006/relationships/hyperlink" Target="mailto:CristianCR@supersociedades.gov.co" TargetMode="External"/><Relationship Id="rId11" Type="http://schemas.openxmlformats.org/officeDocument/2006/relationships/vmlDrawing" Target="../drawings/vmlDrawing6.vml"/><Relationship Id="rId5" Type="http://schemas.openxmlformats.org/officeDocument/2006/relationships/hyperlink" Target="mailto:AmandaF@supersociedades.gov.co" TargetMode="External"/><Relationship Id="rId10" Type="http://schemas.openxmlformats.org/officeDocument/2006/relationships/drawing" Target="../drawings/drawing7.xml"/><Relationship Id="rId4" Type="http://schemas.openxmlformats.org/officeDocument/2006/relationships/hyperlink" Target="mailto:DeyaniraO@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topLeftCell="A4" zoomScale="110" zoomScaleNormal="110" workbookViewId="0">
      <selection activeCell="M7" sqref="M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70"/>
      <c r="B2" s="236"/>
      <c r="C2" s="237"/>
      <c r="D2" s="238" t="s">
        <v>0</v>
      </c>
      <c r="E2" s="239"/>
      <c r="F2" s="239"/>
      <c r="G2" s="239"/>
      <c r="H2" s="239"/>
      <c r="I2" s="239"/>
      <c r="J2" s="240"/>
      <c r="K2" s="226" t="s">
        <v>1</v>
      </c>
      <c r="L2" s="227"/>
      <c r="M2" s="70"/>
      <c r="N2" s="70"/>
      <c r="O2" s="70"/>
      <c r="P2" s="70"/>
      <c r="Q2" s="70"/>
      <c r="R2" s="70"/>
      <c r="S2" s="13"/>
    </row>
    <row r="3" spans="1:19" s="11" customFormat="1" ht="23.25" customHeight="1" x14ac:dyDescent="0.2">
      <c r="A3" s="70"/>
      <c r="B3" s="232"/>
      <c r="C3" s="233"/>
      <c r="D3" s="241" t="s">
        <v>2</v>
      </c>
      <c r="E3" s="242"/>
      <c r="F3" s="242"/>
      <c r="G3" s="242"/>
      <c r="H3" s="242"/>
      <c r="I3" s="242"/>
      <c r="J3" s="243"/>
      <c r="K3" s="228" t="s">
        <v>3</v>
      </c>
      <c r="L3" s="229"/>
      <c r="M3" s="70"/>
      <c r="N3" s="70"/>
      <c r="O3" s="70"/>
      <c r="P3" s="70"/>
      <c r="Q3" s="70"/>
      <c r="R3" s="70"/>
      <c r="S3" s="13"/>
    </row>
    <row r="4" spans="1:19" s="11" customFormat="1" ht="24" customHeight="1" x14ac:dyDescent="0.2">
      <c r="A4" s="70"/>
      <c r="B4" s="232"/>
      <c r="C4" s="233"/>
      <c r="D4" s="241" t="s">
        <v>4</v>
      </c>
      <c r="E4" s="242"/>
      <c r="F4" s="242"/>
      <c r="G4" s="242"/>
      <c r="H4" s="242"/>
      <c r="I4" s="242"/>
      <c r="J4" s="243"/>
      <c r="K4" s="228" t="s">
        <v>5</v>
      </c>
      <c r="L4" s="229"/>
      <c r="M4" s="70"/>
      <c r="N4" s="70"/>
      <c r="O4" s="70"/>
      <c r="P4" s="70"/>
      <c r="Q4" s="70"/>
      <c r="R4" s="70"/>
      <c r="S4" s="13"/>
    </row>
    <row r="5" spans="1:19" s="11" customFormat="1" ht="22.5" customHeight="1" thickBot="1" x14ac:dyDescent="0.25">
      <c r="A5" s="70"/>
      <c r="B5" s="234"/>
      <c r="C5" s="235"/>
      <c r="D5" s="244" t="s">
        <v>6</v>
      </c>
      <c r="E5" s="245"/>
      <c r="F5" s="245"/>
      <c r="G5" s="245"/>
      <c r="H5" s="245"/>
      <c r="I5" s="245"/>
      <c r="J5" s="246"/>
      <c r="K5" s="230" t="s">
        <v>7</v>
      </c>
      <c r="L5" s="231"/>
      <c r="M5" s="70"/>
      <c r="N5" s="70"/>
      <c r="O5" s="70"/>
      <c r="P5" s="70"/>
      <c r="Q5" s="70"/>
      <c r="R5" s="70"/>
      <c r="S5" s="13"/>
    </row>
    <row r="6" spans="1:19" ht="5.25" customHeight="1" x14ac:dyDescent="0.2">
      <c r="C6" s="24"/>
      <c r="D6" s="24"/>
      <c r="E6" s="24"/>
      <c r="F6" s="24"/>
      <c r="G6" s="24"/>
      <c r="H6" s="24"/>
      <c r="I6" s="24"/>
    </row>
    <row r="7" spans="1:19" ht="48" customHeight="1" x14ac:dyDescent="0.2">
      <c r="C7" s="225" t="s">
        <v>8</v>
      </c>
      <c r="D7" s="225"/>
      <c r="E7" s="247" t="s">
        <v>249</v>
      </c>
      <c r="F7" s="247"/>
      <c r="G7" s="247"/>
      <c r="H7" s="247"/>
      <c r="I7" s="247"/>
      <c r="J7" s="247"/>
      <c r="K7" s="247"/>
      <c r="L7" s="247"/>
      <c r="M7" s="82"/>
      <c r="N7" s="82"/>
      <c r="O7" s="82"/>
      <c r="P7" s="82"/>
      <c r="Q7" s="82"/>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9</v>
      </c>
      <c r="D11" s="30"/>
      <c r="E11" s="15" t="s">
        <v>10</v>
      </c>
      <c r="F11" s="30"/>
      <c r="G11" s="15" t="s">
        <v>11</v>
      </c>
      <c r="H11" s="30"/>
      <c r="I11" s="15" t="s">
        <v>12</v>
      </c>
      <c r="J11" s="30"/>
      <c r="K11" s="15" t="s">
        <v>13</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14</v>
      </c>
      <c r="D13" s="30"/>
      <c r="E13" s="15" t="s">
        <v>15</v>
      </c>
      <c r="F13" s="30"/>
      <c r="G13" s="15" t="s">
        <v>16</v>
      </c>
      <c r="H13" s="30"/>
      <c r="I13" s="15" t="s">
        <v>17</v>
      </c>
      <c r="J13" s="30"/>
      <c r="K13" s="15" t="s">
        <v>18</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19</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9"/>
  <sheetViews>
    <sheetView showGridLines="0" topLeftCell="B1" zoomScaleNormal="100" workbookViewId="0">
      <selection activeCell="B1" sqref="A1:XFD1048576"/>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65" customFormat="1" ht="26.25" customHeight="1" x14ac:dyDescent="0.2">
      <c r="B2" s="320"/>
      <c r="C2" s="321"/>
      <c r="D2" s="342" t="s">
        <v>0</v>
      </c>
      <c r="E2" s="343"/>
      <c r="F2" s="343"/>
      <c r="G2" s="343"/>
      <c r="H2" s="343"/>
      <c r="I2" s="343"/>
      <c r="J2" s="344"/>
      <c r="K2" s="58"/>
      <c r="L2" s="56"/>
      <c r="M2" s="336" t="str">
        <f>Proyecto!K2</f>
        <v>Código: GC-F-015</v>
      </c>
      <c r="N2" s="336"/>
      <c r="O2" s="336"/>
      <c r="P2" s="337"/>
      <c r="R2" s="9"/>
      <c r="S2" s="9"/>
      <c r="T2" s="9"/>
      <c r="U2" s="12"/>
      <c r="AE2" s="13"/>
    </row>
    <row r="3" spans="2:31" s="165" customFormat="1" ht="23.25" customHeight="1" x14ac:dyDescent="0.2">
      <c r="B3" s="322"/>
      <c r="C3" s="308"/>
      <c r="D3" s="345" t="s">
        <v>2</v>
      </c>
      <c r="E3" s="346"/>
      <c r="F3" s="346"/>
      <c r="G3" s="346"/>
      <c r="H3" s="346"/>
      <c r="I3" s="346"/>
      <c r="J3" s="347"/>
      <c r="K3" s="74"/>
      <c r="L3" s="81"/>
      <c r="M3" s="338" t="str">
        <f>Proyecto!K3</f>
        <v>Fecha: 17 de septiembre de 2014</v>
      </c>
      <c r="N3" s="338"/>
      <c r="O3" s="338"/>
      <c r="P3" s="339"/>
      <c r="R3" s="9"/>
      <c r="S3" s="9"/>
      <c r="T3" s="9"/>
      <c r="U3" s="12"/>
      <c r="AE3" s="13"/>
    </row>
    <row r="4" spans="2:31" s="165" customFormat="1" ht="24" customHeight="1" x14ac:dyDescent="0.2">
      <c r="B4" s="322"/>
      <c r="C4" s="308"/>
      <c r="D4" s="345" t="s">
        <v>4</v>
      </c>
      <c r="E4" s="346"/>
      <c r="F4" s="346"/>
      <c r="G4" s="346"/>
      <c r="H4" s="346"/>
      <c r="I4" s="346"/>
      <c r="J4" s="347"/>
      <c r="K4" s="74"/>
      <c r="L4" s="81"/>
      <c r="M4" s="338" t="str">
        <f>Proyecto!K4</f>
        <v>Versión 001</v>
      </c>
      <c r="N4" s="338"/>
      <c r="O4" s="338"/>
      <c r="P4" s="339"/>
      <c r="R4" s="9"/>
      <c r="U4" s="12"/>
      <c r="AE4" s="13"/>
    </row>
    <row r="5" spans="2:31" s="165" customFormat="1" ht="22.5" customHeight="1" thickBot="1" x14ac:dyDescent="0.25">
      <c r="B5" s="323"/>
      <c r="C5" s="324"/>
      <c r="D5" s="348" t="s">
        <v>6</v>
      </c>
      <c r="E5" s="349"/>
      <c r="F5" s="349"/>
      <c r="G5" s="349"/>
      <c r="H5" s="349"/>
      <c r="I5" s="349"/>
      <c r="J5" s="350"/>
      <c r="K5" s="59"/>
      <c r="L5" s="57"/>
      <c r="M5" s="340" t="s">
        <v>97</v>
      </c>
      <c r="N5" s="340"/>
      <c r="O5" s="340"/>
      <c r="P5" s="341"/>
      <c r="R5" s="9"/>
      <c r="U5" s="9"/>
      <c r="AE5" s="13"/>
    </row>
    <row r="6" spans="2:31" ht="5.25" customHeight="1" x14ac:dyDescent="0.2">
      <c r="B6" s="24"/>
      <c r="C6" s="24"/>
      <c r="D6" s="24"/>
      <c r="E6" s="24"/>
      <c r="F6" s="24"/>
      <c r="G6" s="24"/>
      <c r="H6" s="24"/>
      <c r="I6" s="24"/>
      <c r="J6" s="24"/>
      <c r="K6" s="24"/>
      <c r="L6" s="24"/>
      <c r="M6" s="24"/>
      <c r="N6" s="24"/>
      <c r="O6" s="24"/>
      <c r="P6" s="24"/>
    </row>
    <row r="7" spans="2:31" ht="46.5" customHeight="1" x14ac:dyDescent="0.2">
      <c r="B7" s="225" t="s">
        <v>8</v>
      </c>
      <c r="C7" s="225"/>
      <c r="D7" s="275" t="str">
        <f>Proyecto!$E$7</f>
        <v>Diseño y puesta en funcionamiento de formularios para información financiera y no financiera de procesos de intervención - Fase I</v>
      </c>
      <c r="E7" s="275"/>
      <c r="F7" s="275"/>
      <c r="G7" s="275"/>
      <c r="H7" s="275"/>
      <c r="I7" s="275"/>
      <c r="J7" s="275"/>
      <c r="K7" s="275"/>
      <c r="L7" s="275"/>
      <c r="M7" s="275"/>
      <c r="N7" s="275"/>
      <c r="O7" s="275"/>
      <c r="P7" s="275"/>
      <c r="AE7" s="1"/>
    </row>
    <row r="8" spans="2:31" ht="6.75" customHeight="1" x14ac:dyDescent="0.2">
      <c r="B8" s="6"/>
      <c r="C8" s="6"/>
      <c r="D8" s="121"/>
      <c r="E8" s="121"/>
      <c r="F8" s="121"/>
      <c r="G8" s="121"/>
      <c r="H8" s="121"/>
      <c r="I8" s="121"/>
      <c r="J8" s="121"/>
      <c r="K8" s="121"/>
      <c r="L8" s="121"/>
      <c r="M8" s="121"/>
      <c r="N8" s="121"/>
      <c r="O8" s="121"/>
      <c r="P8" s="121"/>
      <c r="AE8" s="1"/>
    </row>
    <row r="9" spans="2:31" ht="7.5" customHeight="1" x14ac:dyDescent="0.2">
      <c r="D9" s="101"/>
      <c r="E9" s="101"/>
      <c r="F9" s="101"/>
      <c r="G9" s="101"/>
      <c r="H9" s="101"/>
      <c r="I9" s="101"/>
      <c r="J9" s="101"/>
      <c r="K9" s="101"/>
      <c r="L9" s="101"/>
      <c r="M9" s="101"/>
      <c r="N9" s="101"/>
      <c r="O9" s="101"/>
      <c r="P9" s="101"/>
    </row>
    <row r="10" spans="2:31" ht="66.75" customHeight="1" x14ac:dyDescent="0.2">
      <c r="B10" s="225" t="s">
        <v>98</v>
      </c>
      <c r="C10" s="225"/>
      <c r="D10" s="351" t="s">
        <v>274</v>
      </c>
      <c r="E10" s="352"/>
      <c r="F10" s="352"/>
      <c r="G10" s="352"/>
      <c r="H10" s="352"/>
      <c r="I10" s="352"/>
      <c r="J10" s="352"/>
      <c r="K10" s="352"/>
      <c r="L10" s="352"/>
      <c r="M10" s="352"/>
      <c r="N10" s="352"/>
      <c r="O10" s="352"/>
      <c r="P10" s="352"/>
      <c r="AE10" s="1"/>
    </row>
    <row r="11" spans="2:31" ht="6.75" customHeight="1" x14ac:dyDescent="0.2">
      <c r="D11" s="122"/>
      <c r="E11" s="122"/>
      <c r="F11" s="122"/>
      <c r="G11" s="122"/>
      <c r="H11" s="122"/>
      <c r="I11" s="122"/>
      <c r="J11" s="122"/>
      <c r="K11" s="122"/>
      <c r="L11" s="122"/>
      <c r="M11" s="122"/>
      <c r="N11" s="122"/>
      <c r="O11" s="122"/>
      <c r="P11" s="122"/>
    </row>
    <row r="12" spans="2:31" ht="32.25" customHeight="1" x14ac:dyDescent="0.2">
      <c r="B12" s="225" t="s">
        <v>99</v>
      </c>
      <c r="C12" s="225"/>
      <c r="D12" s="351" t="s">
        <v>256</v>
      </c>
      <c r="E12" s="351"/>
      <c r="F12" s="351"/>
      <c r="G12" s="351"/>
      <c r="H12" s="351"/>
      <c r="I12" s="351"/>
      <c r="J12" s="351"/>
      <c r="K12" s="351"/>
      <c r="L12" s="351"/>
      <c r="M12" s="351"/>
      <c r="N12" s="351"/>
      <c r="O12" s="351"/>
      <c r="P12" s="351"/>
    </row>
    <row r="13" spans="2:31" ht="6.75" customHeight="1" x14ac:dyDescent="0.2">
      <c r="B13" s="6"/>
      <c r="C13" s="6"/>
      <c r="D13" s="123"/>
      <c r="E13" s="123"/>
      <c r="F13" s="123"/>
      <c r="G13" s="123"/>
      <c r="H13" s="123"/>
      <c r="I13" s="123"/>
      <c r="J13" s="123"/>
      <c r="K13" s="123"/>
      <c r="L13" s="123"/>
      <c r="M13" s="123"/>
      <c r="N13" s="123"/>
      <c r="O13" s="123"/>
      <c r="P13" s="123"/>
      <c r="AE13" s="1"/>
    </row>
    <row r="14" spans="2:31" ht="36" customHeight="1" x14ac:dyDescent="0.2">
      <c r="B14" s="225" t="s">
        <v>100</v>
      </c>
      <c r="C14" s="225"/>
      <c r="D14" s="351" t="s">
        <v>275</v>
      </c>
      <c r="E14" s="351"/>
      <c r="F14" s="351"/>
      <c r="G14" s="351"/>
      <c r="H14" s="351"/>
      <c r="I14" s="351"/>
      <c r="J14" s="351"/>
      <c r="K14" s="351"/>
      <c r="L14" s="351"/>
      <c r="M14" s="351"/>
      <c r="N14" s="351"/>
      <c r="O14" s="351"/>
      <c r="P14" s="351"/>
    </row>
    <row r="15" spans="2:31" ht="6.75" customHeight="1" x14ac:dyDescent="0.2">
      <c r="B15" s="6"/>
      <c r="C15" s="6"/>
      <c r="D15" s="123"/>
      <c r="E15" s="123"/>
      <c r="F15" s="123"/>
      <c r="G15" s="123"/>
      <c r="H15" s="123"/>
      <c r="I15" s="123"/>
      <c r="J15" s="123"/>
      <c r="K15" s="123"/>
      <c r="L15" s="123"/>
      <c r="M15" s="123"/>
      <c r="N15" s="123"/>
      <c r="O15" s="123"/>
      <c r="P15" s="123"/>
      <c r="AE15" s="1"/>
    </row>
    <row r="16" spans="2:31" ht="45.75" customHeight="1" x14ac:dyDescent="0.2">
      <c r="B16" s="225" t="s">
        <v>101</v>
      </c>
      <c r="C16" s="225"/>
      <c r="D16" s="351" t="s">
        <v>276</v>
      </c>
      <c r="E16" s="351"/>
      <c r="F16" s="351"/>
      <c r="G16" s="351"/>
      <c r="H16" s="351"/>
      <c r="I16" s="351"/>
      <c r="J16" s="351"/>
      <c r="K16" s="351"/>
      <c r="L16" s="351"/>
      <c r="M16" s="351"/>
      <c r="N16" s="351"/>
      <c r="O16" s="351"/>
      <c r="P16" s="351"/>
    </row>
    <row r="17" spans="2:31" ht="6.75" customHeight="1" x14ac:dyDescent="0.2">
      <c r="B17" s="6"/>
      <c r="C17" s="6"/>
      <c r="D17" s="123"/>
      <c r="E17" s="123"/>
      <c r="F17" s="123"/>
      <c r="G17" s="123"/>
      <c r="H17" s="123"/>
      <c r="I17" s="123"/>
      <c r="J17" s="123"/>
      <c r="K17" s="123"/>
      <c r="L17" s="123"/>
      <c r="M17" s="123"/>
      <c r="N17" s="123"/>
      <c r="O17" s="123"/>
      <c r="P17" s="123"/>
      <c r="AE17" s="1"/>
    </row>
    <row r="18" spans="2:31" ht="63.75" customHeight="1" x14ac:dyDescent="0.2">
      <c r="B18" s="225" t="s">
        <v>102</v>
      </c>
      <c r="C18" s="225"/>
      <c r="D18" s="351" t="s">
        <v>257</v>
      </c>
      <c r="E18" s="351"/>
      <c r="F18" s="351"/>
      <c r="G18" s="351"/>
      <c r="H18" s="351"/>
      <c r="I18" s="351"/>
      <c r="J18" s="351"/>
      <c r="K18" s="351"/>
      <c r="L18" s="351"/>
      <c r="M18" s="351"/>
      <c r="N18" s="351"/>
      <c r="O18" s="351"/>
      <c r="P18" s="351"/>
    </row>
    <row r="19" spans="2:31" ht="6" customHeight="1" x14ac:dyDescent="0.2">
      <c r="B19" s="6"/>
      <c r="C19" s="6"/>
      <c r="D19" s="123"/>
      <c r="E19" s="123"/>
      <c r="F19" s="123"/>
      <c r="G19" s="123"/>
      <c r="H19" s="123"/>
      <c r="I19" s="123"/>
      <c r="J19" s="123"/>
      <c r="K19" s="123"/>
      <c r="L19" s="123"/>
      <c r="M19" s="123"/>
      <c r="N19" s="123"/>
      <c r="O19" s="123"/>
      <c r="P19" s="123"/>
      <c r="AE19" s="1"/>
    </row>
    <row r="20" spans="2:31" ht="33" customHeight="1" x14ac:dyDescent="0.2">
      <c r="B20" s="225" t="s">
        <v>103</v>
      </c>
      <c r="C20" s="225"/>
      <c r="D20" s="351" t="s">
        <v>277</v>
      </c>
      <c r="E20" s="351"/>
      <c r="F20" s="351"/>
      <c r="G20" s="351"/>
      <c r="H20" s="351"/>
      <c r="I20" s="351"/>
      <c r="J20" s="351"/>
      <c r="K20" s="351"/>
      <c r="L20" s="351"/>
      <c r="M20" s="351"/>
      <c r="N20" s="351"/>
      <c r="O20" s="351"/>
      <c r="P20" s="351"/>
    </row>
    <row r="21" spans="2:31" ht="15.75" x14ac:dyDescent="0.2">
      <c r="D21" s="101"/>
      <c r="E21" s="101"/>
      <c r="F21" s="101"/>
      <c r="G21" s="101"/>
      <c r="H21" s="101"/>
      <c r="I21" s="101"/>
      <c r="J21" s="101"/>
      <c r="K21" s="101"/>
      <c r="L21" s="101"/>
      <c r="M21" s="101"/>
      <c r="N21" s="101"/>
      <c r="O21" s="101"/>
      <c r="P21" s="101"/>
    </row>
    <row r="22" spans="2:31" ht="15.75" x14ac:dyDescent="0.2">
      <c r="D22" s="101"/>
      <c r="E22" s="101"/>
      <c r="F22" s="101"/>
      <c r="G22" s="101"/>
      <c r="H22" s="101"/>
      <c r="I22" s="101"/>
      <c r="J22" s="101"/>
      <c r="K22" s="101"/>
      <c r="L22" s="101"/>
      <c r="M22" s="101"/>
      <c r="N22" s="101"/>
      <c r="O22" s="101"/>
      <c r="P22" s="101"/>
    </row>
    <row r="23" spans="2:31" ht="15.75" x14ac:dyDescent="0.2">
      <c r="D23" s="101"/>
      <c r="E23" s="101"/>
      <c r="F23" s="101"/>
      <c r="G23" s="101"/>
      <c r="H23" s="101"/>
      <c r="I23" s="101"/>
      <c r="J23" s="101"/>
      <c r="K23" s="101"/>
      <c r="L23" s="101"/>
      <c r="M23" s="101"/>
      <c r="N23" s="101"/>
      <c r="O23" s="101"/>
      <c r="P23" s="101"/>
    </row>
    <row r="24" spans="2:31" ht="15.75" x14ac:dyDescent="0.2">
      <c r="D24" s="101"/>
      <c r="E24" s="101"/>
      <c r="F24" s="101"/>
      <c r="G24" s="101"/>
      <c r="H24" s="101"/>
      <c r="I24" s="101"/>
      <c r="J24" s="101"/>
      <c r="K24" s="101"/>
      <c r="L24" s="101"/>
      <c r="M24" s="101"/>
      <c r="N24" s="101"/>
      <c r="O24" s="101"/>
      <c r="P24" s="101"/>
    </row>
    <row r="25" spans="2:31" ht="15.75" x14ac:dyDescent="0.2">
      <c r="D25" s="101"/>
      <c r="E25" s="101"/>
      <c r="F25" s="101"/>
      <c r="G25" s="101"/>
      <c r="H25" s="101"/>
      <c r="I25" s="101"/>
      <c r="J25" s="101"/>
      <c r="K25" s="101"/>
      <c r="L25" s="101"/>
      <c r="M25" s="101"/>
      <c r="N25" s="101"/>
      <c r="O25" s="101"/>
      <c r="P25" s="101"/>
    </row>
    <row r="26" spans="2:31" ht="15.75" x14ac:dyDescent="0.2">
      <c r="D26" s="101"/>
      <c r="E26" s="101"/>
      <c r="F26" s="101"/>
      <c r="G26" s="101"/>
      <c r="H26" s="101"/>
      <c r="I26" s="101"/>
      <c r="J26" s="101"/>
      <c r="K26" s="101"/>
      <c r="L26" s="101"/>
      <c r="M26" s="101"/>
      <c r="N26" s="101"/>
      <c r="O26" s="101"/>
      <c r="P26" s="101"/>
    </row>
    <row r="27" spans="2:31" ht="15.75" x14ac:dyDescent="0.2">
      <c r="D27" s="101"/>
      <c r="E27" s="101"/>
      <c r="F27" s="101"/>
      <c r="G27" s="101"/>
      <c r="H27" s="101"/>
      <c r="I27" s="101"/>
      <c r="J27" s="101"/>
      <c r="K27" s="101"/>
      <c r="L27" s="101"/>
      <c r="M27" s="101"/>
      <c r="N27" s="101"/>
      <c r="O27" s="101"/>
      <c r="P27" s="101"/>
    </row>
    <row r="28" spans="2:31" ht="15.75" x14ac:dyDescent="0.2">
      <c r="D28" s="101"/>
      <c r="E28" s="101"/>
      <c r="F28" s="101"/>
      <c r="G28" s="101"/>
      <c r="H28" s="101"/>
      <c r="I28" s="101"/>
      <c r="J28" s="101"/>
      <c r="K28" s="101"/>
      <c r="L28" s="101"/>
      <c r="M28" s="101"/>
      <c r="N28" s="101"/>
      <c r="O28" s="101"/>
      <c r="P28" s="101"/>
    </row>
    <row r="29" spans="2:31" ht="15.75" x14ac:dyDescent="0.2">
      <c r="D29" s="101"/>
      <c r="E29" s="101"/>
      <c r="F29" s="101"/>
      <c r="G29" s="101"/>
      <c r="H29" s="101"/>
      <c r="I29" s="101"/>
      <c r="J29" s="101"/>
      <c r="K29" s="101"/>
      <c r="L29" s="101"/>
      <c r="M29" s="101"/>
      <c r="N29" s="101"/>
      <c r="O29" s="101"/>
      <c r="P29" s="101"/>
    </row>
  </sheetData>
  <sheetProtection algorithmName="SHA-512" hashValue="OYu5xozq3rwNZPGA4n2+jVmCOuuJbSwpadrc29ccdiHLn2FpJBUJW04gR6DV5lZuVJ7OrJhmq4+deLa0x+qdqA==" saltValue="XL8Jkx2JjLbZpVDOwSvqDw==" spinCount="100000" sheet="1" objects="1" scenarios="1"/>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N44"/>
  <sheetViews>
    <sheetView showGridLines="0" topLeftCell="A8" zoomScale="40" zoomScaleNormal="40" workbookViewId="0">
      <pane xSplit="6" ySplit="2" topLeftCell="G10" activePane="bottomRight" state="frozen"/>
      <selection activeCell="A8" sqref="A8"/>
      <selection pane="topRight" activeCell="G8" sqref="G8"/>
      <selection pane="bottomLeft" activeCell="A10" sqref="A10"/>
      <selection pane="bottomRight" activeCell="K12" sqref="K12"/>
    </sheetView>
  </sheetViews>
  <sheetFormatPr baseColWidth="10" defaultColWidth="11.42578125" defaultRowHeight="12.75" x14ac:dyDescent="0.2"/>
  <cols>
    <col min="1" max="1" width="1.42578125" style="167" customWidth="1"/>
    <col min="2" max="2" width="4.42578125" style="167" customWidth="1"/>
    <col min="3" max="3" width="55" style="168" customWidth="1"/>
    <col min="4" max="4" width="21.42578125" style="168" customWidth="1"/>
    <col min="5" max="5" width="12.140625" style="168" customWidth="1"/>
    <col min="6" max="6" width="13.140625" style="168" customWidth="1"/>
    <col min="7" max="7" width="26.140625" style="168" customWidth="1"/>
    <col min="8" max="9" width="35.5703125" style="168" customWidth="1"/>
    <col min="10" max="10" width="17.5703125" style="168" customWidth="1"/>
    <col min="11" max="11" width="67.42578125" style="169" customWidth="1"/>
    <col min="12" max="12" width="34.140625" style="168" customWidth="1"/>
    <col min="13" max="13" width="22.85546875" style="168" customWidth="1"/>
    <col min="14" max="37" width="8.7109375" style="170" hidden="1" customWidth="1"/>
    <col min="38" max="38" width="11.42578125" style="168" hidden="1" customWidth="1"/>
    <col min="39" max="39" width="40.28515625" style="170" customWidth="1"/>
    <col min="40" max="40" width="27.7109375" style="167" customWidth="1"/>
    <col min="41" max="41" width="37.140625" style="167" bestFit="1" customWidth="1"/>
    <col min="42" max="42" width="20.85546875" style="167" customWidth="1"/>
    <col min="43" max="257" width="9.140625" style="167" customWidth="1"/>
    <col min="258" max="16384" width="11.42578125" style="167"/>
  </cols>
  <sheetData>
    <row r="1" spans="2:40" ht="13.5" thickBot="1" x14ac:dyDescent="0.25"/>
    <row r="2" spans="2:40" ht="20.100000000000001" customHeight="1" x14ac:dyDescent="0.2">
      <c r="C2" s="358"/>
      <c r="D2" s="375" t="s">
        <v>0</v>
      </c>
      <c r="E2" s="376"/>
      <c r="F2" s="376"/>
      <c r="G2" s="376"/>
      <c r="H2" s="376"/>
      <c r="I2" s="376"/>
      <c r="J2" s="376"/>
      <c r="K2" s="377"/>
      <c r="L2" s="369" t="str">
        <f>Proyecto!K2</f>
        <v>Código: GC-F-015</v>
      </c>
      <c r="M2" s="370"/>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2"/>
      <c r="AM2" s="171"/>
    </row>
    <row r="3" spans="2:40" ht="20.100000000000001" customHeight="1" x14ac:dyDescent="0.2">
      <c r="C3" s="359"/>
      <c r="D3" s="361" t="s">
        <v>2</v>
      </c>
      <c r="E3" s="362"/>
      <c r="F3" s="362"/>
      <c r="G3" s="362"/>
      <c r="H3" s="362"/>
      <c r="I3" s="362"/>
      <c r="J3" s="362"/>
      <c r="K3" s="363"/>
      <c r="L3" s="371" t="str">
        <f>Proyecto!K3</f>
        <v>Fecha: 17 de septiembre de 2014</v>
      </c>
      <c r="M3" s="372"/>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2"/>
      <c r="AM3" s="171"/>
    </row>
    <row r="4" spans="2:40" ht="20.100000000000001" customHeight="1" x14ac:dyDescent="0.2">
      <c r="C4" s="359"/>
      <c r="D4" s="361" t="s">
        <v>4</v>
      </c>
      <c r="E4" s="362"/>
      <c r="F4" s="362"/>
      <c r="G4" s="362"/>
      <c r="H4" s="362"/>
      <c r="I4" s="362"/>
      <c r="J4" s="362"/>
      <c r="K4" s="363"/>
      <c r="L4" s="371" t="str">
        <f>Proyecto!K4</f>
        <v>Versión 001</v>
      </c>
      <c r="M4" s="372"/>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2"/>
      <c r="AM4" s="171"/>
    </row>
    <row r="5" spans="2:40" ht="20.100000000000001" customHeight="1" thickBot="1" x14ac:dyDescent="0.25">
      <c r="C5" s="360"/>
      <c r="D5" s="364" t="s">
        <v>6</v>
      </c>
      <c r="E5" s="365"/>
      <c r="F5" s="365"/>
      <c r="G5" s="365"/>
      <c r="H5" s="365"/>
      <c r="I5" s="365"/>
      <c r="J5" s="365"/>
      <c r="K5" s="366"/>
      <c r="L5" s="373" t="s">
        <v>104</v>
      </c>
      <c r="M5" s="374"/>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2"/>
      <c r="AM5" s="171"/>
    </row>
    <row r="6" spans="2:40" x14ac:dyDescent="0.2">
      <c r="C6" s="173"/>
      <c r="D6" s="173"/>
      <c r="E6" s="173"/>
      <c r="F6" s="173"/>
    </row>
    <row r="7" spans="2:40" ht="36.75" customHeight="1" thickBot="1" x14ac:dyDescent="0.25">
      <c r="C7" s="174" t="s">
        <v>105</v>
      </c>
      <c r="D7" s="367" t="str">
        <f>Proyecto!$E$7</f>
        <v>Diseño y puesta en funcionamiento de formularios para información financiera y no financiera de procesos de intervención - Fase I</v>
      </c>
      <c r="E7" s="367"/>
      <c r="F7" s="367"/>
      <c r="G7" s="367"/>
      <c r="H7" s="367"/>
      <c r="I7" s="367"/>
      <c r="J7" s="367"/>
      <c r="K7" s="367"/>
      <c r="L7" s="367"/>
      <c r="M7" s="3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75"/>
      <c r="AM7" s="168"/>
    </row>
    <row r="8" spans="2:40" ht="13.5" thickBot="1" x14ac:dyDescent="0.25">
      <c r="N8" s="357" t="s">
        <v>284</v>
      </c>
      <c r="O8" s="354"/>
      <c r="P8" s="354" t="s">
        <v>285</v>
      </c>
      <c r="Q8" s="354"/>
      <c r="R8" s="354" t="s">
        <v>286</v>
      </c>
      <c r="S8" s="354"/>
      <c r="T8" s="354" t="s">
        <v>287</v>
      </c>
      <c r="U8" s="354"/>
      <c r="V8" s="354" t="s">
        <v>288</v>
      </c>
      <c r="W8" s="354"/>
      <c r="X8" s="354" t="s">
        <v>289</v>
      </c>
      <c r="Y8" s="354"/>
      <c r="Z8" s="354" t="s">
        <v>290</v>
      </c>
      <c r="AA8" s="354"/>
      <c r="AB8" s="354" t="s">
        <v>291</v>
      </c>
      <c r="AC8" s="356"/>
      <c r="AD8" s="354" t="s">
        <v>307</v>
      </c>
      <c r="AE8" s="355"/>
      <c r="AF8" s="353"/>
      <c r="AG8" s="353"/>
      <c r="AH8" s="353"/>
      <c r="AI8" s="353"/>
      <c r="AJ8" s="353"/>
      <c r="AK8" s="353"/>
    </row>
    <row r="9" spans="2:40" ht="66.75" customHeight="1" thickBot="1" x14ac:dyDescent="0.25">
      <c r="B9" s="176" t="s">
        <v>106</v>
      </c>
      <c r="C9" s="156" t="s">
        <v>107</v>
      </c>
      <c r="D9" s="156" t="s">
        <v>108</v>
      </c>
      <c r="E9" s="156" t="s">
        <v>109</v>
      </c>
      <c r="F9" s="157" t="s">
        <v>110</v>
      </c>
      <c r="G9" s="156" t="s">
        <v>111</v>
      </c>
      <c r="H9" s="158" t="s">
        <v>112</v>
      </c>
      <c r="I9" s="158" t="s">
        <v>113</v>
      </c>
      <c r="J9" s="158" t="s">
        <v>114</v>
      </c>
      <c r="K9" s="157" t="s">
        <v>115</v>
      </c>
      <c r="L9" s="177" t="s">
        <v>116</v>
      </c>
      <c r="M9" s="178" t="s">
        <v>294</v>
      </c>
      <c r="N9" s="179" t="s">
        <v>292</v>
      </c>
      <c r="O9" s="180" t="s">
        <v>293</v>
      </c>
      <c r="P9" s="180" t="s">
        <v>292</v>
      </c>
      <c r="Q9" s="180" t="s">
        <v>293</v>
      </c>
      <c r="R9" s="180" t="s">
        <v>292</v>
      </c>
      <c r="S9" s="180" t="s">
        <v>293</v>
      </c>
      <c r="T9" s="180" t="s">
        <v>292</v>
      </c>
      <c r="U9" s="180" t="s">
        <v>293</v>
      </c>
      <c r="V9" s="180" t="s">
        <v>292</v>
      </c>
      <c r="W9" s="180" t="s">
        <v>293</v>
      </c>
      <c r="X9" s="180" t="s">
        <v>292</v>
      </c>
      <c r="Y9" s="180" t="s">
        <v>293</v>
      </c>
      <c r="Z9" s="180" t="s">
        <v>292</v>
      </c>
      <c r="AA9" s="180" t="s">
        <v>293</v>
      </c>
      <c r="AB9" s="180" t="s">
        <v>292</v>
      </c>
      <c r="AC9" s="177" t="s">
        <v>293</v>
      </c>
      <c r="AD9" s="180" t="s">
        <v>292</v>
      </c>
      <c r="AE9" s="181" t="s">
        <v>293</v>
      </c>
      <c r="AF9" s="182"/>
      <c r="AG9" s="182"/>
      <c r="AH9" s="182"/>
      <c r="AI9" s="182"/>
      <c r="AJ9" s="182"/>
      <c r="AK9" s="182"/>
      <c r="AM9" s="183"/>
    </row>
    <row r="10" spans="2:40" s="195" customFormat="1" ht="63" x14ac:dyDescent="0.2">
      <c r="B10" s="184">
        <v>1</v>
      </c>
      <c r="C10" s="127" t="s">
        <v>176</v>
      </c>
      <c r="D10" s="150" t="s">
        <v>171</v>
      </c>
      <c r="E10" s="151">
        <v>1</v>
      </c>
      <c r="F10" s="152">
        <f>1/B29</f>
        <v>0.05</v>
      </c>
      <c r="G10" s="153" t="s">
        <v>283</v>
      </c>
      <c r="H10" s="154">
        <v>44929</v>
      </c>
      <c r="I10" s="154">
        <v>44960</v>
      </c>
      <c r="J10" s="155">
        <f>+(I10-H10)/7</f>
        <v>4.4285714285714288</v>
      </c>
      <c r="K10" s="185" t="s">
        <v>295</v>
      </c>
      <c r="L10" s="186">
        <v>44949</v>
      </c>
      <c r="M10" s="187">
        <f>+O10+Q10+S10+U10+W10+Y10+AA10+AC10+AE10</f>
        <v>0.05</v>
      </c>
      <c r="N10" s="162">
        <v>0.05</v>
      </c>
      <c r="O10" s="188">
        <v>0.05</v>
      </c>
      <c r="P10" s="159">
        <v>0</v>
      </c>
      <c r="Q10" s="188">
        <v>0</v>
      </c>
      <c r="R10" s="159">
        <v>0</v>
      </c>
      <c r="S10" s="188">
        <v>0</v>
      </c>
      <c r="T10" s="159">
        <v>0</v>
      </c>
      <c r="U10" s="188">
        <v>0</v>
      </c>
      <c r="V10" s="159">
        <v>0</v>
      </c>
      <c r="W10" s="188">
        <v>0</v>
      </c>
      <c r="X10" s="159">
        <v>0</v>
      </c>
      <c r="Y10" s="188">
        <v>0</v>
      </c>
      <c r="Z10" s="159">
        <v>0</v>
      </c>
      <c r="AA10" s="188">
        <v>0</v>
      </c>
      <c r="AB10" s="159">
        <v>0</v>
      </c>
      <c r="AC10" s="188">
        <v>0</v>
      </c>
      <c r="AD10" s="159">
        <v>0</v>
      </c>
      <c r="AE10" s="189">
        <v>0</v>
      </c>
      <c r="AF10" s="190"/>
      <c r="AG10" s="191"/>
      <c r="AH10" s="190"/>
      <c r="AI10" s="191"/>
      <c r="AJ10" s="190"/>
      <c r="AK10" s="191"/>
      <c r="AL10" s="192"/>
      <c r="AM10" s="193"/>
      <c r="AN10" s="194"/>
    </row>
    <row r="11" spans="2:40" s="195" customFormat="1" ht="63" x14ac:dyDescent="0.2">
      <c r="B11" s="196">
        <v>2</v>
      </c>
      <c r="C11" s="134" t="s">
        <v>177</v>
      </c>
      <c r="D11" s="128" t="s">
        <v>169</v>
      </c>
      <c r="E11" s="129">
        <v>1</v>
      </c>
      <c r="F11" s="130">
        <f>+F10</f>
        <v>0.05</v>
      </c>
      <c r="G11" s="131" t="s">
        <v>172</v>
      </c>
      <c r="H11" s="132">
        <v>44963</v>
      </c>
      <c r="I11" s="132">
        <v>44981</v>
      </c>
      <c r="J11" s="133">
        <f t="shared" ref="J11:J29" si="0">+(I11-H11)/7</f>
        <v>2.5714285714285716</v>
      </c>
      <c r="K11" s="134" t="s">
        <v>296</v>
      </c>
      <c r="L11" s="197">
        <v>44964</v>
      </c>
      <c r="M11" s="187">
        <f t="shared" ref="M11:M29" si="1">+O11+Q11+S11+U11+W11+Y11+AA11+AC11+AE11</f>
        <v>0.05</v>
      </c>
      <c r="N11" s="163">
        <v>0.05</v>
      </c>
      <c r="O11" s="198">
        <v>0.05</v>
      </c>
      <c r="P11" s="160">
        <v>0</v>
      </c>
      <c r="Q11" s="198">
        <v>0</v>
      </c>
      <c r="R11" s="160">
        <v>0</v>
      </c>
      <c r="S11" s="198">
        <v>0</v>
      </c>
      <c r="T11" s="160">
        <v>0</v>
      </c>
      <c r="U11" s="198">
        <v>0</v>
      </c>
      <c r="V11" s="160">
        <v>0</v>
      </c>
      <c r="W11" s="198">
        <v>0</v>
      </c>
      <c r="X11" s="160">
        <v>0</v>
      </c>
      <c r="Y11" s="198">
        <v>0</v>
      </c>
      <c r="Z11" s="160">
        <v>0</v>
      </c>
      <c r="AA11" s="198">
        <v>0</v>
      </c>
      <c r="AB11" s="160">
        <v>0</v>
      </c>
      <c r="AC11" s="198">
        <v>0</v>
      </c>
      <c r="AD11" s="160">
        <v>0</v>
      </c>
      <c r="AE11" s="199">
        <v>0</v>
      </c>
      <c r="AF11" s="190"/>
      <c r="AG11" s="191"/>
      <c r="AH11" s="190"/>
      <c r="AI11" s="191"/>
      <c r="AJ11" s="190"/>
      <c r="AK11" s="191"/>
      <c r="AL11" s="192"/>
      <c r="AM11" s="193"/>
      <c r="AN11" s="194"/>
    </row>
    <row r="12" spans="2:40" s="195" customFormat="1" ht="204.75" x14ac:dyDescent="0.2">
      <c r="B12" s="196">
        <v>3</v>
      </c>
      <c r="C12" s="127" t="s">
        <v>178</v>
      </c>
      <c r="D12" s="128" t="s">
        <v>282</v>
      </c>
      <c r="E12" s="129">
        <v>1</v>
      </c>
      <c r="F12" s="130">
        <f t="shared" ref="F12:F29" si="2">+F11</f>
        <v>0.05</v>
      </c>
      <c r="G12" s="131" t="s">
        <v>283</v>
      </c>
      <c r="H12" s="132">
        <v>44984</v>
      </c>
      <c r="I12" s="132">
        <v>44986</v>
      </c>
      <c r="J12" s="133">
        <f t="shared" si="0"/>
        <v>0.2857142857142857</v>
      </c>
      <c r="K12" s="134" t="s">
        <v>298</v>
      </c>
      <c r="L12" s="197">
        <v>45009</v>
      </c>
      <c r="M12" s="187">
        <f t="shared" si="1"/>
        <v>0.05</v>
      </c>
      <c r="N12" s="163">
        <v>0.04</v>
      </c>
      <c r="O12" s="198">
        <v>0.04</v>
      </c>
      <c r="P12" s="160">
        <v>0.01</v>
      </c>
      <c r="Q12" s="198">
        <v>0.01</v>
      </c>
      <c r="R12" s="160">
        <v>0</v>
      </c>
      <c r="S12" s="198">
        <v>0</v>
      </c>
      <c r="T12" s="160">
        <v>0</v>
      </c>
      <c r="U12" s="198">
        <v>0</v>
      </c>
      <c r="V12" s="160">
        <v>0</v>
      </c>
      <c r="W12" s="198">
        <v>0</v>
      </c>
      <c r="X12" s="160">
        <v>0</v>
      </c>
      <c r="Y12" s="198">
        <v>0</v>
      </c>
      <c r="Z12" s="160">
        <v>0</v>
      </c>
      <c r="AA12" s="198">
        <v>0</v>
      </c>
      <c r="AB12" s="160">
        <v>0</v>
      </c>
      <c r="AC12" s="198">
        <v>0</v>
      </c>
      <c r="AD12" s="160">
        <v>0</v>
      </c>
      <c r="AE12" s="199">
        <v>0</v>
      </c>
      <c r="AF12" s="190"/>
      <c r="AG12" s="191"/>
      <c r="AH12" s="190"/>
      <c r="AI12" s="191"/>
      <c r="AJ12" s="190"/>
      <c r="AK12" s="191"/>
      <c r="AL12" s="192"/>
      <c r="AM12" s="193"/>
      <c r="AN12" s="194"/>
    </row>
    <row r="13" spans="2:40" s="195" customFormat="1" ht="62.25" customHeight="1" x14ac:dyDescent="0.2">
      <c r="B13" s="196">
        <v>4</v>
      </c>
      <c r="C13" s="134" t="s">
        <v>179</v>
      </c>
      <c r="D13" s="128" t="s">
        <v>174</v>
      </c>
      <c r="E13" s="129">
        <v>1</v>
      </c>
      <c r="F13" s="130">
        <f t="shared" si="2"/>
        <v>0.05</v>
      </c>
      <c r="G13" s="131" t="s">
        <v>172</v>
      </c>
      <c r="H13" s="132">
        <v>44949</v>
      </c>
      <c r="I13" s="132">
        <v>44977</v>
      </c>
      <c r="J13" s="133">
        <f t="shared" si="0"/>
        <v>4</v>
      </c>
      <c r="K13" s="134" t="s">
        <v>297</v>
      </c>
      <c r="L13" s="197">
        <v>44977</v>
      </c>
      <c r="M13" s="187">
        <f t="shared" si="1"/>
        <v>0.05</v>
      </c>
      <c r="N13" s="163">
        <v>0.05</v>
      </c>
      <c r="O13" s="198">
        <v>0.05</v>
      </c>
      <c r="P13" s="160">
        <v>0</v>
      </c>
      <c r="Q13" s="198">
        <v>0</v>
      </c>
      <c r="R13" s="160">
        <v>0</v>
      </c>
      <c r="S13" s="198">
        <v>0</v>
      </c>
      <c r="T13" s="160">
        <v>0</v>
      </c>
      <c r="U13" s="198">
        <v>0</v>
      </c>
      <c r="V13" s="160">
        <v>0</v>
      </c>
      <c r="W13" s="198">
        <v>0</v>
      </c>
      <c r="X13" s="160">
        <v>0</v>
      </c>
      <c r="Y13" s="198">
        <v>0</v>
      </c>
      <c r="Z13" s="160">
        <v>0</v>
      </c>
      <c r="AA13" s="198">
        <v>0</v>
      </c>
      <c r="AB13" s="160">
        <v>0</v>
      </c>
      <c r="AC13" s="198">
        <v>0</v>
      </c>
      <c r="AD13" s="160">
        <v>0</v>
      </c>
      <c r="AE13" s="199">
        <v>0</v>
      </c>
      <c r="AF13" s="190"/>
      <c r="AG13" s="191"/>
      <c r="AH13" s="190"/>
      <c r="AI13" s="191"/>
      <c r="AJ13" s="190"/>
      <c r="AK13" s="191"/>
      <c r="AL13" s="192"/>
      <c r="AM13" s="193"/>
      <c r="AN13" s="194"/>
    </row>
    <row r="14" spans="2:40" s="195" customFormat="1" ht="110.25" x14ac:dyDescent="0.2">
      <c r="B14" s="196">
        <v>5</v>
      </c>
      <c r="C14" s="134" t="s">
        <v>233</v>
      </c>
      <c r="D14" s="128" t="s">
        <v>281</v>
      </c>
      <c r="E14" s="129">
        <v>1</v>
      </c>
      <c r="F14" s="130">
        <f t="shared" si="2"/>
        <v>0.05</v>
      </c>
      <c r="G14" s="131" t="s">
        <v>172</v>
      </c>
      <c r="H14" s="132">
        <v>44986</v>
      </c>
      <c r="I14" s="132">
        <v>45015</v>
      </c>
      <c r="J14" s="133">
        <f t="shared" si="0"/>
        <v>4.1428571428571432</v>
      </c>
      <c r="K14" s="134" t="s">
        <v>299</v>
      </c>
      <c r="L14" s="197">
        <v>45015</v>
      </c>
      <c r="M14" s="187">
        <f t="shared" si="1"/>
        <v>0.05</v>
      </c>
      <c r="N14" s="163">
        <v>0</v>
      </c>
      <c r="O14" s="198">
        <v>0</v>
      </c>
      <c r="P14" s="160">
        <v>0.05</v>
      </c>
      <c r="Q14" s="198">
        <v>0.05</v>
      </c>
      <c r="R14" s="160">
        <v>0</v>
      </c>
      <c r="S14" s="198">
        <v>0</v>
      </c>
      <c r="T14" s="160">
        <v>0</v>
      </c>
      <c r="U14" s="198">
        <v>0</v>
      </c>
      <c r="V14" s="160">
        <v>0</v>
      </c>
      <c r="W14" s="198">
        <v>0</v>
      </c>
      <c r="X14" s="160">
        <v>0</v>
      </c>
      <c r="Y14" s="198">
        <v>0</v>
      </c>
      <c r="Z14" s="160">
        <v>0</v>
      </c>
      <c r="AA14" s="198">
        <v>0</v>
      </c>
      <c r="AB14" s="160">
        <v>0</v>
      </c>
      <c r="AC14" s="198">
        <v>0</v>
      </c>
      <c r="AD14" s="160">
        <v>0</v>
      </c>
      <c r="AE14" s="199">
        <v>0</v>
      </c>
      <c r="AF14" s="190"/>
      <c r="AG14" s="191"/>
      <c r="AH14" s="190"/>
      <c r="AI14" s="191"/>
      <c r="AJ14" s="190"/>
      <c r="AK14" s="191"/>
      <c r="AL14" s="192"/>
      <c r="AM14" s="193"/>
      <c r="AN14" s="194"/>
    </row>
    <row r="15" spans="2:40" s="195" customFormat="1" ht="77.25" customHeight="1" x14ac:dyDescent="0.2">
      <c r="B15" s="196">
        <v>6</v>
      </c>
      <c r="C15" s="127" t="s">
        <v>234</v>
      </c>
      <c r="D15" s="128" t="s">
        <v>171</v>
      </c>
      <c r="E15" s="129">
        <v>1</v>
      </c>
      <c r="F15" s="130">
        <f t="shared" si="2"/>
        <v>0.05</v>
      </c>
      <c r="G15" s="131" t="s">
        <v>283</v>
      </c>
      <c r="H15" s="132">
        <v>44984</v>
      </c>
      <c r="I15" s="132">
        <v>44987</v>
      </c>
      <c r="J15" s="133">
        <f t="shared" si="0"/>
        <v>0.42857142857142855</v>
      </c>
      <c r="K15" s="134" t="s">
        <v>300</v>
      </c>
      <c r="L15" s="197">
        <v>44987</v>
      </c>
      <c r="M15" s="187">
        <f t="shared" si="1"/>
        <v>0.05</v>
      </c>
      <c r="N15" s="163">
        <v>0.02</v>
      </c>
      <c r="O15" s="198">
        <v>0.02</v>
      </c>
      <c r="P15" s="160">
        <v>0.03</v>
      </c>
      <c r="Q15" s="198">
        <v>0.03</v>
      </c>
      <c r="R15" s="160">
        <v>0</v>
      </c>
      <c r="S15" s="198">
        <v>0</v>
      </c>
      <c r="T15" s="160">
        <v>0</v>
      </c>
      <c r="U15" s="198">
        <v>0</v>
      </c>
      <c r="V15" s="160">
        <v>0</v>
      </c>
      <c r="W15" s="198">
        <v>0</v>
      </c>
      <c r="X15" s="160">
        <v>0</v>
      </c>
      <c r="Y15" s="198">
        <v>0</v>
      </c>
      <c r="Z15" s="160">
        <v>0</v>
      </c>
      <c r="AA15" s="198">
        <v>0</v>
      </c>
      <c r="AB15" s="160">
        <v>0</v>
      </c>
      <c r="AC15" s="198">
        <v>0</v>
      </c>
      <c r="AD15" s="160">
        <v>0</v>
      </c>
      <c r="AE15" s="199">
        <v>0</v>
      </c>
      <c r="AF15" s="190"/>
      <c r="AG15" s="191"/>
      <c r="AH15" s="190"/>
      <c r="AI15" s="191"/>
      <c r="AJ15" s="190"/>
      <c r="AK15" s="191"/>
      <c r="AL15" s="192"/>
      <c r="AM15" s="193"/>
      <c r="AN15" s="194"/>
    </row>
    <row r="16" spans="2:40" s="195" customFormat="1" ht="119.25" customHeight="1" x14ac:dyDescent="0.2">
      <c r="B16" s="196">
        <v>7</v>
      </c>
      <c r="C16" s="134" t="s">
        <v>235</v>
      </c>
      <c r="D16" s="128" t="s">
        <v>169</v>
      </c>
      <c r="E16" s="129">
        <v>1</v>
      </c>
      <c r="F16" s="130">
        <f t="shared" si="2"/>
        <v>0.05</v>
      </c>
      <c r="G16" s="131" t="s">
        <v>172</v>
      </c>
      <c r="H16" s="132">
        <v>45062</v>
      </c>
      <c r="I16" s="132">
        <v>45065</v>
      </c>
      <c r="J16" s="133">
        <f t="shared" si="0"/>
        <v>0.42857142857142855</v>
      </c>
      <c r="K16" s="200" t="s">
        <v>301</v>
      </c>
      <c r="L16" s="197">
        <v>45062</v>
      </c>
      <c r="M16" s="187">
        <f t="shared" si="1"/>
        <v>0.05</v>
      </c>
      <c r="N16" s="163">
        <v>0</v>
      </c>
      <c r="O16" s="198">
        <v>0</v>
      </c>
      <c r="P16" s="160">
        <v>0</v>
      </c>
      <c r="Q16" s="198">
        <v>0</v>
      </c>
      <c r="R16" s="160">
        <v>0</v>
      </c>
      <c r="S16" s="198">
        <v>0</v>
      </c>
      <c r="T16" s="160">
        <v>0.05</v>
      </c>
      <c r="U16" s="198">
        <v>0.05</v>
      </c>
      <c r="V16" s="160">
        <v>0</v>
      </c>
      <c r="W16" s="198">
        <v>0</v>
      </c>
      <c r="X16" s="160">
        <v>0</v>
      </c>
      <c r="Y16" s="198">
        <v>0</v>
      </c>
      <c r="Z16" s="160">
        <v>0</v>
      </c>
      <c r="AA16" s="198">
        <v>0</v>
      </c>
      <c r="AB16" s="160">
        <v>0</v>
      </c>
      <c r="AC16" s="198">
        <v>0</v>
      </c>
      <c r="AD16" s="160">
        <v>0</v>
      </c>
      <c r="AE16" s="199">
        <v>0</v>
      </c>
      <c r="AF16" s="190"/>
      <c r="AG16" s="191"/>
      <c r="AH16" s="190"/>
      <c r="AI16" s="191"/>
      <c r="AJ16" s="190"/>
      <c r="AK16" s="191"/>
      <c r="AL16" s="192"/>
      <c r="AM16" s="193"/>
      <c r="AN16" s="194"/>
    </row>
    <row r="17" spans="2:40" s="195" customFormat="1" ht="47.25" x14ac:dyDescent="0.2">
      <c r="B17" s="196">
        <v>8</v>
      </c>
      <c r="C17" s="127" t="s">
        <v>236</v>
      </c>
      <c r="D17" s="128" t="s">
        <v>173</v>
      </c>
      <c r="E17" s="129">
        <v>1</v>
      </c>
      <c r="F17" s="130">
        <f t="shared" si="2"/>
        <v>0.05</v>
      </c>
      <c r="G17" s="131" t="s">
        <v>283</v>
      </c>
      <c r="H17" s="132">
        <v>45103</v>
      </c>
      <c r="I17" s="132">
        <v>45107</v>
      </c>
      <c r="J17" s="133">
        <f t="shared" si="0"/>
        <v>0.5714285714285714</v>
      </c>
      <c r="K17" s="201" t="s">
        <v>302</v>
      </c>
      <c r="L17" s="197">
        <v>45107</v>
      </c>
      <c r="M17" s="187">
        <f t="shared" si="1"/>
        <v>0.05</v>
      </c>
      <c r="N17" s="163">
        <v>0</v>
      </c>
      <c r="O17" s="198">
        <v>0</v>
      </c>
      <c r="P17" s="160">
        <v>0</v>
      </c>
      <c r="Q17" s="198">
        <v>0</v>
      </c>
      <c r="R17" s="160">
        <v>0</v>
      </c>
      <c r="S17" s="198">
        <v>0</v>
      </c>
      <c r="T17" s="160">
        <v>0</v>
      </c>
      <c r="U17" s="198">
        <v>0</v>
      </c>
      <c r="V17" s="160">
        <v>0.05</v>
      </c>
      <c r="W17" s="198">
        <v>0.05</v>
      </c>
      <c r="X17" s="160">
        <v>0</v>
      </c>
      <c r="Y17" s="198">
        <v>0</v>
      </c>
      <c r="Z17" s="160">
        <v>0</v>
      </c>
      <c r="AA17" s="198">
        <v>0</v>
      </c>
      <c r="AB17" s="160">
        <v>0</v>
      </c>
      <c r="AC17" s="198">
        <v>0</v>
      </c>
      <c r="AD17" s="160">
        <v>0</v>
      </c>
      <c r="AE17" s="199">
        <v>0</v>
      </c>
      <c r="AF17" s="190"/>
      <c r="AG17" s="191"/>
      <c r="AH17" s="190"/>
      <c r="AI17" s="191"/>
      <c r="AJ17" s="190"/>
      <c r="AK17" s="191"/>
      <c r="AL17" s="192"/>
      <c r="AM17" s="193"/>
      <c r="AN17" s="194"/>
    </row>
    <row r="18" spans="2:40" s="195" customFormat="1" ht="64.5" customHeight="1" x14ac:dyDescent="0.2">
      <c r="B18" s="196">
        <v>9</v>
      </c>
      <c r="C18" s="134" t="s">
        <v>237</v>
      </c>
      <c r="D18" s="128" t="s">
        <v>174</v>
      </c>
      <c r="E18" s="129">
        <v>1</v>
      </c>
      <c r="F18" s="130">
        <f t="shared" si="2"/>
        <v>0.05</v>
      </c>
      <c r="G18" s="131" t="s">
        <v>172</v>
      </c>
      <c r="H18" s="132">
        <v>45105</v>
      </c>
      <c r="I18" s="132">
        <v>45107</v>
      </c>
      <c r="J18" s="133">
        <f t="shared" si="0"/>
        <v>0.2857142857142857</v>
      </c>
      <c r="K18" s="201" t="s">
        <v>303</v>
      </c>
      <c r="L18" s="197">
        <v>45107</v>
      </c>
      <c r="M18" s="187">
        <f t="shared" si="1"/>
        <v>0.05</v>
      </c>
      <c r="N18" s="163">
        <v>0</v>
      </c>
      <c r="O18" s="198">
        <v>0</v>
      </c>
      <c r="P18" s="160">
        <v>0</v>
      </c>
      <c r="Q18" s="198">
        <v>0</v>
      </c>
      <c r="R18" s="160">
        <v>0</v>
      </c>
      <c r="S18" s="198">
        <v>0</v>
      </c>
      <c r="T18" s="160">
        <v>0</v>
      </c>
      <c r="U18" s="198">
        <v>0</v>
      </c>
      <c r="V18" s="160">
        <v>0.05</v>
      </c>
      <c r="W18" s="198">
        <v>0.05</v>
      </c>
      <c r="X18" s="160">
        <v>0</v>
      </c>
      <c r="Y18" s="198">
        <v>0</v>
      </c>
      <c r="Z18" s="160">
        <v>0</v>
      </c>
      <c r="AA18" s="198">
        <v>0</v>
      </c>
      <c r="AB18" s="160">
        <v>0</v>
      </c>
      <c r="AC18" s="198">
        <v>0</v>
      </c>
      <c r="AD18" s="160">
        <v>0</v>
      </c>
      <c r="AE18" s="199">
        <v>0</v>
      </c>
      <c r="AF18" s="190"/>
      <c r="AG18" s="191"/>
      <c r="AH18" s="190"/>
      <c r="AI18" s="191"/>
      <c r="AJ18" s="190"/>
      <c r="AK18" s="191"/>
      <c r="AL18" s="192"/>
      <c r="AM18" s="193"/>
      <c r="AN18" s="194"/>
    </row>
    <row r="19" spans="2:40" s="195" customFormat="1" ht="94.5" x14ac:dyDescent="0.2">
      <c r="B19" s="196">
        <v>10</v>
      </c>
      <c r="C19" s="134" t="s">
        <v>238</v>
      </c>
      <c r="D19" s="128" t="s">
        <v>175</v>
      </c>
      <c r="E19" s="129">
        <v>1</v>
      </c>
      <c r="F19" s="130">
        <f t="shared" si="2"/>
        <v>0.05</v>
      </c>
      <c r="G19" s="131" t="s">
        <v>172</v>
      </c>
      <c r="H19" s="132">
        <v>45111</v>
      </c>
      <c r="I19" s="132">
        <v>45111</v>
      </c>
      <c r="J19" s="133">
        <f t="shared" si="0"/>
        <v>0</v>
      </c>
      <c r="K19" s="134" t="s">
        <v>304</v>
      </c>
      <c r="L19" s="197">
        <v>45111</v>
      </c>
      <c r="M19" s="187">
        <f t="shared" si="1"/>
        <v>0.05</v>
      </c>
      <c r="N19" s="163">
        <v>0</v>
      </c>
      <c r="O19" s="198">
        <v>0</v>
      </c>
      <c r="P19" s="160">
        <v>0</v>
      </c>
      <c r="Q19" s="198">
        <v>0</v>
      </c>
      <c r="R19" s="160">
        <v>0</v>
      </c>
      <c r="S19" s="198">
        <v>0</v>
      </c>
      <c r="T19" s="160">
        <v>0</v>
      </c>
      <c r="U19" s="198">
        <v>0</v>
      </c>
      <c r="V19" s="160">
        <v>0</v>
      </c>
      <c r="W19" s="198">
        <v>0</v>
      </c>
      <c r="X19" s="160">
        <v>0.05</v>
      </c>
      <c r="Y19" s="198">
        <v>0.05</v>
      </c>
      <c r="Z19" s="160">
        <v>0</v>
      </c>
      <c r="AA19" s="198">
        <v>0</v>
      </c>
      <c r="AB19" s="160">
        <v>0</v>
      </c>
      <c r="AC19" s="198">
        <v>0</v>
      </c>
      <c r="AD19" s="160">
        <v>0</v>
      </c>
      <c r="AE19" s="199">
        <v>0</v>
      </c>
      <c r="AF19" s="190"/>
      <c r="AG19" s="191"/>
      <c r="AH19" s="190"/>
      <c r="AI19" s="191"/>
      <c r="AJ19" s="190"/>
      <c r="AK19" s="191"/>
      <c r="AL19" s="192"/>
      <c r="AM19" s="193"/>
      <c r="AN19" s="194"/>
    </row>
    <row r="20" spans="2:40" s="195" customFormat="1" ht="47.25" x14ac:dyDescent="0.2">
      <c r="B20" s="196">
        <v>11</v>
      </c>
      <c r="C20" s="127" t="s">
        <v>239</v>
      </c>
      <c r="D20" s="128" t="s">
        <v>171</v>
      </c>
      <c r="E20" s="129">
        <v>1</v>
      </c>
      <c r="F20" s="130">
        <f t="shared" si="2"/>
        <v>0.05</v>
      </c>
      <c r="G20" s="131" t="s">
        <v>283</v>
      </c>
      <c r="H20" s="132">
        <v>45133</v>
      </c>
      <c r="I20" s="132">
        <v>45137</v>
      </c>
      <c r="J20" s="133">
        <f t="shared" si="0"/>
        <v>0.5714285714285714</v>
      </c>
      <c r="K20" s="134" t="s">
        <v>305</v>
      </c>
      <c r="L20" s="197">
        <v>45135</v>
      </c>
      <c r="M20" s="187">
        <f t="shared" si="1"/>
        <v>0.05</v>
      </c>
      <c r="N20" s="163">
        <v>0</v>
      </c>
      <c r="O20" s="198">
        <v>0</v>
      </c>
      <c r="P20" s="160">
        <v>0</v>
      </c>
      <c r="Q20" s="198">
        <v>0</v>
      </c>
      <c r="R20" s="160">
        <v>0</v>
      </c>
      <c r="S20" s="198">
        <v>0</v>
      </c>
      <c r="T20" s="160">
        <v>0</v>
      </c>
      <c r="U20" s="198">
        <v>0</v>
      </c>
      <c r="V20" s="160">
        <v>0</v>
      </c>
      <c r="W20" s="198">
        <v>0</v>
      </c>
      <c r="X20" s="160">
        <v>0.05</v>
      </c>
      <c r="Y20" s="198">
        <v>0.05</v>
      </c>
      <c r="Z20" s="160">
        <v>0</v>
      </c>
      <c r="AA20" s="198">
        <v>0</v>
      </c>
      <c r="AB20" s="160">
        <v>0</v>
      </c>
      <c r="AC20" s="198">
        <v>0</v>
      </c>
      <c r="AD20" s="160">
        <v>0</v>
      </c>
      <c r="AE20" s="199">
        <v>0</v>
      </c>
      <c r="AF20" s="190"/>
      <c r="AG20" s="191"/>
      <c r="AH20" s="190"/>
      <c r="AI20" s="191"/>
      <c r="AJ20" s="190"/>
      <c r="AK20" s="191"/>
      <c r="AL20" s="192"/>
      <c r="AM20" s="193"/>
      <c r="AN20" s="194"/>
    </row>
    <row r="21" spans="2:40" s="195" customFormat="1" ht="94.5" x14ac:dyDescent="0.2">
      <c r="B21" s="196">
        <v>12</v>
      </c>
      <c r="C21" s="134" t="s">
        <v>240</v>
      </c>
      <c r="D21" s="128" t="s">
        <v>169</v>
      </c>
      <c r="E21" s="129">
        <v>1</v>
      </c>
      <c r="F21" s="130">
        <f t="shared" si="2"/>
        <v>0.05</v>
      </c>
      <c r="G21" s="131" t="s">
        <v>172</v>
      </c>
      <c r="H21" s="132">
        <v>45128</v>
      </c>
      <c r="I21" s="132">
        <v>45140</v>
      </c>
      <c r="J21" s="133">
        <f t="shared" si="0"/>
        <v>1.7142857142857142</v>
      </c>
      <c r="K21" s="134" t="s">
        <v>309</v>
      </c>
      <c r="L21" s="197">
        <v>45140</v>
      </c>
      <c r="M21" s="187">
        <f t="shared" si="1"/>
        <v>0.05</v>
      </c>
      <c r="N21" s="163">
        <v>0</v>
      </c>
      <c r="O21" s="198">
        <v>0</v>
      </c>
      <c r="P21" s="160">
        <v>0</v>
      </c>
      <c r="Q21" s="198">
        <v>0</v>
      </c>
      <c r="R21" s="160">
        <v>0</v>
      </c>
      <c r="S21" s="198">
        <v>0</v>
      </c>
      <c r="T21" s="160">
        <v>0</v>
      </c>
      <c r="U21" s="198">
        <v>0</v>
      </c>
      <c r="V21" s="160">
        <v>0</v>
      </c>
      <c r="W21" s="198">
        <v>0</v>
      </c>
      <c r="X21" s="160">
        <v>0.01</v>
      </c>
      <c r="Y21" s="198">
        <v>0.01</v>
      </c>
      <c r="Z21" s="160">
        <v>0.04</v>
      </c>
      <c r="AA21" s="198">
        <v>0.04</v>
      </c>
      <c r="AB21" s="160">
        <v>0</v>
      </c>
      <c r="AC21" s="198">
        <v>0</v>
      </c>
      <c r="AD21" s="160">
        <v>0</v>
      </c>
      <c r="AE21" s="199">
        <v>0</v>
      </c>
      <c r="AF21" s="190"/>
      <c r="AG21" s="191"/>
      <c r="AH21" s="190"/>
      <c r="AI21" s="191"/>
      <c r="AJ21" s="190"/>
      <c r="AK21" s="191"/>
      <c r="AL21" s="192"/>
      <c r="AM21" s="193"/>
      <c r="AN21" s="194"/>
    </row>
    <row r="22" spans="2:40" s="195" customFormat="1" ht="47.25" x14ac:dyDescent="0.2">
      <c r="B22" s="196">
        <v>13</v>
      </c>
      <c r="C22" s="127" t="s">
        <v>241</v>
      </c>
      <c r="D22" s="128" t="s">
        <v>173</v>
      </c>
      <c r="E22" s="129">
        <v>1</v>
      </c>
      <c r="F22" s="130">
        <f t="shared" si="2"/>
        <v>0.05</v>
      </c>
      <c r="G22" s="131" t="s">
        <v>283</v>
      </c>
      <c r="H22" s="132">
        <v>45184</v>
      </c>
      <c r="I22" s="132">
        <v>45184</v>
      </c>
      <c r="J22" s="133">
        <f t="shared" si="0"/>
        <v>0</v>
      </c>
      <c r="K22" s="134" t="s">
        <v>310</v>
      </c>
      <c r="L22" s="197">
        <v>45182</v>
      </c>
      <c r="M22" s="187">
        <f>+O22+Q22+S22+U22+W22+Y22+AA22+AC22+AE22</f>
        <v>0.05</v>
      </c>
      <c r="N22" s="163">
        <v>0</v>
      </c>
      <c r="O22" s="198">
        <v>0</v>
      </c>
      <c r="P22" s="160">
        <v>0</v>
      </c>
      <c r="Q22" s="198">
        <v>0</v>
      </c>
      <c r="R22" s="160">
        <v>0</v>
      </c>
      <c r="S22" s="198">
        <v>0</v>
      </c>
      <c r="T22" s="160">
        <v>0</v>
      </c>
      <c r="U22" s="198">
        <v>0</v>
      </c>
      <c r="V22" s="160">
        <v>0</v>
      </c>
      <c r="W22" s="198">
        <v>0</v>
      </c>
      <c r="X22" s="160">
        <v>0</v>
      </c>
      <c r="Y22" s="198">
        <v>0</v>
      </c>
      <c r="Z22" s="160">
        <v>0</v>
      </c>
      <c r="AA22" s="198">
        <v>0</v>
      </c>
      <c r="AB22" s="160">
        <v>0.05</v>
      </c>
      <c r="AC22" s="198">
        <v>0.05</v>
      </c>
      <c r="AD22" s="160">
        <v>0</v>
      </c>
      <c r="AE22" s="199">
        <v>0</v>
      </c>
      <c r="AF22" s="190"/>
      <c r="AG22" s="191"/>
      <c r="AH22" s="190"/>
      <c r="AI22" s="191"/>
      <c r="AJ22" s="190"/>
      <c r="AK22" s="191"/>
      <c r="AL22" s="192"/>
      <c r="AM22" s="193"/>
      <c r="AN22" s="194"/>
    </row>
    <row r="23" spans="2:40" s="195" customFormat="1" ht="47.25" x14ac:dyDescent="0.2">
      <c r="B23" s="196">
        <v>14</v>
      </c>
      <c r="C23" s="134" t="s">
        <v>242</v>
      </c>
      <c r="D23" s="128" t="s">
        <v>174</v>
      </c>
      <c r="E23" s="129">
        <v>1</v>
      </c>
      <c r="F23" s="130">
        <f t="shared" si="2"/>
        <v>0.05</v>
      </c>
      <c r="G23" s="131" t="s">
        <v>172</v>
      </c>
      <c r="H23" s="132">
        <v>45170</v>
      </c>
      <c r="I23" s="132">
        <v>45199</v>
      </c>
      <c r="J23" s="133">
        <f t="shared" si="0"/>
        <v>4.1428571428571432</v>
      </c>
      <c r="K23" s="134" t="s">
        <v>312</v>
      </c>
      <c r="L23" s="197">
        <v>45195</v>
      </c>
      <c r="M23" s="187">
        <f t="shared" si="1"/>
        <v>0.05</v>
      </c>
      <c r="N23" s="163">
        <v>0</v>
      </c>
      <c r="O23" s="198">
        <v>0</v>
      </c>
      <c r="P23" s="160">
        <v>0</v>
      </c>
      <c r="Q23" s="198">
        <v>0</v>
      </c>
      <c r="R23" s="160">
        <v>0</v>
      </c>
      <c r="S23" s="198">
        <v>0</v>
      </c>
      <c r="T23" s="160">
        <v>0</v>
      </c>
      <c r="U23" s="198">
        <v>0</v>
      </c>
      <c r="V23" s="160">
        <v>0</v>
      </c>
      <c r="W23" s="198">
        <v>0</v>
      </c>
      <c r="X23" s="160">
        <v>0</v>
      </c>
      <c r="Y23" s="198">
        <v>0</v>
      </c>
      <c r="Z23" s="160">
        <v>0</v>
      </c>
      <c r="AA23" s="198">
        <v>0</v>
      </c>
      <c r="AB23" s="160">
        <v>0.05</v>
      </c>
      <c r="AC23" s="198">
        <v>0.05</v>
      </c>
      <c r="AD23" s="160">
        <v>0</v>
      </c>
      <c r="AE23" s="199">
        <v>0</v>
      </c>
      <c r="AF23" s="190"/>
      <c r="AG23" s="191"/>
      <c r="AH23" s="190"/>
      <c r="AI23" s="191"/>
      <c r="AJ23" s="190"/>
      <c r="AK23" s="191"/>
      <c r="AL23" s="192"/>
      <c r="AM23" s="193"/>
      <c r="AN23" s="194"/>
    </row>
    <row r="24" spans="2:40" s="195" customFormat="1" ht="94.5" x14ac:dyDescent="0.2">
      <c r="B24" s="196">
        <v>15</v>
      </c>
      <c r="C24" s="134" t="s">
        <v>243</v>
      </c>
      <c r="D24" s="128" t="s">
        <v>175</v>
      </c>
      <c r="E24" s="129">
        <v>1</v>
      </c>
      <c r="F24" s="130">
        <f t="shared" si="2"/>
        <v>0.05</v>
      </c>
      <c r="G24" s="131" t="s">
        <v>172</v>
      </c>
      <c r="H24" s="132">
        <v>45201</v>
      </c>
      <c r="I24" s="132">
        <v>45230</v>
      </c>
      <c r="J24" s="133">
        <f t="shared" si="0"/>
        <v>4.1428571428571432</v>
      </c>
      <c r="K24" s="134" t="s">
        <v>315</v>
      </c>
      <c r="L24" s="197">
        <v>45203</v>
      </c>
      <c r="M24" s="187">
        <f t="shared" si="1"/>
        <v>0.05</v>
      </c>
      <c r="N24" s="163">
        <v>0</v>
      </c>
      <c r="O24" s="198">
        <v>0</v>
      </c>
      <c r="P24" s="160">
        <v>0</v>
      </c>
      <c r="Q24" s="198">
        <v>0</v>
      </c>
      <c r="R24" s="160">
        <v>0</v>
      </c>
      <c r="S24" s="198">
        <v>0</v>
      </c>
      <c r="T24" s="160">
        <v>0</v>
      </c>
      <c r="U24" s="198">
        <v>0</v>
      </c>
      <c r="V24" s="160">
        <v>0</v>
      </c>
      <c r="W24" s="198">
        <v>0</v>
      </c>
      <c r="X24" s="160">
        <v>0</v>
      </c>
      <c r="Y24" s="198">
        <v>0</v>
      </c>
      <c r="Z24" s="160">
        <v>0</v>
      </c>
      <c r="AA24" s="198">
        <v>0</v>
      </c>
      <c r="AB24" s="160">
        <v>0</v>
      </c>
      <c r="AC24" s="198">
        <v>0</v>
      </c>
      <c r="AD24" s="160">
        <v>0.05</v>
      </c>
      <c r="AE24" s="199">
        <v>0.05</v>
      </c>
      <c r="AF24" s="190"/>
      <c r="AG24" s="191"/>
      <c r="AH24" s="190"/>
      <c r="AI24" s="191"/>
      <c r="AJ24" s="190"/>
      <c r="AK24" s="191"/>
      <c r="AL24" s="192"/>
      <c r="AM24" s="193"/>
      <c r="AN24" s="194"/>
    </row>
    <row r="25" spans="2:40" s="195" customFormat="1" ht="47.25" x14ac:dyDescent="0.2">
      <c r="B25" s="196">
        <v>16</v>
      </c>
      <c r="C25" s="127" t="s">
        <v>244</v>
      </c>
      <c r="D25" s="128" t="s">
        <v>171</v>
      </c>
      <c r="E25" s="129">
        <v>1</v>
      </c>
      <c r="F25" s="130">
        <f t="shared" si="2"/>
        <v>0.05</v>
      </c>
      <c r="G25" s="131" t="s">
        <v>283</v>
      </c>
      <c r="H25" s="132">
        <v>45133</v>
      </c>
      <c r="I25" s="132">
        <v>45138</v>
      </c>
      <c r="J25" s="133">
        <f t="shared" si="0"/>
        <v>0.7142857142857143</v>
      </c>
      <c r="K25" s="134" t="s">
        <v>306</v>
      </c>
      <c r="L25" s="197">
        <v>45138</v>
      </c>
      <c r="M25" s="187">
        <f t="shared" si="1"/>
        <v>0.05</v>
      </c>
      <c r="N25" s="163">
        <v>0</v>
      </c>
      <c r="O25" s="198">
        <v>0</v>
      </c>
      <c r="P25" s="160">
        <v>0</v>
      </c>
      <c r="Q25" s="198">
        <v>0</v>
      </c>
      <c r="R25" s="160">
        <v>0</v>
      </c>
      <c r="S25" s="198">
        <v>0</v>
      </c>
      <c r="T25" s="160">
        <v>0</v>
      </c>
      <c r="U25" s="198">
        <v>0</v>
      </c>
      <c r="V25" s="160">
        <v>0</v>
      </c>
      <c r="W25" s="198">
        <v>0</v>
      </c>
      <c r="X25" s="160">
        <v>0.05</v>
      </c>
      <c r="Y25" s="198">
        <v>0.05</v>
      </c>
      <c r="Z25" s="160">
        <v>0</v>
      </c>
      <c r="AA25" s="198">
        <v>0</v>
      </c>
      <c r="AB25" s="160">
        <v>0</v>
      </c>
      <c r="AC25" s="198">
        <v>0</v>
      </c>
      <c r="AD25" s="160">
        <v>0</v>
      </c>
      <c r="AE25" s="199">
        <v>0</v>
      </c>
      <c r="AF25" s="190"/>
      <c r="AG25" s="191"/>
      <c r="AH25" s="190"/>
      <c r="AI25" s="191"/>
      <c r="AJ25" s="190"/>
      <c r="AK25" s="191"/>
      <c r="AL25" s="192"/>
      <c r="AM25" s="193"/>
      <c r="AN25" s="194"/>
    </row>
    <row r="26" spans="2:40" s="195" customFormat="1" ht="47.25" x14ac:dyDescent="0.2">
      <c r="B26" s="196">
        <v>17</v>
      </c>
      <c r="C26" s="134" t="s">
        <v>245</v>
      </c>
      <c r="D26" s="128" t="s">
        <v>169</v>
      </c>
      <c r="E26" s="129">
        <v>1</v>
      </c>
      <c r="F26" s="130">
        <f t="shared" si="2"/>
        <v>0.05</v>
      </c>
      <c r="G26" s="131" t="s">
        <v>172</v>
      </c>
      <c r="H26" s="132">
        <v>45139</v>
      </c>
      <c r="I26" s="132">
        <v>45142</v>
      </c>
      <c r="J26" s="133">
        <f t="shared" si="0"/>
        <v>0.42857142857142855</v>
      </c>
      <c r="K26" s="134" t="s">
        <v>308</v>
      </c>
      <c r="L26" s="197">
        <v>45142</v>
      </c>
      <c r="M26" s="187">
        <f t="shared" si="1"/>
        <v>0.05</v>
      </c>
      <c r="N26" s="163">
        <v>0</v>
      </c>
      <c r="O26" s="198">
        <v>0</v>
      </c>
      <c r="P26" s="160">
        <v>0</v>
      </c>
      <c r="Q26" s="198">
        <v>0</v>
      </c>
      <c r="R26" s="160">
        <v>0</v>
      </c>
      <c r="S26" s="198">
        <v>0</v>
      </c>
      <c r="T26" s="160">
        <v>0</v>
      </c>
      <c r="U26" s="198">
        <v>0</v>
      </c>
      <c r="V26" s="160">
        <v>0</v>
      </c>
      <c r="W26" s="198">
        <v>0</v>
      </c>
      <c r="X26" s="160">
        <v>0</v>
      </c>
      <c r="Y26" s="198">
        <v>0</v>
      </c>
      <c r="Z26" s="160">
        <v>0.05</v>
      </c>
      <c r="AA26" s="198">
        <v>0.05</v>
      </c>
      <c r="AB26" s="160">
        <v>0</v>
      </c>
      <c r="AC26" s="198">
        <v>0</v>
      </c>
      <c r="AD26" s="160">
        <v>0</v>
      </c>
      <c r="AE26" s="199">
        <v>0</v>
      </c>
      <c r="AF26" s="190"/>
      <c r="AG26" s="191"/>
      <c r="AH26" s="190"/>
      <c r="AI26" s="191"/>
      <c r="AJ26" s="190"/>
      <c r="AK26" s="191"/>
      <c r="AL26" s="192"/>
      <c r="AM26" s="193"/>
      <c r="AN26" s="194"/>
    </row>
    <row r="27" spans="2:40" s="195" customFormat="1" ht="47.25" x14ac:dyDescent="0.2">
      <c r="B27" s="196">
        <v>18</v>
      </c>
      <c r="C27" s="127" t="s">
        <v>246</v>
      </c>
      <c r="D27" s="128" t="s">
        <v>173</v>
      </c>
      <c r="E27" s="129">
        <v>1</v>
      </c>
      <c r="F27" s="130">
        <f t="shared" si="2"/>
        <v>0.05</v>
      </c>
      <c r="G27" s="131" t="s">
        <v>283</v>
      </c>
      <c r="H27" s="132">
        <v>45229</v>
      </c>
      <c r="I27" s="132">
        <v>45230</v>
      </c>
      <c r="J27" s="133">
        <f t="shared" si="0"/>
        <v>0.14285714285714285</v>
      </c>
      <c r="K27" s="201" t="s">
        <v>313</v>
      </c>
      <c r="L27" s="197">
        <v>45209</v>
      </c>
      <c r="M27" s="187">
        <f t="shared" si="1"/>
        <v>0.05</v>
      </c>
      <c r="N27" s="163">
        <v>0</v>
      </c>
      <c r="O27" s="198">
        <v>0</v>
      </c>
      <c r="P27" s="160">
        <v>0</v>
      </c>
      <c r="Q27" s="198">
        <v>0</v>
      </c>
      <c r="R27" s="160">
        <v>0</v>
      </c>
      <c r="S27" s="198">
        <v>0</v>
      </c>
      <c r="T27" s="160">
        <v>0</v>
      </c>
      <c r="U27" s="198">
        <v>0</v>
      </c>
      <c r="V27" s="160">
        <v>0</v>
      </c>
      <c r="W27" s="198">
        <v>0</v>
      </c>
      <c r="X27" s="160">
        <v>0</v>
      </c>
      <c r="Y27" s="198">
        <v>0</v>
      </c>
      <c r="Z27" s="160">
        <v>0</v>
      </c>
      <c r="AA27" s="198">
        <v>0</v>
      </c>
      <c r="AB27" s="160">
        <v>0</v>
      </c>
      <c r="AC27" s="198">
        <v>0</v>
      </c>
      <c r="AD27" s="160">
        <v>0.05</v>
      </c>
      <c r="AE27" s="199">
        <v>0.05</v>
      </c>
      <c r="AF27" s="190"/>
      <c r="AG27" s="191"/>
      <c r="AH27" s="190"/>
      <c r="AI27" s="191"/>
      <c r="AJ27" s="190"/>
      <c r="AK27" s="191"/>
      <c r="AL27" s="192"/>
      <c r="AM27" s="193"/>
      <c r="AN27" s="194"/>
    </row>
    <row r="28" spans="2:40" s="195" customFormat="1" ht="47.25" x14ac:dyDescent="0.2">
      <c r="B28" s="196">
        <v>19</v>
      </c>
      <c r="C28" s="134" t="s">
        <v>247</v>
      </c>
      <c r="D28" s="128" t="s">
        <v>174</v>
      </c>
      <c r="E28" s="129">
        <v>1</v>
      </c>
      <c r="F28" s="130">
        <f t="shared" si="2"/>
        <v>0.05</v>
      </c>
      <c r="G28" s="131" t="s">
        <v>172</v>
      </c>
      <c r="H28" s="132">
        <v>45170</v>
      </c>
      <c r="I28" s="132">
        <v>45199</v>
      </c>
      <c r="J28" s="133">
        <f t="shared" si="0"/>
        <v>4.1428571428571432</v>
      </c>
      <c r="K28" s="134" t="s">
        <v>311</v>
      </c>
      <c r="L28" s="197">
        <v>45195</v>
      </c>
      <c r="M28" s="187">
        <f t="shared" si="1"/>
        <v>0.05</v>
      </c>
      <c r="N28" s="163">
        <v>0</v>
      </c>
      <c r="O28" s="198">
        <v>0</v>
      </c>
      <c r="P28" s="160">
        <v>0</v>
      </c>
      <c r="Q28" s="198">
        <v>0</v>
      </c>
      <c r="R28" s="160">
        <v>0</v>
      </c>
      <c r="S28" s="198">
        <v>0</v>
      </c>
      <c r="T28" s="160">
        <v>0</v>
      </c>
      <c r="U28" s="198">
        <v>0</v>
      </c>
      <c r="V28" s="160">
        <v>0</v>
      </c>
      <c r="W28" s="198">
        <v>0</v>
      </c>
      <c r="X28" s="160">
        <v>0</v>
      </c>
      <c r="Y28" s="198">
        <v>0</v>
      </c>
      <c r="Z28" s="160">
        <v>0</v>
      </c>
      <c r="AA28" s="198">
        <v>0</v>
      </c>
      <c r="AB28" s="160">
        <v>0.05</v>
      </c>
      <c r="AC28" s="198">
        <v>0.05</v>
      </c>
      <c r="AD28" s="160">
        <v>0</v>
      </c>
      <c r="AE28" s="199">
        <v>0</v>
      </c>
      <c r="AF28" s="190"/>
      <c r="AG28" s="191"/>
      <c r="AH28" s="190"/>
      <c r="AI28" s="191"/>
      <c r="AJ28" s="190"/>
      <c r="AK28" s="191"/>
      <c r="AL28" s="192"/>
      <c r="AM28" s="193"/>
      <c r="AN28" s="194"/>
    </row>
    <row r="29" spans="2:40" s="195" customFormat="1" ht="95.25" thickBot="1" x14ac:dyDescent="0.25">
      <c r="B29" s="202">
        <v>20</v>
      </c>
      <c r="C29" s="135" t="s">
        <v>248</v>
      </c>
      <c r="D29" s="136" t="s">
        <v>175</v>
      </c>
      <c r="E29" s="137">
        <v>1</v>
      </c>
      <c r="F29" s="138">
        <f t="shared" si="2"/>
        <v>0.05</v>
      </c>
      <c r="G29" s="139" t="s">
        <v>172</v>
      </c>
      <c r="H29" s="149">
        <v>45201</v>
      </c>
      <c r="I29" s="149">
        <v>45230</v>
      </c>
      <c r="J29" s="140">
        <f t="shared" si="0"/>
        <v>4.1428571428571432</v>
      </c>
      <c r="K29" s="135" t="s">
        <v>314</v>
      </c>
      <c r="L29" s="203">
        <v>45203</v>
      </c>
      <c r="M29" s="187">
        <f t="shared" si="1"/>
        <v>0.05</v>
      </c>
      <c r="N29" s="164">
        <v>0</v>
      </c>
      <c r="O29" s="198">
        <v>0</v>
      </c>
      <c r="P29" s="161">
        <v>0</v>
      </c>
      <c r="Q29" s="198">
        <v>0</v>
      </c>
      <c r="R29" s="161">
        <v>0</v>
      </c>
      <c r="S29" s="198">
        <v>0</v>
      </c>
      <c r="T29" s="161">
        <v>0</v>
      </c>
      <c r="U29" s="198">
        <v>0</v>
      </c>
      <c r="V29" s="161">
        <v>0</v>
      </c>
      <c r="W29" s="198">
        <v>0</v>
      </c>
      <c r="X29" s="161">
        <v>0</v>
      </c>
      <c r="Y29" s="198">
        <v>0</v>
      </c>
      <c r="Z29" s="161">
        <v>0</v>
      </c>
      <c r="AA29" s="198">
        <v>0</v>
      </c>
      <c r="AB29" s="161">
        <v>0</v>
      </c>
      <c r="AC29" s="198">
        <v>0</v>
      </c>
      <c r="AD29" s="160">
        <v>0.05</v>
      </c>
      <c r="AE29" s="199">
        <v>0.05</v>
      </c>
      <c r="AF29" s="190"/>
      <c r="AG29" s="191"/>
      <c r="AH29" s="190"/>
      <c r="AI29" s="191"/>
      <c r="AJ29" s="190"/>
      <c r="AK29" s="191"/>
      <c r="AL29" s="192"/>
      <c r="AM29" s="193"/>
      <c r="AN29" s="194"/>
    </row>
    <row r="30" spans="2:40" s="204" customFormat="1" ht="28.5" customHeight="1" thickBot="1" x14ac:dyDescent="0.25">
      <c r="C30" s="143"/>
      <c r="D30" s="143"/>
      <c r="E30" s="143"/>
      <c r="F30" s="142">
        <f>SUM(F10:F29)</f>
        <v>1.0000000000000002</v>
      </c>
      <c r="G30" s="143"/>
      <c r="H30" s="143"/>
      <c r="I30" s="143"/>
      <c r="J30" s="144"/>
      <c r="K30" s="145"/>
      <c r="L30" s="143"/>
      <c r="M30" s="166">
        <f>SUM(M10:M29)</f>
        <v>1.0000000000000002</v>
      </c>
      <c r="N30" s="146">
        <f>SUM(N10:N29)</f>
        <v>0.21</v>
      </c>
      <c r="O30" s="141">
        <f t="shared" ref="O30:AE30" si="3">SUM(O10:O29)</f>
        <v>0.21</v>
      </c>
      <c r="P30" s="141">
        <f t="shared" si="3"/>
        <v>0.09</v>
      </c>
      <c r="Q30" s="141">
        <f t="shared" si="3"/>
        <v>0.09</v>
      </c>
      <c r="R30" s="141">
        <f t="shared" si="3"/>
        <v>0</v>
      </c>
      <c r="S30" s="141">
        <f t="shared" si="3"/>
        <v>0</v>
      </c>
      <c r="T30" s="141">
        <f t="shared" si="3"/>
        <v>0.05</v>
      </c>
      <c r="U30" s="141">
        <f t="shared" si="3"/>
        <v>0.05</v>
      </c>
      <c r="V30" s="141">
        <f t="shared" si="3"/>
        <v>0.1</v>
      </c>
      <c r="W30" s="141">
        <f t="shared" si="3"/>
        <v>0.1</v>
      </c>
      <c r="X30" s="141">
        <f>SUM(X10:X29)</f>
        <v>0.16</v>
      </c>
      <c r="Y30" s="141">
        <f t="shared" si="3"/>
        <v>0.16</v>
      </c>
      <c r="Z30" s="141">
        <f t="shared" si="3"/>
        <v>0.09</v>
      </c>
      <c r="AA30" s="141">
        <f t="shared" si="3"/>
        <v>0.09</v>
      </c>
      <c r="AB30" s="141">
        <f t="shared" ref="AB30:AC30" si="4">SUM(AB10:AB29)</f>
        <v>0.15000000000000002</v>
      </c>
      <c r="AC30" s="148">
        <f t="shared" si="4"/>
        <v>0.15000000000000002</v>
      </c>
      <c r="AD30" s="141">
        <f>SUM(AD10:AD29)</f>
        <v>0.15000000000000002</v>
      </c>
      <c r="AE30" s="147">
        <f t="shared" si="3"/>
        <v>0.15000000000000002</v>
      </c>
      <c r="AF30" s="205"/>
      <c r="AG30" s="205"/>
      <c r="AH30" s="205"/>
      <c r="AI30" s="205"/>
      <c r="AJ30" s="205"/>
      <c r="AK30" s="205"/>
      <c r="AL30" s="192"/>
      <c r="AM30" s="206"/>
      <c r="AN30" s="207"/>
    </row>
    <row r="31" spans="2:40" s="195" customFormat="1" ht="21.75" customHeight="1" x14ac:dyDescent="0.2">
      <c r="C31" s="208"/>
      <c r="D31" s="208"/>
      <c r="E31" s="208"/>
      <c r="F31" s="208"/>
      <c r="G31" s="208"/>
      <c r="H31" s="208"/>
      <c r="I31" s="208"/>
      <c r="J31" s="209"/>
      <c r="K31" s="210"/>
      <c r="L31" s="208"/>
      <c r="M31" s="211"/>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211"/>
      <c r="AM31" s="212"/>
      <c r="AN31" s="194"/>
    </row>
    <row r="32" spans="2:40" s="213" customFormat="1" ht="27" customHeight="1" x14ac:dyDescent="0.2">
      <c r="C32" s="214"/>
      <c r="D32" s="214"/>
      <c r="E32" s="214"/>
      <c r="F32" s="214"/>
      <c r="G32" s="214"/>
      <c r="H32" s="214"/>
      <c r="I32" s="214"/>
      <c r="J32" s="214"/>
      <c r="L32" s="214"/>
      <c r="M32" s="215"/>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215"/>
      <c r="AM32" s="216"/>
      <c r="AN32" s="217"/>
    </row>
    <row r="33" spans="3:39" s="221" customFormat="1" ht="15.75" x14ac:dyDescent="0.25">
      <c r="C33" s="218"/>
      <c r="D33" s="218"/>
      <c r="E33" s="218"/>
      <c r="F33" s="218"/>
      <c r="G33" s="218"/>
      <c r="H33" s="218"/>
      <c r="I33" s="218"/>
      <c r="J33" s="218"/>
      <c r="K33" s="219"/>
      <c r="L33" s="218"/>
      <c r="M33" s="218"/>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218"/>
      <c r="AM33" s="220"/>
    </row>
    <row r="34" spans="3:39" s="221" customFormat="1" ht="15.75" x14ac:dyDescent="0.25">
      <c r="C34" s="218"/>
      <c r="D34" s="218"/>
      <c r="E34" s="218"/>
      <c r="F34" s="218"/>
      <c r="G34" s="218"/>
      <c r="H34" s="218"/>
      <c r="I34" s="218"/>
      <c r="J34" s="218"/>
      <c r="K34" s="219"/>
      <c r="L34" s="218"/>
      <c r="M34" s="218"/>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218"/>
      <c r="AM34" s="220"/>
    </row>
    <row r="35" spans="3:39" s="221" customFormat="1" ht="15.75" x14ac:dyDescent="0.25">
      <c r="C35" s="218"/>
      <c r="D35" s="218"/>
      <c r="E35" s="218"/>
      <c r="F35" s="218"/>
      <c r="G35" s="218"/>
      <c r="H35" s="218"/>
      <c r="I35" s="218"/>
      <c r="J35" s="218"/>
      <c r="K35" s="219"/>
      <c r="L35" s="218"/>
      <c r="M35" s="222"/>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222"/>
      <c r="AM35" s="220"/>
    </row>
    <row r="36" spans="3:39" s="221" customFormat="1" ht="15.75" x14ac:dyDescent="0.25">
      <c r="C36" s="218"/>
      <c r="D36" s="218"/>
      <c r="E36" s="218"/>
      <c r="F36" s="218"/>
      <c r="G36" s="218"/>
      <c r="H36" s="218"/>
      <c r="I36" s="218"/>
      <c r="J36" s="218"/>
      <c r="K36" s="219"/>
      <c r="L36" s="218"/>
      <c r="M36" s="223"/>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223"/>
      <c r="AM36" s="220"/>
    </row>
    <row r="43" spans="3:39" x14ac:dyDescent="0.2">
      <c r="M43" s="224"/>
      <c r="AL43" s="224"/>
    </row>
    <row r="44" spans="3:39" x14ac:dyDescent="0.2">
      <c r="AM44" s="168"/>
    </row>
  </sheetData>
  <sheetProtection algorithmName="SHA-512" hashValue="JROi1b4Fo8zLuvCOo2c62DWLKDPNVLkeHpROH2qeUhJxmQeAjqGDPbQcDrLWj1NB0RM9tkrlBcZL5bosD2s+Lg==" saltValue="5cKJRKc4BLYwbTq46FvwVA==" spinCount="100000" sheet="1"/>
  <mergeCells count="22">
    <mergeCell ref="C2:C5"/>
    <mergeCell ref="D3:K3"/>
    <mergeCell ref="D4:K4"/>
    <mergeCell ref="D5:K5"/>
    <mergeCell ref="D7:M7"/>
    <mergeCell ref="L2:M2"/>
    <mergeCell ref="L3:M3"/>
    <mergeCell ref="L4:M4"/>
    <mergeCell ref="L5:M5"/>
    <mergeCell ref="D2:K2"/>
    <mergeCell ref="N8:O8"/>
    <mergeCell ref="P8:Q8"/>
    <mergeCell ref="R8:S8"/>
    <mergeCell ref="T8:U8"/>
    <mergeCell ref="V8:W8"/>
    <mergeCell ref="AJ8:AK8"/>
    <mergeCell ref="X8:Y8"/>
    <mergeCell ref="Z8:AA8"/>
    <mergeCell ref="AD8:AE8"/>
    <mergeCell ref="AF8:AG8"/>
    <mergeCell ref="AH8:AI8"/>
    <mergeCell ref="AB8:AC8"/>
  </mergeCells>
  <dataValidations count="1">
    <dataValidation type="whole" allowBlank="1" showInputMessage="1" showErrorMessage="1" sqref="G8:L8 G30:J65392 L30:L65392 K30:K31 K33:K65392">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8"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G14" sqref="G14:J14"/>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389"/>
      <c r="C2" s="390"/>
      <c r="D2" s="386" t="s">
        <v>0</v>
      </c>
      <c r="E2" s="343"/>
      <c r="F2" s="343"/>
      <c r="G2" s="343"/>
      <c r="H2" s="343"/>
      <c r="I2" s="343"/>
      <c r="J2" s="343"/>
      <c r="K2" s="54"/>
      <c r="L2" s="54"/>
      <c r="M2" s="395" t="str">
        <f>Proyecto!K2</f>
        <v>Código: GC-F-015</v>
      </c>
      <c r="N2" s="336"/>
      <c r="O2" s="336"/>
      <c r="P2" s="337"/>
      <c r="Q2" s="70"/>
      <c r="R2" s="9"/>
      <c r="S2" s="9"/>
      <c r="T2" s="9" t="s">
        <v>117</v>
      </c>
      <c r="U2" s="12"/>
      <c r="V2" s="70"/>
      <c r="W2" s="70"/>
      <c r="X2" s="70"/>
      <c r="Y2" s="70"/>
      <c r="Z2" s="70"/>
      <c r="AA2" s="70"/>
      <c r="AB2" s="70"/>
      <c r="AC2" s="70"/>
      <c r="AD2" s="70"/>
      <c r="AE2" s="13"/>
    </row>
    <row r="3" spans="2:31" s="10" customFormat="1" ht="23.25" customHeight="1" x14ac:dyDescent="0.2">
      <c r="B3" s="391"/>
      <c r="C3" s="392"/>
      <c r="D3" s="387" t="s">
        <v>2</v>
      </c>
      <c r="E3" s="346"/>
      <c r="F3" s="346"/>
      <c r="G3" s="346"/>
      <c r="H3" s="346"/>
      <c r="I3" s="346"/>
      <c r="J3" s="346"/>
      <c r="K3" s="53"/>
      <c r="L3" s="53"/>
      <c r="M3" s="396" t="str">
        <f>Proyecto!K3</f>
        <v>Fecha: 17 de septiembre de 2014</v>
      </c>
      <c r="N3" s="338"/>
      <c r="O3" s="338"/>
      <c r="P3" s="339"/>
      <c r="Q3" s="70"/>
      <c r="R3" s="9"/>
      <c r="S3" s="9"/>
      <c r="T3" s="9" t="s">
        <v>118</v>
      </c>
      <c r="U3" s="12"/>
      <c r="V3" s="70"/>
      <c r="W3" s="70"/>
      <c r="X3" s="70"/>
      <c r="Y3" s="70"/>
      <c r="Z3" s="70"/>
      <c r="AA3" s="70"/>
      <c r="AB3" s="70"/>
      <c r="AC3" s="70"/>
      <c r="AD3" s="70"/>
      <c r="AE3" s="13"/>
    </row>
    <row r="4" spans="2:31" s="10" customFormat="1" ht="24" customHeight="1" x14ac:dyDescent="0.2">
      <c r="B4" s="391"/>
      <c r="C4" s="392"/>
      <c r="D4" s="387" t="s">
        <v>4</v>
      </c>
      <c r="E4" s="346"/>
      <c r="F4" s="346"/>
      <c r="G4" s="346"/>
      <c r="H4" s="346"/>
      <c r="I4" s="346"/>
      <c r="J4" s="346"/>
      <c r="K4" s="53"/>
      <c r="L4" s="53"/>
      <c r="M4" s="396" t="str">
        <f>Proyecto!K4</f>
        <v>Versión 001</v>
      </c>
      <c r="N4" s="338"/>
      <c r="O4" s="338"/>
      <c r="P4" s="339"/>
      <c r="Q4" s="70"/>
      <c r="R4" s="9"/>
      <c r="S4" s="70"/>
      <c r="T4" s="9" t="s">
        <v>119</v>
      </c>
      <c r="U4" s="12"/>
      <c r="V4" s="70"/>
      <c r="W4" s="70"/>
      <c r="X4" s="70"/>
      <c r="Y4" s="70"/>
      <c r="Z4" s="70"/>
      <c r="AA4" s="70"/>
      <c r="AB4" s="70"/>
      <c r="AC4" s="70"/>
      <c r="AD4" s="70"/>
      <c r="AE4" s="13"/>
    </row>
    <row r="5" spans="2:31" s="10" customFormat="1" ht="22.5" customHeight="1" thickBot="1" x14ac:dyDescent="0.25">
      <c r="B5" s="393"/>
      <c r="C5" s="394"/>
      <c r="D5" s="388" t="s">
        <v>6</v>
      </c>
      <c r="E5" s="349"/>
      <c r="F5" s="349"/>
      <c r="G5" s="349"/>
      <c r="H5" s="349"/>
      <c r="I5" s="349"/>
      <c r="J5" s="349"/>
      <c r="K5" s="55"/>
      <c r="L5" s="55"/>
      <c r="M5" s="397" t="s">
        <v>120</v>
      </c>
      <c r="N5" s="340"/>
      <c r="O5" s="340"/>
      <c r="P5" s="341"/>
      <c r="Q5" s="70"/>
      <c r="R5" s="9"/>
      <c r="S5" s="70"/>
      <c r="T5" s="9" t="s">
        <v>121</v>
      </c>
      <c r="U5" s="9"/>
      <c r="V5" s="70"/>
      <c r="W5" s="70"/>
      <c r="X5" s="70"/>
      <c r="Y5" s="70"/>
      <c r="Z5" s="70"/>
      <c r="AA5" s="70"/>
      <c r="AB5" s="70"/>
      <c r="AC5" s="70"/>
      <c r="AD5" s="70"/>
      <c r="AE5" s="13"/>
    </row>
    <row r="6" spans="2:31" ht="5.25" customHeight="1" x14ac:dyDescent="0.2">
      <c r="B6" s="24"/>
      <c r="C6" s="24"/>
      <c r="D6" s="24"/>
      <c r="E6" s="24"/>
      <c r="F6" s="24"/>
      <c r="G6" s="24"/>
      <c r="H6" s="24"/>
      <c r="I6" s="24"/>
      <c r="J6" s="24"/>
      <c r="K6" s="24"/>
      <c r="L6" s="24"/>
      <c r="M6" s="24"/>
      <c r="N6" s="24"/>
      <c r="O6" s="24"/>
      <c r="P6" s="24"/>
      <c r="T6" s="5"/>
    </row>
    <row r="7" spans="2:31" ht="29.25" customHeight="1" x14ac:dyDescent="0.2">
      <c r="B7" s="225" t="s">
        <v>8</v>
      </c>
      <c r="C7" s="225"/>
      <c r="D7" s="398" t="str">
        <f>Proyecto!$E$7</f>
        <v>Diseño y puesta en funcionamiento de formularios para información financiera y no financiera de procesos de intervención - Fase I</v>
      </c>
      <c r="E7" s="398"/>
      <c r="F7" s="398"/>
      <c r="G7" s="398"/>
      <c r="H7" s="398"/>
      <c r="I7" s="398"/>
      <c r="J7" s="398"/>
      <c r="K7" s="398"/>
      <c r="L7" s="398"/>
      <c r="M7" s="398"/>
      <c r="N7" s="398"/>
      <c r="O7" s="398"/>
      <c r="P7" s="398"/>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279" t="s">
        <v>122</v>
      </c>
      <c r="C10" s="279"/>
      <c r="D10" s="279"/>
      <c r="E10" s="279"/>
      <c r="F10" s="279"/>
      <c r="G10" s="279"/>
      <c r="H10" s="279"/>
      <c r="I10" s="279"/>
      <c r="J10" s="279"/>
      <c r="K10" s="279"/>
      <c r="L10" s="279"/>
      <c r="M10" s="279"/>
      <c r="N10" s="279"/>
      <c r="O10" s="279"/>
      <c r="P10" s="279"/>
    </row>
    <row r="11" spans="2:31" ht="21.95" customHeight="1" x14ac:dyDescent="0.2">
      <c r="B11" s="276" t="s">
        <v>123</v>
      </c>
      <c r="C11" s="276"/>
      <c r="D11" s="276"/>
      <c r="E11" s="276"/>
      <c r="F11" s="71" t="s">
        <v>124</v>
      </c>
      <c r="G11" s="276" t="s">
        <v>125</v>
      </c>
      <c r="H11" s="276"/>
      <c r="I11" s="276"/>
      <c r="J11" s="276"/>
      <c r="K11" s="60"/>
      <c r="L11" s="60"/>
      <c r="M11" s="276" t="s">
        <v>126</v>
      </c>
      <c r="N11" s="276"/>
      <c r="O11" s="276"/>
      <c r="P11" s="276"/>
    </row>
    <row r="12" spans="2:31" s="101" customFormat="1" ht="60" customHeight="1" x14ac:dyDescent="0.25">
      <c r="B12" s="295" t="s">
        <v>222</v>
      </c>
      <c r="C12" s="295"/>
      <c r="D12" s="295"/>
      <c r="E12" s="295"/>
      <c r="F12" s="106" t="s">
        <v>117</v>
      </c>
      <c r="G12" s="293" t="s">
        <v>224</v>
      </c>
      <c r="H12" s="385"/>
      <c r="I12" s="385"/>
      <c r="J12" s="294"/>
      <c r="K12" s="124"/>
      <c r="L12" s="124"/>
      <c r="M12" s="382" t="s">
        <v>218</v>
      </c>
      <c r="N12" s="383"/>
      <c r="O12" s="383"/>
      <c r="P12" s="384"/>
      <c r="R12" s="125"/>
      <c r="U12" s="125"/>
      <c r="AE12" s="126"/>
    </row>
    <row r="13" spans="2:31" s="101" customFormat="1" ht="60" customHeight="1" x14ac:dyDescent="0.25">
      <c r="B13" s="295" t="s">
        <v>223</v>
      </c>
      <c r="C13" s="295"/>
      <c r="D13" s="295"/>
      <c r="E13" s="295"/>
      <c r="F13" s="106" t="s">
        <v>117</v>
      </c>
      <c r="G13" s="293" t="s">
        <v>225</v>
      </c>
      <c r="H13" s="385"/>
      <c r="I13" s="385"/>
      <c r="J13" s="294"/>
      <c r="K13" s="124"/>
      <c r="L13" s="124"/>
      <c r="M13" s="382" t="s">
        <v>218</v>
      </c>
      <c r="N13" s="383"/>
      <c r="O13" s="383"/>
      <c r="P13" s="384"/>
      <c r="R13" s="125"/>
      <c r="U13" s="125"/>
      <c r="AE13" s="126"/>
    </row>
    <row r="14" spans="2:31" s="101" customFormat="1" ht="76.5" customHeight="1" x14ac:dyDescent="0.25">
      <c r="B14" s="378" t="s">
        <v>278</v>
      </c>
      <c r="C14" s="378"/>
      <c r="D14" s="378"/>
      <c r="E14" s="378"/>
      <c r="F14" s="106" t="s">
        <v>119</v>
      </c>
      <c r="G14" s="379" t="s">
        <v>279</v>
      </c>
      <c r="H14" s="380"/>
      <c r="I14" s="380"/>
      <c r="J14" s="381"/>
      <c r="K14" s="124"/>
      <c r="L14" s="124"/>
      <c r="M14" s="382" t="s">
        <v>218</v>
      </c>
      <c r="N14" s="383"/>
      <c r="O14" s="383"/>
      <c r="P14" s="384"/>
      <c r="R14" s="125"/>
      <c r="U14" s="125"/>
      <c r="AE14" s="126"/>
    </row>
    <row r="16" spans="2:31" ht="21.95" customHeight="1" x14ac:dyDescent="0.2">
      <c r="B16" s="279" t="s">
        <v>127</v>
      </c>
      <c r="C16" s="279"/>
      <c r="D16" s="279"/>
      <c r="E16" s="279"/>
      <c r="F16" s="279"/>
      <c r="G16" s="279"/>
      <c r="H16" s="279"/>
      <c r="I16" s="279"/>
      <c r="J16" s="279"/>
      <c r="K16" s="279"/>
      <c r="L16" s="279"/>
      <c r="M16" s="279"/>
      <c r="N16" s="279"/>
      <c r="O16" s="279"/>
      <c r="P16" s="279"/>
    </row>
  </sheetData>
  <mergeCells count="25">
    <mergeCell ref="D2:J2"/>
    <mergeCell ref="D3:J3"/>
    <mergeCell ref="D4:J4"/>
    <mergeCell ref="D5:J5"/>
    <mergeCell ref="B10:P10"/>
    <mergeCell ref="B2:C5"/>
    <mergeCell ref="M2:P2"/>
    <mergeCell ref="M3:P3"/>
    <mergeCell ref="M4:P4"/>
    <mergeCell ref="M5:P5"/>
    <mergeCell ref="B7:C7"/>
    <mergeCell ref="D7:P7"/>
    <mergeCell ref="B14:E14"/>
    <mergeCell ref="G14:J14"/>
    <mergeCell ref="M14:P14"/>
    <mergeCell ref="B16:P16"/>
    <mergeCell ref="B11:E11"/>
    <mergeCell ref="G11:J11"/>
    <mergeCell ref="M11:P11"/>
    <mergeCell ref="B12:E12"/>
    <mergeCell ref="G12:J12"/>
    <mergeCell ref="M12:P12"/>
    <mergeCell ref="B13:E13"/>
    <mergeCell ref="G13:J13"/>
    <mergeCell ref="M13:P13"/>
  </mergeCells>
  <conditionalFormatting sqref="F12">
    <cfRule type="containsText" dxfId="11" priority="9" operator="containsText" text="Extremo">
      <formula>NOT(ISERROR(SEARCH("Extremo",F12)))</formula>
    </cfRule>
    <cfRule type="containsText" dxfId="10" priority="10" operator="containsText" text="Alto">
      <formula>NOT(ISERROR(SEARCH("Alto",F12)))</formula>
    </cfRule>
    <cfRule type="containsText" dxfId="9" priority="11" operator="containsText" text="Medio">
      <formula>NOT(ISERROR(SEARCH("Medio",F12)))</formula>
    </cfRule>
    <cfRule type="containsText" dxfId="8" priority="12" operator="containsText" text="Bajo">
      <formula>NOT(ISERROR(SEARCH("Bajo",F12)))</formula>
    </cfRule>
  </conditionalFormatting>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4">
    <cfRule type="containsText" dxfId="3" priority="1" operator="containsText" text="Extremo">
      <formula>NOT(ISERROR(SEARCH("Extremo",F14)))</formula>
    </cfRule>
    <cfRule type="containsText" dxfId="2" priority="2" operator="containsText" text="Alto">
      <formula>NOT(ISERROR(SEARCH("Alto",F14)))</formula>
    </cfRule>
    <cfRule type="containsText" dxfId="1" priority="3" operator="containsText" text="Medio">
      <formula>NOT(ISERROR(SEARCH("Medio",F14)))</formula>
    </cfRule>
    <cfRule type="containsText" dxfId="0" priority="4" operator="containsText" text="Bajo">
      <formula>NOT(ISERROR(SEARCH("Bajo",F14)))</formula>
    </cfRule>
  </conditionalFormatting>
  <dataValidations count="2">
    <dataValidation type="whole" allowBlank="1" showInputMessage="1" showErrorMessage="1" sqref="O17:P65503 O9:P9 O15:P15 G15:M15 G17:M65503 G9:M9 W9:AC65503 Q9:U65503">
      <formula1>1</formula1>
      <formula2>5</formula2>
    </dataValidation>
    <dataValidation type="list" allowBlank="1" showInputMessage="1" showErrorMessage="1" sqref="F12:F14">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128</v>
      </c>
      <c r="C4" s="20" t="s">
        <v>129</v>
      </c>
      <c r="E4" s="20" t="s">
        <v>130</v>
      </c>
      <c r="G4" s="20" t="s">
        <v>131</v>
      </c>
      <c r="I4" s="20" t="s">
        <v>132</v>
      </c>
      <c r="K4" s="20" t="s">
        <v>133</v>
      </c>
      <c r="M4" s="20"/>
      <c r="O4" s="20" t="s">
        <v>134</v>
      </c>
      <c r="Q4" s="20" t="s">
        <v>34</v>
      </c>
    </row>
    <row r="5" spans="1:17" x14ac:dyDescent="0.2">
      <c r="A5" t="s">
        <v>26</v>
      </c>
      <c r="C5" s="19" t="s">
        <v>37</v>
      </c>
      <c r="E5" s="19" t="s">
        <v>40</v>
      </c>
      <c r="G5" s="19" t="s">
        <v>59</v>
      </c>
      <c r="I5" s="19" t="s">
        <v>60</v>
      </c>
      <c r="K5" s="19" t="s">
        <v>76</v>
      </c>
      <c r="M5" t="s">
        <v>135</v>
      </c>
      <c r="O5" s="19" t="s">
        <v>136</v>
      </c>
      <c r="Q5" t="s">
        <v>137</v>
      </c>
    </row>
    <row r="6" spans="1:17" x14ac:dyDescent="0.2">
      <c r="A6" t="s">
        <v>27</v>
      </c>
      <c r="C6" s="19" t="s">
        <v>138</v>
      </c>
      <c r="E6" s="19" t="s">
        <v>139</v>
      </c>
      <c r="G6" s="19" t="s">
        <v>61</v>
      </c>
      <c r="I6" s="19" t="s">
        <v>77</v>
      </c>
      <c r="K6" s="19" t="s">
        <v>78</v>
      </c>
      <c r="M6" t="s">
        <v>46</v>
      </c>
      <c r="O6" s="19" t="s">
        <v>140</v>
      </c>
      <c r="Q6" t="s">
        <v>141</v>
      </c>
    </row>
    <row r="7" spans="1:17" x14ac:dyDescent="0.2">
      <c r="C7" s="19" t="s">
        <v>142</v>
      </c>
      <c r="G7" s="19" t="s">
        <v>143</v>
      </c>
      <c r="K7" s="21" t="s">
        <v>144</v>
      </c>
      <c r="O7" s="21" t="s">
        <v>145</v>
      </c>
      <c r="Q7" t="s">
        <v>146</v>
      </c>
    </row>
    <row r="8" spans="1:17" x14ac:dyDescent="0.2">
      <c r="O8" s="21" t="s">
        <v>87</v>
      </c>
      <c r="Q8" t="s">
        <v>39</v>
      </c>
    </row>
    <row r="9" spans="1:17" x14ac:dyDescent="0.2">
      <c r="O9" s="21" t="s">
        <v>147</v>
      </c>
      <c r="Q9" t="s">
        <v>148</v>
      </c>
    </row>
    <row r="10" spans="1:17" x14ac:dyDescent="0.2">
      <c r="O10" s="21" t="s">
        <v>149</v>
      </c>
      <c r="Q10" t="s">
        <v>150</v>
      </c>
    </row>
    <row r="11" spans="1:17" x14ac:dyDescent="0.2">
      <c r="O11" s="21" t="s">
        <v>151</v>
      </c>
      <c r="Q11" t="s">
        <v>152</v>
      </c>
    </row>
    <row r="12" spans="1:17" x14ac:dyDescent="0.2">
      <c r="Q12" t="s">
        <v>153</v>
      </c>
    </row>
    <row r="14" spans="1:17" x14ac:dyDescent="0.2">
      <c r="Q14" s="20" t="s">
        <v>154</v>
      </c>
    </row>
    <row r="15" spans="1:17" x14ac:dyDescent="0.2">
      <c r="Q15" t="s">
        <v>137</v>
      </c>
    </row>
    <row r="16" spans="1:17" x14ac:dyDescent="0.2">
      <c r="Q16" t="s">
        <v>141</v>
      </c>
    </row>
    <row r="17" spans="17:17" x14ac:dyDescent="0.2">
      <c r="Q17" t="s">
        <v>146</v>
      </c>
    </row>
    <row r="18" spans="17:17" x14ac:dyDescent="0.2">
      <c r="Q18" t="s">
        <v>39</v>
      </c>
    </row>
    <row r="19" spans="17:17" x14ac:dyDescent="0.2">
      <c r="Q19" t="s">
        <v>148</v>
      </c>
    </row>
    <row r="20" spans="17:17" x14ac:dyDescent="0.2">
      <c r="Q20" t="s">
        <v>150</v>
      </c>
    </row>
    <row r="21" spans="17:17" x14ac:dyDescent="0.2">
      <c r="Q21" t="s">
        <v>152</v>
      </c>
    </row>
    <row r="22" spans="17:17" x14ac:dyDescent="0.2">
      <c r="Q22" t="s">
        <v>153</v>
      </c>
    </row>
    <row r="23" spans="17:17" x14ac:dyDescent="0.2">
      <c r="Q23" s="19"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4" zoomScale="80" zoomScaleNormal="80" workbookViewId="0">
      <selection activeCell="D7" sqref="D7:P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36"/>
      <c r="C2" s="237"/>
      <c r="D2" s="238" t="s">
        <v>0</v>
      </c>
      <c r="E2" s="239"/>
      <c r="F2" s="239"/>
      <c r="G2" s="239"/>
      <c r="H2" s="239"/>
      <c r="I2" s="239"/>
      <c r="J2" s="240"/>
      <c r="K2" s="226" t="s">
        <v>1</v>
      </c>
      <c r="L2" s="253"/>
      <c r="M2" s="226" t="str">
        <f>Proyecto!K2</f>
        <v>Código: GC-F-015</v>
      </c>
      <c r="N2" s="248"/>
      <c r="O2" s="248"/>
      <c r="P2" s="227"/>
      <c r="Q2" s="70"/>
      <c r="R2" s="9"/>
      <c r="S2" s="9"/>
      <c r="T2" s="9"/>
      <c r="U2" s="12"/>
      <c r="V2" s="70"/>
      <c r="W2" s="70"/>
      <c r="X2" s="70"/>
      <c r="Y2" s="70"/>
      <c r="Z2" s="70"/>
      <c r="AA2" s="70"/>
      <c r="AB2" s="70"/>
      <c r="AC2" s="70"/>
      <c r="AD2" s="70"/>
      <c r="AE2" s="13"/>
    </row>
    <row r="3" spans="2:31" s="10" customFormat="1" ht="23.25" customHeight="1" x14ac:dyDescent="0.2">
      <c r="B3" s="232"/>
      <c r="C3" s="233"/>
      <c r="D3" s="241" t="s">
        <v>2</v>
      </c>
      <c r="E3" s="242"/>
      <c r="F3" s="242"/>
      <c r="G3" s="242"/>
      <c r="H3" s="242"/>
      <c r="I3" s="242"/>
      <c r="J3" s="243"/>
      <c r="K3" s="228" t="s">
        <v>3</v>
      </c>
      <c r="L3" s="254"/>
      <c r="M3" s="249" t="str">
        <f>Proyecto!K3</f>
        <v>Fecha: 17 de septiembre de 2014</v>
      </c>
      <c r="N3" s="250"/>
      <c r="O3" s="250"/>
      <c r="P3" s="251"/>
      <c r="Q3" s="70"/>
      <c r="R3" s="9"/>
      <c r="S3" s="9"/>
      <c r="T3" s="9"/>
      <c r="U3" s="12"/>
      <c r="V3" s="70"/>
      <c r="W3" s="70"/>
      <c r="X3" s="70"/>
      <c r="Y3" s="70"/>
      <c r="Z3" s="70"/>
      <c r="AA3" s="70"/>
      <c r="AB3" s="70"/>
      <c r="AC3" s="70"/>
      <c r="AD3" s="70"/>
      <c r="AE3" s="13"/>
    </row>
    <row r="4" spans="2:31" s="10" customFormat="1" ht="24" customHeight="1" x14ac:dyDescent="0.2">
      <c r="B4" s="232"/>
      <c r="C4" s="233"/>
      <c r="D4" s="241" t="s">
        <v>4</v>
      </c>
      <c r="E4" s="242"/>
      <c r="F4" s="242"/>
      <c r="G4" s="242"/>
      <c r="H4" s="242"/>
      <c r="I4" s="242"/>
      <c r="J4" s="243"/>
      <c r="K4" s="228" t="s">
        <v>5</v>
      </c>
      <c r="L4" s="254"/>
      <c r="M4" s="228" t="str">
        <f>Proyecto!K4</f>
        <v>Versión 001</v>
      </c>
      <c r="N4" s="252"/>
      <c r="O4" s="252"/>
      <c r="P4" s="229"/>
      <c r="Q4" s="70"/>
      <c r="R4" s="9"/>
      <c r="S4" s="70"/>
      <c r="T4" s="70"/>
      <c r="U4" s="12"/>
      <c r="V4" s="70"/>
      <c r="W4" s="70"/>
      <c r="X4" s="70"/>
      <c r="Y4" s="70"/>
      <c r="Z4" s="70"/>
      <c r="AA4" s="70"/>
      <c r="AB4" s="70"/>
      <c r="AC4" s="70"/>
      <c r="AD4" s="70"/>
      <c r="AE4" s="13"/>
    </row>
    <row r="5" spans="2:31" s="10" customFormat="1" ht="22.5" customHeight="1" thickBot="1" x14ac:dyDescent="0.25">
      <c r="B5" s="234"/>
      <c r="C5" s="235"/>
      <c r="D5" s="244" t="s">
        <v>6</v>
      </c>
      <c r="E5" s="245"/>
      <c r="F5" s="245"/>
      <c r="G5" s="245"/>
      <c r="H5" s="245"/>
      <c r="I5" s="245"/>
      <c r="J5" s="246"/>
      <c r="K5" s="230" t="s">
        <v>20</v>
      </c>
      <c r="L5" s="268"/>
      <c r="M5" s="258" t="s">
        <v>21</v>
      </c>
      <c r="N5" s="259"/>
      <c r="O5" s="259"/>
      <c r="P5" s="260"/>
      <c r="Q5" s="70"/>
      <c r="R5" s="9"/>
      <c r="S5" s="70"/>
      <c r="T5" s="70"/>
      <c r="U5" s="9"/>
      <c r="V5" s="70"/>
      <c r="W5" s="70"/>
      <c r="X5" s="70"/>
      <c r="Y5" s="70"/>
      <c r="Z5" s="70"/>
      <c r="AA5" s="70"/>
      <c r="AB5" s="70"/>
      <c r="AC5" s="70"/>
      <c r="AD5" s="70"/>
      <c r="AE5" s="13"/>
    </row>
    <row r="6" spans="2:31" ht="5.25" customHeight="1" x14ac:dyDescent="0.2">
      <c r="B6" s="24"/>
      <c r="C6" s="24"/>
      <c r="D6" s="24"/>
      <c r="E6" s="24"/>
      <c r="F6" s="24"/>
      <c r="G6" s="24"/>
      <c r="H6" s="24"/>
      <c r="I6" s="24"/>
      <c r="J6" s="24"/>
      <c r="K6" s="24"/>
      <c r="L6" s="24"/>
      <c r="M6" s="24"/>
      <c r="N6" s="24"/>
      <c r="O6" s="24"/>
      <c r="P6" s="24"/>
    </row>
    <row r="7" spans="2:31" ht="48" customHeight="1" x14ac:dyDescent="0.2">
      <c r="B7" s="265" t="s">
        <v>8</v>
      </c>
      <c r="C7" s="265"/>
      <c r="D7" s="261" t="str">
        <f>+Proyecto!E7</f>
        <v>Diseño y puesta en funcionamiento de formularios para información financiera y no financiera de procesos de intervención - Fase I</v>
      </c>
      <c r="E7" s="261"/>
      <c r="F7" s="261"/>
      <c r="G7" s="261"/>
      <c r="H7" s="261"/>
      <c r="I7" s="261"/>
      <c r="J7" s="261"/>
      <c r="K7" s="261"/>
      <c r="L7" s="261"/>
      <c r="M7" s="261"/>
      <c r="N7" s="261"/>
      <c r="O7" s="261"/>
      <c r="P7" s="261"/>
      <c r="AE7" s="1"/>
    </row>
    <row r="8" spans="2:31" ht="6.75" customHeight="1" x14ac:dyDescent="0.2">
      <c r="B8" s="83"/>
      <c r="C8" s="83"/>
      <c r="D8" s="91"/>
      <c r="E8" s="91"/>
      <c r="F8" s="91"/>
      <c r="G8" s="91"/>
      <c r="H8" s="91"/>
      <c r="I8" s="91"/>
      <c r="J8" s="91"/>
      <c r="K8" s="91"/>
      <c r="L8" s="91"/>
      <c r="M8" s="91"/>
      <c r="N8" s="91"/>
      <c r="O8" s="91"/>
      <c r="P8" s="91"/>
      <c r="AE8" s="1"/>
    </row>
    <row r="9" spans="2:31" ht="39.75" customHeight="1" x14ac:dyDescent="0.2">
      <c r="B9" s="266" t="s">
        <v>22</v>
      </c>
      <c r="C9" s="267"/>
      <c r="D9" s="262" t="s">
        <v>160</v>
      </c>
      <c r="E9" s="263"/>
      <c r="F9" s="263"/>
      <c r="G9" s="263"/>
      <c r="H9" s="263"/>
      <c r="I9" s="263"/>
      <c r="J9" s="263"/>
      <c r="K9" s="263"/>
      <c r="L9" s="263"/>
      <c r="M9" s="263"/>
      <c r="N9" s="263"/>
      <c r="O9" s="263"/>
      <c r="P9" s="264"/>
      <c r="AE9" s="1"/>
    </row>
    <row r="10" spans="2:31" customFormat="1" ht="7.5" customHeight="1" x14ac:dyDescent="0.2">
      <c r="B10" s="84"/>
      <c r="C10" s="84"/>
      <c r="D10" s="92"/>
      <c r="E10" s="92"/>
      <c r="F10" s="92"/>
      <c r="G10" s="92"/>
      <c r="H10" s="92"/>
      <c r="I10" s="92"/>
      <c r="J10" s="92"/>
      <c r="K10" s="92"/>
      <c r="L10" s="92"/>
      <c r="M10" s="92"/>
      <c r="N10" s="92"/>
      <c r="O10" s="92"/>
      <c r="P10" s="92"/>
    </row>
    <row r="11" spans="2:31" ht="34.5" customHeight="1" x14ac:dyDescent="0.2">
      <c r="B11" s="266" t="s">
        <v>23</v>
      </c>
      <c r="C11" s="267"/>
      <c r="D11" s="262" t="s">
        <v>260</v>
      </c>
      <c r="E11" s="263"/>
      <c r="F11" s="263"/>
      <c r="G11" s="263"/>
      <c r="H11" s="263"/>
      <c r="I11" s="263"/>
      <c r="J11" s="263"/>
      <c r="K11" s="263"/>
      <c r="L11" s="263"/>
      <c r="M11" s="263"/>
      <c r="N11" s="263"/>
      <c r="O11" s="263"/>
      <c r="P11" s="264"/>
      <c r="AE11" s="1"/>
    </row>
    <row r="12" spans="2:31" s="3" customFormat="1" ht="5.25" customHeight="1" x14ac:dyDescent="0.2">
      <c r="B12" s="85"/>
      <c r="C12" s="85"/>
      <c r="D12" s="86"/>
      <c r="E12" s="86"/>
      <c r="F12" s="86"/>
      <c r="G12" s="86"/>
      <c r="H12" s="86"/>
      <c r="I12" s="86"/>
      <c r="J12" s="86"/>
      <c r="K12" s="86"/>
      <c r="L12" s="86"/>
      <c r="M12" s="86"/>
      <c r="N12" s="86"/>
      <c r="O12" s="86"/>
      <c r="P12" s="86"/>
      <c r="Q12" s="70"/>
      <c r="R12" s="9"/>
      <c r="S12" s="70"/>
      <c r="T12" s="70"/>
      <c r="U12" s="9"/>
      <c r="V12" s="70"/>
      <c r="W12" s="70"/>
      <c r="X12" s="70"/>
      <c r="Y12" s="70"/>
      <c r="Z12" s="70"/>
      <c r="AA12" s="70"/>
      <c r="AB12" s="70"/>
      <c r="AC12" s="70"/>
      <c r="AD12" s="70"/>
      <c r="AE12" s="70"/>
    </row>
    <row r="13" spans="2:31" ht="22.5" customHeight="1" x14ac:dyDescent="0.2">
      <c r="B13" s="255" t="s">
        <v>24</v>
      </c>
      <c r="C13" s="255"/>
      <c r="D13" s="87" t="s">
        <v>25</v>
      </c>
      <c r="E13" s="257" t="s">
        <v>258</v>
      </c>
      <c r="F13" s="257"/>
      <c r="G13" s="257"/>
      <c r="H13" s="257"/>
      <c r="I13" s="257"/>
      <c r="J13" s="257"/>
      <c r="K13" s="257"/>
      <c r="L13" s="257"/>
      <c r="M13" s="257"/>
      <c r="N13" s="257"/>
      <c r="O13" s="257"/>
      <c r="P13" s="257"/>
      <c r="AE13" s="1"/>
    </row>
    <row r="14" spans="2:31" s="25" customFormat="1" ht="44.25" customHeight="1" x14ac:dyDescent="0.2">
      <c r="B14" s="256"/>
      <c r="C14" s="256"/>
      <c r="D14" s="88" t="s">
        <v>26</v>
      </c>
      <c r="E14" s="257"/>
      <c r="F14" s="257"/>
      <c r="G14" s="257"/>
      <c r="H14" s="257"/>
      <c r="I14" s="257"/>
      <c r="J14" s="257"/>
      <c r="K14" s="257"/>
      <c r="L14" s="257"/>
      <c r="M14" s="257"/>
      <c r="N14" s="257"/>
      <c r="O14" s="257"/>
      <c r="P14" s="257"/>
      <c r="Q14" s="70"/>
      <c r="R14" s="9"/>
      <c r="S14" s="70"/>
      <c r="T14" s="70"/>
      <c r="U14" s="9"/>
      <c r="V14" s="70"/>
      <c r="W14" s="70"/>
      <c r="X14" s="70"/>
      <c r="Y14" s="70"/>
      <c r="Z14" s="70"/>
      <c r="AA14" s="70"/>
      <c r="AB14" s="70"/>
      <c r="AC14" s="70"/>
      <c r="AD14" s="70"/>
      <c r="AE14" s="70"/>
    </row>
    <row r="15" spans="2:31" ht="18.75" x14ac:dyDescent="0.2">
      <c r="B15" s="89"/>
      <c r="C15" s="89"/>
      <c r="D15" s="89"/>
      <c r="E15" s="93"/>
      <c r="F15" s="93"/>
      <c r="G15" s="93"/>
      <c r="H15" s="93"/>
      <c r="I15" s="93"/>
      <c r="J15" s="93"/>
      <c r="K15" s="93"/>
      <c r="L15" s="93"/>
      <c r="M15" s="93"/>
      <c r="N15" s="93"/>
      <c r="O15" s="93"/>
      <c r="P15" s="93"/>
    </row>
    <row r="16" spans="2:31" ht="22.5" customHeight="1" x14ac:dyDescent="0.2">
      <c r="B16" s="255" t="s">
        <v>24</v>
      </c>
      <c r="C16" s="255"/>
      <c r="D16" s="87" t="s">
        <v>25</v>
      </c>
      <c r="E16" s="257" t="s">
        <v>259</v>
      </c>
      <c r="F16" s="257"/>
      <c r="G16" s="257"/>
      <c r="H16" s="257"/>
      <c r="I16" s="257"/>
      <c r="J16" s="257"/>
      <c r="K16" s="257"/>
      <c r="L16" s="257"/>
      <c r="M16" s="257"/>
      <c r="N16" s="257"/>
      <c r="O16" s="257"/>
      <c r="P16" s="257"/>
      <c r="AE16" s="1"/>
    </row>
    <row r="17" spans="2:21" s="67" customFormat="1" ht="39.75" customHeight="1" x14ac:dyDescent="0.2">
      <c r="B17" s="256"/>
      <c r="C17" s="256"/>
      <c r="D17" s="88" t="s">
        <v>27</v>
      </c>
      <c r="E17" s="257"/>
      <c r="F17" s="257"/>
      <c r="G17" s="257"/>
      <c r="H17" s="257"/>
      <c r="I17" s="257"/>
      <c r="J17" s="257"/>
      <c r="K17" s="257"/>
      <c r="L17" s="257"/>
      <c r="M17" s="257"/>
      <c r="N17" s="257"/>
      <c r="O17" s="257"/>
      <c r="P17" s="257"/>
      <c r="Q17" s="70"/>
      <c r="R17" s="9"/>
      <c r="S17" s="70"/>
      <c r="T17" s="70"/>
      <c r="U17" s="9"/>
    </row>
    <row r="18" spans="2:21" ht="18.75" x14ac:dyDescent="0.2">
      <c r="B18" s="89"/>
      <c r="C18" s="89"/>
      <c r="D18" s="89"/>
      <c r="E18" s="95"/>
      <c r="F18" s="95"/>
      <c r="G18" s="95"/>
      <c r="H18" s="95"/>
      <c r="I18" s="95"/>
      <c r="J18" s="95"/>
      <c r="K18" s="95"/>
      <c r="L18" s="95"/>
      <c r="M18" s="95"/>
      <c r="N18" s="95"/>
      <c r="O18" s="95"/>
      <c r="P18" s="95"/>
    </row>
    <row r="19" spans="2:21" ht="15" x14ac:dyDescent="0.2">
      <c r="B19" s="255" t="s">
        <v>24</v>
      </c>
      <c r="C19" s="255"/>
      <c r="D19" s="87" t="s">
        <v>25</v>
      </c>
      <c r="E19" s="257" t="s">
        <v>226</v>
      </c>
      <c r="F19" s="257"/>
      <c r="G19" s="257"/>
      <c r="H19" s="257"/>
      <c r="I19" s="257"/>
      <c r="J19" s="257"/>
      <c r="K19" s="257"/>
      <c r="L19" s="257"/>
      <c r="M19" s="257"/>
      <c r="N19" s="257"/>
      <c r="O19" s="257"/>
      <c r="P19" s="257"/>
    </row>
    <row r="20" spans="2:21" ht="34.5" customHeight="1" x14ac:dyDescent="0.2">
      <c r="B20" s="256"/>
      <c r="C20" s="256"/>
      <c r="D20" s="88" t="s">
        <v>27</v>
      </c>
      <c r="E20" s="257"/>
      <c r="F20" s="257"/>
      <c r="G20" s="257"/>
      <c r="H20" s="257"/>
      <c r="I20" s="257"/>
      <c r="J20" s="257"/>
      <c r="K20" s="257"/>
      <c r="L20" s="257"/>
      <c r="M20" s="257"/>
      <c r="N20" s="257"/>
      <c r="O20" s="257"/>
      <c r="P20" s="257"/>
    </row>
    <row r="21" spans="2:21" x14ac:dyDescent="0.2">
      <c r="E21" s="94"/>
      <c r="F21" s="94"/>
      <c r="G21" s="94"/>
      <c r="H21" s="94"/>
      <c r="I21" s="94"/>
      <c r="J21" s="94"/>
      <c r="K21" s="94"/>
      <c r="L21" s="94"/>
      <c r="M21" s="94"/>
      <c r="N21" s="94"/>
      <c r="O21" s="94"/>
      <c r="P21" s="94"/>
    </row>
    <row r="22" spans="2:21" x14ac:dyDescent="0.2">
      <c r="E22" s="94"/>
      <c r="F22" s="94"/>
      <c r="G22" s="94"/>
      <c r="H22" s="94"/>
      <c r="I22" s="94"/>
      <c r="J22" s="94"/>
      <c r="K22" s="94"/>
      <c r="L22" s="94"/>
      <c r="M22" s="94"/>
      <c r="N22" s="94"/>
      <c r="O22" s="94"/>
      <c r="P22" s="94"/>
    </row>
    <row r="23" spans="2:21" x14ac:dyDescent="0.2">
      <c r="E23" s="94"/>
      <c r="F23" s="94"/>
      <c r="G23" s="94"/>
      <c r="H23" s="94"/>
      <c r="I23" s="94"/>
      <c r="J23" s="94"/>
      <c r="K23" s="94"/>
      <c r="L23" s="94"/>
      <c r="M23" s="94"/>
      <c r="N23" s="94"/>
      <c r="O23" s="94"/>
      <c r="P23" s="94"/>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B1" zoomScale="90" zoomScaleNormal="90" workbookViewId="0">
      <selection activeCell="B7" sqref="B7:C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236"/>
      <c r="C2" s="237"/>
      <c r="D2" s="269" t="s">
        <v>0</v>
      </c>
      <c r="E2" s="270"/>
      <c r="F2" s="270"/>
      <c r="G2" s="270"/>
      <c r="H2" s="271"/>
      <c r="I2" s="35" t="str">
        <f>Proyecto!K2</f>
        <v>Código: GC-F-015</v>
      </c>
      <c r="J2" s="17"/>
      <c r="K2" s="17"/>
      <c r="L2" s="17"/>
      <c r="M2" s="70"/>
      <c r="N2" s="70"/>
      <c r="O2" s="70"/>
      <c r="P2" s="70"/>
      <c r="Q2" s="70"/>
      <c r="R2" s="70"/>
      <c r="S2" s="70"/>
      <c r="T2" s="13"/>
      <c r="U2" s="70"/>
      <c r="V2" s="70"/>
      <c r="W2" s="70"/>
      <c r="X2" s="70"/>
    </row>
    <row r="3" spans="2:24" s="16" customFormat="1" ht="23.25" customHeight="1" thickBot="1" x14ac:dyDescent="0.25">
      <c r="B3" s="232"/>
      <c r="C3" s="233"/>
      <c r="D3" s="269" t="s">
        <v>2</v>
      </c>
      <c r="E3" s="270"/>
      <c r="F3" s="270"/>
      <c r="G3" s="270"/>
      <c r="H3" s="271"/>
      <c r="I3" s="36" t="str">
        <f>Proyecto!K3</f>
        <v>Fecha: 17 de septiembre de 2014</v>
      </c>
      <c r="J3" s="17"/>
      <c r="K3" s="17"/>
      <c r="L3" s="17"/>
      <c r="M3" s="70"/>
      <c r="N3" s="70"/>
      <c r="O3" s="70"/>
      <c r="P3" s="70"/>
      <c r="Q3" s="70"/>
      <c r="R3" s="70"/>
      <c r="S3" s="70"/>
      <c r="T3" s="13"/>
      <c r="U3" s="70"/>
      <c r="V3" s="70"/>
      <c r="W3" s="70"/>
      <c r="X3" s="70"/>
    </row>
    <row r="4" spans="2:24" s="16" customFormat="1" ht="24" customHeight="1" thickBot="1" x14ac:dyDescent="0.25">
      <c r="B4" s="232"/>
      <c r="C4" s="233"/>
      <c r="D4" s="269" t="s">
        <v>4</v>
      </c>
      <c r="E4" s="270"/>
      <c r="F4" s="270"/>
      <c r="G4" s="270"/>
      <c r="H4" s="271"/>
      <c r="I4" s="36" t="str">
        <f>Proyecto!K4</f>
        <v>Versión 001</v>
      </c>
      <c r="J4" s="17"/>
      <c r="K4" s="17"/>
      <c r="L4" s="17"/>
      <c r="M4" s="70"/>
      <c r="N4" s="70"/>
      <c r="O4" s="70"/>
      <c r="P4" s="70"/>
      <c r="Q4" s="70"/>
      <c r="R4" s="70"/>
      <c r="S4" s="70"/>
      <c r="T4" s="13"/>
      <c r="U4" s="70"/>
      <c r="V4" s="70"/>
      <c r="W4" s="70"/>
      <c r="X4" s="70"/>
    </row>
    <row r="5" spans="2:24" s="16" customFormat="1" ht="22.5" customHeight="1" thickBot="1" x14ac:dyDescent="0.25">
      <c r="B5" s="234"/>
      <c r="C5" s="235"/>
      <c r="D5" s="272" t="s">
        <v>6</v>
      </c>
      <c r="E5" s="273"/>
      <c r="F5" s="273"/>
      <c r="G5" s="273"/>
      <c r="H5" s="274"/>
      <c r="I5" s="37" t="s">
        <v>28</v>
      </c>
      <c r="J5" s="17"/>
      <c r="K5" s="17"/>
      <c r="L5" s="17"/>
      <c r="M5" s="70"/>
      <c r="N5" s="70"/>
      <c r="O5" s="70"/>
      <c r="P5" s="70"/>
      <c r="Q5" s="70"/>
      <c r="R5" s="70"/>
      <c r="S5" s="70"/>
      <c r="T5" s="13"/>
      <c r="U5" s="70"/>
      <c r="V5" s="70"/>
      <c r="W5" s="70"/>
      <c r="X5" s="70"/>
    </row>
    <row r="6" spans="2:24" ht="5.25" customHeight="1" x14ac:dyDescent="0.2">
      <c r="B6" s="24"/>
      <c r="C6" s="24"/>
      <c r="D6" s="24"/>
      <c r="E6" s="24"/>
      <c r="F6" s="24"/>
      <c r="G6" s="24"/>
      <c r="H6" s="24"/>
      <c r="I6" s="24"/>
    </row>
    <row r="7" spans="2:24" ht="41.25" customHeight="1" x14ac:dyDescent="0.2">
      <c r="B7" s="225" t="s">
        <v>8</v>
      </c>
      <c r="C7" s="225"/>
      <c r="D7" s="275" t="str">
        <f>Proyecto!$E$7</f>
        <v>Diseño y puesta en funcionamiento de formularios para información financiera y no financiera de procesos de intervención - Fase I</v>
      </c>
      <c r="E7" s="275"/>
      <c r="F7" s="275"/>
      <c r="G7" s="275"/>
      <c r="H7" s="275"/>
      <c r="I7" s="275"/>
      <c r="X7" s="1"/>
    </row>
    <row r="8" spans="2:24" s="16" customFormat="1" ht="10.5" customHeight="1" x14ac:dyDescent="0.2">
      <c r="B8" s="8"/>
      <c r="C8" s="8"/>
      <c r="D8" s="4"/>
      <c r="E8" s="4"/>
      <c r="F8" s="4"/>
      <c r="G8" s="4"/>
      <c r="H8" s="4"/>
      <c r="I8" s="4"/>
      <c r="J8" s="70"/>
      <c r="K8" s="70"/>
      <c r="L8" s="70"/>
      <c r="M8" s="70"/>
      <c r="N8" s="17"/>
      <c r="O8" s="70"/>
      <c r="P8" s="70"/>
      <c r="Q8" s="70"/>
      <c r="R8" s="70"/>
      <c r="S8" s="70"/>
      <c r="T8" s="70"/>
      <c r="U8" s="70"/>
      <c r="V8" s="70"/>
      <c r="W8" s="70"/>
      <c r="X8" s="70"/>
    </row>
    <row r="9" spans="2:24" ht="18.75" customHeight="1" x14ac:dyDescent="0.2">
      <c r="B9" s="279" t="s">
        <v>29</v>
      </c>
      <c r="C9" s="279"/>
      <c r="D9" s="279"/>
      <c r="E9" s="279"/>
      <c r="F9" s="279"/>
      <c r="G9" s="279"/>
      <c r="H9" s="279"/>
      <c r="I9" s="279"/>
      <c r="X9" s="1"/>
    </row>
    <row r="10" spans="2:24" ht="40.5" customHeight="1" x14ac:dyDescent="0.2">
      <c r="B10" s="276" t="s">
        <v>30</v>
      </c>
      <c r="C10" s="276"/>
      <c r="D10" s="280" t="s">
        <v>31</v>
      </c>
      <c r="E10" s="280"/>
      <c r="F10" s="280"/>
      <c r="G10" s="280"/>
      <c r="H10" s="280"/>
      <c r="I10" s="280"/>
      <c r="X10" s="1"/>
    </row>
    <row r="11" spans="2:24" ht="22.5" customHeight="1" x14ac:dyDescent="0.2">
      <c r="B11" s="276" t="s">
        <v>25</v>
      </c>
      <c r="C11" s="276"/>
      <c r="D11" s="276" t="s">
        <v>32</v>
      </c>
      <c r="E11" s="276"/>
      <c r="F11" s="71" t="s">
        <v>33</v>
      </c>
      <c r="G11" s="71" t="s">
        <v>34</v>
      </c>
      <c r="H11" s="71" t="s">
        <v>35</v>
      </c>
      <c r="I11" s="71" t="s">
        <v>36</v>
      </c>
      <c r="X11" s="1"/>
    </row>
    <row r="12" spans="2:24" ht="91.5" customHeight="1" x14ac:dyDescent="0.2">
      <c r="B12" s="278" t="s">
        <v>37</v>
      </c>
      <c r="C12" s="278"/>
      <c r="D12" s="278" t="s">
        <v>38</v>
      </c>
      <c r="E12" s="278"/>
      <c r="F12" s="97">
        <v>1</v>
      </c>
      <c r="G12" s="98" t="s">
        <v>39</v>
      </c>
      <c r="H12" s="98" t="s">
        <v>40</v>
      </c>
      <c r="I12" s="98" t="s">
        <v>41</v>
      </c>
      <c r="X12" s="1"/>
    </row>
    <row r="13" spans="2:24" ht="22.5" customHeight="1" x14ac:dyDescent="0.2">
      <c r="B13" s="276" t="s">
        <v>42</v>
      </c>
      <c r="C13" s="276"/>
      <c r="D13" s="277" t="s">
        <v>43</v>
      </c>
      <c r="E13" s="277"/>
      <c r="F13" s="277"/>
      <c r="G13" s="277"/>
      <c r="H13" s="277"/>
      <c r="I13" s="277"/>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zoomScale="110" zoomScaleNormal="110" workbookViewId="0">
      <selection activeCell="D33" sqref="D33"/>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70"/>
      <c r="B2" s="44"/>
      <c r="C2" s="290" t="s">
        <v>0</v>
      </c>
      <c r="D2" s="291"/>
      <c r="E2" s="291"/>
      <c r="F2" s="291"/>
      <c r="G2" s="281" t="str">
        <f>Proyecto!K2</f>
        <v>Código: GC-F-015</v>
      </c>
      <c r="H2" s="282"/>
      <c r="I2" s="282"/>
      <c r="J2" s="282"/>
      <c r="K2" s="282"/>
      <c r="L2" s="283"/>
      <c r="M2" s="70"/>
      <c r="N2" s="70"/>
      <c r="O2" s="70"/>
      <c r="P2" s="70"/>
      <c r="Q2" s="70"/>
      <c r="R2" s="70"/>
      <c r="S2" s="70"/>
      <c r="T2" s="70"/>
      <c r="U2" s="13"/>
    </row>
    <row r="3" spans="1:21" s="14" customFormat="1" ht="23.25" customHeight="1" thickBot="1" x14ac:dyDescent="0.25">
      <c r="A3" s="70"/>
      <c r="B3" s="46"/>
      <c r="C3" s="290" t="s">
        <v>2</v>
      </c>
      <c r="D3" s="291"/>
      <c r="E3" s="291"/>
      <c r="F3" s="291"/>
      <c r="G3" s="284" t="str">
        <f>Proyecto!K3</f>
        <v>Fecha: 17 de septiembre de 2014</v>
      </c>
      <c r="H3" s="285"/>
      <c r="I3" s="285"/>
      <c r="J3" s="285"/>
      <c r="K3" s="285"/>
      <c r="L3" s="286"/>
      <c r="M3" s="70"/>
      <c r="N3" s="70"/>
      <c r="O3" s="70"/>
      <c r="P3" s="70"/>
      <c r="Q3" s="70"/>
      <c r="R3" s="70"/>
      <c r="S3" s="70"/>
      <c r="T3" s="70"/>
      <c r="U3" s="13"/>
    </row>
    <row r="4" spans="1:21" s="14" customFormat="1" ht="24" customHeight="1" thickBot="1" x14ac:dyDescent="0.25">
      <c r="A4" s="70"/>
      <c r="B4" s="46"/>
      <c r="C4" s="290" t="s">
        <v>4</v>
      </c>
      <c r="D4" s="291"/>
      <c r="E4" s="291"/>
      <c r="F4" s="291"/>
      <c r="G4" s="287" t="str">
        <f>Proyecto!K4</f>
        <v>Versión 001</v>
      </c>
      <c r="H4" s="288"/>
      <c r="I4" s="288"/>
      <c r="J4" s="288"/>
      <c r="K4" s="288"/>
      <c r="L4" s="289"/>
      <c r="M4" s="70"/>
      <c r="N4" s="70"/>
      <c r="O4" s="70"/>
      <c r="P4" s="70"/>
      <c r="Q4" s="70"/>
      <c r="R4" s="70"/>
      <c r="S4" s="70"/>
      <c r="T4" s="70"/>
      <c r="U4" s="13"/>
    </row>
    <row r="5" spans="1:21" s="14" customFormat="1" ht="22.5" customHeight="1" thickBot="1" x14ac:dyDescent="0.25">
      <c r="A5" s="70"/>
      <c r="B5" s="48"/>
      <c r="C5" s="290" t="s">
        <v>6</v>
      </c>
      <c r="D5" s="291"/>
      <c r="E5" s="291"/>
      <c r="F5" s="291"/>
      <c r="G5" s="284" t="s">
        <v>44</v>
      </c>
      <c r="H5" s="285"/>
      <c r="I5" s="285"/>
      <c r="J5" s="285"/>
      <c r="K5" s="285"/>
      <c r="L5" s="286"/>
      <c r="M5" s="70"/>
      <c r="N5" s="70"/>
      <c r="O5" s="70"/>
      <c r="P5" s="70"/>
      <c r="Q5" s="70"/>
      <c r="R5" s="70"/>
      <c r="S5" s="70"/>
      <c r="T5" s="70"/>
      <c r="U5" s="13"/>
    </row>
    <row r="6" spans="1:21" ht="5.25" customHeight="1" x14ac:dyDescent="0.2">
      <c r="A6" s="5" t="str">
        <f>Proyecto!$E$7</f>
        <v>Diseño y puesta en funcionamiento de formularios para información financiera y no financiera de procesos de intervención - Fase I</v>
      </c>
      <c r="B6" s="24"/>
      <c r="C6" s="24"/>
      <c r="D6" s="24"/>
      <c r="E6" s="24"/>
      <c r="F6" s="24"/>
    </row>
    <row r="7" spans="1:21" ht="45.75" customHeight="1" x14ac:dyDescent="0.2">
      <c r="B7" s="69" t="s">
        <v>8</v>
      </c>
      <c r="C7" s="275" t="str">
        <f>Proyecto!$E$7</f>
        <v>Diseño y puesta en funcionamiento de formularios para información financiera y no financiera de procesos de intervención - Fase I</v>
      </c>
      <c r="D7" s="275"/>
      <c r="E7" s="275"/>
      <c r="F7" s="275"/>
      <c r="U7" s="1"/>
    </row>
    <row r="8" spans="1:21" x14ac:dyDescent="0.2">
      <c r="B8" s="70"/>
    </row>
    <row r="10" spans="1:21" ht="18" customHeight="1" x14ac:dyDescent="0.2">
      <c r="B10" s="69" t="s">
        <v>45</v>
      </c>
      <c r="C10" s="100" t="s">
        <v>135</v>
      </c>
    </row>
    <row r="11" spans="1:21" ht="6" customHeight="1" x14ac:dyDescent="0.2">
      <c r="C11" s="101"/>
    </row>
    <row r="12" spans="1:21" ht="18" customHeight="1" x14ac:dyDescent="0.2">
      <c r="B12" s="69" t="s">
        <v>47</v>
      </c>
      <c r="C12" s="102"/>
    </row>
    <row r="13" spans="1:21" ht="6" customHeight="1" x14ac:dyDescent="0.2">
      <c r="C13" s="101"/>
    </row>
    <row r="14" spans="1:21" ht="18" customHeight="1" x14ac:dyDescent="0.2">
      <c r="B14" s="69" t="s">
        <v>48</v>
      </c>
      <c r="C14" s="103"/>
    </row>
    <row r="15" spans="1:21" ht="6" customHeight="1" x14ac:dyDescent="0.2">
      <c r="C15" s="101"/>
    </row>
    <row r="16" spans="1:21" ht="18" customHeight="1" x14ac:dyDescent="0.2">
      <c r="B16" s="69" t="s">
        <v>49</v>
      </c>
      <c r="C16" s="104"/>
    </row>
    <row r="17" spans="2:3" ht="6" customHeight="1" x14ac:dyDescent="0.2">
      <c r="C17" s="101"/>
    </row>
    <row r="18" spans="2:3" ht="18" customHeight="1" x14ac:dyDescent="0.2">
      <c r="B18" s="69" t="s">
        <v>50</v>
      </c>
      <c r="C18" s="105"/>
    </row>
    <row r="19" spans="2:3" ht="6" customHeight="1" x14ac:dyDescent="0.2">
      <c r="C19" s="101"/>
    </row>
    <row r="20" spans="2:3" ht="18" customHeight="1" x14ac:dyDescent="0.2">
      <c r="B20" s="69" t="s">
        <v>51</v>
      </c>
      <c r="C20" s="105"/>
    </row>
    <row r="21" spans="2:3" ht="15.75" x14ac:dyDescent="0.2">
      <c r="C21" s="101"/>
    </row>
    <row r="24" spans="2:3" x14ac:dyDescent="0.2">
      <c r="C24" s="78"/>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7"/>
  <sheetViews>
    <sheetView showGridLines="0" topLeftCell="A13" zoomScale="110" zoomScaleNormal="110" workbookViewId="0">
      <selection activeCell="C15" sqref="C15"/>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272" t="s">
        <v>0</v>
      </c>
      <c r="D2" s="273"/>
      <c r="E2" s="273"/>
      <c r="F2" s="274"/>
      <c r="G2" s="35" t="str">
        <f>Proyecto!K2</f>
        <v>Código: GC-F-015</v>
      </c>
      <c r="H2" s="9"/>
      <c r="I2" s="9"/>
      <c r="J2" s="12"/>
      <c r="K2" s="70"/>
      <c r="L2" s="70"/>
      <c r="M2" s="70"/>
      <c r="N2" s="70"/>
      <c r="O2" s="70"/>
      <c r="P2" s="70"/>
      <c r="Q2" s="70"/>
      <c r="R2" s="70"/>
      <c r="S2" s="70"/>
      <c r="T2" s="13"/>
      <c r="U2" s="70"/>
      <c r="V2" s="70"/>
    </row>
    <row r="3" spans="2:22" s="10" customFormat="1" ht="23.25" customHeight="1" thickBot="1" x14ac:dyDescent="0.25">
      <c r="B3" s="39"/>
      <c r="C3" s="272" t="s">
        <v>2</v>
      </c>
      <c r="D3" s="273"/>
      <c r="E3" s="273"/>
      <c r="F3" s="274"/>
      <c r="G3" s="36" t="str">
        <f>Proyecto!K3</f>
        <v>Fecha: 17 de septiembre de 2014</v>
      </c>
      <c r="H3" s="9"/>
      <c r="I3" s="9"/>
      <c r="J3" s="12"/>
      <c r="K3" s="70"/>
      <c r="L3" s="70"/>
      <c r="M3" s="70"/>
      <c r="N3" s="70"/>
      <c r="O3" s="70"/>
      <c r="P3" s="70"/>
      <c r="Q3" s="70"/>
      <c r="R3" s="70"/>
      <c r="S3" s="70"/>
      <c r="T3" s="13"/>
      <c r="U3" s="70"/>
      <c r="V3" s="70"/>
    </row>
    <row r="4" spans="2:22" s="10" customFormat="1" ht="24" customHeight="1" thickBot="1" x14ac:dyDescent="0.25">
      <c r="B4" s="39"/>
      <c r="C4" s="272" t="s">
        <v>4</v>
      </c>
      <c r="D4" s="273"/>
      <c r="E4" s="273"/>
      <c r="F4" s="274"/>
      <c r="G4" s="36" t="str">
        <f>Proyecto!K4</f>
        <v>Versión 001</v>
      </c>
      <c r="H4" s="70"/>
      <c r="I4" s="70"/>
      <c r="J4" s="12"/>
      <c r="K4" s="70"/>
      <c r="L4" s="70"/>
      <c r="M4" s="70"/>
      <c r="N4" s="70"/>
      <c r="O4" s="70"/>
      <c r="P4" s="70"/>
      <c r="Q4" s="70"/>
      <c r="R4" s="70"/>
      <c r="S4" s="70"/>
      <c r="T4" s="13"/>
      <c r="U4" s="70"/>
      <c r="V4" s="70"/>
    </row>
    <row r="5" spans="2:22" s="10" customFormat="1" ht="22.5" customHeight="1" thickBot="1" x14ac:dyDescent="0.25">
      <c r="B5" s="40"/>
      <c r="C5" s="272" t="s">
        <v>6</v>
      </c>
      <c r="D5" s="273"/>
      <c r="E5" s="273"/>
      <c r="F5" s="274"/>
      <c r="G5" s="37" t="s">
        <v>52</v>
      </c>
      <c r="H5" s="70"/>
      <c r="I5" s="70"/>
      <c r="J5" s="9"/>
      <c r="K5" s="70"/>
      <c r="L5" s="70"/>
      <c r="M5" s="70"/>
      <c r="N5" s="70"/>
      <c r="O5" s="70"/>
      <c r="P5" s="70"/>
      <c r="Q5" s="70"/>
      <c r="R5" s="70"/>
      <c r="S5" s="70"/>
      <c r="T5" s="13"/>
      <c r="U5" s="70"/>
      <c r="V5" s="70"/>
    </row>
    <row r="6" spans="2:22" ht="5.25" customHeight="1" x14ac:dyDescent="0.2">
      <c r="B6" s="24"/>
      <c r="C6" s="24"/>
      <c r="D6" s="24"/>
      <c r="E6" s="24"/>
      <c r="F6" s="24"/>
      <c r="G6" s="24"/>
    </row>
    <row r="7" spans="2:22" ht="29.25" customHeight="1" x14ac:dyDescent="0.2">
      <c r="B7" s="69" t="s">
        <v>8</v>
      </c>
      <c r="C7" s="275" t="str">
        <f>Proyecto!$E$7</f>
        <v>Diseño y puesta en funcionamiento de formularios para información financiera y no financiera de procesos de intervención - Fase I</v>
      </c>
      <c r="D7" s="275"/>
      <c r="E7" s="275"/>
      <c r="F7" s="275"/>
      <c r="G7" s="275"/>
      <c r="V7" s="1"/>
    </row>
    <row r="9" spans="2:22" ht="18" customHeight="1" x14ac:dyDescent="0.2">
      <c r="B9" s="279" t="s">
        <v>53</v>
      </c>
      <c r="C9" s="279"/>
      <c r="D9" s="279"/>
      <c r="E9" s="279"/>
      <c r="F9" s="279"/>
      <c r="G9" s="279"/>
    </row>
    <row r="10" spans="2:22" customFormat="1" ht="15" customHeight="1" x14ac:dyDescent="0.2"/>
    <row r="11" spans="2:22" ht="27.75" customHeight="1" x14ac:dyDescent="0.2">
      <c r="B11" s="90" t="s">
        <v>54</v>
      </c>
      <c r="C11" s="90" t="s">
        <v>55</v>
      </c>
      <c r="D11" s="90" t="s">
        <v>56</v>
      </c>
      <c r="E11" s="90" t="s">
        <v>57</v>
      </c>
      <c r="F11" s="292" t="s">
        <v>58</v>
      </c>
      <c r="G11" s="292"/>
    </row>
    <row r="12" spans="2:22" ht="77.25" customHeight="1" x14ac:dyDescent="0.2">
      <c r="B12" s="106" t="s">
        <v>59</v>
      </c>
      <c r="C12" s="106" t="s">
        <v>180</v>
      </c>
      <c r="D12" s="107" t="s">
        <v>156</v>
      </c>
      <c r="E12" s="106" t="s">
        <v>60</v>
      </c>
      <c r="F12" s="295" t="s">
        <v>227</v>
      </c>
      <c r="G12" s="295"/>
    </row>
    <row r="13" spans="2:22" ht="149.25" customHeight="1" x14ac:dyDescent="0.2">
      <c r="B13" s="106" t="s">
        <v>61</v>
      </c>
      <c r="C13" s="106" t="s">
        <v>161</v>
      </c>
      <c r="D13" s="107" t="s">
        <v>157</v>
      </c>
      <c r="E13" s="106" t="s">
        <v>60</v>
      </c>
      <c r="F13" s="295" t="s">
        <v>228</v>
      </c>
      <c r="G13" s="295"/>
    </row>
    <row r="14" spans="2:22" ht="61.5" customHeight="1" x14ac:dyDescent="0.2">
      <c r="B14" s="106" t="s">
        <v>62</v>
      </c>
      <c r="C14" s="106" t="s">
        <v>162</v>
      </c>
      <c r="D14" s="107" t="s">
        <v>159</v>
      </c>
      <c r="E14" s="106" t="s">
        <v>60</v>
      </c>
      <c r="F14" s="295" t="s">
        <v>228</v>
      </c>
      <c r="G14" s="295"/>
    </row>
    <row r="15" spans="2:22" ht="81" customHeight="1" x14ac:dyDescent="0.2">
      <c r="B15" s="106" t="s">
        <v>155</v>
      </c>
      <c r="C15" s="106" t="s">
        <v>194</v>
      </c>
      <c r="D15" s="107" t="s">
        <v>158</v>
      </c>
      <c r="E15" s="106" t="s">
        <v>60</v>
      </c>
      <c r="F15" s="295" t="s">
        <v>229</v>
      </c>
      <c r="G15" s="295"/>
    </row>
    <row r="16" spans="2:22" ht="57" customHeight="1" x14ac:dyDescent="0.2">
      <c r="B16" s="106" t="s">
        <v>182</v>
      </c>
      <c r="C16" s="106" t="s">
        <v>181</v>
      </c>
      <c r="D16" s="107" t="s">
        <v>184</v>
      </c>
      <c r="E16" s="106" t="s">
        <v>60</v>
      </c>
      <c r="F16" s="293" t="s">
        <v>230</v>
      </c>
      <c r="G16" s="294"/>
    </row>
    <row r="17" spans="2:7" ht="44.25" customHeight="1" x14ac:dyDescent="0.2">
      <c r="B17" s="106" t="s">
        <v>182</v>
      </c>
      <c r="C17" s="106" t="s">
        <v>261</v>
      </c>
      <c r="D17" s="107" t="s">
        <v>185</v>
      </c>
      <c r="E17" s="106" t="s">
        <v>60</v>
      </c>
      <c r="F17" s="293" t="s">
        <v>262</v>
      </c>
      <c r="G17" s="294"/>
    </row>
  </sheetData>
  <mergeCells count="13">
    <mergeCell ref="F16:G16"/>
    <mergeCell ref="F17:G17"/>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E18:E65484 G18:G65484 H8:L65484 F18:F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zoomScale="80" zoomScaleNormal="80" workbookViewId="0">
      <selection activeCell="C16" sqref="C16"/>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25.42578125" style="41" customWidth="1"/>
    <col min="8" max="8" width="15" style="41" customWidth="1"/>
    <col min="9" max="16384" width="11.42578125" style="41"/>
  </cols>
  <sheetData>
    <row r="1" spans="2:8" ht="13.5" thickBot="1" x14ac:dyDescent="0.25"/>
    <row r="2" spans="2:8" ht="18" customHeight="1" thickBot="1" x14ac:dyDescent="0.25">
      <c r="B2" s="44"/>
      <c r="C2" s="290" t="s">
        <v>0</v>
      </c>
      <c r="D2" s="291"/>
      <c r="E2" s="291"/>
      <c r="F2" s="291"/>
      <c r="G2" s="281" t="str">
        <f>Proyecto!K2</f>
        <v>Código: GC-F-015</v>
      </c>
      <c r="H2" s="283"/>
    </row>
    <row r="3" spans="2:8" ht="19.5" customHeight="1" thickBot="1" x14ac:dyDescent="0.25">
      <c r="B3" s="46"/>
      <c r="C3" s="290" t="s">
        <v>2</v>
      </c>
      <c r="D3" s="291"/>
      <c r="E3" s="291"/>
      <c r="F3" s="291"/>
      <c r="G3" s="284" t="str">
        <f>Proyecto!K3</f>
        <v>Fecha: 17 de septiembre de 2014</v>
      </c>
      <c r="H3" s="286"/>
    </row>
    <row r="4" spans="2:8" ht="19.5" customHeight="1" thickBot="1" x14ac:dyDescent="0.25">
      <c r="B4" s="46"/>
      <c r="C4" s="290" t="s">
        <v>4</v>
      </c>
      <c r="D4" s="291"/>
      <c r="E4" s="291"/>
      <c r="F4" s="291"/>
      <c r="G4" s="287" t="str">
        <f>Proyecto!K4</f>
        <v>Versión 001</v>
      </c>
      <c r="H4" s="289"/>
    </row>
    <row r="5" spans="2:8" ht="21.75" customHeight="1" thickBot="1" x14ac:dyDescent="0.25">
      <c r="B5" s="48"/>
      <c r="C5" s="290" t="s">
        <v>6</v>
      </c>
      <c r="D5" s="291"/>
      <c r="E5" s="291"/>
      <c r="F5" s="291"/>
      <c r="G5" s="284" t="s">
        <v>63</v>
      </c>
      <c r="H5" s="286"/>
    </row>
    <row r="6" spans="2:8" ht="21" customHeight="1" x14ac:dyDescent="0.2"/>
    <row r="7" spans="2:8" ht="22.5" customHeight="1" x14ac:dyDescent="0.2">
      <c r="B7" s="296" t="s">
        <v>64</v>
      </c>
      <c r="C7" s="297"/>
      <c r="D7" s="297"/>
      <c r="E7" s="297"/>
      <c r="F7" s="297"/>
      <c r="G7" s="297"/>
      <c r="H7" s="297"/>
    </row>
    <row r="8" spans="2:8" ht="107.25" customHeight="1" x14ac:dyDescent="0.2">
      <c r="B8" s="280" t="s">
        <v>65</v>
      </c>
      <c r="C8" s="298"/>
      <c r="D8" s="298"/>
      <c r="E8" s="298"/>
      <c r="F8" s="298"/>
      <c r="G8" s="298"/>
      <c r="H8" s="298"/>
    </row>
    <row r="9" spans="2:8" x14ac:dyDescent="0.2">
      <c r="B9" s="42"/>
    </row>
    <row r="11" spans="2:8" ht="22.5" customHeight="1" x14ac:dyDescent="0.2">
      <c r="B11" s="299" t="s">
        <v>66</v>
      </c>
      <c r="C11" s="300"/>
      <c r="E11" s="296" t="s">
        <v>67</v>
      </c>
      <c r="F11" s="297"/>
      <c r="G11" s="297"/>
      <c r="H11" s="297"/>
    </row>
    <row r="13" spans="2:8" ht="20.25" customHeight="1" x14ac:dyDescent="0.2">
      <c r="B13" s="22" t="s">
        <v>55</v>
      </c>
      <c r="C13" s="22" t="s">
        <v>54</v>
      </c>
      <c r="D13" s="43"/>
      <c r="E13" s="22" t="s">
        <v>55</v>
      </c>
      <c r="F13" s="22" t="s">
        <v>54</v>
      </c>
      <c r="G13" s="22" t="s">
        <v>68</v>
      </c>
      <c r="H13" s="22" t="s">
        <v>69</v>
      </c>
    </row>
    <row r="14" spans="2:8" s="61" customFormat="1" ht="52.5" customHeight="1" x14ac:dyDescent="0.2">
      <c r="B14" s="108" t="str">
        <f>+'Recursos Humanos'!C12</f>
        <v>Superintendente Delegado(a) de Intervención y Asuntos Financieros Especiales</v>
      </c>
      <c r="C14" s="106" t="s">
        <v>59</v>
      </c>
      <c r="E14" s="112" t="s">
        <v>183</v>
      </c>
      <c r="F14" s="96"/>
      <c r="G14" s="113"/>
      <c r="H14" s="96"/>
    </row>
    <row r="15" spans="2:8" s="61" customFormat="1" ht="40.5" customHeight="1" x14ac:dyDescent="0.2">
      <c r="B15" s="108" t="str">
        <f>+'Recursos Humanos'!C13</f>
        <v>Director (a) de Intervención Judicial</v>
      </c>
      <c r="C15" s="106" t="s">
        <v>61</v>
      </c>
      <c r="E15" s="63"/>
      <c r="F15" s="64"/>
      <c r="G15" s="64"/>
      <c r="H15" s="64"/>
    </row>
    <row r="16" spans="2:8" s="61" customFormat="1" ht="43.5" customHeight="1" x14ac:dyDescent="0.2">
      <c r="B16" s="109" t="str">
        <f>+'Recursos Humanos'!C14</f>
        <v>Coordinador (a) Grupo de Pequeñas Intervenciones Judiciales</v>
      </c>
      <c r="C16" s="106" t="s">
        <v>62</v>
      </c>
      <c r="E16" s="65"/>
      <c r="F16" s="66"/>
      <c r="G16" s="66"/>
      <c r="H16" s="66"/>
    </row>
    <row r="17" spans="2:8" s="61" customFormat="1" ht="42.75" customHeight="1" x14ac:dyDescent="0.2">
      <c r="B17" s="109" t="str">
        <f>+'Recursos Humanos'!C15</f>
        <v>Coordinador (a) designado Grupo de Informes Empresariales</v>
      </c>
      <c r="C17" s="111" t="s">
        <v>155</v>
      </c>
      <c r="E17" s="65"/>
      <c r="F17" s="66"/>
      <c r="G17" s="66"/>
      <c r="H17" s="66"/>
    </row>
    <row r="18" spans="2:8" s="61" customFormat="1" ht="23.1" customHeight="1" x14ac:dyDescent="0.2">
      <c r="B18" s="107"/>
      <c r="C18" s="108"/>
      <c r="E18" s="65"/>
      <c r="F18" s="66"/>
      <c r="G18" s="66"/>
      <c r="H18" s="66"/>
    </row>
    <row r="19" spans="2:8" ht="23.1" customHeight="1" x14ac:dyDescent="0.2">
      <c r="B19" s="107"/>
      <c r="C19" s="108"/>
    </row>
    <row r="20" spans="2:8" ht="23.1" customHeight="1" x14ac:dyDescent="0.2">
      <c r="B20" s="107"/>
      <c r="C20" s="108"/>
    </row>
    <row r="21" spans="2:8" ht="23.1" customHeight="1" x14ac:dyDescent="0.25">
      <c r="B21" s="110"/>
      <c r="C21" s="110"/>
    </row>
    <row r="22" spans="2:8" ht="23.1" customHeight="1" x14ac:dyDescent="0.25">
      <c r="B22" s="110"/>
      <c r="C22" s="110"/>
    </row>
    <row r="23" spans="2:8" ht="23.1" customHeight="1" x14ac:dyDescent="0.25">
      <c r="B23" s="110"/>
      <c r="C23" s="110"/>
    </row>
    <row r="24" spans="2:8" ht="23.1" customHeight="1" x14ac:dyDescent="0.25">
      <c r="B24" s="110"/>
      <c r="C24" s="110"/>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30"/>
  <sheetViews>
    <sheetView showGridLines="0" zoomScale="80" zoomScaleNormal="80" workbookViewId="0">
      <selection activeCell="D7" sqref="D7:H7"/>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9.28515625"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320"/>
      <c r="C2" s="321"/>
      <c r="D2" s="311" t="s">
        <v>0</v>
      </c>
      <c r="E2" s="312"/>
      <c r="F2" s="312"/>
      <c r="G2" s="313"/>
      <c r="H2" s="45" t="str">
        <f>Proyecto!K2</f>
        <v>Código: GC-F-015</v>
      </c>
      <c r="I2" s="70"/>
      <c r="J2" s="70"/>
      <c r="K2" s="70"/>
      <c r="L2" s="70"/>
      <c r="M2" s="70"/>
      <c r="N2" s="70"/>
      <c r="O2" s="70"/>
      <c r="P2" s="13"/>
    </row>
    <row r="3" spans="2:16" s="10" customFormat="1" ht="23.25" customHeight="1" thickBot="1" x14ac:dyDescent="0.25">
      <c r="B3" s="322"/>
      <c r="C3" s="308"/>
      <c r="D3" s="314" t="s">
        <v>2</v>
      </c>
      <c r="E3" s="315"/>
      <c r="F3" s="315"/>
      <c r="G3" s="316"/>
      <c r="H3" s="49" t="str">
        <f>Proyecto!K3</f>
        <v>Fecha: 17 de septiembre de 2014</v>
      </c>
      <c r="I3" s="70"/>
      <c r="J3" s="70"/>
      <c r="K3" s="70"/>
      <c r="L3" s="70"/>
      <c r="M3" s="70"/>
      <c r="N3" s="70"/>
      <c r="O3" s="70"/>
      <c r="P3" s="13"/>
    </row>
    <row r="4" spans="2:16" s="10" customFormat="1" ht="24" customHeight="1" thickBot="1" x14ac:dyDescent="0.25">
      <c r="B4" s="322"/>
      <c r="C4" s="308"/>
      <c r="D4" s="317" t="s">
        <v>4</v>
      </c>
      <c r="E4" s="318"/>
      <c r="F4" s="318"/>
      <c r="G4" s="319"/>
      <c r="H4" s="47" t="str">
        <f>Proyecto!K4</f>
        <v>Versión 001</v>
      </c>
      <c r="I4" s="70"/>
      <c r="J4" s="70"/>
      <c r="K4" s="70"/>
      <c r="L4" s="70"/>
      <c r="M4" s="70"/>
      <c r="N4" s="70"/>
      <c r="O4" s="70"/>
      <c r="P4" s="13"/>
    </row>
    <row r="5" spans="2:16" s="10" customFormat="1" ht="22.5" customHeight="1" thickBot="1" x14ac:dyDescent="0.25">
      <c r="B5" s="323"/>
      <c r="C5" s="324"/>
      <c r="D5" s="314" t="s">
        <v>6</v>
      </c>
      <c r="E5" s="315"/>
      <c r="F5" s="315"/>
      <c r="G5" s="316"/>
      <c r="H5" s="49" t="s">
        <v>70</v>
      </c>
      <c r="I5" s="70"/>
      <c r="J5" s="70"/>
      <c r="K5" s="70"/>
      <c r="L5" s="70"/>
      <c r="M5" s="70"/>
      <c r="N5" s="70"/>
      <c r="O5" s="70"/>
      <c r="P5" s="13"/>
    </row>
    <row r="6" spans="2:16" ht="5.25" customHeight="1" x14ac:dyDescent="0.2">
      <c r="B6" s="24"/>
      <c r="C6" s="24"/>
      <c r="D6" s="24"/>
      <c r="E6" s="24"/>
      <c r="F6" s="24"/>
      <c r="G6" s="24"/>
      <c r="H6" s="24"/>
    </row>
    <row r="7" spans="2:16" ht="46.5" customHeight="1" x14ac:dyDescent="0.2">
      <c r="B7" s="225" t="s">
        <v>8</v>
      </c>
      <c r="C7" s="225"/>
      <c r="D7" s="301" t="str">
        <f>Proyecto!$E$7</f>
        <v>Diseño y puesta en funcionamiento de formularios para información financiera y no financiera de procesos de intervención - Fase I</v>
      </c>
      <c r="E7" s="301"/>
      <c r="F7" s="301"/>
      <c r="G7" s="301"/>
      <c r="H7" s="301"/>
      <c r="P7" s="1"/>
    </row>
    <row r="8" spans="2:16" customFormat="1" ht="5.25" customHeight="1" x14ac:dyDescent="0.2"/>
    <row r="9" spans="2:16" ht="30" customHeight="1" x14ac:dyDescent="0.2">
      <c r="B9" s="302" t="s">
        <v>14</v>
      </c>
      <c r="C9" s="303"/>
      <c r="D9" s="303"/>
      <c r="E9" s="303"/>
      <c r="F9" s="303"/>
      <c r="G9" s="303"/>
      <c r="H9" s="303"/>
    </row>
    <row r="10" spans="2:16" ht="5.25" customHeight="1" x14ac:dyDescent="0.2">
      <c r="B10" s="308"/>
      <c r="C10" s="308"/>
      <c r="D10" s="308"/>
      <c r="E10" s="308"/>
      <c r="F10" s="308"/>
      <c r="G10" s="308"/>
      <c r="H10" s="308"/>
      <c r="P10" s="1"/>
    </row>
    <row r="11" spans="2:16" ht="25.5" customHeight="1" x14ac:dyDescent="0.2">
      <c r="B11" s="276" t="s">
        <v>55</v>
      </c>
      <c r="C11" s="276"/>
      <c r="D11" s="71" t="s">
        <v>71</v>
      </c>
      <c r="E11" s="73" t="s">
        <v>72</v>
      </c>
      <c r="F11" s="71" t="s">
        <v>73</v>
      </c>
      <c r="G11" s="71" t="s">
        <v>74</v>
      </c>
      <c r="H11" s="71" t="s">
        <v>75</v>
      </c>
      <c r="P11" s="1"/>
    </row>
    <row r="12" spans="2:16" ht="45" customHeight="1" x14ac:dyDescent="0.2">
      <c r="B12" s="306" t="s">
        <v>186</v>
      </c>
      <c r="C12" s="307"/>
      <c r="D12" s="114" t="s">
        <v>187</v>
      </c>
      <c r="E12" s="115">
        <v>2201000</v>
      </c>
      <c r="F12" s="115" t="s">
        <v>188</v>
      </c>
      <c r="G12" s="98" t="s">
        <v>60</v>
      </c>
      <c r="H12" s="98" t="s">
        <v>76</v>
      </c>
      <c r="P12" s="1"/>
    </row>
    <row r="13" spans="2:16" ht="51" customHeight="1" x14ac:dyDescent="0.2">
      <c r="B13" s="306" t="s">
        <v>264</v>
      </c>
      <c r="C13" s="307"/>
      <c r="D13" s="98" t="s">
        <v>263</v>
      </c>
      <c r="E13" s="115" t="s">
        <v>164</v>
      </c>
      <c r="F13" s="115" t="s">
        <v>189</v>
      </c>
      <c r="G13" s="98" t="s">
        <v>60</v>
      </c>
      <c r="H13" s="98" t="s">
        <v>76</v>
      </c>
      <c r="O13" s="2"/>
      <c r="P13" s="1"/>
    </row>
    <row r="14" spans="2:16" ht="60.75" customHeight="1" x14ac:dyDescent="0.2">
      <c r="B14" s="309" t="s">
        <v>196</v>
      </c>
      <c r="C14" s="310"/>
      <c r="D14" s="98" t="s">
        <v>197</v>
      </c>
      <c r="E14" s="115" t="s">
        <v>203</v>
      </c>
      <c r="F14" s="115" t="s">
        <v>198</v>
      </c>
      <c r="G14" s="98" t="s">
        <v>60</v>
      </c>
      <c r="H14" s="98" t="s">
        <v>76</v>
      </c>
      <c r="O14" s="2"/>
      <c r="P14" s="1"/>
    </row>
    <row r="15" spans="2:16" ht="47.25" customHeight="1" x14ac:dyDescent="0.2">
      <c r="B15" s="306" t="s">
        <v>161</v>
      </c>
      <c r="C15" s="307"/>
      <c r="D15" s="98" t="s">
        <v>161</v>
      </c>
      <c r="E15" s="115" t="s">
        <v>165</v>
      </c>
      <c r="F15" s="115" t="s">
        <v>190</v>
      </c>
      <c r="G15" s="98" t="s">
        <v>60</v>
      </c>
      <c r="H15" s="98" t="s">
        <v>76</v>
      </c>
      <c r="O15" s="2"/>
      <c r="P15" s="1"/>
    </row>
    <row r="16" spans="2:16" ht="59.25" customHeight="1" x14ac:dyDescent="0.2">
      <c r="B16" s="306" t="s">
        <v>162</v>
      </c>
      <c r="C16" s="307"/>
      <c r="D16" s="98" t="s">
        <v>162</v>
      </c>
      <c r="E16" s="115" t="s">
        <v>166</v>
      </c>
      <c r="F16" s="115" t="s">
        <v>191</v>
      </c>
      <c r="G16" s="98" t="s">
        <v>60</v>
      </c>
      <c r="H16" s="98" t="s">
        <v>76</v>
      </c>
      <c r="O16" s="2"/>
      <c r="P16" s="1"/>
    </row>
    <row r="17" spans="2:16" ht="48" customHeight="1" x14ac:dyDescent="0.2">
      <c r="B17" s="306" t="s">
        <v>163</v>
      </c>
      <c r="C17" s="307"/>
      <c r="D17" s="98" t="s">
        <v>163</v>
      </c>
      <c r="E17" s="115" t="s">
        <v>167</v>
      </c>
      <c r="F17" s="115" t="s">
        <v>192</v>
      </c>
      <c r="G17" s="98" t="s">
        <v>60</v>
      </c>
      <c r="H17" s="98" t="s">
        <v>76</v>
      </c>
      <c r="O17" s="2"/>
      <c r="P17" s="1"/>
    </row>
    <row r="18" spans="2:16" ht="49.5" customHeight="1" x14ac:dyDescent="0.2">
      <c r="B18" s="309" t="s">
        <v>193</v>
      </c>
      <c r="C18" s="310"/>
      <c r="D18" s="98" t="s">
        <v>195</v>
      </c>
      <c r="E18" s="115" t="s">
        <v>168</v>
      </c>
      <c r="F18" s="115" t="s">
        <v>201</v>
      </c>
      <c r="G18" s="98" t="s">
        <v>60</v>
      </c>
      <c r="H18" s="98" t="s">
        <v>76</v>
      </c>
      <c r="O18" s="2"/>
      <c r="P18" s="1"/>
    </row>
    <row r="19" spans="2:16" ht="38.1" customHeight="1" x14ac:dyDescent="0.2">
      <c r="B19" s="309" t="s">
        <v>199</v>
      </c>
      <c r="C19" s="310"/>
      <c r="D19" s="98" t="s">
        <v>200</v>
      </c>
      <c r="E19" s="115" t="s">
        <v>170</v>
      </c>
      <c r="F19" s="115" t="s">
        <v>202</v>
      </c>
      <c r="G19" s="98" t="s">
        <v>60</v>
      </c>
      <c r="H19" s="98" t="s">
        <v>76</v>
      </c>
      <c r="O19" s="2"/>
      <c r="P19" s="1"/>
    </row>
    <row r="20" spans="2:16" ht="20.100000000000001" customHeight="1" x14ac:dyDescent="0.2">
      <c r="B20" s="309"/>
      <c r="C20" s="310"/>
      <c r="D20" s="98"/>
      <c r="E20" s="98"/>
      <c r="F20" s="115"/>
      <c r="G20" s="98"/>
      <c r="H20" s="98"/>
      <c r="O20" s="2"/>
      <c r="P20" s="1"/>
    </row>
    <row r="21" spans="2:16" ht="20.100000000000001" customHeight="1" x14ac:dyDescent="0.2">
      <c r="B21" s="309"/>
      <c r="C21" s="310"/>
      <c r="D21" s="98"/>
      <c r="E21" s="98"/>
      <c r="F21" s="115"/>
      <c r="G21" s="98"/>
      <c r="H21" s="98"/>
      <c r="O21" s="2"/>
      <c r="P21" s="1"/>
    </row>
    <row r="22" spans="2:16" ht="20.100000000000001" customHeight="1" x14ac:dyDescent="0.2">
      <c r="B22" s="304"/>
      <c r="C22" s="305"/>
      <c r="D22" s="76"/>
      <c r="E22" s="76"/>
      <c r="F22" s="62"/>
      <c r="G22" s="76"/>
      <c r="H22" s="72"/>
      <c r="O22" s="2"/>
      <c r="P22" s="1"/>
    </row>
    <row r="23" spans="2:16" ht="20.100000000000001" customHeight="1" x14ac:dyDescent="0.2">
      <c r="B23" s="304"/>
      <c r="C23" s="305"/>
      <c r="D23" s="76"/>
      <c r="E23" s="76"/>
      <c r="F23" s="62"/>
      <c r="G23" s="76"/>
      <c r="H23" s="72"/>
      <c r="O23" s="2"/>
      <c r="P23" s="1"/>
    </row>
    <row r="24" spans="2:16" ht="20.100000000000001" customHeight="1" x14ac:dyDescent="0.2">
      <c r="B24" s="304"/>
      <c r="C24" s="305"/>
      <c r="D24" s="77"/>
      <c r="E24" s="77"/>
      <c r="F24" s="79"/>
      <c r="G24" s="76"/>
      <c r="H24" s="77"/>
    </row>
    <row r="25" spans="2:16" ht="20.100000000000001" customHeight="1" x14ac:dyDescent="0.2">
      <c r="B25" s="304"/>
      <c r="C25" s="305"/>
      <c r="D25" s="76"/>
      <c r="E25" s="76"/>
      <c r="F25" s="62"/>
      <c r="G25" s="76"/>
      <c r="H25" s="77"/>
    </row>
    <row r="26" spans="2:16" ht="20.100000000000001" customHeight="1" x14ac:dyDescent="0.2">
      <c r="B26" s="325"/>
      <c r="C26" s="326"/>
      <c r="D26" s="68"/>
      <c r="E26" s="68"/>
      <c r="F26" s="62"/>
      <c r="G26" s="76"/>
      <c r="H26" s="77"/>
    </row>
    <row r="27" spans="2:16" ht="20.100000000000001" customHeight="1" x14ac:dyDescent="0.2">
      <c r="B27" s="304"/>
      <c r="C27" s="305"/>
      <c r="D27" s="77"/>
      <c r="E27" s="77"/>
      <c r="F27" s="79"/>
      <c r="G27" s="76"/>
      <c r="H27" s="77"/>
    </row>
    <row r="28" spans="2:16" ht="20.100000000000001" customHeight="1" x14ac:dyDescent="0.2">
      <c r="B28" s="304"/>
      <c r="C28" s="305"/>
      <c r="D28" s="77"/>
      <c r="E28" s="77"/>
      <c r="F28" s="79"/>
      <c r="G28" s="76"/>
      <c r="H28" s="77"/>
    </row>
    <row r="29" spans="2:16" ht="20.100000000000001" customHeight="1" x14ac:dyDescent="0.2">
      <c r="B29" s="304"/>
      <c r="C29" s="305"/>
      <c r="D29" s="81"/>
      <c r="E29" s="81"/>
      <c r="F29" s="79"/>
      <c r="G29" s="80"/>
      <c r="H29" s="81"/>
    </row>
    <row r="30" spans="2:16" ht="20.100000000000001" customHeight="1" x14ac:dyDescent="0.2">
      <c r="B30" s="327"/>
      <c r="C30" s="327"/>
      <c r="D30" s="76"/>
      <c r="E30" s="76"/>
      <c r="F30" s="62"/>
      <c r="G30" s="76"/>
      <c r="H30" s="77"/>
    </row>
  </sheetData>
  <mergeCells count="29">
    <mergeCell ref="B14:C14"/>
    <mergeCell ref="B24:C24"/>
    <mergeCell ref="B26:C26"/>
    <mergeCell ref="B28:C28"/>
    <mergeCell ref="B30:C30"/>
    <mergeCell ref="B27:C27"/>
    <mergeCell ref="B25:C25"/>
    <mergeCell ref="B29:C29"/>
    <mergeCell ref="D2:G2"/>
    <mergeCell ref="D3:G3"/>
    <mergeCell ref="D4:G4"/>
    <mergeCell ref="D5:G5"/>
    <mergeCell ref="B2:C5"/>
    <mergeCell ref="B7:C7"/>
    <mergeCell ref="D7:H7"/>
    <mergeCell ref="B9:H9"/>
    <mergeCell ref="B23:C23"/>
    <mergeCell ref="B13:C13"/>
    <mergeCell ref="B11:C11"/>
    <mergeCell ref="B10:H10"/>
    <mergeCell ref="B20:C20"/>
    <mergeCell ref="B15:C15"/>
    <mergeCell ref="B22:C22"/>
    <mergeCell ref="B21:C21"/>
    <mergeCell ref="B16:C16"/>
    <mergeCell ref="B18:C18"/>
    <mergeCell ref="B17:C17"/>
    <mergeCell ref="B19:C19"/>
    <mergeCell ref="B12:C12"/>
  </mergeCells>
  <conditionalFormatting sqref="D11">
    <cfRule type="cellIs" dxfId="41" priority="64" stopIfTrue="1" operator="equal">
      <formula>"Alto"</formula>
    </cfRule>
    <cfRule type="cellIs" dxfId="40" priority="65" stopIfTrue="1" operator="equal">
      <formula>"Medio"</formula>
    </cfRule>
    <cfRule type="cellIs" dxfId="39" priority="66" stopIfTrue="1" operator="equal">
      <formula>"Bajo"</formula>
    </cfRule>
  </conditionalFormatting>
  <conditionalFormatting sqref="D26">
    <cfRule type="cellIs" dxfId="38" priority="19" stopIfTrue="1" operator="equal">
      <formula>"Alto"</formula>
    </cfRule>
    <cfRule type="cellIs" dxfId="37" priority="20" stopIfTrue="1" operator="equal">
      <formula>"Medio"</formula>
    </cfRule>
    <cfRule type="cellIs" dxfId="36" priority="21" stopIfTrue="1" operator="equal">
      <formula>"Bajo"</formula>
    </cfRule>
  </conditionalFormatting>
  <conditionalFormatting sqref="D30">
    <cfRule type="cellIs" dxfId="35" priority="16" stopIfTrue="1" operator="equal">
      <formula>"Alto"</formula>
    </cfRule>
    <cfRule type="cellIs" dxfId="34" priority="17" stopIfTrue="1" operator="equal">
      <formula>"Medio"</formula>
    </cfRule>
    <cfRule type="cellIs" dxfId="33" priority="18" stopIfTrue="1" operator="equal">
      <formula>"Bajo"</formula>
    </cfRule>
  </conditionalFormatting>
  <conditionalFormatting sqref="D13">
    <cfRule type="cellIs" dxfId="32" priority="28" stopIfTrue="1" operator="equal">
      <formula>"Alto"</formula>
    </cfRule>
    <cfRule type="cellIs" dxfId="31" priority="29" stopIfTrue="1" operator="equal">
      <formula>"Medio"</formula>
    </cfRule>
    <cfRule type="cellIs" dxfId="30" priority="30" stopIfTrue="1" operator="equal">
      <formula>"Bajo"</formula>
    </cfRule>
  </conditionalFormatting>
  <conditionalFormatting sqref="D22:D23">
    <cfRule type="cellIs" dxfId="29" priority="25" stopIfTrue="1" operator="equal">
      <formula>"Alto"</formula>
    </cfRule>
    <cfRule type="cellIs" dxfId="28" priority="26" stopIfTrue="1" operator="equal">
      <formula>"Medio"</formula>
    </cfRule>
    <cfRule type="cellIs" dxfId="27" priority="27" stopIfTrue="1" operator="equal">
      <formula>"Bajo"</formula>
    </cfRule>
  </conditionalFormatting>
  <conditionalFormatting sqref="D20:D21">
    <cfRule type="cellIs" dxfId="26" priority="13" stopIfTrue="1" operator="equal">
      <formula>"Alto"</formula>
    </cfRule>
    <cfRule type="cellIs" dxfId="25" priority="14" stopIfTrue="1" operator="equal">
      <formula>"Medio"</formula>
    </cfRule>
    <cfRule type="cellIs" dxfId="24" priority="15" stopIfTrue="1" operator="equal">
      <formula>"Bajo"</formula>
    </cfRule>
  </conditionalFormatting>
  <conditionalFormatting sqref="D25">
    <cfRule type="cellIs" dxfId="23" priority="4" stopIfTrue="1" operator="equal">
      <formula>"Alto"</formula>
    </cfRule>
    <cfRule type="cellIs" dxfId="22" priority="5" stopIfTrue="1" operator="equal">
      <formula>"Medio"</formula>
    </cfRule>
    <cfRule type="cellIs" dxfId="21" priority="6" stopIfTrue="1" operator="equal">
      <formula>"Bajo"</formula>
    </cfRule>
  </conditionalFormatting>
  <conditionalFormatting sqref="D12">
    <cfRule type="cellIs" dxfId="20" priority="1" stopIfTrue="1" operator="equal">
      <formula>"Alto"</formula>
    </cfRule>
    <cfRule type="cellIs" dxfId="19" priority="2" stopIfTrue="1" operator="equal">
      <formula>"Medio"</formula>
    </cfRule>
    <cfRule type="cellIs" dxfId="18" priority="3" stopIfTrue="1" operator="equal">
      <formula>"Bajo"</formula>
    </cfRule>
  </conditionalFormatting>
  <dataValidations count="1">
    <dataValidation type="whole" allowBlank="1" showInputMessage="1" showErrorMessage="1" sqref="I9:N9 I24:N65503 F31:H65503">
      <formula1>1</formula1>
      <formula2>5</formula2>
    </dataValidation>
  </dataValidations>
  <hyperlinks>
    <hyperlink ref="F13" r:id="rId1"/>
    <hyperlink ref="F16" r:id="rId2"/>
    <hyperlink ref="F12" r:id="rId3"/>
    <hyperlink ref="F15" r:id="rId4"/>
    <hyperlink ref="F17" r:id="rId5"/>
    <hyperlink ref="F14" r:id="rId6"/>
    <hyperlink ref="F18" r:id="rId7"/>
    <hyperlink ref="F19" r:id="rId8"/>
  </hyperlinks>
  <printOptions horizontalCentered="1"/>
  <pageMargins left="0.39370078740157483" right="0.39370078740157483" top="0.74803149606299213" bottom="0.74803149606299213" header="0.31496062992125984" footer="0.31496062992125984"/>
  <pageSetup paperSize="5" scale="89" fitToHeight="0" orientation="landscape" r:id="rId9"/>
  <headerFooter>
    <oddHeader>&amp;A</oddHeader>
  </headerFooter>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H12:H30</xm:sqref>
        </x14:dataValidation>
        <x14:dataValidation type="list" allowBlank="1" showInputMessage="1" showErrorMessage="1">
          <x14:formula1>
            <xm:f>'No tocar'!$I$5:$I$6</xm:f>
          </x14:formula1>
          <xm:sqref>G12:G30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0"/>
  <sheetViews>
    <sheetView showGridLines="0" topLeftCell="A10" zoomScale="80" zoomScaleNormal="80" workbookViewId="0">
      <selection activeCell="B15" sqref="B15"/>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36.71093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290" t="s">
        <v>0</v>
      </c>
      <c r="D2" s="291"/>
      <c r="E2" s="291"/>
      <c r="F2" s="291"/>
      <c r="G2" s="51" t="str">
        <f>Proyecto!K2</f>
        <v>Código: GC-F-015</v>
      </c>
      <c r="H2" s="50"/>
      <c r="I2" s="70"/>
      <c r="J2" s="70"/>
      <c r="K2" s="70"/>
      <c r="L2" s="70"/>
      <c r="M2" s="70"/>
      <c r="N2" s="70"/>
      <c r="O2" s="70"/>
      <c r="P2" s="13"/>
    </row>
    <row r="3" spans="2:16" s="10" customFormat="1" ht="23.25" customHeight="1" thickBot="1" x14ac:dyDescent="0.25">
      <c r="B3" s="46"/>
      <c r="C3" s="290" t="s">
        <v>2</v>
      </c>
      <c r="D3" s="291"/>
      <c r="E3" s="291"/>
      <c r="F3" s="291"/>
      <c r="G3" s="49" t="str">
        <f>Proyecto!K3</f>
        <v>Fecha: 17 de septiembre de 2014</v>
      </c>
      <c r="H3" s="50"/>
      <c r="I3" s="70"/>
      <c r="J3" s="70"/>
      <c r="K3" s="70"/>
      <c r="L3" s="70"/>
      <c r="M3" s="70"/>
      <c r="N3" s="70"/>
      <c r="O3" s="70"/>
      <c r="P3" s="13"/>
    </row>
    <row r="4" spans="2:16" s="10" customFormat="1" ht="24" customHeight="1" thickBot="1" x14ac:dyDescent="0.25">
      <c r="B4" s="46"/>
      <c r="C4" s="290" t="s">
        <v>4</v>
      </c>
      <c r="D4" s="291"/>
      <c r="E4" s="291"/>
      <c r="F4" s="291"/>
      <c r="G4" s="49" t="str">
        <f>Proyecto!K4</f>
        <v>Versión 001</v>
      </c>
      <c r="H4" s="50"/>
      <c r="I4" s="70"/>
      <c r="J4" s="70"/>
      <c r="K4" s="70"/>
      <c r="L4" s="70"/>
      <c r="M4" s="70"/>
      <c r="N4" s="70"/>
      <c r="O4" s="70"/>
      <c r="P4" s="13"/>
    </row>
    <row r="5" spans="2:16" s="10" customFormat="1" ht="22.5" customHeight="1" thickBot="1" x14ac:dyDescent="0.25">
      <c r="B5" s="48"/>
      <c r="C5" s="290" t="s">
        <v>6</v>
      </c>
      <c r="D5" s="291"/>
      <c r="E5" s="291"/>
      <c r="F5" s="291"/>
      <c r="G5" s="52" t="s">
        <v>79</v>
      </c>
      <c r="H5" s="50"/>
      <c r="I5" s="70"/>
      <c r="J5" s="70"/>
      <c r="K5" s="70"/>
      <c r="L5" s="70"/>
      <c r="M5" s="70"/>
      <c r="N5" s="70"/>
      <c r="O5" s="70"/>
      <c r="P5" s="13"/>
    </row>
    <row r="6" spans="2:16" ht="5.25" customHeight="1" x14ac:dyDescent="0.2">
      <c r="B6" s="24"/>
      <c r="C6" s="24"/>
      <c r="D6" s="24"/>
      <c r="E6" s="24"/>
      <c r="F6" s="24"/>
    </row>
    <row r="7" spans="2:16" ht="42.75" customHeight="1" x14ac:dyDescent="0.2">
      <c r="B7" s="69" t="s">
        <v>8</v>
      </c>
      <c r="C7" s="331" t="str">
        <f>Proyecto!$E$7</f>
        <v>Diseño y puesta en funcionamiento de formularios para información financiera y no financiera de procesos de intervención - Fase I</v>
      </c>
      <c r="D7" s="332"/>
      <c r="E7" s="332"/>
      <c r="F7" s="332"/>
      <c r="G7" s="333"/>
      <c r="P7" s="1"/>
    </row>
    <row r="8" spans="2:16" ht="6.75" customHeight="1" x14ac:dyDescent="0.2">
      <c r="B8" s="6"/>
      <c r="C8" s="7"/>
      <c r="D8" s="7"/>
      <c r="E8" s="7"/>
      <c r="F8" s="7"/>
      <c r="P8" s="1"/>
    </row>
    <row r="9" spans="2:16" x14ac:dyDescent="0.2">
      <c r="B9" s="233"/>
      <c r="C9" s="233"/>
    </row>
    <row r="10" spans="2:16" ht="20.25" customHeight="1" x14ac:dyDescent="0.2">
      <c r="B10" s="328" t="s">
        <v>80</v>
      </c>
      <c r="C10" s="329"/>
      <c r="D10" s="329"/>
      <c r="E10" s="329"/>
      <c r="F10" s="329"/>
      <c r="G10" s="330"/>
    </row>
    <row r="11" spans="2:16" customFormat="1" ht="15" customHeight="1" x14ac:dyDescent="0.2"/>
    <row r="12" spans="2:16" ht="24.75" customHeight="1" x14ac:dyDescent="0.2">
      <c r="B12" s="75" t="s">
        <v>81</v>
      </c>
      <c r="C12" s="75" t="s">
        <v>82</v>
      </c>
      <c r="D12" s="75" t="s">
        <v>83</v>
      </c>
      <c r="E12" s="75" t="s">
        <v>84</v>
      </c>
      <c r="F12" s="75" t="s">
        <v>85</v>
      </c>
      <c r="G12" s="75" t="s">
        <v>86</v>
      </c>
    </row>
    <row r="13" spans="2:16" s="99" customFormat="1" ht="50.25" customHeight="1" x14ac:dyDescent="0.2">
      <c r="B13" s="114" t="s">
        <v>187</v>
      </c>
      <c r="C13" s="98" t="s">
        <v>250</v>
      </c>
      <c r="D13" s="108" t="s">
        <v>204</v>
      </c>
      <c r="E13" s="98" t="s">
        <v>150</v>
      </c>
      <c r="F13" s="108" t="s">
        <v>205</v>
      </c>
      <c r="G13" s="108" t="s">
        <v>280</v>
      </c>
      <c r="P13" s="118"/>
    </row>
    <row r="14" spans="2:16" s="99" customFormat="1" ht="104.25" customHeight="1" x14ac:dyDescent="0.2">
      <c r="B14" s="98" t="s">
        <v>180</v>
      </c>
      <c r="C14" s="98" t="s">
        <v>251</v>
      </c>
      <c r="D14" s="108" t="s">
        <v>207</v>
      </c>
      <c r="E14" s="98" t="s">
        <v>88</v>
      </c>
      <c r="F14" s="108" t="s">
        <v>210</v>
      </c>
      <c r="G14" s="108" t="s">
        <v>209</v>
      </c>
      <c r="P14" s="118"/>
    </row>
    <row r="15" spans="2:16" s="99" customFormat="1" ht="86.25" customHeight="1" x14ac:dyDescent="0.2">
      <c r="B15" s="98" t="s">
        <v>161</v>
      </c>
      <c r="C15" s="98" t="s">
        <v>251</v>
      </c>
      <c r="D15" s="108" t="s">
        <v>208</v>
      </c>
      <c r="E15" s="98" t="s">
        <v>88</v>
      </c>
      <c r="F15" s="108" t="s">
        <v>217</v>
      </c>
      <c r="G15" s="108" t="s">
        <v>209</v>
      </c>
      <c r="P15" s="118"/>
    </row>
    <row r="16" spans="2:16" s="99" customFormat="1" ht="85.5" customHeight="1" x14ac:dyDescent="0.2">
      <c r="B16" s="98" t="s">
        <v>206</v>
      </c>
      <c r="C16" s="98" t="s">
        <v>251</v>
      </c>
      <c r="D16" s="108" t="s">
        <v>208</v>
      </c>
      <c r="E16" s="98" t="s">
        <v>88</v>
      </c>
      <c r="F16" s="108" t="s">
        <v>217</v>
      </c>
      <c r="G16" s="108" t="s">
        <v>209</v>
      </c>
      <c r="P16" s="118"/>
    </row>
    <row r="17" spans="2:16" s="99" customFormat="1" ht="112.5" customHeight="1" x14ac:dyDescent="0.2">
      <c r="B17" s="98" t="s">
        <v>211</v>
      </c>
      <c r="C17" s="98" t="s">
        <v>251</v>
      </c>
      <c r="D17" s="108" t="s">
        <v>214</v>
      </c>
      <c r="E17" s="98" t="s">
        <v>88</v>
      </c>
      <c r="F17" s="108" t="s">
        <v>219</v>
      </c>
      <c r="G17" s="108" t="s">
        <v>220</v>
      </c>
      <c r="P17" s="118"/>
    </row>
    <row r="18" spans="2:16" s="99" customFormat="1" ht="86.25" customHeight="1" x14ac:dyDescent="0.2">
      <c r="B18" s="98" t="s">
        <v>212</v>
      </c>
      <c r="C18" s="98" t="s">
        <v>251</v>
      </c>
      <c r="D18" s="108" t="s">
        <v>215</v>
      </c>
      <c r="E18" s="98" t="s">
        <v>88</v>
      </c>
      <c r="F18" s="108" t="s">
        <v>210</v>
      </c>
      <c r="G18" s="108" t="s">
        <v>209</v>
      </c>
      <c r="P18" s="118"/>
    </row>
    <row r="19" spans="2:16" s="99" customFormat="1" ht="75" customHeight="1" x14ac:dyDescent="0.2">
      <c r="B19" s="98" t="s">
        <v>213</v>
      </c>
      <c r="C19" s="98" t="s">
        <v>251</v>
      </c>
      <c r="D19" s="108" t="s">
        <v>216</v>
      </c>
      <c r="E19" s="98" t="s">
        <v>88</v>
      </c>
      <c r="F19" s="108" t="s">
        <v>218</v>
      </c>
      <c r="G19" s="108" t="s">
        <v>221</v>
      </c>
      <c r="P19" s="118"/>
    </row>
    <row r="20" spans="2:16" s="99" customFormat="1" ht="20.100000000000001" customHeight="1" x14ac:dyDescent="0.2">
      <c r="B20" s="116"/>
      <c r="C20" s="117"/>
      <c r="D20" s="117"/>
      <c r="E20" s="109"/>
      <c r="F20" s="109"/>
      <c r="G20" s="109"/>
      <c r="P20" s="118"/>
    </row>
    <row r="21" spans="2:16" s="99" customFormat="1" ht="20.100000000000001" customHeight="1" x14ac:dyDescent="0.2">
      <c r="B21" s="116"/>
      <c r="C21" s="117"/>
      <c r="D21" s="106"/>
      <c r="E21" s="109"/>
      <c r="F21" s="109"/>
      <c r="G21" s="109"/>
      <c r="P21" s="118"/>
    </row>
    <row r="22" spans="2:16" s="99" customFormat="1" ht="20.100000000000001" customHeight="1" x14ac:dyDescent="0.2">
      <c r="B22" s="116"/>
      <c r="C22" s="117"/>
      <c r="D22" s="106"/>
      <c r="E22" s="109"/>
      <c r="F22" s="106"/>
      <c r="G22" s="109"/>
      <c r="P22" s="118"/>
    </row>
    <row r="23" spans="2:16" s="99" customFormat="1" ht="20.100000000000001" customHeight="1" x14ac:dyDescent="0.2">
      <c r="B23" s="116"/>
      <c r="C23" s="117"/>
      <c r="D23" s="106"/>
      <c r="E23" s="109"/>
      <c r="F23" s="106"/>
      <c r="G23" s="109"/>
      <c r="P23" s="118"/>
    </row>
    <row r="24" spans="2:16" s="99" customFormat="1" ht="20.100000000000001" customHeight="1" x14ac:dyDescent="0.2">
      <c r="B24" s="116"/>
      <c r="C24" s="117"/>
      <c r="D24" s="106"/>
      <c r="E24" s="109"/>
      <c r="F24" s="106"/>
      <c r="G24" s="109"/>
      <c r="P24" s="118"/>
    </row>
    <row r="25" spans="2:16" s="99" customFormat="1" ht="20.100000000000001" customHeight="1" x14ac:dyDescent="0.2">
      <c r="B25" s="116"/>
      <c r="C25" s="117"/>
      <c r="D25" s="106"/>
      <c r="E25" s="109"/>
      <c r="F25" s="106"/>
      <c r="G25" s="109"/>
      <c r="P25" s="118"/>
    </row>
    <row r="26" spans="2:16" s="99" customFormat="1" ht="20.100000000000001" customHeight="1" x14ac:dyDescent="0.2">
      <c r="B26" s="116"/>
      <c r="C26" s="117"/>
      <c r="D26" s="106"/>
      <c r="E26" s="109"/>
      <c r="F26" s="106"/>
      <c r="G26" s="109"/>
      <c r="P26" s="118"/>
    </row>
    <row r="27" spans="2:16" s="99" customFormat="1" ht="20.100000000000001" customHeight="1" x14ac:dyDescent="0.2">
      <c r="B27" s="116"/>
      <c r="C27" s="117"/>
      <c r="D27" s="106"/>
      <c r="E27" s="109"/>
      <c r="F27" s="106"/>
      <c r="G27" s="109"/>
      <c r="P27" s="118"/>
    </row>
    <row r="28" spans="2:16" s="99" customFormat="1" ht="20.100000000000001" customHeight="1" x14ac:dyDescent="0.2">
      <c r="B28" s="116"/>
      <c r="C28" s="117"/>
      <c r="D28" s="106"/>
      <c r="E28" s="109"/>
      <c r="F28" s="106"/>
      <c r="G28" s="109"/>
      <c r="P28" s="118"/>
    </row>
    <row r="29" spans="2:16" s="99" customFormat="1" ht="20.100000000000001" customHeight="1" x14ac:dyDescent="0.2">
      <c r="B29" s="116"/>
      <c r="C29" s="117"/>
      <c r="D29" s="106"/>
      <c r="E29" s="109"/>
      <c r="F29" s="106"/>
      <c r="G29" s="109"/>
      <c r="P29" s="118"/>
    </row>
    <row r="30" spans="2:16" s="99" customFormat="1" ht="20.100000000000001" customHeight="1" x14ac:dyDescent="0.2">
      <c r="B30" s="116"/>
      <c r="C30" s="117"/>
      <c r="D30" s="106"/>
      <c r="E30" s="109"/>
      <c r="F30" s="106"/>
      <c r="G30" s="109"/>
      <c r="P30" s="118"/>
    </row>
  </sheetData>
  <mergeCells count="7">
    <mergeCell ref="B10:G10"/>
    <mergeCell ref="B9:C9"/>
    <mergeCell ref="C2:F2"/>
    <mergeCell ref="C3:F3"/>
    <mergeCell ref="C4:F4"/>
    <mergeCell ref="C5:F5"/>
    <mergeCell ref="C7:G7"/>
  </mergeCells>
  <conditionalFormatting sqref="B13">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dataValidations count="1">
    <dataValidation type="whole" allowBlank="1" showInputMessage="1" showErrorMessage="1" sqref="E9 E31:E65506 G11 G9 G31:G65506 H9:N65506">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tocar'!$Q$15:$Q$23</xm:f>
          </x14:formula1>
          <xm:sqref>E13:E30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5"/>
  <sheetViews>
    <sheetView showGridLines="0" topLeftCell="A9" zoomScale="110" zoomScaleNormal="110" workbookViewId="0">
      <selection activeCell="B12" sqref="B12:H15"/>
    </sheetView>
  </sheetViews>
  <sheetFormatPr baseColWidth="10" defaultColWidth="11.42578125" defaultRowHeight="12" x14ac:dyDescent="0.2"/>
  <cols>
    <col min="1" max="1" width="2.42578125" style="1" customWidth="1"/>
    <col min="2" max="2" width="30.7109375" style="1" customWidth="1"/>
    <col min="3" max="3" width="8" style="1" customWidth="1"/>
    <col min="4" max="4" width="17.7109375" style="1" customWidth="1"/>
    <col min="5" max="5" width="27.7109375" style="1" customWidth="1"/>
    <col min="6" max="6" width="61.85546875" style="1" customWidth="1"/>
    <col min="7" max="7" width="19.42578125" style="1" customWidth="1"/>
    <col min="8" max="8" width="21.85546875" style="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290" t="s">
        <v>0</v>
      </c>
      <c r="D2" s="291"/>
      <c r="E2" s="291"/>
      <c r="F2" s="291"/>
      <c r="G2" s="281" t="str">
        <f>Proyecto!K2</f>
        <v>Código: GC-F-015</v>
      </c>
      <c r="H2" s="283"/>
      <c r="I2" s="70"/>
      <c r="J2" s="9"/>
      <c r="K2" s="9"/>
      <c r="L2" s="9"/>
      <c r="M2" s="12"/>
      <c r="N2" s="70"/>
      <c r="O2" s="70"/>
      <c r="P2" s="70"/>
      <c r="Q2" s="70"/>
      <c r="R2" s="70"/>
      <c r="S2" s="70"/>
      <c r="T2" s="70"/>
      <c r="U2" s="70"/>
      <c r="V2" s="70"/>
      <c r="W2" s="13"/>
    </row>
    <row r="3" spans="2:23" s="10" customFormat="1" ht="23.25" customHeight="1" thickBot="1" x14ac:dyDescent="0.25">
      <c r="B3" s="46"/>
      <c r="C3" s="290" t="s">
        <v>2</v>
      </c>
      <c r="D3" s="291"/>
      <c r="E3" s="291"/>
      <c r="F3" s="291"/>
      <c r="G3" s="284" t="str">
        <f>Proyecto!K3</f>
        <v>Fecha: 17 de septiembre de 2014</v>
      </c>
      <c r="H3" s="286"/>
      <c r="I3" s="70"/>
      <c r="J3" s="9"/>
      <c r="K3" s="9"/>
      <c r="L3" s="9"/>
      <c r="M3" s="12"/>
      <c r="N3" s="70"/>
      <c r="O3" s="70"/>
      <c r="P3" s="70"/>
      <c r="Q3" s="70"/>
      <c r="R3" s="70"/>
      <c r="S3" s="70"/>
      <c r="T3" s="70"/>
      <c r="U3" s="70"/>
      <c r="V3" s="70"/>
      <c r="W3" s="13"/>
    </row>
    <row r="4" spans="2:23" s="10" customFormat="1" ht="24" customHeight="1" thickBot="1" x14ac:dyDescent="0.25">
      <c r="B4" s="46"/>
      <c r="C4" s="290" t="s">
        <v>4</v>
      </c>
      <c r="D4" s="291"/>
      <c r="E4" s="291"/>
      <c r="F4" s="291"/>
      <c r="G4" s="287" t="str">
        <f>Proyecto!K4</f>
        <v>Versión 001</v>
      </c>
      <c r="H4" s="289"/>
      <c r="I4" s="70"/>
      <c r="J4" s="9"/>
      <c r="K4" s="70"/>
      <c r="L4" s="70"/>
      <c r="M4" s="12"/>
      <c r="N4" s="70"/>
      <c r="O4" s="70"/>
      <c r="P4" s="70"/>
      <c r="Q4" s="70"/>
      <c r="R4" s="70"/>
      <c r="S4" s="70"/>
      <c r="T4" s="70"/>
      <c r="U4" s="70"/>
      <c r="V4" s="70"/>
      <c r="W4" s="13"/>
    </row>
    <row r="5" spans="2:23" s="10" customFormat="1" ht="22.5" customHeight="1" thickBot="1" x14ac:dyDescent="0.25">
      <c r="B5" s="48"/>
      <c r="C5" s="290" t="s">
        <v>6</v>
      </c>
      <c r="D5" s="291"/>
      <c r="E5" s="291"/>
      <c r="F5" s="291"/>
      <c r="G5" s="284" t="s">
        <v>89</v>
      </c>
      <c r="H5" s="286"/>
      <c r="I5" s="70"/>
      <c r="J5" s="9"/>
      <c r="K5" s="70"/>
      <c r="L5" s="70"/>
      <c r="M5" s="9"/>
      <c r="N5" s="70"/>
      <c r="O5" s="70"/>
      <c r="P5" s="70"/>
      <c r="Q5" s="70"/>
      <c r="R5" s="70"/>
      <c r="S5" s="70"/>
      <c r="T5" s="70"/>
      <c r="U5" s="70"/>
      <c r="V5" s="70"/>
      <c r="W5" s="13"/>
    </row>
    <row r="6" spans="2:23" ht="5.25" customHeight="1" x14ac:dyDescent="0.2">
      <c r="B6" s="24"/>
      <c r="C6" s="24"/>
      <c r="D6" s="24"/>
      <c r="E6" s="24"/>
      <c r="F6" s="24"/>
      <c r="G6" s="24"/>
      <c r="H6" s="24"/>
    </row>
    <row r="7" spans="2:23" ht="39.75" customHeight="1" x14ac:dyDescent="0.2">
      <c r="B7" s="23" t="s">
        <v>8</v>
      </c>
      <c r="C7" s="275" t="str">
        <f>Proyecto!$E$7</f>
        <v>Diseño y puesta en funcionamiento de formularios para información financiera y no financiera de procesos de intervención - Fase I</v>
      </c>
      <c r="D7" s="275"/>
      <c r="E7" s="275"/>
      <c r="F7" s="275"/>
      <c r="G7" s="275"/>
      <c r="H7" s="275"/>
      <c r="W7" s="1"/>
    </row>
    <row r="9" spans="2:23" ht="15" customHeight="1" x14ac:dyDescent="0.2">
      <c r="B9" s="279" t="s">
        <v>90</v>
      </c>
      <c r="C9" s="279"/>
      <c r="D9" s="279"/>
      <c r="E9" s="279"/>
      <c r="F9" s="279"/>
      <c r="G9" s="279"/>
      <c r="H9" s="279"/>
    </row>
    <row r="10" spans="2:23" customFormat="1" ht="15" customHeight="1" x14ac:dyDescent="0.2"/>
    <row r="11" spans="2:23" ht="33.75" customHeight="1" x14ac:dyDescent="0.2">
      <c r="B11" s="276" t="s">
        <v>91</v>
      </c>
      <c r="C11" s="276"/>
      <c r="D11" s="71" t="s">
        <v>92</v>
      </c>
      <c r="E11" s="71" t="s">
        <v>93</v>
      </c>
      <c r="F11" s="71" t="s">
        <v>94</v>
      </c>
      <c r="G11" s="71" t="s">
        <v>95</v>
      </c>
      <c r="H11" s="71" t="s">
        <v>96</v>
      </c>
    </row>
    <row r="12" spans="2:23" ht="106.5" customHeight="1" x14ac:dyDescent="0.2">
      <c r="B12" s="334" t="s">
        <v>252</v>
      </c>
      <c r="C12" s="335"/>
      <c r="D12" s="98" t="s">
        <v>265</v>
      </c>
      <c r="E12" s="98" t="s">
        <v>231</v>
      </c>
      <c r="F12" s="120" t="s">
        <v>269</v>
      </c>
      <c r="G12" s="119">
        <v>45015</v>
      </c>
      <c r="H12" s="98" t="s">
        <v>270</v>
      </c>
    </row>
    <row r="13" spans="2:23" ht="126.75" customHeight="1" x14ac:dyDescent="0.2">
      <c r="B13" s="280" t="s">
        <v>253</v>
      </c>
      <c r="C13" s="280"/>
      <c r="D13" s="98" t="s">
        <v>266</v>
      </c>
      <c r="E13" s="98" t="s">
        <v>231</v>
      </c>
      <c r="F13" s="120" t="s">
        <v>271</v>
      </c>
      <c r="G13" s="119">
        <v>45107</v>
      </c>
      <c r="H13" s="98" t="s">
        <v>232</v>
      </c>
    </row>
    <row r="14" spans="2:23" ht="123" customHeight="1" x14ac:dyDescent="0.2">
      <c r="B14" s="280" t="s">
        <v>254</v>
      </c>
      <c r="C14" s="280"/>
      <c r="D14" s="98" t="s">
        <v>267</v>
      </c>
      <c r="E14" s="98" t="s">
        <v>231</v>
      </c>
      <c r="F14" s="120" t="s">
        <v>272</v>
      </c>
      <c r="G14" s="119">
        <v>45199</v>
      </c>
      <c r="H14" s="98" t="s">
        <v>270</v>
      </c>
    </row>
    <row r="15" spans="2:23" ht="72" customHeight="1" x14ac:dyDescent="0.2">
      <c r="B15" s="280" t="s">
        <v>255</v>
      </c>
      <c r="C15" s="280"/>
      <c r="D15" s="98" t="s">
        <v>268</v>
      </c>
      <c r="E15" s="98" t="s">
        <v>231</v>
      </c>
      <c r="F15" s="120" t="s">
        <v>273</v>
      </c>
      <c r="G15" s="119">
        <v>45199</v>
      </c>
      <c r="H15" s="98" t="s">
        <v>232</v>
      </c>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dataValidations count="1">
    <dataValidation type="whole" allowBlank="1" showInputMessage="1" showErrorMessage="1" sqref="F8:G8 F16:G65494 I8:M65494 O8:U6549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02632577-3C51-4956-A200-59FE45C64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0EB6E7-D516-4BCE-8C74-E72C4DDFDCEB}">
  <ds:schemaRefs>
    <ds:schemaRef ds:uri="office.server.policy"/>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0D4C0F77-294D-4E04-A0D0-1100CFCB5C1E}">
  <ds:schemaRefs>
    <ds:schemaRef ds:uri="http://schemas.microsoft.com/office/2006/metadata/customXsn"/>
  </ds:schemaRefs>
</ds:datastoreItem>
</file>

<file path=customXml/itemProps5.xml><?xml version="1.0" encoding="utf-8"?>
<ds:datastoreItem xmlns:ds="http://schemas.openxmlformats.org/officeDocument/2006/customXml" ds:itemID="{76CD46FF-15CE-4B87-962F-49D7241576E1}">
  <ds:schemaRef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schemas.microsoft.com/office/2006/documentManagement/types"/>
    <ds:schemaRef ds:uri="http://schemas.openxmlformats.org/package/2006/metadata/core-properties"/>
    <ds:schemaRef ds:uri="ff8e3638-9d45-4162-afb4-6d390653d54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EDT_02</dc:title>
  <dc:subject/>
  <dc:creator>Bibiana Coy Paez</dc:creator>
  <cp:keywords>Despacho</cp:keywords>
  <dc:description/>
  <cp:lastModifiedBy>Bibiana Coy Paez</cp:lastModifiedBy>
  <cp:revision/>
  <dcterms:created xsi:type="dcterms:W3CDTF">2009-01-14T13:57:13Z</dcterms:created>
  <dcterms:modified xsi:type="dcterms:W3CDTF">2024-08-01T03:39:25Z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