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3\"/>
    </mc:Choice>
  </mc:AlternateContent>
  <bookViews>
    <workbookView xWindow="0" yWindow="0" windowWidth="15360" windowHeight="7185" tabRatio="776" firstSheet="5"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definedNames>
    <definedName name="_xlnm._FilterDatabase" localSheetId="10" hidden="1">'EDT- Actividades'!$C$9:$IU$21</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Interesados!$B$2:$H$21</definedName>
    <definedName name="_xlnm.Print_Area" localSheetId="7">'Plan de comunicaciones'!$B$2:$H$21</definedName>
    <definedName name="_xlnm.Print_Area" localSheetId="4">'Recursos Humanos'!$B$2:$G$14</definedName>
    <definedName name="_xlnm.Print_Area" localSheetId="8">Requerimientos!$B$2:$H$12</definedName>
    <definedName name="_xlnm.Print_Area" localSheetId="11">Riesgos!$B$2:$P$16</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1" i="11" l="1"/>
  <c r="AI20" i="11"/>
  <c r="AG20" i="11"/>
  <c r="AE20" i="11"/>
  <c r="AC20" i="11"/>
  <c r="AA20" i="11"/>
  <c r="Y20" i="11"/>
  <c r="W20" i="11"/>
  <c r="U20" i="11"/>
  <c r="S20" i="11"/>
  <c r="Q20" i="11"/>
  <c r="O20" i="11"/>
  <c r="M20" i="11" l="1"/>
  <c r="M14" i="11" l="1"/>
  <c r="N14" i="11" s="1"/>
  <c r="M13" i="11"/>
  <c r="N13" i="11" s="1"/>
  <c r="M12" i="11"/>
  <c r="N12" i="11" s="1"/>
  <c r="M11" i="11"/>
  <c r="N11" i="11" s="1"/>
  <c r="M10" i="11"/>
  <c r="N10" i="11" s="1"/>
  <c r="AJ19" i="11"/>
  <c r="AI19" i="11"/>
  <c r="AH19" i="11"/>
  <c r="AG19" i="11"/>
  <c r="AF19" i="11"/>
  <c r="AE19" i="11"/>
  <c r="AD19" i="11"/>
  <c r="AC19" i="11"/>
  <c r="AB19" i="11"/>
  <c r="AA19" i="11"/>
  <c r="Z19" i="11"/>
  <c r="Y19" i="11"/>
  <c r="X19" i="11"/>
  <c r="W19" i="11"/>
  <c r="V19" i="11"/>
  <c r="U19" i="11"/>
  <c r="T19" i="11"/>
  <c r="S19" i="11"/>
  <c r="R19" i="11"/>
  <c r="Q19" i="11"/>
  <c r="P19" i="11"/>
  <c r="O19" i="11"/>
  <c r="N19" i="11" l="1"/>
  <c r="M19" i="11"/>
  <c r="F19" i="11"/>
  <c r="J14" i="11"/>
  <c r="J10" i="11"/>
  <c r="J12" i="11"/>
  <c r="J13" i="11"/>
  <c r="J11" i="11"/>
  <c r="B16" i="16"/>
  <c r="B15" i="16"/>
  <c r="B14" i="16"/>
  <c r="D7" i="9"/>
  <c r="D7" i="2"/>
  <c r="L2" i="11"/>
  <c r="L3" i="11"/>
  <c r="L4" i="11"/>
  <c r="D7" i="11"/>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<sst xmlns="http://schemas.openxmlformats.org/spreadsheetml/2006/main" count="451" uniqueCount="274">
  <si>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</si>
  <si>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</si>
  <si>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</si>
  <si>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</si>
  <si>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</si>
  <si>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</si>
  <si>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</si>
  <si>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</si>
  <si>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</si>
  <si>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</si>
  <si>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</si>
  <si>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</si>
  <si>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</si>
  <si>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</si>
  <si>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</si>
  <si>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</si>
  <si>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</si>
  <si>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</si>
  <si>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</si>
  <si>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</si>
  <si>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</si>
  <si>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</si>
  <si>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</si>
  <si>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</si>
  <si>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</si>
  <si>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</si>
  <si>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</si>
  <si>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</si>
  <si>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</si>
  <si>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</si>
  <si>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</si>
  <si>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</si>
  <si>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</si>
  <si>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</si>
  <si>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</si>
  <si>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</si>
  <si>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</si>
  <si>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</si>
  <si>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</si>
  <si>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</si>
  <si>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</si>
  <si>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</si>
  <si>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</si>
  <si>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</si>
  <si>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</si>
  <si>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</si>
  <si>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</si>
  <si>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</si>
  <si>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</si>
  <si>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</si>
  <si>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</si>
  <si>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</si>
  <si>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</si>
  <si>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</si>
  <si>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</si>
  <si>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</si>
  <si>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</si>
  <si>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</si>
  <si>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</si>
  <si>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</si>
  <si>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</si>
  <si>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</si>
  <si>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</si>
  <si>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</si>
  <si>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</si>
  <si>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</si>
  <si>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</si>
  <si>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</si>
  <si>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</si>
  <si>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Página 7 de 12</t>
  </si>
  <si>
    <t>CARGO</t>
  </si>
  <si>
    <t>TELEFONO</t>
  </si>
  <si>
    <t>CORREO ELECTRONICO</t>
  </si>
  <si>
    <t>INTERNO - EXTERNO</t>
  </si>
  <si>
    <t>POSICION FRENTE AL PROYECTO</t>
  </si>
  <si>
    <t>A favor</t>
  </si>
  <si>
    <t>Externo</t>
  </si>
  <si>
    <t>Neutral</t>
  </si>
  <si>
    <t>Página 8 de 12</t>
  </si>
  <si>
    <t>PLAN DE COMUNICACIÓN</t>
  </si>
  <si>
    <t>NOMBRE DE INTERESADO</t>
  </si>
  <si>
    <t>TIPO DE COMUNICACIÓN</t>
  </si>
  <si>
    <t>OBJETIVO</t>
  </si>
  <si>
    <t>FRECUENCIA</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</si>
  <si>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</si>
  <si>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</si>
  <si>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</si>
  <si>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</si>
  <si>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</si>
  <si>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</si>
  <si>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</si>
  <si>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</si>
  <si>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</si>
  <si>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</si>
  <si>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</si>
  <si>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</si>
  <si>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</si>
  <si>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</si>
  <si>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</si>
  <si>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</si>
  <si>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</si>
  <si>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</si>
  <si>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</si>
  <si>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</si>
  <si>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</si>
  <si>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</si>
  <si>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</si>
  <si>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</si>
  <si>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</si>
  <si>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</si>
  <si>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</si>
  <si>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</si>
  <si>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</si>
  <si>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</si>
  <si>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</si>
  <si>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Bajo</t>
  </si>
  <si>
    <t>Medio</t>
  </si>
  <si>
    <t>Alto</t>
  </si>
  <si>
    <t>Página 12 de 12</t>
  </si>
  <si>
    <t>Extremo</t>
  </si>
  <si>
    <t>GESTION DE RIESGOS DEL PROYECTO</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</si>
  <si>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</si>
  <si>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</si>
  <si>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</si>
  <si>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</si>
  <si>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</si>
  <si>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</si>
  <si>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</si>
  <si>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</si>
  <si>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</si>
  <si>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</si>
  <si>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</si>
  <si>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</si>
  <si>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</si>
  <si>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</si>
  <si>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</si>
  <si>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</si>
  <si>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</si>
  <si>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</si>
  <si>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</si>
  <si>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</si>
  <si>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</si>
  <si>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</si>
  <si>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</si>
  <si>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</si>
  <si>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</si>
  <si>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</si>
  <si>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</si>
  <si>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</si>
  <si>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</si>
  <si>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</si>
  <si>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</si>
  <si>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funcionales de la solución
Participa en el diseño de la solución
Participa en las pruebas de la solución
Verifica que la dependencia usuaria aprueba la solución</t>
  </si>
  <si>
    <t>Relacionamiento pedagógico con los grupos de interés.</t>
  </si>
  <si>
    <t>Santiago Londoño</t>
  </si>
  <si>
    <t>Generar espacios académicos para el debate de temas de interés con la academia, los auxiliares de la justicia y usuarios internos como intendentes y ponentes.</t>
  </si>
  <si>
    <t>Manuela Roldan Velez</t>
  </si>
  <si>
    <t>N/A</t>
  </si>
  <si>
    <t>Billy Escobar</t>
  </si>
  <si>
    <t>Superintendente de Sociedades</t>
  </si>
  <si>
    <t>Superintendente Delegado para Procedimientos de Insolvencia</t>
  </si>
  <si>
    <t xml:space="preserve">Billy Escobar </t>
  </si>
  <si>
    <t>Correo electrónico</t>
  </si>
  <si>
    <t>Intendentes Regionales</t>
  </si>
  <si>
    <t>Directores y Coordinadores DPI</t>
  </si>
  <si>
    <t>Reunión y Correo electrónico</t>
  </si>
  <si>
    <t>Actas de las reuniones</t>
  </si>
  <si>
    <t>Actas y material de apoyo</t>
  </si>
  <si>
    <t>Daniel Salamanca y Manuela Roldan V</t>
  </si>
  <si>
    <t>Homogenizar criterios de todos los jueces y grupos de interés de la Delegatura de Procedimientos de Insolvencia e Intendencias Regionales en su función como jueces del concurso.</t>
  </si>
  <si>
    <t>Recibir la retroalimentación dentro de discusiones académicas de grupos de interés externo que permitan fortalecer la línea jurisprudencial de los procesos concursales, permitiendo la seguridad jurídica de éstos.</t>
  </si>
  <si>
    <t>Afianzar el acompañamiento permanente con acciones pedagógicas enfocadas a capacitar los diferentes grupos de interés en los temas relacionados y referentes al Derecho concursal, apoyando el cumplimiento normativo, así como, a la preservación empresarial.</t>
  </si>
  <si>
    <t>El Patrocinador asignará un Gerente de proyecto, quien liderará el proyecto.</t>
  </si>
  <si>
    <t>El Gerente de Proyecto liderará la ejecución y seguimiento del proyecto. Tomará decisiones respecto a la operación y ejecución del proyecto. Debe tener una comunicación asertiva y manejo eficiente del tiempo.</t>
  </si>
  <si>
    <t>Coordinará y ejecutará que las actividades programadas se realicen en los plazos definidos.</t>
  </si>
  <si>
    <t>Lider técnico</t>
  </si>
  <si>
    <t>Patricipante</t>
  </si>
  <si>
    <t>Apoyo</t>
  </si>
  <si>
    <t>santiagol@supersociedades.gov.co</t>
  </si>
  <si>
    <t>Asesora Despacho del Superintendente de Sociedades</t>
  </si>
  <si>
    <t>ManuelaRV@SUPERSOCIEDADES.GOV.CO</t>
  </si>
  <si>
    <t>Veronica Ortega</t>
  </si>
  <si>
    <t>Directora de Procesos de Reorganización I</t>
  </si>
  <si>
    <t>VeronicaOA@SUPERSOCIEDADES.GOV.CO</t>
  </si>
  <si>
    <t>Juan Carlos Herrera</t>
  </si>
  <si>
    <t>Director de Procesos de Reorganización II</t>
  </si>
  <si>
    <t>JuanCarlosHM@SUPERSOCIEDADES.GOV.CO</t>
  </si>
  <si>
    <t>Yeimi Baracaldo</t>
  </si>
  <si>
    <t>Coordinadora Grupo de Procesos de Reorganización Abreviada</t>
  </si>
  <si>
    <t>YeimyBN@SUPERSOCIEDADES.GOV.CO</t>
  </si>
  <si>
    <t>Claudia Patricia García Rocha</t>
  </si>
  <si>
    <t>Directora de Procesos de Liquidación I</t>
  </si>
  <si>
    <t>PGarcia@SUPERSOCIEDADES.GOV.CO</t>
  </si>
  <si>
    <t>Daniel Alonso Castro Piña</t>
  </si>
  <si>
    <t>Coordinador Grupo de Procesos de Liquidación Judicial Simplificada</t>
  </si>
  <si>
    <t>DanielCP@SUPERSOCIEDADES.GOV.CO</t>
  </si>
  <si>
    <t>Nini Johanna Castañeda Quintero</t>
  </si>
  <si>
    <t>Directora de Procesos de Liquidación II</t>
  </si>
  <si>
    <t>JCastaneda@SUPERSOCIEDADES.GOV.CO</t>
  </si>
  <si>
    <t>Maria Fernanda Cediel Mendez</t>
  </si>
  <si>
    <t>Grupo de Acuerdos de Insolvencia en Ejecución C</t>
  </si>
  <si>
    <t>MariaFernandaC@SUPERSOCIEDADES.GOV.CO</t>
  </si>
  <si>
    <t>Alvaro Alexander Yepes Medina</t>
  </si>
  <si>
    <t>AlvaroYM@SUPERSOCIEDADES.GOV.CO</t>
  </si>
  <si>
    <t>Horacio Enrique Del Castillo de Brigard</t>
  </si>
  <si>
    <t>Intendende Regional Cartagena</t>
  </si>
  <si>
    <t>horaciodc@supersociedades.gov.co</t>
  </si>
  <si>
    <t>Intendende Regional Cali</t>
  </si>
  <si>
    <t>Miguel Alonso Jimenez Jauregui</t>
  </si>
  <si>
    <t>Intendende Regional Barranquilla</t>
  </si>
  <si>
    <t>migueljj@supersociedades.gov.co</t>
  </si>
  <si>
    <t>Johann Alfredo Manrique García</t>
  </si>
  <si>
    <t>Intendende Regional Bucaramanga</t>
  </si>
  <si>
    <t>jmanrique@supersociedades.gov.co</t>
  </si>
  <si>
    <t>Julian Andres Palacio Olayo</t>
  </si>
  <si>
    <t>Intendente Regional  Medellín</t>
  </si>
  <si>
    <t>jpalacio@supersociedades.gov.co</t>
  </si>
  <si>
    <t>Luis Fernando Rivera Suárez</t>
  </si>
  <si>
    <t>Intendente Regional  Manizales</t>
  </si>
  <si>
    <t>lfrivera@supersociedades.gov.co</t>
  </si>
  <si>
    <t>BEscobar@SUPERSOCIEDADES.GOV.CO</t>
  </si>
  <si>
    <t>Presentación Trimestral</t>
  </si>
  <si>
    <t>Informar los avances y proyecciones del proyecto</t>
  </si>
  <si>
    <t>Dar información oportuna en cuanto a avances, cambios y decisiones derivadas de la ejecución del proyecto.</t>
  </si>
  <si>
    <r>
      <t>Coordinador Grupo de Procesos de Liquidación Judicial Simplificada</t>
    </r>
    <r>
      <rPr>
        <b/>
        <sz val="12"/>
        <rFont val="Calibri Light"/>
        <family val="2"/>
      </rPr>
      <t xml:space="preserve">
Gerente del Proyecto</t>
    </r>
  </si>
  <si>
    <t>Dar información oportuna en cuanto a cambios y decisiones que afectan la planeación del proyecto.</t>
  </si>
  <si>
    <r>
      <t xml:space="preserve">Manuela Roldan Vélez Asesora Despacho del Superintendente de Sociedades
</t>
    </r>
    <r>
      <rPr>
        <b/>
        <sz val="12"/>
        <rFont val="Calibri Light"/>
        <family val="2"/>
      </rPr>
      <t>Líder Funcional</t>
    </r>
  </si>
  <si>
    <t>Informar avances del proyecto.</t>
  </si>
  <si>
    <r>
      <rPr>
        <sz val="12"/>
        <rFont val="Calibri Light"/>
        <family val="2"/>
      </rPr>
      <t>Superintendente Delegado para Procedimientos de Insolvencia</t>
    </r>
    <r>
      <rPr>
        <b/>
        <sz val="12"/>
        <rFont val="Calibri Light"/>
        <family val="2"/>
      </rPr>
      <t xml:space="preserve">
Patrocinador del Proyecto</t>
    </r>
  </si>
  <si>
    <t>No Aplica</t>
  </si>
  <si>
    <t>Informes trimestrales; conclusiones y recomendaciones a direcciones, coordinaciones e Intendencias Regionales.</t>
  </si>
  <si>
    <t>Los criterios de aceptación de los productos esta dado en términos de cumplimiento de los plazos previstos en el EDT y del cumplimiento de los atributos de calidad definidos por el Gerente del Proyecto durante su ejecución.</t>
  </si>
  <si>
    <t>Se realizaran reuniones semestrales con los grupos de interés académico y auxiliares de la justicia, con el fin de escuchar retroalimentación de posturas jurisprudenciales.</t>
  </si>
  <si>
    <t>EVALUACIÓN</t>
  </si>
  <si>
    <t>ACTIVIDADES DE MITIGACIÓN</t>
  </si>
  <si>
    <t>FECHA CIERRE ACTIVIDAD
FECHA SEGUIMIENTO</t>
  </si>
  <si>
    <t>PORCENTAJE DE CUMPLIMIENTO
AVANCE</t>
  </si>
  <si>
    <t>Cambios en los patrocinadores o lideres del proyecto</t>
  </si>
  <si>
    <t>Informar a los nuevos responsables los alcances del proyecto</t>
  </si>
  <si>
    <r>
      <t xml:space="preserve">Coordinador Grupo de Procesos de Liquidación Judicial Simplificada
</t>
    </r>
    <r>
      <rPr>
        <b/>
        <sz val="12"/>
        <rFont val="Calibri Light"/>
        <family val="2"/>
      </rPr>
      <t>Gerente del Proyecto</t>
    </r>
  </si>
  <si>
    <t>Oscar Daniel Salamanca Perez</t>
  </si>
  <si>
    <r>
      <t>Oscar Daniel Salamanca Perez
Asesor del Despacho</t>
    </r>
    <r>
      <rPr>
        <b/>
        <sz val="12"/>
        <rFont val="Calibri Light"/>
        <family val="2"/>
      </rPr>
      <t xml:space="preserve">
Gerente del Proyecto</t>
    </r>
  </si>
  <si>
    <r>
      <t xml:space="preserve">Manuela Roldan Vélez 
Asesora Despacho
</t>
    </r>
    <r>
      <rPr>
        <b/>
        <sz val="12"/>
        <rFont val="Calibri Light"/>
        <family val="2"/>
      </rPr>
      <t>Líder Funcional</t>
    </r>
  </si>
  <si>
    <t>Identificar las necesidades de los procesos de insolvencia para determinar los temas a abordar en los ejercicios de capacitación.</t>
  </si>
  <si>
    <t>Correo con necesidades</t>
  </si>
  <si>
    <t>Se realizaran reuniones cuatrimestrales con los ponentes con el objetivo de presentar la línea de decisión de la Delegatura y fortalecer la capacitación de éstos.</t>
  </si>
  <si>
    <t>Se realizaran reuniones trimestrales con las intendencias, directores y coordinadores de DPI con el objetivo de unificar la línea de decisión en los procesos concursales.</t>
  </si>
  <si>
    <t xml:space="preserve">Elaborar un borrador de propuesta para la actualización de la Ley 1116 de 2006 e incorporar los decretos de emergencia como legislación permanente. Esto para adecuar el marco normativo en materia de insolvencia empresarial, a las necesidades y realidad de las empresas del país. </t>
  </si>
  <si>
    <t>Borrador Proyecto de Ley</t>
  </si>
  <si>
    <t>Desde la realización de la fase diagnóstica para determinar los temas a abordar en los módulos hasta la articulación del contenido y la elaboración de la propuesta del proyecto de actualización de la Ley 1116 de 2006.</t>
  </si>
  <si>
    <t>Informes Trimestrales</t>
  </si>
  <si>
    <t>Janeth Mireya Cruz Gutiérrez</t>
  </si>
  <si>
    <t>JanethCG@SUPERSOCIEDADES.GOV.CO</t>
  </si>
  <si>
    <t>A FEBRERO</t>
  </si>
  <si>
    <t>MARZO</t>
  </si>
  <si>
    <t>ABRIL</t>
  </si>
  <si>
    <t>MAYO</t>
  </si>
  <si>
    <t>JUNIO</t>
  </si>
  <si>
    <t>JULIO</t>
  </si>
  <si>
    <t>AGOSTO</t>
  </si>
  <si>
    <t>SEPTIEMBRE</t>
  </si>
  <si>
    <t>OCTUBRE</t>
  </si>
  <si>
    <t>NOVIEMBRE</t>
  </si>
  <si>
    <t>DICIEMBRE</t>
  </si>
  <si>
    <t>% programado</t>
  </si>
  <si>
    <t>% ejecutado</t>
  </si>
  <si>
    <t>Fortalecer con pedagogía el cumplimiento normativo para la formalización y estabilidad de las empresas.</t>
  </si>
  <si>
    <r>
      <rPr>
        <b/>
        <sz val="12"/>
        <color rgb="FF0000FF"/>
        <rFont val="Calibri Light"/>
        <family val="2"/>
      </rPr>
      <t>Marzo:</t>
    </r>
    <r>
      <rPr>
        <sz val="12"/>
        <color rgb="FF0000FF"/>
        <rFont val="Calibri Light"/>
        <family val="2"/>
      </rPr>
      <t xml:space="preserve"> Proyecto elaborado, pendiente de reuniones con academia y gruposd e interés. El texto se encuentra en el sharepoint de la Delegatura. "2022 Proyectos"
</t>
    </r>
    <r>
      <rPr>
        <b/>
        <sz val="12"/>
        <color rgb="FF0000FF"/>
        <rFont val="Calibri Light"/>
        <family val="2"/>
      </rPr>
      <t>Abril:</t>
    </r>
    <r>
      <rPr>
        <sz val="12"/>
        <color rgb="FF0000FF"/>
        <rFont val="Calibri Light"/>
        <family val="2"/>
      </rPr>
      <t xml:space="preserve"> Se está analizando si el mecanismo legislativo se hace através del Plan Nacional de Desarrollo o el medio para la prórroga de los Decretos de Emergencia
</t>
    </r>
    <r>
      <rPr>
        <b/>
        <sz val="12"/>
        <color rgb="FF0000FF"/>
        <rFont val="Calibri Light"/>
        <family val="2"/>
      </rPr>
      <t>Mayo:</t>
    </r>
    <r>
      <rPr>
        <sz val="12"/>
        <color rgb="FF0000FF"/>
        <rFont val="Calibri Light"/>
        <family val="2"/>
      </rPr>
      <t xml:space="preserve"> Se adelantó el ajuste correspondiente a los textos del decreto.
</t>
    </r>
    <r>
      <rPr>
        <b/>
        <sz val="12"/>
        <color rgb="FF0000FF"/>
        <rFont val="Calibri Light"/>
        <family val="2"/>
      </rPr>
      <t>Junio:</t>
    </r>
    <r>
      <rPr>
        <sz val="12"/>
        <color rgb="FF0000FF"/>
        <rFont val="Calibri Light"/>
        <family val="2"/>
      </rPr>
      <t xml:space="preserve"> Se envió el proyecto de Ley al asesor Camilo Fonseca, así como al Jefe de la Oficina Jurídica para que realizaran observaciones y comentarios.
</t>
    </r>
    <r>
      <rPr>
        <b/>
        <sz val="12"/>
        <color rgb="FF0000FF"/>
        <rFont val="Calibri Light"/>
        <family val="2"/>
      </rPr>
      <t xml:space="preserve">Julio: </t>
    </r>
    <r>
      <rPr>
        <sz val="12"/>
        <color rgb="FF0000FF"/>
        <rFont val="Calibri Light"/>
        <family val="2"/>
      </rPr>
      <t xml:space="preserve">Se realizaron ajustes al texto de proyecto de ley en conjunto con la oficina Asesora Jurídica.
</t>
    </r>
    <r>
      <rPr>
        <b/>
        <sz val="12"/>
        <color rgb="FF0000FF"/>
        <rFont val="Calibri Light"/>
        <family val="2"/>
      </rPr>
      <t xml:space="preserve">Agosto: </t>
    </r>
    <r>
      <rPr>
        <sz val="12"/>
        <color rgb="FF0000FF"/>
        <rFont val="Calibri Light"/>
        <family val="2"/>
      </rPr>
      <t xml:space="preserve">En conjunto con el Despacho se entregó la presentación final del proyecto de Ley a los Honorables Senadores para su radicación, y se sostuvieron reuniones de socialización del proyecto con estos.
</t>
    </r>
    <r>
      <rPr>
        <b/>
        <sz val="12"/>
        <color rgb="FF0000FF"/>
        <rFont val="Calibri Light"/>
        <family val="2"/>
      </rPr>
      <t xml:space="preserve">Septiembre: </t>
    </r>
    <r>
      <rPr>
        <sz val="12"/>
        <color rgb="FF0000FF"/>
        <rFont val="Calibri Light"/>
        <family val="2"/>
      </rPr>
      <t xml:space="preserve">Se elaboró propuesta de ponencia así como concepto favorable de la Superintendencia de Sociedades como autoridad que ejerce funciones jurisdiccionesales en tema de insolvencia respaldando la necesidad y utilidad del proyecto de Ley.
</t>
    </r>
    <r>
      <rPr>
        <b/>
        <sz val="12"/>
        <color rgb="FF0000FF"/>
        <rFont val="Calibri Light"/>
        <family val="2"/>
      </rPr>
      <t>Octubre y noviembre:</t>
    </r>
    <r>
      <rPr>
        <sz val="12"/>
        <color rgb="FF0000FF"/>
        <rFont val="Calibri Light"/>
        <family val="2"/>
      </rPr>
      <t xml:space="preserve"> Se le hizo seguimiento al Proyecto de Ley 106 que cursa en el Senado; primer debate el 15 de noviembre.
</t>
    </r>
    <r>
      <rPr>
        <b/>
        <sz val="12"/>
        <color rgb="FF0000FF"/>
        <rFont val="Calibri Light"/>
        <family val="2"/>
      </rPr>
      <t xml:space="preserve">Diciembre: </t>
    </r>
    <r>
      <rPr>
        <sz val="12"/>
        <color rgb="FF0000FF"/>
        <rFont val="Calibri Light"/>
        <family val="2"/>
      </rPr>
      <t>Fue aprobado en el Senado el proyecto de Ley 106 de 2023 el 6 de diciembre.</t>
    </r>
  </si>
  <si>
    <r>
      <t>Marzo:</t>
    </r>
    <r>
      <rPr>
        <sz val="12"/>
        <color rgb="FF0000FF"/>
        <rFont val="Calibri Light"/>
        <family val="2"/>
      </rPr>
      <t xml:space="preserve">Realización de los grupos primarios de los meses de enero y febrero con las Direcciones y Coordinaciones en los que se determinan estas necesidades. Citaciones a los grupos primarios.
</t>
    </r>
    <r>
      <rPr>
        <b/>
        <sz val="12"/>
        <color rgb="FF0000FF"/>
        <rFont val="Calibri Light"/>
        <family val="2"/>
      </rPr>
      <t>Abril:</t>
    </r>
    <r>
      <rPr>
        <sz val="12"/>
        <color rgb="FF0000FF"/>
        <rFont val="Calibri Light"/>
        <family val="2"/>
      </rPr>
      <t xml:space="preserve"> En abril se revisó con los directores y coordinadores puntos álgidos a revisar en los procesos de liquidaciones y reorganizaciones, para la convocatoria de "clínicas de casos" y la reunión de Intendentes.
</t>
    </r>
    <r>
      <rPr>
        <b/>
        <sz val="12"/>
        <color rgb="FF0000FF"/>
        <rFont val="Calibri Light"/>
        <family val="2"/>
      </rPr>
      <t>Mayo:</t>
    </r>
    <r>
      <rPr>
        <sz val="12"/>
        <color rgb="FF0000FF"/>
        <rFont val="Calibri Light"/>
        <family val="2"/>
      </rPr>
      <t xml:space="preserve"> Se consultó nuevas necesidades de los grupos al interior de la Delegatura para definir mejoras a implementar, especialmente en lo que refiere al conteo de mayorías y de NEAR.
</t>
    </r>
    <r>
      <rPr>
        <b/>
        <sz val="12"/>
        <color rgb="FF0000FF"/>
        <rFont val="Calibri Light"/>
        <family val="2"/>
      </rPr>
      <t>Junio:</t>
    </r>
    <r>
      <rPr>
        <sz val="12"/>
        <color rgb="FF0000FF"/>
        <rFont val="Calibri Light"/>
        <family val="2"/>
      </rPr>
      <t xml:space="preserve">  Se consultó nuevas necesidades de los grupos al interior de la Delegatura para definir mejoras a implementar.
</t>
    </r>
    <r>
      <rPr>
        <b/>
        <sz val="12"/>
        <color rgb="FF0000FF"/>
        <rFont val="Calibri Light"/>
        <family val="2"/>
      </rPr>
      <t xml:space="preserve">Julio: </t>
    </r>
    <r>
      <rPr>
        <sz val="12"/>
        <color rgb="FF0000FF"/>
        <rFont val="Calibri Light"/>
        <family val="2"/>
      </rPr>
      <t xml:space="preserve">se identificó la necesidad de unificar posición sobre el manejo de las diligencias de secuestro y las oposiciones
</t>
    </r>
    <r>
      <rPr>
        <b/>
        <sz val="12"/>
        <color rgb="FF0000FF"/>
        <rFont val="Calibri Light"/>
        <family val="2"/>
      </rPr>
      <t xml:space="preserve">Agosto: </t>
    </r>
    <r>
      <rPr>
        <sz val="12"/>
        <color rgb="FF0000FF"/>
        <rFont val="Calibri Light"/>
        <family val="2"/>
      </rPr>
      <t xml:space="preserve">Se identificó la necesidad de definir postura sobre los patrimonios autónomos que son sujetos concursables por requerimiento de la Intendencia de Medellín
</t>
    </r>
    <r>
      <rPr>
        <b/>
        <sz val="12"/>
        <color rgb="FF0000FF"/>
        <rFont val="Calibri Light"/>
        <family val="2"/>
      </rPr>
      <t xml:space="preserve">Septiembre: </t>
    </r>
    <r>
      <rPr>
        <sz val="12"/>
        <color rgb="FF0000FF"/>
        <rFont val="Calibri Light"/>
        <family val="2"/>
      </rPr>
      <t xml:space="preserve">Se identificó la necesidad de consolidar la posición para el procedimiento de ejecuciones de garantía en los procesos concursales.
</t>
    </r>
    <r>
      <rPr>
        <b/>
        <sz val="12"/>
        <color rgb="FF0000FF"/>
        <rFont val="Calibri Light"/>
        <family val="2"/>
      </rPr>
      <t>Octubre:</t>
    </r>
    <r>
      <rPr>
        <sz val="12"/>
        <color rgb="FF0000FF"/>
        <rFont val="Calibri Light"/>
        <family val="2"/>
      </rPr>
      <t xml:space="preserve"> Se identificó la necesidad de consolidar la posición en asuntos de ejecución y la aplicación de la Ley 1676 de 2013 en los procesos de liquidación judicia. Adicionalmente se definió el mecanismo de transición de los procesos de los decretos 560 y 772 de 2020, hacia la Ley 1116 de 2006.
</t>
    </r>
    <r>
      <rPr>
        <b/>
        <sz val="12"/>
        <color rgb="FF0000FF"/>
        <rFont val="Calibri Light"/>
        <family val="2"/>
      </rPr>
      <t xml:space="preserve">Noviembre. </t>
    </r>
    <r>
      <rPr>
        <sz val="12"/>
        <color rgb="FF0000FF"/>
        <rFont val="Calibri Light"/>
        <family val="2"/>
      </rPr>
      <t xml:space="preserve">Se llevó a cabo la capacitación de factura electrónico la cual tuvo su última sesión el 3 de noviembre.
</t>
    </r>
    <r>
      <rPr>
        <b/>
        <sz val="12"/>
        <color rgb="FF0000FF"/>
        <rFont val="Calibri Light"/>
        <family val="2"/>
      </rPr>
      <t xml:space="preserve">Diciembre: </t>
    </r>
    <r>
      <rPr>
        <sz val="12"/>
        <color rgb="FF0000FF"/>
        <rFont val="Calibri Light"/>
        <family val="2"/>
      </rPr>
      <t xml:space="preserve">No se definió necesidad.
</t>
    </r>
  </si>
  <si>
    <r>
      <rPr>
        <b/>
        <sz val="12"/>
        <color rgb="FF0000FF"/>
        <rFont val="Calibri Light"/>
        <family val="2"/>
      </rPr>
      <t>Marzo:</t>
    </r>
    <r>
      <rPr>
        <sz val="12"/>
        <color rgb="FF0000FF"/>
        <rFont val="Calibri Light"/>
        <family val="2"/>
      </rPr>
      <t xml:space="preserve"> Se han citado a reuniones con los Intendentes, constante comunicación con ellos. La primera reunión fue el 16 de febrero de 2023, la segunda sesión está programada para el 25 de abril de 2023. Evidencia outlook.
</t>
    </r>
    <r>
      <rPr>
        <b/>
        <sz val="12"/>
        <color rgb="FF0000FF"/>
        <rFont val="Calibri Light"/>
        <family val="2"/>
      </rPr>
      <t>Abril:</t>
    </r>
    <r>
      <rPr>
        <sz val="12"/>
        <color rgb="FF0000FF"/>
        <rFont val="Calibri Light"/>
        <family val="2"/>
      </rPr>
      <t xml:space="preserve"> En el mes de abril se llevó a cabo reunión con los Intendentes y clínica de casos con los Directores y Coordinadores
</t>
    </r>
    <r>
      <rPr>
        <b/>
        <sz val="12"/>
        <color rgb="FF0000FF"/>
        <rFont val="Calibri Light"/>
        <family val="2"/>
      </rPr>
      <t>Mayo:</t>
    </r>
    <r>
      <rPr>
        <sz val="12"/>
        <color rgb="FF0000FF"/>
        <rFont val="Calibri Light"/>
        <family val="2"/>
      </rPr>
      <t xml:space="preserve"> En la medida que se adelantaron dos reuniones en el primer semestres, se están estableciendo las fechas para la siguiente reunión de segundo semestre con los Intendentes
</t>
    </r>
    <r>
      <rPr>
        <b/>
        <sz val="12"/>
        <color rgb="FF0000FF"/>
        <rFont val="Calibri Light"/>
        <family val="2"/>
      </rPr>
      <t xml:space="preserve">Julio: </t>
    </r>
    <r>
      <rPr>
        <sz val="12"/>
        <color rgb="FF0000FF"/>
        <rFont val="Calibri Light"/>
        <family val="2"/>
      </rPr>
      <t xml:space="preserve">Se definió la necesidad de hacer cada 8 días clínicas de casos con los jueces de Bogotá.
</t>
    </r>
    <r>
      <rPr>
        <b/>
        <sz val="12"/>
        <color rgb="FF0000FF"/>
        <rFont val="Calibri Light"/>
        <family val="2"/>
      </rPr>
      <t xml:space="preserve">Agosto: </t>
    </r>
    <r>
      <rPr>
        <sz val="12"/>
        <color rgb="FF0000FF"/>
        <rFont val="Calibri Light"/>
        <family val="2"/>
      </rPr>
      <t xml:space="preserve">Se defiinió la necesidad de convocar a los Intendentes a mesas de trabajo para analizar el tema de patrimonios autónomos
</t>
    </r>
    <r>
      <rPr>
        <b/>
        <sz val="12"/>
        <color rgb="FF0000FF"/>
        <rFont val="Calibri Light"/>
        <family val="2"/>
      </rPr>
      <t xml:space="preserve">Septiembre: </t>
    </r>
    <r>
      <rPr>
        <sz val="12"/>
        <color rgb="FF0000FF"/>
        <rFont val="Calibri Light"/>
        <family val="2"/>
      </rPr>
      <t xml:space="preserve">Se estableció la fecha de la visita trimestral de los intendentes para finales de septiembre comienzos de octubre.
</t>
    </r>
    <r>
      <rPr>
        <b/>
        <sz val="12"/>
        <color rgb="FF0000FF"/>
        <rFont val="Calibri Light"/>
        <family val="2"/>
      </rPr>
      <t xml:space="preserve">Octubre: </t>
    </r>
    <r>
      <rPr>
        <sz val="12"/>
        <color rgb="FF0000FF"/>
        <rFont val="Calibri Light"/>
        <family val="2"/>
      </rPr>
      <t xml:space="preserve">Se realizó reunión virtual con los Intendentes el día 5 de octubre de 2023, en la que se fijó postura sobre el decaimiento de la vigencia de los decretos de emergencia así como la transición en los procesos de insolvencia.
</t>
    </r>
    <r>
      <rPr>
        <b/>
        <sz val="12"/>
        <color rgb="FF0000FF"/>
        <rFont val="Calibri Light"/>
        <family val="2"/>
      </rPr>
      <t xml:space="preserve">Noviembre y Diciembre: </t>
    </r>
    <r>
      <rPr>
        <sz val="12"/>
        <color rgb="FF0000FF"/>
        <rFont val="Calibri Light"/>
        <family val="2"/>
      </rPr>
      <t xml:space="preserve">Se realizaron reuniones semanales para la definición de las líneas jurisprudenciales. No se llevó a cabo reunión con Intendentes por dificultades de agenda.
</t>
    </r>
  </si>
  <si>
    <r>
      <rPr>
        <b/>
        <sz val="12"/>
        <color rgb="FF0000FF"/>
        <rFont val="Calibri Light"/>
        <family val="2"/>
      </rPr>
      <t>Marzo:</t>
    </r>
    <r>
      <rPr>
        <sz val="12"/>
        <color rgb="FF0000FF"/>
        <rFont val="Calibri Light"/>
        <family val="2"/>
      </rPr>
      <t xml:space="preserve"> A mediados del mes de abril se realizará esta reunión con los grupos de liquidación y de reorganización.
Abril: En abril se realizaron capacitaciones a los ponentes del Grupo de Reorganización y Liquidación A para defenir temas de liquidaciones.
</t>
    </r>
    <r>
      <rPr>
        <b/>
        <sz val="12"/>
        <color rgb="FF0000FF"/>
        <rFont val="Calibri Light"/>
        <family val="2"/>
      </rPr>
      <t>Mayo:</t>
    </r>
    <r>
      <rPr>
        <sz val="12"/>
        <color rgb="FF0000FF"/>
        <rFont val="Calibri Light"/>
        <family val="2"/>
      </rPr>
      <t xml:space="preserve"> En la medida que se trata de reuniones cuatrimestrales, se ha agotado la correspondiente al primer cuatrimestre.
</t>
    </r>
    <r>
      <rPr>
        <b/>
        <sz val="12"/>
        <color rgb="FF0000FF"/>
        <rFont val="Calibri Light"/>
        <family val="2"/>
      </rPr>
      <t>Junio:</t>
    </r>
    <r>
      <rPr>
        <sz val="12"/>
        <color rgb="FF0000FF"/>
        <rFont val="Calibri Light"/>
        <family val="2"/>
      </rPr>
      <t xml:space="preserve"> En la medida que se trata de reuniones cuatrimestrales, se ha agotado la correspondiente al primer cuatrimestre.
</t>
    </r>
    <r>
      <rPr>
        <b/>
        <sz val="12"/>
        <color rgb="FF0000FF"/>
        <rFont val="Calibri Light"/>
        <family val="2"/>
      </rPr>
      <t xml:space="preserve">Julio: </t>
    </r>
    <r>
      <rPr>
        <sz val="12"/>
        <color rgb="FF0000FF"/>
        <rFont val="Calibri Light"/>
        <family val="2"/>
      </rPr>
      <t xml:space="preserve">Se programó reuniones con los distintos grupos para la consolidación de correcto manejo de expedientes, análisis de los trámites al interior de postal., 
</t>
    </r>
    <r>
      <rPr>
        <b/>
        <sz val="12"/>
        <color rgb="FF0000FF"/>
        <rFont val="Calibri Light"/>
        <family val="2"/>
      </rPr>
      <t xml:space="preserve">Agosto: </t>
    </r>
    <r>
      <rPr>
        <sz val="12"/>
        <color rgb="FF0000FF"/>
        <rFont val="Calibri Light"/>
        <family val="2"/>
      </rPr>
      <t xml:space="preserve">se requierió a los grupos de ejecución para que ajusten falencias en la prestación del servicio y posturas al interior de la Delegatura.
</t>
    </r>
    <r>
      <rPr>
        <b/>
        <sz val="12"/>
        <color rgb="FF0000FF"/>
        <rFont val="Calibri Light"/>
        <family val="2"/>
      </rPr>
      <t xml:space="preserve">Septiembre: </t>
    </r>
    <r>
      <rPr>
        <sz val="12"/>
        <color rgb="FF0000FF"/>
        <rFont val="Calibri Light"/>
        <family val="2"/>
      </rPr>
      <t xml:space="preserve">Se definió la necesidad de realizar una capacitación sobre procedimiento coactivo tributario, así como de facturas electrónicas los cuáles se llevarán a cabo en octubre y noviembre. Se promovió la inscripción de los funcionarios al Congreso Anual de Insolvencia para fortalecer su capacitación.
</t>
    </r>
    <r>
      <rPr>
        <b/>
        <sz val="12"/>
        <color rgb="FF0000FF"/>
        <rFont val="Calibri Light"/>
        <family val="2"/>
      </rPr>
      <t>Octubre:</t>
    </r>
    <r>
      <rPr>
        <sz val="12"/>
        <color rgb="FF0000FF"/>
        <rFont val="Calibri Light"/>
        <family val="2"/>
      </rPr>
      <t xml:space="preserve"> Se llevaron a cabo capacitaciones sobre el procedimiento coactivo tributario asi como factura electrónica con expertos de la DIAN, Banco Mundial y Confecámaras.
</t>
    </r>
    <r>
      <rPr>
        <b/>
        <sz val="12"/>
        <color rgb="FF0000FF"/>
        <rFont val="Calibri Light"/>
        <family val="2"/>
      </rPr>
      <t xml:space="preserve">Noviembre: </t>
    </r>
    <r>
      <rPr>
        <sz val="12"/>
        <color rgb="FF0000FF"/>
        <rFont val="Calibri Light"/>
        <family val="2"/>
      </rPr>
      <t xml:space="preserve">Se llevaron a cabo capacitaciones sobre factura electrónica con expertos de la DIAN, Banco Mundial y Confecámaras.
</t>
    </r>
    <r>
      <rPr>
        <b/>
        <sz val="12"/>
        <color rgb="FF0000FF"/>
        <rFont val="Calibri Light"/>
        <family val="2"/>
      </rPr>
      <t xml:space="preserve">Diciembre: </t>
    </r>
    <r>
      <rPr>
        <sz val="12"/>
        <color rgb="FF0000FF"/>
        <rFont val="Calibri Light"/>
        <family val="2"/>
      </rPr>
      <t xml:space="preserve">No se hicieron reuniones por cierre de Despachos y la necesidad de disponer los esfuerzos para culminar las audiencias y procesos.
</t>
    </r>
  </si>
  <si>
    <r>
      <rPr>
        <b/>
        <sz val="12"/>
        <color rgb="FF0000FF"/>
        <rFont val="Calibri Light"/>
        <family val="2"/>
      </rPr>
      <t>Marzo:</t>
    </r>
    <r>
      <rPr>
        <sz val="12"/>
        <color rgb="FF0000FF"/>
        <rFont val="Calibri Light"/>
        <family val="2"/>
      </rPr>
      <t xml:space="preserve"> Se tiene programada una reunión con auxiliares de justicia para la definición de temas sobre auxiliares de justicia. La fecha está por definir.
</t>
    </r>
    <r>
      <rPr>
        <b/>
        <sz val="12"/>
        <color rgb="FF0000FF"/>
        <rFont val="Calibri Light"/>
        <family val="2"/>
      </rPr>
      <t>Abril:</t>
    </r>
    <r>
      <rPr>
        <sz val="12"/>
        <color rgb="FF0000FF"/>
        <rFont val="Calibri Light"/>
        <family val="2"/>
      </rPr>
      <t xml:space="preserve"> Se definió fecha de reunión académica con la Universidad ICESI en Cali, para analizar puntos y retos en los procesos de Insolvencia.
</t>
    </r>
    <r>
      <rPr>
        <b/>
        <sz val="12"/>
        <color rgb="FF0000FF"/>
        <rFont val="Calibri Light"/>
        <family val="2"/>
      </rPr>
      <t>Mayo:</t>
    </r>
    <r>
      <rPr>
        <sz val="12"/>
        <color rgb="FF0000FF"/>
        <rFont val="Calibri Light"/>
        <family val="2"/>
      </rPr>
      <t xml:space="preserve"> Se adelantó la sesión de difusión académica en la Universidad ICESI
</t>
    </r>
    <r>
      <rPr>
        <b/>
        <sz val="12"/>
        <color rgb="FF0000FF"/>
        <rFont val="Calibri Light"/>
        <family val="2"/>
      </rPr>
      <t>Junio:</t>
    </r>
    <r>
      <rPr>
        <sz val="12"/>
        <color rgb="FF0000FF"/>
        <rFont val="Calibri Light"/>
        <family val="2"/>
      </rPr>
      <t xml:space="preserve"> Se está ajustanto el calendario para las sesiones del segundo semestre del año.
</t>
    </r>
    <r>
      <rPr>
        <b/>
        <sz val="12"/>
        <color rgb="FF0000FF"/>
        <rFont val="Calibri Light"/>
        <family val="2"/>
      </rPr>
      <t xml:space="preserve">Julio: </t>
    </r>
    <r>
      <rPr>
        <sz val="12"/>
        <color rgb="FF0000FF"/>
        <rFont val="Calibri Light"/>
        <family val="2"/>
      </rPr>
      <t xml:space="preserve">Se está construyendo de manera conjunta por la Delegatura de Insolcencia, Delegatura de Intervención y el Grupo de Registro de Especialistas el proyecto de Resolución expedida por la Superintendencia para actualizar la normatividad así como la correcta reglamentación de la modificación al Decreto 1074 de 2015 que afectó a los auxiliares de justicia.
</t>
    </r>
    <r>
      <rPr>
        <b/>
        <sz val="12"/>
        <color rgb="FF0000FF"/>
        <rFont val="Calibri Light"/>
        <family val="2"/>
      </rPr>
      <t xml:space="preserve">Agosto: </t>
    </r>
    <r>
      <rPr>
        <sz val="12"/>
        <color rgb="FF0000FF"/>
        <rFont val="Calibri Light"/>
        <family val="2"/>
      </rPr>
      <t xml:space="preserve">En conjunto con la Delegatura de Asuntos Económicos, la Delegatura expuso a estudiantes de la Universidad de los Andes, las funciones que realiza la Superintendencia en materia de insolvencia.
</t>
    </r>
    <r>
      <rPr>
        <b/>
        <sz val="12"/>
        <color rgb="FF0000FF"/>
        <rFont val="Calibri Light"/>
        <family val="2"/>
      </rPr>
      <t xml:space="preserve">Septiembre: </t>
    </r>
    <r>
      <rPr>
        <sz val="12"/>
        <color rgb="FF0000FF"/>
        <rFont val="Calibri Light"/>
        <family val="2"/>
      </rPr>
      <t xml:space="preserve">Desde la Delegatura se estructuró una charla a presentar en el congreo de insolvencia sobre el tratamiento de los intereses en los procesos concursales. Se está entregando el Módulo de Insolvencia como parte del Proyecto estratégico de capacitación consistente en el Centro de Estudios Societarios.
</t>
    </r>
    <r>
      <rPr>
        <b/>
        <sz val="12"/>
        <color rgb="FF0000FF"/>
        <rFont val="Calibri Light"/>
        <family val="2"/>
      </rPr>
      <t>Octubre:</t>
    </r>
    <r>
      <rPr>
        <sz val="12"/>
        <color rgb="FF0000FF"/>
        <rFont val="Calibri Light"/>
        <family val="2"/>
      </rPr>
      <t xml:space="preserve"> Se llevó a cabo una reunión con los acreedores dentro del proceso de Pizano en la ciudad de Barranquilla el 18 de octubre, y se está organizando una reunión con jueces de insolvencia de Brasil para que conozcan la metodología de trabajo en la Superintendencia de Sociedades, la cual se llevará tentativamente en diciembre 14 de 2023.
</t>
    </r>
    <r>
      <rPr>
        <b/>
        <sz val="12"/>
        <color rgb="FF0000FF"/>
        <rFont val="Calibri Light"/>
        <family val="2"/>
      </rPr>
      <t xml:space="preserve">Noviembre: </t>
    </r>
    <r>
      <rPr>
        <sz val="12"/>
        <color rgb="FF0000FF"/>
        <rFont val="Calibri Light"/>
        <family val="2"/>
      </rPr>
      <t xml:space="preserve">Se programó reunión y participación en el encuentro de jueces de insolvencia que se adelantaría en el mes de diciembre.
</t>
    </r>
    <r>
      <rPr>
        <b/>
        <sz val="12"/>
        <color rgb="FF0000FF"/>
        <rFont val="Calibri Light"/>
        <family val="2"/>
      </rPr>
      <t xml:space="preserve">Diciembre: </t>
    </r>
    <r>
      <rPr>
        <sz val="12"/>
        <color rgb="FF0000FF"/>
        <rFont val="Calibri Light"/>
        <family val="2"/>
      </rPr>
      <t>Se llevó a cabo la intervención de la Delegatura en el evento de articulación celebrado entre la Superintendencia y la Sociedad de Activos Especiales, el 6 de diciembre. Adicionalmente se atendió la visita de los jueces brasileros de insolvencia, en las instalaciones de la Superintendencia de Sociedades, el 15 de diciembre de 2023.</t>
    </r>
  </si>
  <si>
    <t>A-01-01-01-001-001; A-01-01-01-002-018; C-3503-0200-2-0-3503030-02; A-02-02-02-010 ; A-02-02-02-006-004</t>
  </si>
  <si>
    <t>CÓDIGO DEL RUBRO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</si>
</sst>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Red]\-&quot;$&quot;\ #,##0"/>
    <numFmt numFmtId="41" formatCode="_-* #,##0_-;\-* #,##0_-;_-* &quot;-&quot;_-;_-@_-"/>
    <numFmt numFmtId="164" formatCode="dd/mm/yyyy;@"/>
    <numFmt numFmtId="165" formatCode="[$$-240A]#,##0"/>
    <numFmt numFmtId="166" formatCode="dd\-mm\-yy"/>
    <numFmt numFmtId="167" formatCode="0.0"/>
    <numFmt numFmtId="168" formatCode="[$-80A]dddd\ d&quot; de &quot;mmmm&quot; de &quot;yyyy;@"/>
    <numFmt numFmtId="169" formatCode="[$-240A]d&quot; de &quot;mmmm&quot; de &quot;yyyy;@"/>
    <numFmt numFmtId="170" formatCode="0.0%"/>
    <numFmt numFmtId="171" formatCode="_-* #,##0.000_-;\-* #,##0.000_-;_-* &quot;-&quot;_-;_-@_-"/>
    <numFmt numFmtId="172" formatCode="[$-240A]dddd\ d&quot; de &quot;mmmm&quot; de &quot;yyyy;@"/>
  </numFmts>
  <fonts count="34"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0"/>
      <name val="Arial"/>
      <family val="2"/>
    </font>
    <font>
      <b/>
      <sz val="9"/>
      <color rgb="FF000000"/>
      <name val="Tahoma"/>
      <family val="2"/>
    </font>
    <font>
      <sz val="9"/>
      <color rgb="FF000000"/>
      <name val="Tahoma"/>
      <family val="2"/>
    </font>
    <font>
      <sz val="12"/>
      <name val="Calibri Light"/>
      <family val="2"/>
    </font>
    <font>
      <sz val="14"/>
      <name val="Calibri Light"/>
      <family val="2"/>
    </font>
    <font>
      <b/>
      <sz val="14"/>
      <name val="Calibri Light"/>
      <family val="2"/>
    </font>
    <font>
      <b/>
      <sz val="12"/>
      <name val="Calibri Light"/>
      <family val="2"/>
    </font>
    <font>
      <b/>
      <sz val="11"/>
      <name val="Calibri Light"/>
      <family val="2"/>
    </font>
    <font>
      <u/>
      <sz val="12"/>
      <color theme="10"/>
      <name val="Calibri Light"/>
      <family val="2"/>
    </font>
    <font>
      <sz val="12"/>
      <color theme="1"/>
      <name val="Calibri Light"/>
      <family val="2"/>
    </font>
    <font>
      <b/>
      <sz val="12"/>
      <color rgb="FF002060"/>
      <name val="Calibri Light"/>
      <family val="2"/>
    </font>
    <font>
      <sz val="12"/>
      <color rgb="FF002060"/>
      <name val="Calibri Light"/>
      <family val="2"/>
    </font>
    <font>
      <b/>
      <sz val="12"/>
      <color rgb="FF0000FF"/>
      <name val="Calibri Light"/>
      <family val="2"/>
    </font>
    <font>
      <sz val="12"/>
      <color rgb="FF0000FF"/>
      <name val="Calibri Light"/>
      <family val="2"/>
    </font>
    <font>
      <sz val="12"/>
      <color theme="0"/>
      <name val="Calibri Light"/>
      <family val="2"/>
    </font>
    <font>
      <sz val="10"/>
      <color rgb="FF002060"/>
      <name val="Calibri Light"/>
      <family val="2"/>
    </font>
    <font>
      <b/>
      <sz val="16"/>
      <name val="Calibri Light"/>
      <family val="2"/>
    </font>
    <font>
      <sz val="11"/>
      <color rgb="FF002060"/>
      <name val="Calibri Light"/>
      <family val="2"/>
    </font>
  </fonts>
  <fills count="15">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
      <patternFill patternType="solid">
        <fgColor theme="0"/>
        <bgColor indexed="23"/>
      </patternFill>
    </fill>
    <fill>
      <patternFill patternType="solid">
        <fgColor theme="0" tint="-0.14999847407452621"/>
        <bgColor indexed="64"/>
      </patternFill>
    </fill>
    <fill>
      <patternFill patternType="solid">
        <fgColor theme="9" tint="0.59999389629810485"/>
        <bgColor indexed="64"/>
      </patternFill>
    </fill>
  </fills>
  <borders count="61">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16" fillId="0" borderId="0" applyFont="0" applyFill="0" applyBorder="0" applyAlignment="0" applyProtection="0"/>
  </cellStyleXfs>
  <cellXfs count="354">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0" xfId="0" applyFont="1" applyBorder="1"/>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2" fillId="0" borderId="0" xfId="0" applyFont="1" applyFill="1" applyBorder="1"/>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Fill="1" applyBorder="1" applyAlignment="1" applyProtection="1">
      <alignment vertical="center"/>
    </xf>
    <xf numFmtId="0" fontId="7" fillId="0" borderId="10" xfId="2" applyFont="1" applyFill="1" applyBorder="1" applyAlignment="1" applyProtection="1">
      <alignment vertical="center"/>
    </xf>
    <xf numFmtId="0" fontId="7" fillId="0" borderId="15" xfId="2" applyFont="1" applyFill="1" applyBorder="1" applyAlignment="1" applyProtection="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13" fillId="4"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2" fillId="0" borderId="0" xfId="0" applyFont="1" applyBorder="1" applyAlignment="1">
      <alignment horizontal="center" vertical="center"/>
    </xf>
    <xf numFmtId="0" fontId="14" fillId="8" borderId="2" xfId="0" applyFont="1" applyFill="1" applyBorder="1" applyAlignment="1" applyProtection="1">
      <alignment horizontal="center" vertical="center" wrapText="1"/>
    </xf>
    <xf numFmtId="9" fontId="14" fillId="8" borderId="2" xfId="0" applyNumberFormat="1" applyFont="1" applyFill="1" applyBorder="1" applyAlignment="1" applyProtection="1">
      <alignment horizontal="center" vertical="center" wrapText="1"/>
    </xf>
    <xf numFmtId="166" fontId="14" fillId="8" borderId="2" xfId="0" applyNumberFormat="1"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0" fontId="5" fillId="3" borderId="2" xfId="0" applyFont="1" applyFill="1" applyBorder="1" applyAlignment="1">
      <alignment horizontal="left" vertical="center"/>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0"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0" xfId="0" applyFont="1" applyAlignment="1">
      <alignment horizontal="left" vertical="center" wrapText="1"/>
    </xf>
    <xf numFmtId="0" fontId="2" fillId="0" borderId="0" xfId="0" applyFont="1" applyBorder="1" applyAlignment="1">
      <alignment vertical="center"/>
    </xf>
    <xf numFmtId="0" fontId="2" fillId="0" borderId="0" xfId="0" applyFont="1" applyAlignment="1">
      <alignment horizontal="justify" vertical="center"/>
    </xf>
    <xf numFmtId="0" fontId="4" fillId="4" borderId="2" xfId="0" applyFont="1" applyFill="1" applyBorder="1" applyAlignment="1">
      <alignment horizontal="center" vertical="center" wrapText="1"/>
    </xf>
    <xf numFmtId="0" fontId="4" fillId="4" borderId="2" xfId="0" applyFont="1" applyFill="1" applyBorder="1" applyAlignment="1">
      <alignment horizontal="left" vertical="center" wrapText="1"/>
    </xf>
    <xf numFmtId="164" fontId="4" fillId="4" borderId="2" xfId="0" applyNumberFormat="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justify" vertical="center" wrapText="1"/>
    </xf>
    <xf numFmtId="9" fontId="19" fillId="4" borderId="2" xfId="0" applyNumberFormat="1"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0" borderId="2" xfId="0" applyNumberFormat="1" applyFont="1" applyBorder="1" applyAlignment="1">
      <alignment horizontal="center" vertical="center" wrapText="1"/>
    </xf>
    <xf numFmtId="2" fontId="19" fillId="0" borderId="2" xfId="0" applyNumberFormat="1" applyFont="1" applyBorder="1" applyAlignment="1">
      <alignment horizontal="center" vertical="center" wrapText="1"/>
    </xf>
    <xf numFmtId="165" fontId="19" fillId="0" borderId="2" xfId="0" applyNumberFormat="1" applyFont="1" applyFill="1" applyBorder="1" applyAlignment="1">
      <alignment horizontal="center" vertical="center" wrapText="1"/>
    </xf>
    <xf numFmtId="165" fontId="19" fillId="0" borderId="2" xfId="0" applyNumberFormat="1" applyFont="1" applyBorder="1" applyAlignment="1">
      <alignment horizontal="center" vertical="center" wrapText="1"/>
    </xf>
    <xf numFmtId="6" fontId="19" fillId="0" borderId="0" xfId="0" applyNumberFormat="1" applyFont="1" applyAlignment="1">
      <alignment horizontal="center" vertical="center" wrapText="1"/>
    </xf>
    <xf numFmtId="0" fontId="22"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19" fillId="4" borderId="2" xfId="0" applyFont="1" applyFill="1" applyBorder="1" applyAlignment="1">
      <alignment vertical="center" wrapText="1"/>
    </xf>
    <xf numFmtId="0" fontId="19" fillId="4" borderId="0" xfId="0" applyFont="1" applyFill="1" applyAlignment="1">
      <alignment vertical="center" wrapText="1"/>
    </xf>
    <xf numFmtId="0" fontId="24" fillId="4" borderId="2" xfId="4" applyFont="1" applyFill="1" applyBorder="1" applyAlignment="1">
      <alignment horizontal="center" vertical="center" wrapText="1"/>
    </xf>
    <xf numFmtId="0" fontId="19" fillId="4" borderId="8" xfId="0" applyFont="1" applyFill="1" applyBorder="1" applyAlignment="1">
      <alignment vertical="center" wrapText="1"/>
    </xf>
    <xf numFmtId="0" fontId="19" fillId="4" borderId="8" xfId="0" applyFont="1" applyFill="1" applyBorder="1" applyAlignment="1">
      <alignment horizontal="center" vertical="center" wrapText="1"/>
    </xf>
    <xf numFmtId="0" fontId="19" fillId="4" borderId="2" xfId="0" applyFont="1" applyFill="1" applyBorder="1" applyAlignment="1">
      <alignment horizontal="left" vertical="center" wrapText="1"/>
    </xf>
    <xf numFmtId="0" fontId="19" fillId="4" borderId="0" xfId="0" applyFont="1" applyFill="1" applyBorder="1" applyAlignment="1">
      <alignment vertical="center" wrapText="1"/>
    </xf>
    <xf numFmtId="0" fontId="19" fillId="4" borderId="0" xfId="0" applyFont="1" applyFill="1" applyBorder="1" applyAlignment="1">
      <alignment horizontal="center" vertical="center" wrapText="1"/>
    </xf>
    <xf numFmtId="0" fontId="19" fillId="4" borderId="2" xfId="0" applyFont="1" applyFill="1" applyBorder="1"/>
    <xf numFmtId="0" fontId="19" fillId="4" borderId="0" xfId="0" applyFont="1" applyFill="1"/>
    <xf numFmtId="0" fontId="22" fillId="0" borderId="2" xfId="0" applyFont="1" applyBorder="1" applyAlignment="1">
      <alignment horizontal="center" vertical="center" wrapText="1"/>
    </xf>
    <xf numFmtId="0" fontId="22" fillId="4" borderId="2" xfId="0" applyFont="1" applyFill="1" applyBorder="1" applyAlignment="1">
      <alignment horizontal="center"/>
    </xf>
    <xf numFmtId="0" fontId="22" fillId="4"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4" fillId="0" borderId="2" xfId="4" applyFont="1" applyBorder="1" applyAlignment="1">
      <alignment horizontal="center" vertical="center" wrapText="1"/>
    </xf>
    <xf numFmtId="0" fontId="19" fillId="4" borderId="2" xfId="0" quotePrefix="1" applyFont="1" applyFill="1" applyBorder="1" applyAlignment="1">
      <alignment horizontal="center" vertical="center" wrapText="1"/>
    </xf>
    <xf numFmtId="0" fontId="19" fillId="0" borderId="0" xfId="0" applyFont="1"/>
    <xf numFmtId="0" fontId="19" fillId="0" borderId="0" xfId="0" applyFont="1" applyAlignment="1">
      <alignment wrapText="1"/>
    </xf>
    <xf numFmtId="0" fontId="19" fillId="4" borderId="3" xfId="0" applyFont="1" applyFill="1" applyBorder="1" applyAlignment="1">
      <alignment vertical="center" wrapText="1"/>
    </xf>
    <xf numFmtId="0" fontId="19" fillId="0" borderId="2" xfId="0" applyFont="1" applyBorder="1" applyAlignment="1">
      <alignment vertical="center" wrapText="1"/>
    </xf>
    <xf numFmtId="0" fontId="19" fillId="4" borderId="2" xfId="0" applyFont="1" applyFill="1" applyBorder="1" applyAlignment="1">
      <alignment vertical="center"/>
    </xf>
    <xf numFmtId="0" fontId="19" fillId="0" borderId="2" xfId="0" applyFont="1" applyBorder="1" applyAlignment="1">
      <alignment vertical="center"/>
    </xf>
    <xf numFmtId="0" fontId="19" fillId="0" borderId="2" xfId="0" applyFont="1" applyFill="1" applyBorder="1" applyAlignment="1">
      <alignment horizontal="left" vertical="center" wrapText="1"/>
    </xf>
    <xf numFmtId="0" fontId="19" fillId="0" borderId="2" xfId="0" applyFont="1" applyFill="1" applyBorder="1" applyAlignment="1">
      <alignment horizontal="justify" vertical="center" wrapText="1"/>
    </xf>
    <xf numFmtId="0" fontId="22" fillId="0" borderId="2" xfId="0" applyFont="1" applyBorder="1" applyAlignment="1">
      <alignment vertical="center" wrapText="1"/>
    </xf>
    <xf numFmtId="0" fontId="19" fillId="0" borderId="0" xfId="0" applyFont="1" applyBorder="1" applyAlignment="1">
      <alignment horizontal="center" vertical="center"/>
    </xf>
    <xf numFmtId="0" fontId="30" fillId="0" borderId="0" xfId="0" applyFont="1" applyAlignment="1">
      <alignment horizontal="center" vertical="center" wrapText="1"/>
    </xf>
    <xf numFmtId="0" fontId="29" fillId="12" borderId="2" xfId="0" applyFont="1" applyFill="1" applyBorder="1" applyAlignment="1" applyProtection="1">
      <alignment horizontal="justify" vertical="center" wrapText="1"/>
    </xf>
    <xf numFmtId="0" fontId="5" fillId="3" borderId="2" xfId="0" applyFont="1" applyFill="1" applyBorder="1" applyAlignment="1">
      <alignment horizontal="center" vertical="center" wrapText="1"/>
    </xf>
    <xf numFmtId="0" fontId="11" fillId="0" borderId="2" xfId="4" applyBorder="1" applyAlignment="1">
      <alignment horizontal="center" vertical="center" wrapText="1"/>
    </xf>
    <xf numFmtId="9" fontId="33" fillId="14" borderId="5" xfId="0" applyNumberFormat="1" applyFont="1" applyFill="1" applyBorder="1" applyAlignment="1" applyProtection="1">
      <alignment horizontal="center" vertical="center" wrapText="1"/>
    </xf>
    <xf numFmtId="10" fontId="31" fillId="13" borderId="2" xfId="5" applyNumberFormat="1" applyFont="1" applyFill="1" applyBorder="1" applyAlignment="1" applyProtection="1">
      <alignment horizontal="center" vertical="center" wrapText="1"/>
    </xf>
    <xf numFmtId="9" fontId="32" fillId="14" borderId="53" xfId="0" applyNumberFormat="1" applyFont="1" applyFill="1" applyBorder="1" applyAlignment="1" applyProtection="1">
      <alignment horizontal="center" vertical="center" wrapText="1"/>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Fill="1" applyBorder="1" applyAlignment="1" applyProtection="1">
      <alignment horizontal="center" vertical="center"/>
    </xf>
    <xf numFmtId="0" fontId="6" fillId="0" borderId="18" xfId="2" applyFont="1" applyFill="1" applyBorder="1" applyAlignment="1" applyProtection="1">
      <alignment horizontal="center" vertical="center"/>
    </xf>
    <xf numFmtId="0" fontId="6" fillId="0" borderId="25" xfId="2" applyFont="1" applyFill="1" applyBorder="1" applyAlignment="1" applyProtection="1">
      <alignment horizontal="center" vertical="center"/>
    </xf>
    <xf numFmtId="0" fontId="6" fillId="0" borderId="20"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2"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21" fillId="0" borderId="0"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Border="1" applyAlignment="1">
      <alignment horizontal="left" vertical="center" wrapText="1"/>
    </xf>
    <xf numFmtId="0" fontId="19" fillId="4" borderId="2" xfId="0" applyFont="1" applyFill="1" applyBorder="1" applyAlignment="1">
      <alignment horizontal="justify"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21" fillId="0" borderId="2" xfId="0" applyFont="1" applyFill="1" applyBorder="1" applyAlignment="1">
      <alignment horizontal="left" vertical="center" wrapText="1"/>
    </xf>
    <xf numFmtId="0" fontId="19" fillId="0" borderId="2" xfId="0" applyFont="1" applyBorder="1" applyAlignment="1">
      <alignment horizontal="justify" vertical="center" wrapText="1"/>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26" xfId="0" applyFont="1" applyBorder="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21" fillId="4"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20" fillId="4" borderId="2" xfId="0" applyFont="1" applyFill="1" applyBorder="1" applyAlignment="1">
      <alignment horizontal="left" vertical="center" wrapText="1"/>
    </xf>
    <xf numFmtId="0" fontId="6" fillId="0" borderId="27"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3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22" fillId="0" borderId="2" xfId="0" applyFont="1" applyBorder="1" applyAlignment="1">
      <alignment horizontal="left" vertical="center"/>
    </xf>
    <xf numFmtId="0" fontId="6" fillId="4" borderId="30" xfId="2" applyFont="1" applyFill="1" applyBorder="1" applyAlignment="1" applyProtection="1">
      <alignment horizontal="center" vertical="center"/>
    </xf>
    <xf numFmtId="0" fontId="6" fillId="4" borderId="39" xfId="2" applyFont="1" applyFill="1" applyBorder="1" applyAlignment="1" applyProtection="1">
      <alignment horizontal="center" vertical="center"/>
    </xf>
    <xf numFmtId="0" fontId="21" fillId="0" borderId="2" xfId="0" applyFont="1" applyBorder="1" applyAlignment="1">
      <alignment horizontal="left" vertical="center"/>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19" fillId="4" borderId="2" xfId="0" applyFont="1" applyFill="1" applyBorder="1" applyAlignment="1">
      <alignment horizontal="left" vertical="center" wrapText="1"/>
    </xf>
    <xf numFmtId="0" fontId="19"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19" fillId="4" borderId="5"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6" fillId="4" borderId="40"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6" fillId="4" borderId="41"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1" fillId="0" borderId="4" xfId="0" applyFont="1" applyBorder="1" applyAlignment="1">
      <alignment horizontal="left" vertical="center"/>
    </xf>
    <xf numFmtId="0" fontId="4" fillId="4" borderId="2" xfId="0" applyFont="1" applyFill="1" applyBorder="1" applyAlignment="1">
      <alignment horizontal="left" vertical="center" wrapText="1"/>
    </xf>
    <xf numFmtId="0" fontId="19" fillId="0" borderId="2" xfId="0" applyFont="1" applyFill="1" applyBorder="1" applyAlignment="1">
      <alignment horizontal="justify" vertical="center" wrapText="1"/>
    </xf>
    <xf numFmtId="0" fontId="19" fillId="0" borderId="2" xfId="0" applyFont="1" applyFill="1" applyBorder="1" applyAlignment="1">
      <alignment horizontal="justify" vertical="center"/>
    </xf>
    <xf numFmtId="0" fontId="19" fillId="0" borderId="2" xfId="0" applyFont="1" applyBorder="1" applyAlignment="1">
      <alignment horizontal="left"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pplyProtection="1">
      <alignment horizontal="center" vertical="center"/>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19" fillId="0" borderId="5" xfId="0" applyFont="1" applyBorder="1" applyAlignment="1">
      <alignment horizontal="left" vertical="center" wrapText="1"/>
    </xf>
    <xf numFmtId="0" fontId="19" fillId="0" borderId="4" xfId="0" applyFont="1" applyBorder="1" applyAlignment="1">
      <alignment horizontal="left" vertical="center" wrapText="1"/>
    </xf>
    <xf numFmtId="0" fontId="19" fillId="0" borderId="3" xfId="0" applyFont="1" applyBorder="1" applyAlignment="1">
      <alignment horizontal="left"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2" xfId="0" applyFont="1" applyBorder="1" applyAlignment="1">
      <alignment vertical="center" wrapText="1"/>
    </xf>
    <xf numFmtId="0" fontId="14" fillId="9" borderId="5" xfId="0" applyFont="1" applyFill="1" applyBorder="1" applyAlignment="1" applyProtection="1">
      <alignment horizontal="center" vertical="center" wrapText="1"/>
    </xf>
    <xf numFmtId="9" fontId="29" fillId="0" borderId="5" xfId="0" applyNumberFormat="1" applyFont="1" applyFill="1" applyBorder="1" applyAlignment="1" applyProtection="1">
      <alignment horizontal="center" vertical="center" wrapText="1"/>
    </xf>
    <xf numFmtId="9" fontId="29" fillId="0" borderId="5" xfId="5" applyNumberFormat="1" applyFont="1" applyFill="1" applyBorder="1" applyAlignment="1" applyProtection="1">
      <alignment horizontal="center" vertical="center"/>
    </xf>
    <xf numFmtId="9" fontId="28" fillId="11" borderId="59" xfId="0" applyNumberFormat="1" applyFont="1" applyFill="1" applyBorder="1" applyAlignment="1" applyProtection="1">
      <alignment horizontal="center" vertical="center" wrapText="1"/>
    </xf>
    <xf numFmtId="10" fontId="31" fillId="13" borderId="3" xfId="5" applyNumberFormat="1" applyFont="1" applyFill="1" applyBorder="1" applyAlignment="1" applyProtection="1">
      <alignment horizontal="center" vertical="center" wrapText="1"/>
    </xf>
    <xf numFmtId="9" fontId="32" fillId="14" borderId="60" xfId="0" applyNumberFormat="1" applyFont="1" applyFill="1" applyBorder="1" applyAlignment="1" applyProtection="1">
      <alignment horizontal="center" vertical="center" wrapText="1"/>
    </xf>
    <xf numFmtId="0" fontId="14" fillId="9" borderId="36" xfId="0" applyFont="1" applyFill="1" applyBorder="1" applyAlignment="1" applyProtection="1">
      <alignment horizontal="center" vertical="center" wrapText="1"/>
    </xf>
    <xf numFmtId="10" fontId="33" fillId="14" borderId="37" xfId="0" applyNumberFormat="1" applyFont="1" applyFill="1" applyBorder="1" applyAlignment="1" applyProtection="1">
      <alignment horizontal="center" vertical="center" wrapText="1"/>
    </xf>
    <xf numFmtId="9" fontId="33" fillId="14" borderId="37" xfId="0" applyNumberFormat="1" applyFont="1" applyFill="1" applyBorder="1" applyAlignment="1" applyProtection="1">
      <alignment horizontal="center" vertical="center" wrapText="1"/>
    </xf>
    <xf numFmtId="9" fontId="29" fillId="0" borderId="37" xfId="0" applyNumberFormat="1" applyFont="1" applyFill="1" applyBorder="1" applyAlignment="1" applyProtection="1">
      <alignment horizontal="center" vertical="center" wrapText="1"/>
    </xf>
    <xf numFmtId="9" fontId="29" fillId="0" borderId="37" xfId="5" applyNumberFormat="1" applyFont="1" applyFill="1" applyBorder="1" applyAlignment="1" applyProtection="1">
      <alignment horizontal="center" vertical="center"/>
    </xf>
    <xf numFmtId="9" fontId="28" fillId="11" borderId="52" xfId="0" applyNumberFormat="1"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2" fillId="4" borderId="0" xfId="0" applyFont="1" applyFill="1" applyAlignment="1" applyProtection="1">
      <alignment horizontal="center" vertical="center" wrapText="1"/>
    </xf>
    <xf numFmtId="0" fontId="2" fillId="4" borderId="0" xfId="0" applyFont="1" applyFill="1" applyAlignment="1" applyProtection="1">
      <alignment horizontal="justify" vertical="center" wrapText="1"/>
    </xf>
    <xf numFmtId="0" fontId="2" fillId="4" borderId="0" xfId="0" applyFont="1" applyFill="1" applyProtection="1"/>
    <xf numFmtId="0" fontId="2" fillId="4" borderId="51" xfId="0" applyFont="1" applyFill="1" applyBorder="1" applyAlignment="1" applyProtection="1">
      <alignment horizontal="center" vertical="center" wrapText="1"/>
    </xf>
    <xf numFmtId="0" fontId="2" fillId="4" borderId="27" xfId="0" applyFont="1" applyFill="1" applyBorder="1" applyAlignment="1" applyProtection="1">
      <alignment horizontal="left" vertical="center" wrapText="1"/>
    </xf>
    <xf numFmtId="0" fontId="2" fillId="4" borderId="28" xfId="0" applyFont="1" applyFill="1" applyBorder="1" applyAlignment="1" applyProtection="1">
      <alignment horizontal="left" vertical="center" wrapText="1"/>
    </xf>
    <xf numFmtId="0" fontId="2" fillId="4" borderId="0" xfId="0" applyFont="1" applyFill="1" applyBorder="1" applyAlignment="1" applyProtection="1">
      <alignment horizontal="left" vertical="center" wrapText="1"/>
    </xf>
    <xf numFmtId="0" fontId="2" fillId="4" borderId="0" xfId="0" applyFont="1" applyFill="1" applyBorder="1" applyAlignment="1" applyProtection="1">
      <alignment vertical="center" wrapText="1"/>
    </xf>
    <xf numFmtId="0" fontId="2" fillId="4" borderId="58" xfId="0" applyFont="1" applyFill="1" applyBorder="1" applyAlignment="1" applyProtection="1">
      <alignment horizontal="center" vertical="center" wrapText="1"/>
    </xf>
    <xf numFmtId="0" fontId="2" fillId="4" borderId="56" xfId="0" applyFont="1" applyFill="1" applyBorder="1" applyAlignment="1" applyProtection="1">
      <alignment horizontal="left" vertical="center" wrapText="1"/>
    </xf>
    <xf numFmtId="0" fontId="2" fillId="4" borderId="57" xfId="0" applyFont="1" applyFill="1" applyBorder="1" applyAlignment="1" applyProtection="1">
      <alignment horizontal="left" vertical="center" wrapText="1"/>
    </xf>
    <xf numFmtId="0" fontId="2" fillId="4" borderId="52" xfId="0" applyFont="1" applyFill="1" applyBorder="1" applyAlignment="1" applyProtection="1">
      <alignment horizontal="center" vertical="center" wrapText="1"/>
    </xf>
    <xf numFmtId="0" fontId="2" fillId="4" borderId="54" xfId="0" applyFont="1" applyFill="1" applyBorder="1" applyAlignment="1" applyProtection="1">
      <alignment horizontal="left" vertical="center" wrapText="1"/>
    </xf>
    <xf numFmtId="0" fontId="2" fillId="4" borderId="55" xfId="0" applyFont="1" applyFill="1" applyBorder="1" applyAlignment="1" applyProtection="1">
      <alignment horizontal="left" vertical="center" wrapText="1"/>
    </xf>
    <xf numFmtId="0" fontId="13" fillId="4" borderId="5" xfId="0" applyFont="1" applyFill="1" applyBorder="1" applyAlignment="1" applyProtection="1">
      <alignment horizontal="center" vertical="center"/>
    </xf>
    <xf numFmtId="0" fontId="21" fillId="4" borderId="4" xfId="0" applyFont="1" applyFill="1" applyBorder="1" applyAlignment="1" applyProtection="1">
      <alignment horizontal="left" vertical="center"/>
    </xf>
    <xf numFmtId="0" fontId="21" fillId="4" borderId="3" xfId="0" applyFont="1" applyFill="1" applyBorder="1" applyAlignment="1" applyProtection="1">
      <alignment horizontal="left" vertical="center"/>
    </xf>
    <xf numFmtId="0" fontId="21" fillId="4" borderId="0" xfId="0" applyFont="1" applyFill="1" applyBorder="1" applyAlignment="1" applyProtection="1">
      <alignment horizontal="left" vertical="center"/>
    </xf>
    <xf numFmtId="0" fontId="13" fillId="4" borderId="2" xfId="0" applyFont="1" applyFill="1" applyBorder="1" applyAlignment="1" applyProtection="1">
      <alignment horizontal="center"/>
    </xf>
    <xf numFmtId="0" fontId="14" fillId="9" borderId="3" xfId="0" applyFont="1" applyFill="1" applyBorder="1" applyAlignment="1" applyProtection="1">
      <alignment horizontal="center" vertical="center" wrapText="1"/>
    </xf>
    <xf numFmtId="0" fontId="2" fillId="4" borderId="0" xfId="0" applyFont="1" applyFill="1" applyAlignment="1" applyProtection="1">
      <alignment horizontal="center"/>
    </xf>
    <xf numFmtId="0" fontId="28" fillId="0" borderId="2" xfId="0" applyFont="1" applyFill="1" applyBorder="1" applyAlignment="1" applyProtection="1">
      <alignment horizontal="center" vertical="center" wrapText="1"/>
    </xf>
    <xf numFmtId="0" fontId="29" fillId="0" borderId="2" xfId="0" applyFont="1" applyFill="1" applyBorder="1" applyAlignment="1" applyProtection="1">
      <alignment horizontal="center" vertical="center" wrapText="1"/>
    </xf>
    <xf numFmtId="1" fontId="29" fillId="0" borderId="2" xfId="5" applyNumberFormat="1" applyFont="1" applyFill="1" applyBorder="1" applyAlignment="1" applyProtection="1">
      <alignment horizontal="center" vertical="center" wrapText="1"/>
    </xf>
    <xf numFmtId="9" fontId="29" fillId="0" borderId="2" xfId="5" applyNumberFormat="1" applyFont="1" applyFill="1" applyBorder="1" applyAlignment="1" applyProtection="1">
      <alignment horizontal="center" vertical="center" wrapText="1"/>
    </xf>
    <xf numFmtId="172" fontId="29" fillId="0" borderId="2" xfId="0" applyNumberFormat="1" applyFont="1" applyFill="1" applyBorder="1" applyAlignment="1" applyProtection="1">
      <alignment horizontal="center" vertical="center"/>
    </xf>
    <xf numFmtId="1" fontId="29" fillId="0" borderId="2" xfId="0" applyNumberFormat="1" applyFont="1" applyFill="1" applyBorder="1" applyAlignment="1" applyProtection="1">
      <alignment horizontal="center" vertical="center" wrapText="1"/>
    </xf>
    <xf numFmtId="0" fontId="28" fillId="4" borderId="2" xfId="0" applyFont="1" applyFill="1" applyBorder="1" applyAlignment="1" applyProtection="1">
      <alignment horizontal="justify" vertical="center" wrapText="1"/>
    </xf>
    <xf numFmtId="14" fontId="29" fillId="0" borderId="2" xfId="0" applyNumberFormat="1" applyFont="1" applyFill="1" applyBorder="1" applyAlignment="1" applyProtection="1">
      <alignment horizontal="center" vertical="center"/>
    </xf>
    <xf numFmtId="10" fontId="31" fillId="0" borderId="2" xfId="5" applyNumberFormat="1" applyFont="1" applyFill="1" applyBorder="1" applyAlignment="1" applyProtection="1">
      <alignment horizontal="center" vertical="center" wrapText="1"/>
    </xf>
    <xf numFmtId="168" fontId="29" fillId="0" borderId="0" xfId="0" applyNumberFormat="1" applyFont="1" applyFill="1" applyBorder="1" applyAlignment="1" applyProtection="1">
      <alignment horizontal="left" vertical="center" wrapText="1"/>
    </xf>
    <xf numFmtId="1" fontId="29" fillId="0" borderId="0" xfId="0" applyNumberFormat="1"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29" fillId="4" borderId="2" xfId="0" applyFont="1" applyFill="1" applyBorder="1" applyAlignment="1" applyProtection="1">
      <alignment horizontal="justify" vertical="center" wrapText="1"/>
    </xf>
    <xf numFmtId="0" fontId="29" fillId="0" borderId="2" xfId="0" applyFont="1" applyFill="1" applyBorder="1" applyAlignment="1" applyProtection="1">
      <alignment horizontal="justify" vertical="center" wrapText="1"/>
    </xf>
    <xf numFmtId="0" fontId="29" fillId="0" borderId="2" xfId="5" applyNumberFormat="1" applyFont="1" applyFill="1" applyBorder="1" applyAlignment="1" applyProtection="1">
      <alignment horizontal="center" vertical="center" wrapText="1"/>
    </xf>
    <xf numFmtId="9" fontId="29" fillId="0" borderId="2" xfId="5" applyFont="1" applyFill="1" applyBorder="1" applyAlignment="1" applyProtection="1">
      <alignment horizontal="center" vertical="center" wrapText="1"/>
    </xf>
    <xf numFmtId="167" fontId="29" fillId="0" borderId="2" xfId="0" applyNumberFormat="1" applyFont="1" applyFill="1" applyBorder="1" applyAlignment="1" applyProtection="1">
      <alignment horizontal="center" vertical="center" wrapText="1"/>
    </xf>
    <xf numFmtId="0" fontId="29" fillId="0" borderId="2" xfId="0" applyFont="1" applyFill="1" applyBorder="1" applyAlignment="1" applyProtection="1">
      <alignment vertical="center" wrapText="1"/>
    </xf>
    <xf numFmtId="169" fontId="29" fillId="0" borderId="2" xfId="0" applyNumberFormat="1" applyFont="1" applyFill="1" applyBorder="1" applyAlignment="1" applyProtection="1">
      <alignment horizontal="center" vertical="center" wrapText="1"/>
    </xf>
    <xf numFmtId="0" fontId="29" fillId="0" borderId="0" xfId="0" applyFont="1" applyFill="1" applyBorder="1" applyAlignment="1" applyProtection="1">
      <alignment horizontal="justify" vertical="center" wrapText="1"/>
    </xf>
    <xf numFmtId="0" fontId="29" fillId="4" borderId="0" xfId="0" applyFont="1" applyFill="1" applyAlignment="1" applyProtection="1">
      <alignment horizontal="center" vertical="center" wrapText="1"/>
    </xf>
    <xf numFmtId="9" fontId="28" fillId="10" borderId="53" xfId="0" applyNumberFormat="1" applyFont="1" applyFill="1" applyBorder="1" applyAlignment="1" applyProtection="1">
      <alignment horizontal="center" vertical="center" wrapText="1"/>
    </xf>
    <xf numFmtId="167" fontId="29" fillId="4" borderId="0" xfId="0" applyNumberFormat="1" applyFont="1" applyFill="1" applyAlignment="1" applyProtection="1">
      <alignment horizontal="center" vertical="center" wrapText="1"/>
    </xf>
    <xf numFmtId="0" fontId="29" fillId="4" borderId="0" xfId="0" applyFont="1" applyFill="1" applyAlignment="1" applyProtection="1">
      <alignment horizontal="justify" vertical="center" wrapText="1"/>
    </xf>
    <xf numFmtId="41" fontId="29" fillId="0" borderId="0" xfId="6" applyFont="1" applyFill="1" applyBorder="1" applyAlignment="1" applyProtection="1">
      <alignment horizontal="center" vertical="center" wrapText="1"/>
    </xf>
    <xf numFmtId="1" fontId="27" fillId="0" borderId="0" xfId="0" applyNumberFormat="1"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7" fillId="4" borderId="0" xfId="0" applyFont="1" applyFill="1" applyAlignment="1" applyProtection="1">
      <alignment horizontal="center" vertical="center" wrapText="1"/>
    </xf>
    <xf numFmtId="167" fontId="27" fillId="4" borderId="0" xfId="0" applyNumberFormat="1" applyFont="1" applyFill="1" applyAlignment="1" applyProtection="1">
      <alignment horizontal="center" vertical="center" wrapText="1"/>
    </xf>
    <xf numFmtId="0" fontId="27" fillId="4" borderId="0" xfId="0" applyFont="1" applyFill="1" applyAlignment="1" applyProtection="1">
      <alignment horizontal="justify" vertical="center" wrapText="1"/>
    </xf>
    <xf numFmtId="170" fontId="29" fillId="4" borderId="0" xfId="6" applyNumberFormat="1" applyFont="1" applyFill="1" applyAlignment="1" applyProtection="1">
      <alignment horizontal="center" vertical="center" wrapText="1"/>
    </xf>
    <xf numFmtId="10" fontId="2" fillId="4" borderId="0" xfId="0" applyNumberFormat="1" applyFont="1" applyFill="1" applyProtection="1"/>
    <xf numFmtId="0" fontId="29" fillId="4" borderId="0" xfId="0" applyFont="1" applyFill="1" applyAlignment="1" applyProtection="1">
      <alignment vertical="center" wrapText="1"/>
    </xf>
    <xf numFmtId="1" fontId="26" fillId="4" borderId="0" xfId="0" applyNumberFormat="1" applyFont="1" applyFill="1" applyBorder="1" applyAlignment="1" applyProtection="1">
      <alignment horizontal="center" vertical="center" wrapText="1"/>
    </xf>
    <xf numFmtId="0" fontId="27" fillId="4" borderId="0" xfId="0" applyFont="1" applyFill="1" applyBorder="1" applyAlignment="1" applyProtection="1">
      <alignment horizontal="center" vertical="center" wrapText="1"/>
    </xf>
    <xf numFmtId="170" fontId="29" fillId="4" borderId="0" xfId="5" applyNumberFormat="1" applyFont="1" applyFill="1" applyAlignment="1" applyProtection="1">
      <alignment horizontal="center" vertical="center" wrapText="1"/>
    </xf>
    <xf numFmtId="0" fontId="19" fillId="4" borderId="0" xfId="0" applyFont="1" applyFill="1" applyProtection="1"/>
    <xf numFmtId="0" fontId="19" fillId="4" borderId="0" xfId="0" applyFont="1" applyFill="1" applyBorder="1" applyAlignment="1" applyProtection="1">
      <alignment horizontal="center" vertical="center" wrapText="1"/>
    </xf>
    <xf numFmtId="0" fontId="19" fillId="4" borderId="0" xfId="0" applyFont="1" applyFill="1" applyAlignment="1" applyProtection="1">
      <alignment horizontal="center" vertical="center" wrapText="1"/>
    </xf>
    <xf numFmtId="0" fontId="19" fillId="4" borderId="0" xfId="0" applyFont="1" applyFill="1" applyAlignment="1" applyProtection="1">
      <alignment horizontal="justify" vertical="center" wrapText="1"/>
    </xf>
    <xf numFmtId="10" fontId="19" fillId="4" borderId="0" xfId="0" applyNumberFormat="1" applyFont="1" applyFill="1" applyAlignment="1" applyProtection="1">
      <alignment horizontal="center" vertical="center" wrapText="1"/>
    </xf>
    <xf numFmtId="171" fontId="19" fillId="4" borderId="0" xfId="0" applyNumberFormat="1" applyFont="1" applyFill="1" applyAlignment="1" applyProtection="1">
      <alignment horizontal="center" vertical="center" wrapText="1"/>
    </xf>
    <xf numFmtId="2" fontId="2" fillId="4" borderId="0" xfId="0" applyNumberFormat="1" applyFont="1" applyFill="1" applyAlignment="1" applyProtection="1">
      <alignment horizontal="center" vertical="center" wrapText="1"/>
    </xf>
  </cellXfs>
  <cellStyles count="7">
    <cellStyle name="Hipervínculo" xfId="4" builtinId="8"/>
    <cellStyle name="Millares [0]" xfId="6" builtinId="6"/>
    <cellStyle name="Neutral" xfId="1" builtinId="28" customBuiltin="1"/>
    <cellStyle name="Normal" xfId="0" builtinId="0"/>
    <cellStyle name="Normal 2" xfId="2"/>
    <cellStyle name="Porcentaje" xfId="5" builtinId="5"/>
    <cellStyle name="Total" xfId="3" builtinId="25" customBuiltin="1"/>
  </cellStyles>
  <dxfs count="35">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36</xdr:col>
      <xdr:colOff>462642</xdr:colOff>
      <xdr:row>6</xdr:row>
      <xdr:rowOff>108858</xdr:rowOff>
    </xdr:from>
    <xdr:to>
      <xdr:col>36</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1484313</xdr:colOff>
      <xdr:row>1</xdr:row>
      <xdr:rowOff>34925</xdr:rowOff>
    </xdr:from>
    <xdr:to>
      <xdr:col>2</xdr:col>
      <xdr:colOff>2401888</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17</xdr:row>
      <xdr:rowOff>2</xdr:rowOff>
    </xdr:from>
    <xdr:to>
      <xdr:col>6</xdr:col>
      <xdr:colOff>402789</xdr:colOff>
      <xdr:row>24</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29</xdr:row>
      <xdr:rowOff>10574</xdr:rowOff>
    </xdr:from>
    <xdr:to>
      <xdr:col>5</xdr:col>
      <xdr:colOff>718777</xdr:colOff>
      <xdr:row>40</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32</xdr:row>
      <xdr:rowOff>95250</xdr:rowOff>
    </xdr:from>
    <xdr:to>
      <xdr:col>3</xdr:col>
      <xdr:colOff>1651623</xdr:colOff>
      <xdr:row>41</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JuanCarlosHM@SUPERSOCIEDADES.GOV.CO" TargetMode="External"/><Relationship Id="rId13" Type="http://schemas.openxmlformats.org/officeDocument/2006/relationships/hyperlink" Target="mailto:MariaFernandaC@SUPERSOCIEDADES.GOV.CO" TargetMode="External"/><Relationship Id="rId18" Type="http://schemas.openxmlformats.org/officeDocument/2006/relationships/drawing" Target="../drawings/drawing7.xml"/><Relationship Id="rId3" Type="http://schemas.openxmlformats.org/officeDocument/2006/relationships/hyperlink" Target="mailto:jmanrique@supersociedades.gov.co" TargetMode="External"/><Relationship Id="rId7" Type="http://schemas.openxmlformats.org/officeDocument/2006/relationships/hyperlink" Target="mailto:VeronicaOA@SUPERSOCIEDADES.GOV.CO" TargetMode="External"/><Relationship Id="rId12" Type="http://schemas.openxmlformats.org/officeDocument/2006/relationships/hyperlink" Target="mailto:JCastaneda@SUPERSOCIEDADES.GOV.CO" TargetMode="External"/><Relationship Id="rId17" Type="http://schemas.openxmlformats.org/officeDocument/2006/relationships/printerSettings" Target="../printerSettings/printerSettings7.bin"/><Relationship Id="rId2" Type="http://schemas.openxmlformats.org/officeDocument/2006/relationships/hyperlink" Target="mailto:horaciodc@supersociedades.gov.co" TargetMode="External"/><Relationship Id="rId16" Type="http://schemas.openxmlformats.org/officeDocument/2006/relationships/hyperlink" Target="mailto:JanethCG@SUPERSOCIEDADES.GOV.CO" TargetMode="External"/><Relationship Id="rId20" Type="http://schemas.openxmlformats.org/officeDocument/2006/relationships/comments" Target="../comments6.xml"/><Relationship Id="rId1" Type="http://schemas.openxmlformats.org/officeDocument/2006/relationships/hyperlink" Target="mailto:migueljj@supersociedades.gov.co" TargetMode="External"/><Relationship Id="rId6" Type="http://schemas.openxmlformats.org/officeDocument/2006/relationships/hyperlink" Target="mailto:santiagol@supersociedades.gov.co" TargetMode="External"/><Relationship Id="rId11" Type="http://schemas.openxmlformats.org/officeDocument/2006/relationships/hyperlink" Target="mailto:DanielCP@SUPERSOCIEDADES.GOV.CO" TargetMode="External"/><Relationship Id="rId5" Type="http://schemas.openxmlformats.org/officeDocument/2006/relationships/hyperlink" Target="mailto:lfrivera@supersociedades.gov.co" TargetMode="External"/><Relationship Id="rId15" Type="http://schemas.openxmlformats.org/officeDocument/2006/relationships/hyperlink" Target="mailto:ManuelaRV@SUPERSOCIEDADES.GOV.CO" TargetMode="External"/><Relationship Id="rId10" Type="http://schemas.openxmlformats.org/officeDocument/2006/relationships/hyperlink" Target="mailto:PGarcia@SUPERSOCIEDADES.GOV.CO" TargetMode="External"/><Relationship Id="rId19" Type="http://schemas.openxmlformats.org/officeDocument/2006/relationships/vmlDrawing" Target="../drawings/vmlDrawing6.vml"/><Relationship Id="rId4" Type="http://schemas.openxmlformats.org/officeDocument/2006/relationships/hyperlink" Target="mailto:jpalacio@supersociedades.gov.co" TargetMode="External"/><Relationship Id="rId9" Type="http://schemas.openxmlformats.org/officeDocument/2006/relationships/hyperlink" Target="mailto:YeimyBN@SUPERSOCIEDADES.GOV.CO" TargetMode="External"/><Relationship Id="rId14" Type="http://schemas.openxmlformats.org/officeDocument/2006/relationships/hyperlink" Target="mailto:AlvaroYM@SUPERSOCIEDAD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110" zoomScaleNormal="110" workbookViewId="0">
      <selection activeCell="E7" sqref="E7:L7"/>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5.25" customHeight="1" thickBot="1" x14ac:dyDescent="0.25"/>
    <row r="2" spans="1:19" s="11" customFormat="1" ht="26.25" customHeight="1" x14ac:dyDescent="0.2">
      <c r="A2" s="70"/>
      <c r="B2" s="141"/>
      <c r="C2" s="142"/>
      <c r="D2" s="143" t="s">
        <v>0</v>
      </c>
      <c r="E2" s="144"/>
      <c r="F2" s="144"/>
      <c r="G2" s="144"/>
      <c r="H2" s="144"/>
      <c r="I2" s="144"/>
      <c r="J2" s="145"/>
      <c r="K2" s="131" t="s">
        <v>1</v>
      </c>
      <c r="L2" s="132"/>
      <c r="M2" s="70"/>
      <c r="N2" s="70"/>
      <c r="O2" s="70"/>
      <c r="P2" s="70"/>
      <c r="Q2" s="70"/>
      <c r="R2" s="70"/>
      <c r="S2" s="13"/>
    </row>
    <row r="3" spans="1:19" s="11" customFormat="1" ht="23.25" customHeight="1" x14ac:dyDescent="0.2">
      <c r="A3" s="70"/>
      <c r="B3" s="137"/>
      <c r="C3" s="138"/>
      <c r="D3" s="146" t="s">
        <v>2</v>
      </c>
      <c r="E3" s="147"/>
      <c r="F3" s="147"/>
      <c r="G3" s="147"/>
      <c r="H3" s="147"/>
      <c r="I3" s="147"/>
      <c r="J3" s="148"/>
      <c r="K3" s="133" t="s">
        <v>3</v>
      </c>
      <c r="L3" s="134"/>
      <c r="M3" s="70"/>
      <c r="N3" s="70"/>
      <c r="O3" s="70"/>
      <c r="P3" s="70"/>
      <c r="Q3" s="70"/>
      <c r="R3" s="70"/>
      <c r="S3" s="13"/>
    </row>
    <row r="4" spans="1:19" s="11" customFormat="1" ht="24" customHeight="1" x14ac:dyDescent="0.2">
      <c r="A4" s="70"/>
      <c r="B4" s="137"/>
      <c r="C4" s="138"/>
      <c r="D4" s="146" t="s">
        <v>4</v>
      </c>
      <c r="E4" s="147"/>
      <c r="F4" s="147"/>
      <c r="G4" s="147"/>
      <c r="H4" s="147"/>
      <c r="I4" s="147"/>
      <c r="J4" s="148"/>
      <c r="K4" s="133" t="s">
        <v>5</v>
      </c>
      <c r="L4" s="134"/>
      <c r="M4" s="70"/>
      <c r="N4" s="70"/>
      <c r="O4" s="70"/>
      <c r="P4" s="70"/>
      <c r="Q4" s="70"/>
      <c r="R4" s="70"/>
      <c r="S4" s="13"/>
    </row>
    <row r="5" spans="1:19" s="11" customFormat="1" ht="22.5" customHeight="1" thickBot="1" x14ac:dyDescent="0.25">
      <c r="A5" s="70"/>
      <c r="B5" s="139"/>
      <c r="C5" s="140"/>
      <c r="D5" s="149" t="s">
        <v>6</v>
      </c>
      <c r="E5" s="150"/>
      <c r="F5" s="150"/>
      <c r="G5" s="150"/>
      <c r="H5" s="150"/>
      <c r="I5" s="150"/>
      <c r="J5" s="151"/>
      <c r="K5" s="135" t="s">
        <v>7</v>
      </c>
      <c r="L5" s="136"/>
      <c r="M5" s="70"/>
      <c r="N5" s="70"/>
      <c r="O5" s="70"/>
      <c r="P5" s="70"/>
      <c r="Q5" s="70"/>
      <c r="R5" s="70"/>
      <c r="S5" s="13"/>
    </row>
    <row r="6" spans="1:19" ht="5.25" customHeight="1" x14ac:dyDescent="0.2">
      <c r="C6" s="24"/>
      <c r="D6" s="24"/>
      <c r="E6" s="24"/>
      <c r="F6" s="24"/>
      <c r="G6" s="24"/>
      <c r="H6" s="24"/>
      <c r="I6" s="24"/>
    </row>
    <row r="7" spans="1:19" ht="42" customHeight="1" x14ac:dyDescent="0.2">
      <c r="C7" s="130" t="s">
        <v>8</v>
      </c>
      <c r="D7" s="130"/>
      <c r="E7" s="152" t="s">
        <v>153</v>
      </c>
      <c r="F7" s="152"/>
      <c r="G7" s="152"/>
      <c r="H7" s="152"/>
      <c r="I7" s="152"/>
      <c r="J7" s="152"/>
      <c r="K7" s="152"/>
      <c r="L7" s="152"/>
      <c r="M7" s="80"/>
      <c r="N7" s="80"/>
      <c r="O7" s="80"/>
      <c r="P7" s="80"/>
      <c r="Q7" s="80"/>
      <c r="S7" s="1"/>
    </row>
    <row r="8" spans="1:19" ht="6.75" customHeight="1" x14ac:dyDescent="0.2">
      <c r="C8" s="6"/>
      <c r="D8" s="6"/>
      <c r="E8" s="7"/>
      <c r="F8" s="7"/>
      <c r="G8" s="7"/>
      <c r="H8" s="7"/>
      <c r="I8" s="7"/>
      <c r="S8" s="1"/>
    </row>
    <row r="9" spans="1:19" ht="6.75" customHeight="1" thickBot="1" x14ac:dyDescent="0.25">
      <c r="C9" s="6"/>
      <c r="D9" s="6"/>
      <c r="E9" s="7"/>
      <c r="F9" s="7"/>
      <c r="G9" s="7"/>
      <c r="H9" s="7"/>
      <c r="I9" s="7"/>
      <c r="S9" s="1"/>
    </row>
    <row r="10" spans="1:19" ht="12.75" thickBot="1" x14ac:dyDescent="0.25">
      <c r="B10" s="26"/>
      <c r="C10" s="27"/>
      <c r="D10" s="27"/>
      <c r="E10" s="27"/>
      <c r="F10" s="27"/>
      <c r="G10" s="27"/>
      <c r="H10" s="27"/>
      <c r="I10" s="27"/>
      <c r="J10" s="27"/>
      <c r="K10" s="27"/>
      <c r="L10" s="28"/>
    </row>
    <row r="11" spans="1:19" ht="39.950000000000003" customHeight="1" thickBot="1" x14ac:dyDescent="0.25">
      <c r="B11" s="29"/>
      <c r="C11" s="15" t="s">
        <v>9</v>
      </c>
      <c r="D11" s="30"/>
      <c r="E11" s="15" t="s">
        <v>10</v>
      </c>
      <c r="F11" s="30"/>
      <c r="G11" s="15" t="s">
        <v>11</v>
      </c>
      <c r="H11" s="30"/>
      <c r="I11" s="15" t="s">
        <v>12</v>
      </c>
      <c r="J11" s="30"/>
      <c r="K11" s="15" t="s">
        <v>13</v>
      </c>
      <c r="L11" s="31"/>
    </row>
    <row r="12" spans="1:19" ht="15" customHeight="1" thickBot="1" x14ac:dyDescent="0.25">
      <c r="B12" s="29"/>
      <c r="C12" s="30"/>
      <c r="D12" s="30"/>
      <c r="E12" s="30"/>
      <c r="F12" s="30"/>
      <c r="G12" s="30"/>
      <c r="H12" s="30"/>
      <c r="I12" s="30"/>
      <c r="J12" s="30"/>
      <c r="K12" s="30"/>
      <c r="L12" s="31"/>
    </row>
    <row r="13" spans="1:19" ht="39.950000000000003" customHeight="1" thickBot="1" x14ac:dyDescent="0.25">
      <c r="B13" s="29"/>
      <c r="C13" s="15" t="s">
        <v>14</v>
      </c>
      <c r="D13" s="30"/>
      <c r="E13" s="15" t="s">
        <v>15</v>
      </c>
      <c r="F13" s="30"/>
      <c r="G13" s="15" t="s">
        <v>16</v>
      </c>
      <c r="H13" s="30"/>
      <c r="I13" s="15" t="s">
        <v>17</v>
      </c>
      <c r="J13" s="30"/>
      <c r="K13" s="15" t="s">
        <v>18</v>
      </c>
      <c r="L13" s="31"/>
    </row>
    <row r="14" spans="1:19" ht="15" customHeight="1" thickBot="1" x14ac:dyDescent="0.25">
      <c r="B14" s="29"/>
      <c r="C14" s="30"/>
      <c r="D14" s="30"/>
      <c r="E14" s="30"/>
      <c r="F14" s="30"/>
      <c r="G14" s="30"/>
      <c r="H14" s="30"/>
      <c r="I14" s="30"/>
      <c r="J14" s="30"/>
      <c r="K14" s="30"/>
      <c r="L14" s="31"/>
    </row>
    <row r="15" spans="1:19" ht="37.5" customHeight="1" thickBot="1" x14ac:dyDescent="0.25">
      <c r="B15" s="29"/>
      <c r="C15" s="30"/>
      <c r="D15" s="30"/>
      <c r="E15" s="30"/>
      <c r="F15" s="30"/>
      <c r="G15" s="15" t="s">
        <v>19</v>
      </c>
      <c r="H15" s="30"/>
      <c r="I15" s="30"/>
      <c r="J15" s="30"/>
      <c r="K15" s="30"/>
      <c r="L15" s="31"/>
    </row>
    <row r="16" spans="1:19" ht="12.75" thickBot="1" x14ac:dyDescent="0.25">
      <c r="B16" s="32"/>
      <c r="C16" s="33"/>
      <c r="D16" s="33"/>
      <c r="E16" s="33"/>
      <c r="F16" s="33"/>
      <c r="G16" s="33"/>
      <c r="H16" s="33"/>
      <c r="I16" s="33"/>
      <c r="J16" s="33"/>
      <c r="K16" s="33"/>
      <c r="L16" s="3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scale="88"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97"/>
  <sheetViews>
    <sheetView showGridLines="0" topLeftCell="A8" zoomScale="90" zoomScaleNormal="90" workbookViewId="0">
      <selection activeCell="D18" sqref="D18:P18"/>
    </sheetView>
  </sheetViews>
  <sheetFormatPr baseColWidth="10" defaultColWidth="11.42578125" defaultRowHeight="12" x14ac:dyDescent="0.2"/>
  <cols>
    <col min="1" max="1" width="2.42578125" style="1" customWidth="1"/>
    <col min="2" max="2" width="14.42578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2.85546875" style="1" customWidth="1"/>
    <col min="13" max="13" width="14.42578125" style="1" customWidth="1"/>
    <col min="14" max="14" width="17.7109375" style="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18"/>
      <c r="C2" s="219"/>
      <c r="D2" s="240" t="s">
        <v>0</v>
      </c>
      <c r="E2" s="241"/>
      <c r="F2" s="241"/>
      <c r="G2" s="241"/>
      <c r="H2" s="241"/>
      <c r="I2" s="241"/>
      <c r="J2" s="242"/>
      <c r="K2" s="58"/>
      <c r="L2" s="56"/>
      <c r="M2" s="235" t="str">
        <f>Proyecto!K2</f>
        <v>Código: GC-F-015</v>
      </c>
      <c r="N2" s="235"/>
      <c r="O2" s="235"/>
      <c r="P2" s="236"/>
      <c r="Q2" s="70"/>
      <c r="R2" s="9"/>
      <c r="S2" s="9"/>
      <c r="T2" s="9"/>
      <c r="U2" s="12"/>
      <c r="V2" s="70"/>
      <c r="W2" s="70"/>
      <c r="X2" s="70"/>
      <c r="Y2" s="70"/>
      <c r="Z2" s="70"/>
      <c r="AA2" s="70"/>
      <c r="AB2" s="70"/>
      <c r="AC2" s="70"/>
      <c r="AD2" s="70"/>
      <c r="AE2" s="13"/>
    </row>
    <row r="3" spans="2:31" s="10" customFormat="1" ht="23.25" customHeight="1" x14ac:dyDescent="0.2">
      <c r="B3" s="220"/>
      <c r="C3" s="208"/>
      <c r="D3" s="243" t="s">
        <v>2</v>
      </c>
      <c r="E3" s="244"/>
      <c r="F3" s="244"/>
      <c r="G3" s="244"/>
      <c r="H3" s="244"/>
      <c r="I3" s="244"/>
      <c r="J3" s="245"/>
      <c r="K3" s="75"/>
      <c r="L3" s="76"/>
      <c r="M3" s="231" t="str">
        <f>Proyecto!K3</f>
        <v>Fecha: 17 de septiembre de 2014</v>
      </c>
      <c r="N3" s="231"/>
      <c r="O3" s="231"/>
      <c r="P3" s="237"/>
      <c r="Q3" s="70"/>
      <c r="R3" s="9"/>
      <c r="S3" s="9"/>
      <c r="T3" s="9"/>
      <c r="U3" s="12"/>
      <c r="V3" s="70"/>
      <c r="W3" s="70"/>
      <c r="X3" s="70"/>
      <c r="Y3" s="70"/>
      <c r="Z3" s="70"/>
      <c r="AA3" s="70"/>
      <c r="AB3" s="70"/>
      <c r="AC3" s="70"/>
      <c r="AD3" s="70"/>
      <c r="AE3" s="13"/>
    </row>
    <row r="4" spans="2:31" s="10" customFormat="1" ht="24" customHeight="1" x14ac:dyDescent="0.2">
      <c r="B4" s="220"/>
      <c r="C4" s="208"/>
      <c r="D4" s="243" t="s">
        <v>4</v>
      </c>
      <c r="E4" s="244"/>
      <c r="F4" s="244"/>
      <c r="G4" s="244"/>
      <c r="H4" s="244"/>
      <c r="I4" s="244"/>
      <c r="J4" s="245"/>
      <c r="K4" s="75"/>
      <c r="L4" s="76"/>
      <c r="M4" s="231" t="str">
        <f>Proyecto!K4</f>
        <v>Versión 001</v>
      </c>
      <c r="N4" s="231"/>
      <c r="O4" s="231"/>
      <c r="P4" s="237"/>
      <c r="Q4" s="70"/>
      <c r="R4" s="9"/>
      <c r="S4" s="70"/>
      <c r="T4" s="70"/>
      <c r="U4" s="12"/>
      <c r="V4" s="70"/>
      <c r="W4" s="70"/>
      <c r="X4" s="70"/>
      <c r="Y4" s="70"/>
      <c r="Z4" s="70"/>
      <c r="AA4" s="70"/>
      <c r="AB4" s="70"/>
      <c r="AC4" s="70"/>
      <c r="AD4" s="70"/>
      <c r="AE4" s="13"/>
    </row>
    <row r="5" spans="2:31" s="10" customFormat="1" ht="22.5" customHeight="1" thickBot="1" x14ac:dyDescent="0.25">
      <c r="B5" s="221"/>
      <c r="C5" s="222"/>
      <c r="D5" s="246" t="s">
        <v>6</v>
      </c>
      <c r="E5" s="247"/>
      <c r="F5" s="247"/>
      <c r="G5" s="247"/>
      <c r="H5" s="247"/>
      <c r="I5" s="247"/>
      <c r="J5" s="248"/>
      <c r="K5" s="59"/>
      <c r="L5" s="57"/>
      <c r="M5" s="238" t="s">
        <v>96</v>
      </c>
      <c r="N5" s="238"/>
      <c r="O5" s="238"/>
      <c r="P5" s="239"/>
      <c r="Q5" s="70"/>
      <c r="R5" s="9"/>
      <c r="S5" s="70"/>
      <c r="T5" s="70"/>
      <c r="U5" s="9"/>
      <c r="V5" s="70"/>
      <c r="W5" s="70"/>
      <c r="X5" s="70"/>
      <c r="Y5" s="70"/>
      <c r="Z5" s="70"/>
      <c r="AA5" s="70"/>
      <c r="AB5" s="70"/>
      <c r="AC5" s="70"/>
      <c r="AD5" s="70"/>
      <c r="AE5" s="13"/>
    </row>
    <row r="6" spans="2:31" ht="5.25" customHeight="1" x14ac:dyDescent="0.2">
      <c r="B6" s="24"/>
      <c r="C6" s="24"/>
      <c r="D6" s="24"/>
      <c r="E6" s="24"/>
      <c r="F6" s="24"/>
      <c r="G6" s="24"/>
      <c r="H6" s="24"/>
      <c r="I6" s="24"/>
      <c r="J6" s="24"/>
      <c r="K6" s="24"/>
      <c r="L6" s="24"/>
      <c r="M6" s="24"/>
      <c r="N6" s="24"/>
      <c r="O6" s="24"/>
      <c r="P6" s="24"/>
    </row>
    <row r="7" spans="2:31" ht="29.25" customHeight="1" x14ac:dyDescent="0.2">
      <c r="B7" s="130" t="s">
        <v>8</v>
      </c>
      <c r="C7" s="130"/>
      <c r="D7" s="195" t="str">
        <f>Proyecto!$E$7</f>
        <v>Relacionamiento pedagógico con los grupos de interés.</v>
      </c>
      <c r="E7" s="195"/>
      <c r="F7" s="195"/>
      <c r="G7" s="195"/>
      <c r="H7" s="195"/>
      <c r="I7" s="195"/>
      <c r="J7" s="195"/>
      <c r="K7" s="195"/>
      <c r="L7" s="195"/>
      <c r="M7" s="195"/>
      <c r="N7" s="195"/>
      <c r="O7" s="195"/>
      <c r="P7" s="195"/>
      <c r="AE7" s="1"/>
    </row>
    <row r="8" spans="2:31" ht="6.75" customHeight="1" x14ac:dyDescent="0.2">
      <c r="B8" s="6"/>
      <c r="C8" s="6"/>
      <c r="D8" s="122"/>
      <c r="E8" s="122"/>
      <c r="F8" s="122"/>
      <c r="G8" s="122"/>
      <c r="H8" s="122"/>
      <c r="I8" s="122"/>
      <c r="J8" s="122"/>
      <c r="K8" s="122"/>
      <c r="L8" s="122"/>
      <c r="M8" s="122"/>
      <c r="N8" s="122"/>
      <c r="O8" s="122"/>
      <c r="P8" s="122"/>
      <c r="AE8" s="1"/>
    </row>
    <row r="9" spans="2:31" ht="6" customHeight="1" x14ac:dyDescent="0.2">
      <c r="D9" s="85"/>
      <c r="E9" s="85"/>
      <c r="F9" s="85"/>
      <c r="G9" s="85"/>
      <c r="H9" s="85"/>
      <c r="I9" s="85"/>
      <c r="J9" s="85"/>
      <c r="K9" s="85"/>
      <c r="L9" s="85"/>
      <c r="M9" s="85"/>
      <c r="N9" s="85"/>
      <c r="O9" s="85"/>
      <c r="P9" s="85"/>
    </row>
    <row r="10" spans="2:31" ht="60" customHeight="1" x14ac:dyDescent="0.2">
      <c r="B10" s="130" t="s">
        <v>97</v>
      </c>
      <c r="C10" s="130"/>
      <c r="D10" s="232" t="s">
        <v>249</v>
      </c>
      <c r="E10" s="233"/>
      <c r="F10" s="233"/>
      <c r="G10" s="233"/>
      <c r="H10" s="233"/>
      <c r="I10" s="233"/>
      <c r="J10" s="233"/>
      <c r="K10" s="233"/>
      <c r="L10" s="233"/>
      <c r="M10" s="233"/>
      <c r="N10" s="233"/>
      <c r="O10" s="233"/>
      <c r="P10" s="233"/>
      <c r="AE10" s="1"/>
    </row>
    <row r="11" spans="2:31" ht="3.75" customHeight="1" x14ac:dyDescent="0.2">
      <c r="D11" s="85"/>
      <c r="E11" s="85"/>
      <c r="F11" s="85"/>
      <c r="G11" s="85"/>
      <c r="H11" s="85"/>
      <c r="I11" s="85"/>
      <c r="J11" s="85"/>
      <c r="K11" s="85"/>
      <c r="L11" s="85"/>
      <c r="M11" s="85"/>
      <c r="N11" s="85"/>
      <c r="O11" s="85"/>
      <c r="P11" s="85"/>
    </row>
    <row r="12" spans="2:31" ht="32.25" customHeight="1" x14ac:dyDescent="0.2">
      <c r="B12" s="130" t="s">
        <v>98</v>
      </c>
      <c r="C12" s="130"/>
      <c r="D12" s="198" t="s">
        <v>229</v>
      </c>
      <c r="E12" s="198"/>
      <c r="F12" s="198"/>
      <c r="G12" s="198"/>
      <c r="H12" s="198"/>
      <c r="I12" s="198"/>
      <c r="J12" s="198"/>
      <c r="K12" s="198"/>
      <c r="L12" s="198"/>
      <c r="M12" s="198"/>
      <c r="N12" s="198"/>
      <c r="O12" s="198"/>
      <c r="P12" s="198"/>
    </row>
    <row r="13" spans="2:31" ht="6.75" customHeight="1" x14ac:dyDescent="0.2">
      <c r="B13" s="6"/>
      <c r="C13" s="6"/>
      <c r="D13" s="122"/>
      <c r="E13" s="122"/>
      <c r="F13" s="122"/>
      <c r="G13" s="122"/>
      <c r="H13" s="122"/>
      <c r="I13" s="122"/>
      <c r="J13" s="122"/>
      <c r="K13" s="122"/>
      <c r="L13" s="122"/>
      <c r="M13" s="122"/>
      <c r="N13" s="122"/>
      <c r="O13" s="122"/>
      <c r="P13" s="122"/>
      <c r="AE13" s="1"/>
    </row>
    <row r="14" spans="2:31" ht="36" customHeight="1" x14ac:dyDescent="0.2">
      <c r="B14" s="130" t="s">
        <v>99</v>
      </c>
      <c r="C14" s="130"/>
      <c r="D14" s="198" t="s">
        <v>229</v>
      </c>
      <c r="E14" s="198"/>
      <c r="F14" s="198"/>
      <c r="G14" s="198"/>
      <c r="H14" s="198"/>
      <c r="I14" s="198"/>
      <c r="J14" s="198"/>
      <c r="K14" s="198"/>
      <c r="L14" s="198"/>
      <c r="M14" s="198"/>
      <c r="N14" s="198"/>
      <c r="O14" s="198"/>
      <c r="P14" s="198"/>
    </row>
    <row r="15" spans="2:31" ht="6.75" customHeight="1" x14ac:dyDescent="0.2">
      <c r="B15" s="6"/>
      <c r="C15" s="6"/>
      <c r="D15" s="122"/>
      <c r="E15" s="122"/>
      <c r="F15" s="122"/>
      <c r="G15" s="122"/>
      <c r="H15" s="122"/>
      <c r="I15" s="122"/>
      <c r="J15" s="122"/>
      <c r="K15" s="122"/>
      <c r="L15" s="122"/>
      <c r="M15" s="122"/>
      <c r="N15" s="122"/>
      <c r="O15" s="122"/>
      <c r="P15" s="122"/>
      <c r="AE15" s="1"/>
    </row>
    <row r="16" spans="2:31" ht="45.75" customHeight="1" x14ac:dyDescent="0.2">
      <c r="B16" s="130" t="s">
        <v>100</v>
      </c>
      <c r="C16" s="130"/>
      <c r="D16" s="198" t="s">
        <v>229</v>
      </c>
      <c r="E16" s="198"/>
      <c r="F16" s="198"/>
      <c r="G16" s="198"/>
      <c r="H16" s="198"/>
      <c r="I16" s="198"/>
      <c r="J16" s="198"/>
      <c r="K16" s="198"/>
      <c r="L16" s="198"/>
      <c r="M16" s="198"/>
      <c r="N16" s="198"/>
      <c r="O16" s="198"/>
      <c r="P16" s="198"/>
    </row>
    <row r="17" spans="2:31" ht="6.75" customHeight="1" x14ac:dyDescent="0.2">
      <c r="B17" s="6"/>
      <c r="C17" s="6"/>
      <c r="D17" s="122"/>
      <c r="E17" s="122"/>
      <c r="F17" s="122"/>
      <c r="G17" s="122"/>
      <c r="H17" s="122"/>
      <c r="I17" s="122"/>
      <c r="J17" s="122"/>
      <c r="K17" s="122"/>
      <c r="L17" s="122"/>
      <c r="M17" s="122"/>
      <c r="N17" s="122"/>
      <c r="O17" s="122"/>
      <c r="P17" s="122"/>
      <c r="AE17" s="1"/>
    </row>
    <row r="18" spans="2:31" ht="39" customHeight="1" x14ac:dyDescent="0.2">
      <c r="B18" s="130" t="s">
        <v>101</v>
      </c>
      <c r="C18" s="130"/>
      <c r="D18" s="234" t="s">
        <v>230</v>
      </c>
      <c r="E18" s="234"/>
      <c r="F18" s="234"/>
      <c r="G18" s="234"/>
      <c r="H18" s="234"/>
      <c r="I18" s="234"/>
      <c r="J18" s="234"/>
      <c r="K18" s="234"/>
      <c r="L18" s="234"/>
      <c r="M18" s="234"/>
      <c r="N18" s="234"/>
      <c r="O18" s="234"/>
      <c r="P18" s="234"/>
    </row>
    <row r="19" spans="2:31" ht="13.5" customHeight="1" x14ac:dyDescent="0.2">
      <c r="B19" s="6"/>
      <c r="C19" s="6"/>
      <c r="D19" s="122"/>
      <c r="E19" s="122"/>
      <c r="F19" s="122"/>
      <c r="G19" s="122"/>
      <c r="H19" s="122"/>
      <c r="I19" s="122"/>
      <c r="J19" s="122"/>
      <c r="K19" s="122"/>
      <c r="L19" s="122"/>
      <c r="M19" s="122"/>
      <c r="N19" s="122"/>
      <c r="O19" s="122"/>
      <c r="P19" s="122"/>
      <c r="AE19" s="1"/>
    </row>
    <row r="20" spans="2:31" ht="55.5" customHeight="1" x14ac:dyDescent="0.2">
      <c r="B20" s="130" t="s">
        <v>102</v>
      </c>
      <c r="C20" s="130"/>
      <c r="D20" s="198" t="s">
        <v>231</v>
      </c>
      <c r="E20" s="198"/>
      <c r="F20" s="198"/>
      <c r="G20" s="198"/>
      <c r="H20" s="198"/>
      <c r="I20" s="198"/>
      <c r="J20" s="198"/>
      <c r="K20" s="198"/>
      <c r="L20" s="198"/>
      <c r="M20" s="198"/>
      <c r="N20" s="198"/>
      <c r="O20" s="198"/>
      <c r="P20" s="198"/>
    </row>
    <row r="21" spans="2:31" ht="15.75" x14ac:dyDescent="0.2">
      <c r="D21" s="85"/>
      <c r="E21" s="85"/>
      <c r="F21" s="85"/>
      <c r="G21" s="85"/>
      <c r="H21" s="85"/>
      <c r="I21" s="85"/>
      <c r="J21" s="85"/>
      <c r="K21" s="85"/>
      <c r="L21" s="85"/>
      <c r="M21" s="85"/>
      <c r="N21" s="85"/>
      <c r="O21" s="85"/>
      <c r="P21" s="85"/>
    </row>
    <row r="22" spans="2:31" ht="15.75" x14ac:dyDescent="0.2">
      <c r="D22" s="85"/>
      <c r="E22" s="85"/>
      <c r="F22" s="85"/>
      <c r="G22" s="85"/>
      <c r="H22" s="85"/>
      <c r="I22" s="85"/>
      <c r="J22" s="85"/>
      <c r="K22" s="85"/>
      <c r="L22" s="85"/>
      <c r="M22" s="85"/>
      <c r="N22" s="85"/>
      <c r="O22" s="85"/>
      <c r="P22" s="85"/>
    </row>
    <row r="23" spans="2:31" ht="15.75" x14ac:dyDescent="0.2">
      <c r="D23" s="85"/>
      <c r="E23" s="85"/>
      <c r="F23" s="85"/>
      <c r="G23" s="85"/>
      <c r="H23" s="85"/>
      <c r="I23" s="85"/>
      <c r="J23" s="85"/>
      <c r="K23" s="85"/>
      <c r="L23" s="85"/>
      <c r="M23" s="85"/>
      <c r="N23" s="85"/>
      <c r="O23" s="85"/>
      <c r="P23" s="85"/>
    </row>
    <row r="24" spans="2:31" ht="15.75" x14ac:dyDescent="0.2">
      <c r="D24" s="85"/>
      <c r="E24" s="85"/>
      <c r="F24" s="85"/>
      <c r="G24" s="85"/>
      <c r="H24" s="85"/>
      <c r="I24" s="85"/>
      <c r="J24" s="85"/>
      <c r="K24" s="85"/>
      <c r="L24" s="85"/>
      <c r="M24" s="85"/>
      <c r="N24" s="85"/>
      <c r="O24" s="85"/>
      <c r="P24" s="85"/>
    </row>
    <row r="25" spans="2:31" ht="15.75" x14ac:dyDescent="0.2">
      <c r="D25" s="85"/>
      <c r="E25" s="85"/>
      <c r="F25" s="85"/>
      <c r="G25" s="85"/>
      <c r="H25" s="85"/>
      <c r="I25" s="85"/>
      <c r="J25" s="85"/>
      <c r="K25" s="85"/>
      <c r="L25" s="85"/>
      <c r="M25" s="85"/>
      <c r="N25" s="85"/>
      <c r="O25" s="85"/>
      <c r="P25" s="85"/>
    </row>
    <row r="26" spans="2:31" ht="15.75" x14ac:dyDescent="0.2">
      <c r="D26" s="85"/>
      <c r="E26" s="85"/>
      <c r="F26" s="85"/>
      <c r="G26" s="85"/>
      <c r="H26" s="85"/>
      <c r="I26" s="85"/>
      <c r="J26" s="85"/>
      <c r="K26" s="85"/>
      <c r="L26" s="85"/>
      <c r="M26" s="85"/>
      <c r="N26" s="85"/>
      <c r="O26" s="85"/>
      <c r="P26" s="85"/>
    </row>
    <row r="27" spans="2:31" ht="15.75" x14ac:dyDescent="0.2">
      <c r="D27" s="85"/>
      <c r="E27" s="85"/>
      <c r="F27" s="85"/>
      <c r="G27" s="85"/>
      <c r="H27" s="85"/>
      <c r="I27" s="85"/>
      <c r="J27" s="85"/>
      <c r="K27" s="85"/>
      <c r="L27" s="85"/>
      <c r="M27" s="85"/>
      <c r="N27" s="85"/>
      <c r="O27" s="85"/>
      <c r="P27" s="85"/>
    </row>
    <row r="28" spans="2:31" ht="15.75" x14ac:dyDescent="0.2">
      <c r="D28" s="85"/>
      <c r="E28" s="85"/>
      <c r="F28" s="85"/>
      <c r="G28" s="85"/>
      <c r="H28" s="85"/>
      <c r="I28" s="85"/>
      <c r="J28" s="85"/>
      <c r="K28" s="85"/>
      <c r="L28" s="85"/>
      <c r="M28" s="85"/>
      <c r="N28" s="85"/>
      <c r="O28" s="85"/>
      <c r="P28" s="85"/>
    </row>
    <row r="29" spans="2:31" ht="15.75" x14ac:dyDescent="0.2">
      <c r="D29" s="85"/>
      <c r="E29" s="85"/>
      <c r="F29" s="85"/>
      <c r="G29" s="85"/>
      <c r="H29" s="85"/>
      <c r="I29" s="85"/>
      <c r="J29" s="85"/>
      <c r="K29" s="85"/>
      <c r="L29" s="85"/>
      <c r="M29" s="85"/>
      <c r="N29" s="85"/>
      <c r="O29" s="85"/>
      <c r="P29" s="85"/>
    </row>
    <row r="30" spans="2:31" ht="15.75" x14ac:dyDescent="0.2">
      <c r="D30" s="85"/>
      <c r="E30" s="85"/>
      <c r="F30" s="85"/>
      <c r="G30" s="85"/>
      <c r="H30" s="85"/>
      <c r="I30" s="85"/>
      <c r="J30" s="85"/>
      <c r="K30" s="85"/>
      <c r="L30" s="85"/>
      <c r="M30" s="85"/>
      <c r="N30" s="85"/>
      <c r="O30" s="85"/>
      <c r="P30" s="85"/>
    </row>
    <row r="31" spans="2:31" ht="15.75" x14ac:dyDescent="0.2">
      <c r="D31" s="85"/>
      <c r="E31" s="85"/>
      <c r="F31" s="85"/>
      <c r="G31" s="85"/>
      <c r="H31" s="85"/>
      <c r="I31" s="85"/>
      <c r="J31" s="85"/>
      <c r="K31" s="85"/>
      <c r="L31" s="85"/>
      <c r="M31" s="85"/>
      <c r="N31" s="85"/>
      <c r="O31" s="85"/>
      <c r="P31" s="85"/>
    </row>
    <row r="32" spans="2:31" ht="15.75" x14ac:dyDescent="0.2">
      <c r="D32" s="85"/>
      <c r="E32" s="85"/>
      <c r="F32" s="85"/>
      <c r="G32" s="85"/>
      <c r="H32" s="85"/>
      <c r="I32" s="85"/>
      <c r="J32" s="85"/>
      <c r="K32" s="85"/>
      <c r="L32" s="85"/>
      <c r="M32" s="85"/>
      <c r="N32" s="85"/>
      <c r="O32" s="85"/>
      <c r="P32" s="85"/>
    </row>
    <row r="33" spans="4:16" ht="15.75" x14ac:dyDescent="0.2">
      <c r="D33" s="85"/>
      <c r="E33" s="85"/>
      <c r="F33" s="85"/>
      <c r="G33" s="85"/>
      <c r="H33" s="85"/>
      <c r="I33" s="85"/>
      <c r="J33" s="85"/>
      <c r="K33" s="85"/>
      <c r="L33" s="85"/>
      <c r="M33" s="85"/>
      <c r="N33" s="85"/>
      <c r="O33" s="85"/>
      <c r="P33" s="85"/>
    </row>
    <row r="34" spans="4:16" ht="15.75" x14ac:dyDescent="0.2">
      <c r="D34" s="85"/>
      <c r="E34" s="85"/>
      <c r="F34" s="85"/>
      <c r="G34" s="85"/>
      <c r="H34" s="85"/>
      <c r="I34" s="85"/>
      <c r="J34" s="85"/>
      <c r="K34" s="85"/>
      <c r="L34" s="85"/>
      <c r="M34" s="85"/>
      <c r="N34" s="85"/>
      <c r="O34" s="85"/>
      <c r="P34" s="85"/>
    </row>
    <row r="35" spans="4:16" ht="15.75" x14ac:dyDescent="0.2">
      <c r="D35" s="85"/>
      <c r="E35" s="85"/>
      <c r="F35" s="85"/>
      <c r="G35" s="85"/>
      <c r="H35" s="85"/>
      <c r="I35" s="85"/>
      <c r="J35" s="85"/>
      <c r="K35" s="85"/>
      <c r="L35" s="85"/>
      <c r="M35" s="85"/>
      <c r="N35" s="85"/>
      <c r="O35" s="85"/>
      <c r="P35" s="85"/>
    </row>
    <row r="36" spans="4:16" ht="15.75" x14ac:dyDescent="0.2">
      <c r="D36" s="85"/>
      <c r="E36" s="85"/>
      <c r="F36" s="85"/>
      <c r="G36" s="85"/>
      <c r="H36" s="85"/>
      <c r="I36" s="85"/>
      <c r="J36" s="85"/>
      <c r="K36" s="85"/>
      <c r="L36" s="85"/>
      <c r="M36" s="85"/>
      <c r="N36" s="85"/>
      <c r="O36" s="85"/>
      <c r="P36" s="85"/>
    </row>
    <row r="37" spans="4:16" ht="15.75" x14ac:dyDescent="0.2">
      <c r="D37" s="85"/>
      <c r="E37" s="85"/>
      <c r="F37" s="85"/>
      <c r="G37" s="85"/>
      <c r="H37" s="85"/>
      <c r="I37" s="85"/>
      <c r="J37" s="85"/>
      <c r="K37" s="85"/>
      <c r="L37" s="85"/>
      <c r="M37" s="85"/>
      <c r="N37" s="85"/>
      <c r="O37" s="85"/>
      <c r="P37" s="85"/>
    </row>
    <row r="38" spans="4:16" ht="15.75" x14ac:dyDescent="0.2">
      <c r="D38" s="85"/>
      <c r="E38" s="85"/>
      <c r="F38" s="85"/>
      <c r="G38" s="85"/>
      <c r="H38" s="85"/>
      <c r="I38" s="85"/>
      <c r="J38" s="85"/>
      <c r="K38" s="85"/>
      <c r="L38" s="85"/>
      <c r="M38" s="85"/>
      <c r="N38" s="85"/>
      <c r="O38" s="85"/>
      <c r="P38" s="85"/>
    </row>
    <row r="39" spans="4:16" ht="15.75" x14ac:dyDescent="0.2">
      <c r="D39" s="85"/>
      <c r="E39" s="85"/>
      <c r="F39" s="85"/>
      <c r="G39" s="85"/>
      <c r="H39" s="85"/>
      <c r="I39" s="85"/>
      <c r="J39" s="85"/>
      <c r="K39" s="85"/>
      <c r="L39" s="85"/>
      <c r="M39" s="85"/>
      <c r="N39" s="85"/>
      <c r="O39" s="85"/>
      <c r="P39" s="85"/>
    </row>
    <row r="40" spans="4:16" ht="15.75" x14ac:dyDescent="0.2">
      <c r="D40" s="85"/>
      <c r="E40" s="85"/>
      <c r="F40" s="85"/>
      <c r="G40" s="85"/>
      <c r="H40" s="85"/>
      <c r="I40" s="85"/>
      <c r="J40" s="85"/>
      <c r="K40" s="85"/>
      <c r="L40" s="85"/>
      <c r="M40" s="85"/>
      <c r="N40" s="85"/>
      <c r="O40" s="85"/>
      <c r="P40" s="85"/>
    </row>
    <row r="41" spans="4:16" ht="15.75" x14ac:dyDescent="0.2">
      <c r="D41" s="85"/>
      <c r="E41" s="85"/>
      <c r="F41" s="85"/>
      <c r="G41" s="85"/>
      <c r="H41" s="85"/>
      <c r="I41" s="85"/>
      <c r="J41" s="85"/>
      <c r="K41" s="85"/>
      <c r="L41" s="85"/>
      <c r="M41" s="85"/>
      <c r="N41" s="85"/>
      <c r="O41" s="85"/>
      <c r="P41" s="85"/>
    </row>
    <row r="42" spans="4:16" ht="15.75" x14ac:dyDescent="0.2">
      <c r="D42" s="85"/>
      <c r="E42" s="85"/>
      <c r="F42" s="85"/>
      <c r="G42" s="85"/>
      <c r="H42" s="85"/>
      <c r="I42" s="85"/>
      <c r="J42" s="85"/>
      <c r="K42" s="85"/>
      <c r="L42" s="85"/>
      <c r="M42" s="85"/>
      <c r="N42" s="85"/>
      <c r="O42" s="85"/>
      <c r="P42" s="85"/>
    </row>
    <row r="43" spans="4:16" ht="15.75" x14ac:dyDescent="0.2">
      <c r="D43" s="85"/>
      <c r="E43" s="85"/>
      <c r="F43" s="85"/>
      <c r="G43" s="85"/>
      <c r="H43" s="85"/>
      <c r="I43" s="85"/>
      <c r="J43" s="85"/>
      <c r="K43" s="85"/>
      <c r="L43" s="85"/>
      <c r="M43" s="85"/>
      <c r="N43" s="85"/>
      <c r="O43" s="85"/>
      <c r="P43" s="85"/>
    </row>
    <row r="44" spans="4:16" ht="15.75" x14ac:dyDescent="0.2">
      <c r="D44" s="85"/>
      <c r="E44" s="85"/>
      <c r="F44" s="85"/>
      <c r="G44" s="85"/>
      <c r="H44" s="85"/>
      <c r="I44" s="85"/>
      <c r="J44" s="85"/>
      <c r="K44" s="85"/>
      <c r="L44" s="85"/>
      <c r="M44" s="85"/>
      <c r="N44" s="85"/>
      <c r="O44" s="85"/>
      <c r="P44" s="85"/>
    </row>
    <row r="45" spans="4:16" ht="15.75" x14ac:dyDescent="0.2">
      <c r="D45" s="85"/>
      <c r="E45" s="85"/>
      <c r="F45" s="85"/>
      <c r="G45" s="85"/>
      <c r="H45" s="85"/>
      <c r="I45" s="85"/>
      <c r="J45" s="85"/>
      <c r="K45" s="85"/>
      <c r="L45" s="85"/>
      <c r="M45" s="85"/>
      <c r="N45" s="85"/>
      <c r="O45" s="85"/>
      <c r="P45" s="85"/>
    </row>
    <row r="46" spans="4:16" ht="15.75" x14ac:dyDescent="0.2">
      <c r="D46" s="85"/>
      <c r="E46" s="85"/>
      <c r="F46" s="85"/>
      <c r="G46" s="85"/>
      <c r="H46" s="85"/>
      <c r="I46" s="85"/>
      <c r="J46" s="85"/>
      <c r="K46" s="85"/>
      <c r="L46" s="85"/>
      <c r="M46" s="85"/>
      <c r="N46" s="85"/>
      <c r="O46" s="85"/>
      <c r="P46" s="85"/>
    </row>
    <row r="47" spans="4:16" ht="15.75" x14ac:dyDescent="0.2">
      <c r="D47" s="85"/>
      <c r="E47" s="85"/>
      <c r="F47" s="85"/>
      <c r="G47" s="85"/>
      <c r="H47" s="85"/>
      <c r="I47" s="85"/>
      <c r="J47" s="85"/>
      <c r="K47" s="85"/>
      <c r="L47" s="85"/>
      <c r="M47" s="85"/>
      <c r="N47" s="85"/>
      <c r="O47" s="85"/>
      <c r="P47" s="85"/>
    </row>
    <row r="48" spans="4:16" ht="15.75" x14ac:dyDescent="0.2">
      <c r="D48" s="85"/>
      <c r="E48" s="85"/>
      <c r="F48" s="85"/>
      <c r="G48" s="85"/>
      <c r="H48" s="85"/>
      <c r="I48" s="85"/>
      <c r="J48" s="85"/>
      <c r="K48" s="85"/>
      <c r="L48" s="85"/>
      <c r="M48" s="85"/>
      <c r="N48" s="85"/>
      <c r="O48" s="85"/>
      <c r="P48" s="85"/>
    </row>
    <row r="49" spans="4:16" ht="15.75" x14ac:dyDescent="0.2">
      <c r="D49" s="85"/>
      <c r="E49" s="85"/>
      <c r="F49" s="85"/>
      <c r="G49" s="85"/>
      <c r="H49" s="85"/>
      <c r="I49" s="85"/>
      <c r="J49" s="85"/>
      <c r="K49" s="85"/>
      <c r="L49" s="85"/>
      <c r="M49" s="85"/>
      <c r="N49" s="85"/>
      <c r="O49" s="85"/>
      <c r="P49" s="85"/>
    </row>
    <row r="50" spans="4:16" ht="15.75" x14ac:dyDescent="0.2">
      <c r="D50" s="85"/>
      <c r="E50" s="85"/>
      <c r="F50" s="85"/>
      <c r="G50" s="85"/>
      <c r="H50" s="85"/>
      <c r="I50" s="85"/>
      <c r="J50" s="85"/>
      <c r="K50" s="85"/>
      <c r="L50" s="85"/>
      <c r="M50" s="85"/>
      <c r="N50" s="85"/>
      <c r="O50" s="85"/>
      <c r="P50" s="85"/>
    </row>
    <row r="51" spans="4:16" ht="15.75" x14ac:dyDescent="0.2">
      <c r="D51" s="85"/>
      <c r="E51" s="85"/>
      <c r="F51" s="85"/>
      <c r="G51" s="85"/>
      <c r="H51" s="85"/>
      <c r="I51" s="85"/>
      <c r="J51" s="85"/>
      <c r="K51" s="85"/>
      <c r="L51" s="85"/>
      <c r="M51" s="85"/>
      <c r="N51" s="85"/>
      <c r="O51" s="85"/>
      <c r="P51" s="85"/>
    </row>
    <row r="52" spans="4:16" ht="15.75" x14ac:dyDescent="0.2">
      <c r="D52" s="85"/>
      <c r="E52" s="85"/>
      <c r="F52" s="85"/>
      <c r="G52" s="85"/>
      <c r="H52" s="85"/>
      <c r="I52" s="85"/>
      <c r="J52" s="85"/>
      <c r="K52" s="85"/>
      <c r="L52" s="85"/>
      <c r="M52" s="85"/>
      <c r="N52" s="85"/>
      <c r="O52" s="85"/>
      <c r="P52" s="85"/>
    </row>
    <row r="53" spans="4:16" ht="15.75" x14ac:dyDescent="0.2">
      <c r="D53" s="85"/>
      <c r="E53" s="85"/>
      <c r="F53" s="85"/>
      <c r="G53" s="85"/>
      <c r="H53" s="85"/>
      <c r="I53" s="85"/>
      <c r="J53" s="85"/>
      <c r="K53" s="85"/>
      <c r="L53" s="85"/>
      <c r="M53" s="85"/>
      <c r="N53" s="85"/>
      <c r="O53" s="85"/>
      <c r="P53" s="85"/>
    </row>
    <row r="54" spans="4:16" ht="15.75" x14ac:dyDescent="0.2">
      <c r="D54" s="85"/>
      <c r="E54" s="85"/>
      <c r="F54" s="85"/>
      <c r="G54" s="85"/>
      <c r="H54" s="85"/>
      <c r="I54" s="85"/>
      <c r="J54" s="85"/>
      <c r="K54" s="85"/>
      <c r="L54" s="85"/>
      <c r="M54" s="85"/>
      <c r="N54" s="85"/>
      <c r="O54" s="85"/>
      <c r="P54" s="85"/>
    </row>
    <row r="55" spans="4:16" ht="15.75" x14ac:dyDescent="0.2">
      <c r="D55" s="85"/>
      <c r="E55" s="85"/>
      <c r="F55" s="85"/>
      <c r="G55" s="85"/>
      <c r="H55" s="85"/>
      <c r="I55" s="85"/>
      <c r="J55" s="85"/>
      <c r="K55" s="85"/>
      <c r="L55" s="85"/>
      <c r="M55" s="85"/>
      <c r="N55" s="85"/>
      <c r="O55" s="85"/>
      <c r="P55" s="85"/>
    </row>
    <row r="56" spans="4:16" ht="15.75" x14ac:dyDescent="0.2">
      <c r="D56" s="85"/>
      <c r="E56" s="85"/>
      <c r="F56" s="85"/>
      <c r="G56" s="85"/>
      <c r="H56" s="85"/>
      <c r="I56" s="85"/>
      <c r="J56" s="85"/>
      <c r="K56" s="85"/>
      <c r="L56" s="85"/>
      <c r="M56" s="85"/>
      <c r="N56" s="85"/>
      <c r="O56" s="85"/>
      <c r="P56" s="85"/>
    </row>
    <row r="57" spans="4:16" ht="15.75" x14ac:dyDescent="0.2">
      <c r="D57" s="85"/>
      <c r="E57" s="85"/>
      <c r="F57" s="85"/>
      <c r="G57" s="85"/>
      <c r="H57" s="85"/>
      <c r="I57" s="85"/>
      <c r="J57" s="85"/>
      <c r="K57" s="85"/>
      <c r="L57" s="85"/>
      <c r="M57" s="85"/>
      <c r="N57" s="85"/>
      <c r="O57" s="85"/>
      <c r="P57" s="85"/>
    </row>
    <row r="58" spans="4:16" ht="15.75" x14ac:dyDescent="0.2">
      <c r="D58" s="85"/>
      <c r="E58" s="85"/>
      <c r="F58" s="85"/>
      <c r="G58" s="85"/>
      <c r="H58" s="85"/>
      <c r="I58" s="85"/>
      <c r="J58" s="85"/>
      <c r="K58" s="85"/>
      <c r="L58" s="85"/>
      <c r="M58" s="85"/>
      <c r="N58" s="85"/>
      <c r="O58" s="85"/>
      <c r="P58" s="85"/>
    </row>
    <row r="59" spans="4:16" ht="15.75" x14ac:dyDescent="0.2">
      <c r="D59" s="85"/>
      <c r="E59" s="85"/>
      <c r="F59" s="85"/>
      <c r="G59" s="85"/>
      <c r="H59" s="85"/>
      <c r="I59" s="85"/>
      <c r="J59" s="85"/>
      <c r="K59" s="85"/>
      <c r="L59" s="85"/>
      <c r="M59" s="85"/>
      <c r="N59" s="85"/>
      <c r="O59" s="85"/>
      <c r="P59" s="85"/>
    </row>
    <row r="60" spans="4:16" ht="15.75" x14ac:dyDescent="0.2">
      <c r="D60" s="85"/>
      <c r="E60" s="85"/>
      <c r="F60" s="85"/>
      <c r="G60" s="85"/>
      <c r="H60" s="85"/>
      <c r="I60" s="85"/>
      <c r="J60" s="85"/>
      <c r="K60" s="85"/>
      <c r="L60" s="85"/>
      <c r="M60" s="85"/>
      <c r="N60" s="85"/>
      <c r="O60" s="85"/>
      <c r="P60" s="85"/>
    </row>
    <row r="61" spans="4:16" ht="15.75" x14ac:dyDescent="0.2">
      <c r="D61" s="85"/>
      <c r="E61" s="85"/>
      <c r="F61" s="85"/>
      <c r="G61" s="85"/>
      <c r="H61" s="85"/>
      <c r="I61" s="85"/>
      <c r="J61" s="85"/>
      <c r="K61" s="85"/>
      <c r="L61" s="85"/>
      <c r="M61" s="85"/>
      <c r="N61" s="85"/>
      <c r="O61" s="85"/>
      <c r="P61" s="85"/>
    </row>
    <row r="62" spans="4:16" ht="15.75" x14ac:dyDescent="0.2">
      <c r="D62" s="85"/>
      <c r="E62" s="85"/>
      <c r="F62" s="85"/>
      <c r="G62" s="85"/>
      <c r="H62" s="85"/>
      <c r="I62" s="85"/>
      <c r="J62" s="85"/>
      <c r="K62" s="85"/>
      <c r="L62" s="85"/>
      <c r="M62" s="85"/>
      <c r="N62" s="85"/>
      <c r="O62" s="85"/>
      <c r="P62" s="85"/>
    </row>
    <row r="63" spans="4:16" ht="15.75" x14ac:dyDescent="0.2">
      <c r="D63" s="85"/>
      <c r="E63" s="85"/>
      <c r="F63" s="85"/>
      <c r="G63" s="85"/>
      <c r="H63" s="85"/>
      <c r="I63" s="85"/>
      <c r="J63" s="85"/>
      <c r="K63" s="85"/>
      <c r="L63" s="85"/>
      <c r="M63" s="85"/>
      <c r="N63" s="85"/>
      <c r="O63" s="85"/>
      <c r="P63" s="85"/>
    </row>
    <row r="64" spans="4:16" ht="15.75" x14ac:dyDescent="0.2">
      <c r="D64" s="85"/>
      <c r="E64" s="85"/>
      <c r="F64" s="85"/>
      <c r="G64" s="85"/>
      <c r="H64" s="85"/>
      <c r="I64" s="85"/>
      <c r="J64" s="85"/>
      <c r="K64" s="85"/>
      <c r="L64" s="85"/>
      <c r="M64" s="85"/>
      <c r="N64" s="85"/>
      <c r="O64" s="85"/>
      <c r="P64" s="85"/>
    </row>
    <row r="65" spans="4:16" ht="15.75" x14ac:dyDescent="0.2">
      <c r="D65" s="85"/>
      <c r="E65" s="85"/>
      <c r="F65" s="85"/>
      <c r="G65" s="85"/>
      <c r="H65" s="85"/>
      <c r="I65" s="85"/>
      <c r="J65" s="85"/>
      <c r="K65" s="85"/>
      <c r="L65" s="85"/>
      <c r="M65" s="85"/>
      <c r="N65" s="85"/>
      <c r="O65" s="85"/>
      <c r="P65" s="85"/>
    </row>
    <row r="66" spans="4:16" ht="15.75" x14ac:dyDescent="0.2">
      <c r="D66" s="85"/>
      <c r="E66" s="85"/>
      <c r="F66" s="85"/>
      <c r="G66" s="85"/>
      <c r="H66" s="85"/>
      <c r="I66" s="85"/>
      <c r="J66" s="85"/>
      <c r="K66" s="85"/>
      <c r="L66" s="85"/>
      <c r="M66" s="85"/>
      <c r="N66" s="85"/>
      <c r="O66" s="85"/>
      <c r="P66" s="85"/>
    </row>
    <row r="67" spans="4:16" ht="15.75" x14ac:dyDescent="0.2">
      <c r="D67" s="85"/>
      <c r="E67" s="85"/>
      <c r="F67" s="85"/>
      <c r="G67" s="85"/>
      <c r="H67" s="85"/>
      <c r="I67" s="85"/>
      <c r="J67" s="85"/>
      <c r="K67" s="85"/>
      <c r="L67" s="85"/>
      <c r="M67" s="85"/>
      <c r="N67" s="85"/>
      <c r="O67" s="85"/>
      <c r="P67" s="85"/>
    </row>
    <row r="68" spans="4:16" ht="15.75" x14ac:dyDescent="0.2">
      <c r="D68" s="85"/>
      <c r="E68" s="85"/>
      <c r="F68" s="85"/>
      <c r="G68" s="85"/>
      <c r="H68" s="85"/>
      <c r="I68" s="85"/>
      <c r="J68" s="85"/>
      <c r="K68" s="85"/>
      <c r="L68" s="85"/>
      <c r="M68" s="85"/>
      <c r="N68" s="85"/>
      <c r="O68" s="85"/>
      <c r="P68" s="85"/>
    </row>
    <row r="69" spans="4:16" ht="15.75" x14ac:dyDescent="0.2">
      <c r="D69" s="85"/>
      <c r="E69" s="85"/>
      <c r="F69" s="85"/>
      <c r="G69" s="85"/>
      <c r="H69" s="85"/>
      <c r="I69" s="85"/>
      <c r="J69" s="85"/>
      <c r="K69" s="85"/>
      <c r="L69" s="85"/>
      <c r="M69" s="85"/>
      <c r="N69" s="85"/>
      <c r="O69" s="85"/>
      <c r="P69" s="85"/>
    </row>
    <row r="70" spans="4:16" ht="15.75" x14ac:dyDescent="0.2">
      <c r="D70" s="85"/>
      <c r="E70" s="85"/>
      <c r="F70" s="85"/>
      <c r="G70" s="85"/>
      <c r="H70" s="85"/>
      <c r="I70" s="85"/>
      <c r="J70" s="85"/>
      <c r="K70" s="85"/>
      <c r="L70" s="85"/>
      <c r="M70" s="85"/>
      <c r="N70" s="85"/>
      <c r="O70" s="85"/>
      <c r="P70" s="85"/>
    </row>
    <row r="71" spans="4:16" ht="15.75" x14ac:dyDescent="0.2">
      <c r="D71" s="85"/>
      <c r="E71" s="85"/>
      <c r="F71" s="85"/>
      <c r="G71" s="85"/>
      <c r="H71" s="85"/>
      <c r="I71" s="85"/>
      <c r="J71" s="85"/>
      <c r="K71" s="85"/>
      <c r="L71" s="85"/>
      <c r="M71" s="85"/>
      <c r="N71" s="85"/>
      <c r="O71" s="85"/>
      <c r="P71" s="85"/>
    </row>
    <row r="72" spans="4:16" ht="15.75" x14ac:dyDescent="0.2">
      <c r="D72" s="85"/>
      <c r="E72" s="85"/>
      <c r="F72" s="85"/>
      <c r="G72" s="85"/>
      <c r="H72" s="85"/>
      <c r="I72" s="85"/>
      <c r="J72" s="85"/>
      <c r="K72" s="85"/>
      <c r="L72" s="85"/>
      <c r="M72" s="85"/>
      <c r="N72" s="85"/>
      <c r="O72" s="85"/>
      <c r="P72" s="85"/>
    </row>
    <row r="73" spans="4:16" ht="15.75" x14ac:dyDescent="0.2">
      <c r="D73" s="85"/>
      <c r="E73" s="85"/>
      <c r="F73" s="85"/>
      <c r="G73" s="85"/>
      <c r="H73" s="85"/>
      <c r="I73" s="85"/>
      <c r="J73" s="85"/>
      <c r="K73" s="85"/>
      <c r="L73" s="85"/>
      <c r="M73" s="85"/>
      <c r="N73" s="85"/>
      <c r="O73" s="85"/>
      <c r="P73" s="85"/>
    </row>
    <row r="74" spans="4:16" ht="15.75" x14ac:dyDescent="0.2">
      <c r="D74" s="85"/>
      <c r="E74" s="85"/>
      <c r="F74" s="85"/>
      <c r="G74" s="85"/>
      <c r="H74" s="85"/>
      <c r="I74" s="85"/>
      <c r="J74" s="85"/>
      <c r="K74" s="85"/>
      <c r="L74" s="85"/>
      <c r="M74" s="85"/>
      <c r="N74" s="85"/>
      <c r="O74" s="85"/>
      <c r="P74" s="85"/>
    </row>
    <row r="75" spans="4:16" ht="15.75" x14ac:dyDescent="0.2">
      <c r="D75" s="85"/>
      <c r="E75" s="85"/>
      <c r="F75" s="85"/>
      <c r="G75" s="85"/>
      <c r="H75" s="85"/>
      <c r="I75" s="85"/>
      <c r="J75" s="85"/>
      <c r="K75" s="85"/>
      <c r="L75" s="85"/>
      <c r="M75" s="85"/>
      <c r="N75" s="85"/>
      <c r="O75" s="85"/>
      <c r="P75" s="85"/>
    </row>
    <row r="76" spans="4:16" ht="15.75" x14ac:dyDescent="0.2">
      <c r="D76" s="85"/>
      <c r="E76" s="85"/>
      <c r="F76" s="85"/>
      <c r="G76" s="85"/>
      <c r="H76" s="85"/>
      <c r="I76" s="85"/>
      <c r="J76" s="85"/>
      <c r="K76" s="85"/>
      <c r="L76" s="85"/>
      <c r="M76" s="85"/>
      <c r="N76" s="85"/>
      <c r="O76" s="85"/>
      <c r="P76" s="85"/>
    </row>
    <row r="77" spans="4:16" ht="15.75" x14ac:dyDescent="0.2">
      <c r="D77" s="85"/>
      <c r="E77" s="85"/>
      <c r="F77" s="85"/>
      <c r="G77" s="85"/>
      <c r="H77" s="85"/>
      <c r="I77" s="85"/>
      <c r="J77" s="85"/>
      <c r="K77" s="85"/>
      <c r="L77" s="85"/>
      <c r="M77" s="85"/>
      <c r="N77" s="85"/>
      <c r="O77" s="85"/>
      <c r="P77" s="85"/>
    </row>
    <row r="78" spans="4:16" ht="15.75" x14ac:dyDescent="0.2">
      <c r="D78" s="85"/>
      <c r="E78" s="85"/>
      <c r="F78" s="85"/>
      <c r="G78" s="85"/>
      <c r="H78" s="85"/>
      <c r="I78" s="85"/>
      <c r="J78" s="85"/>
      <c r="K78" s="85"/>
      <c r="L78" s="85"/>
      <c r="M78" s="85"/>
      <c r="N78" s="85"/>
      <c r="O78" s="85"/>
      <c r="P78" s="85"/>
    </row>
    <row r="79" spans="4:16" ht="15.75" x14ac:dyDescent="0.2">
      <c r="D79" s="85"/>
      <c r="E79" s="85"/>
      <c r="F79" s="85"/>
      <c r="G79" s="85"/>
      <c r="H79" s="85"/>
      <c r="I79" s="85"/>
      <c r="J79" s="85"/>
      <c r="K79" s="85"/>
      <c r="L79" s="85"/>
      <c r="M79" s="85"/>
      <c r="N79" s="85"/>
      <c r="O79" s="85"/>
      <c r="P79" s="85"/>
    </row>
    <row r="80" spans="4:16" ht="15.75" x14ac:dyDescent="0.2">
      <c r="D80" s="85"/>
      <c r="E80" s="85"/>
      <c r="F80" s="85"/>
      <c r="G80" s="85"/>
      <c r="H80" s="85"/>
      <c r="I80" s="85"/>
      <c r="J80" s="85"/>
      <c r="K80" s="85"/>
      <c r="L80" s="85"/>
      <c r="M80" s="85"/>
      <c r="N80" s="85"/>
      <c r="O80" s="85"/>
      <c r="P80" s="85"/>
    </row>
    <row r="81" spans="4:16" ht="15.75" x14ac:dyDescent="0.2">
      <c r="D81" s="85"/>
      <c r="E81" s="85"/>
      <c r="F81" s="85"/>
      <c r="G81" s="85"/>
      <c r="H81" s="85"/>
      <c r="I81" s="85"/>
      <c r="J81" s="85"/>
      <c r="K81" s="85"/>
      <c r="L81" s="85"/>
      <c r="M81" s="85"/>
      <c r="N81" s="85"/>
      <c r="O81" s="85"/>
      <c r="P81" s="85"/>
    </row>
    <row r="82" spans="4:16" ht="15.75" x14ac:dyDescent="0.2">
      <c r="D82" s="85"/>
      <c r="E82" s="85"/>
      <c r="F82" s="85"/>
      <c r="G82" s="85"/>
      <c r="H82" s="85"/>
      <c r="I82" s="85"/>
      <c r="J82" s="85"/>
      <c r="K82" s="85"/>
      <c r="L82" s="85"/>
      <c r="M82" s="85"/>
      <c r="N82" s="85"/>
      <c r="O82" s="85"/>
      <c r="P82" s="85"/>
    </row>
    <row r="83" spans="4:16" ht="15.75" x14ac:dyDescent="0.2">
      <c r="D83" s="85"/>
      <c r="E83" s="85"/>
      <c r="F83" s="85"/>
      <c r="G83" s="85"/>
      <c r="H83" s="85"/>
      <c r="I83" s="85"/>
      <c r="J83" s="85"/>
      <c r="K83" s="85"/>
      <c r="L83" s="85"/>
      <c r="M83" s="85"/>
      <c r="N83" s="85"/>
      <c r="O83" s="85"/>
      <c r="P83" s="85"/>
    </row>
    <row r="84" spans="4:16" ht="15.75" x14ac:dyDescent="0.2">
      <c r="D84" s="85"/>
      <c r="E84" s="85"/>
      <c r="F84" s="85"/>
      <c r="G84" s="85"/>
      <c r="H84" s="85"/>
      <c r="I84" s="85"/>
      <c r="J84" s="85"/>
      <c r="K84" s="85"/>
      <c r="L84" s="85"/>
      <c r="M84" s="85"/>
      <c r="N84" s="85"/>
      <c r="O84" s="85"/>
      <c r="P84" s="85"/>
    </row>
    <row r="85" spans="4:16" ht="15.75" x14ac:dyDescent="0.2">
      <c r="D85" s="85"/>
      <c r="E85" s="85"/>
      <c r="F85" s="85"/>
      <c r="G85" s="85"/>
      <c r="H85" s="85"/>
      <c r="I85" s="85"/>
      <c r="J85" s="85"/>
      <c r="K85" s="85"/>
      <c r="L85" s="85"/>
      <c r="M85" s="85"/>
      <c r="N85" s="85"/>
      <c r="O85" s="85"/>
      <c r="P85" s="85"/>
    </row>
    <row r="86" spans="4:16" ht="15.75" x14ac:dyDescent="0.2">
      <c r="D86" s="85"/>
      <c r="E86" s="85"/>
      <c r="F86" s="85"/>
      <c r="G86" s="85"/>
      <c r="H86" s="85"/>
      <c r="I86" s="85"/>
      <c r="J86" s="85"/>
      <c r="K86" s="85"/>
      <c r="L86" s="85"/>
      <c r="M86" s="85"/>
      <c r="N86" s="85"/>
      <c r="O86" s="85"/>
      <c r="P86" s="85"/>
    </row>
    <row r="87" spans="4:16" ht="15.75" x14ac:dyDescent="0.2">
      <c r="D87" s="85"/>
      <c r="E87" s="85"/>
      <c r="F87" s="85"/>
      <c r="G87" s="85"/>
      <c r="H87" s="85"/>
      <c r="I87" s="85"/>
      <c r="J87" s="85"/>
      <c r="K87" s="85"/>
      <c r="L87" s="85"/>
      <c r="M87" s="85"/>
      <c r="N87" s="85"/>
      <c r="O87" s="85"/>
      <c r="P87" s="85"/>
    </row>
    <row r="88" spans="4:16" ht="15.75" x14ac:dyDescent="0.2">
      <c r="D88" s="85"/>
      <c r="E88" s="85"/>
      <c r="F88" s="85"/>
      <c r="G88" s="85"/>
      <c r="H88" s="85"/>
      <c r="I88" s="85"/>
      <c r="J88" s="85"/>
      <c r="K88" s="85"/>
      <c r="L88" s="85"/>
      <c r="M88" s="85"/>
      <c r="N88" s="85"/>
      <c r="O88" s="85"/>
      <c r="P88" s="85"/>
    </row>
    <row r="89" spans="4:16" ht="15.75" x14ac:dyDescent="0.2">
      <c r="D89" s="85"/>
      <c r="E89" s="85"/>
      <c r="F89" s="85"/>
      <c r="G89" s="85"/>
      <c r="H89" s="85"/>
      <c r="I89" s="85"/>
      <c r="J89" s="85"/>
      <c r="K89" s="85"/>
      <c r="L89" s="85"/>
      <c r="M89" s="85"/>
      <c r="N89" s="85"/>
      <c r="O89" s="85"/>
      <c r="P89" s="85"/>
    </row>
    <row r="90" spans="4:16" ht="15.75" x14ac:dyDescent="0.2">
      <c r="D90" s="85"/>
      <c r="E90" s="85"/>
      <c r="F90" s="85"/>
      <c r="G90" s="85"/>
      <c r="H90" s="85"/>
      <c r="I90" s="85"/>
      <c r="J90" s="85"/>
      <c r="K90" s="85"/>
      <c r="L90" s="85"/>
      <c r="M90" s="85"/>
      <c r="N90" s="85"/>
      <c r="O90" s="85"/>
      <c r="P90" s="85"/>
    </row>
    <row r="91" spans="4:16" ht="15.75" x14ac:dyDescent="0.2">
      <c r="D91" s="85"/>
      <c r="E91" s="85"/>
      <c r="F91" s="85"/>
      <c r="G91" s="85"/>
      <c r="H91" s="85"/>
      <c r="I91" s="85"/>
      <c r="J91" s="85"/>
      <c r="K91" s="85"/>
      <c r="L91" s="85"/>
      <c r="M91" s="85"/>
      <c r="N91" s="85"/>
      <c r="O91" s="85"/>
      <c r="P91" s="85"/>
    </row>
    <row r="92" spans="4:16" ht="15.75" x14ac:dyDescent="0.2">
      <c r="D92" s="85"/>
      <c r="E92" s="85"/>
      <c r="F92" s="85"/>
      <c r="G92" s="85"/>
      <c r="H92" s="85"/>
      <c r="I92" s="85"/>
      <c r="J92" s="85"/>
      <c r="K92" s="85"/>
      <c r="L92" s="85"/>
      <c r="M92" s="85"/>
      <c r="N92" s="85"/>
      <c r="O92" s="85"/>
      <c r="P92" s="85"/>
    </row>
    <row r="93" spans="4:16" ht="15.75" x14ac:dyDescent="0.2">
      <c r="D93" s="85"/>
      <c r="E93" s="85"/>
      <c r="F93" s="85"/>
      <c r="G93" s="85"/>
      <c r="H93" s="85"/>
      <c r="I93" s="85"/>
      <c r="J93" s="85"/>
      <c r="K93" s="85"/>
      <c r="L93" s="85"/>
      <c r="M93" s="85"/>
      <c r="N93" s="85"/>
      <c r="O93" s="85"/>
      <c r="P93" s="85"/>
    </row>
    <row r="94" spans="4:16" ht="15.75" x14ac:dyDescent="0.2">
      <c r="D94" s="85"/>
      <c r="E94" s="85"/>
      <c r="F94" s="85"/>
      <c r="G94" s="85"/>
      <c r="H94" s="85"/>
      <c r="I94" s="85"/>
      <c r="J94" s="85"/>
      <c r="K94" s="85"/>
      <c r="L94" s="85"/>
      <c r="M94" s="85"/>
      <c r="N94" s="85"/>
      <c r="O94" s="85"/>
      <c r="P94" s="85"/>
    </row>
    <row r="95" spans="4:16" ht="15.75" x14ac:dyDescent="0.2">
      <c r="D95" s="85"/>
      <c r="E95" s="85"/>
      <c r="F95" s="85"/>
      <c r="G95" s="85"/>
      <c r="H95" s="85"/>
      <c r="I95" s="85"/>
      <c r="J95" s="85"/>
      <c r="K95" s="85"/>
      <c r="L95" s="85"/>
      <c r="M95" s="85"/>
      <c r="N95" s="85"/>
      <c r="O95" s="85"/>
      <c r="P95" s="85"/>
    </row>
    <row r="96" spans="4:16" ht="15.75" x14ac:dyDescent="0.2">
      <c r="D96" s="85"/>
      <c r="E96" s="85"/>
      <c r="F96" s="85"/>
      <c r="G96" s="85"/>
      <c r="H96" s="85"/>
      <c r="I96" s="85"/>
      <c r="J96" s="85"/>
      <c r="K96" s="85"/>
      <c r="L96" s="85"/>
      <c r="M96" s="85"/>
      <c r="N96" s="85"/>
      <c r="O96" s="85"/>
      <c r="P96" s="85"/>
    </row>
    <row r="97" spans="4:16" ht="15.75" x14ac:dyDescent="0.2">
      <c r="D97" s="85"/>
      <c r="E97" s="85"/>
      <c r="F97" s="85"/>
      <c r="G97" s="85"/>
      <c r="H97" s="85"/>
      <c r="I97" s="85"/>
      <c r="J97" s="85"/>
      <c r="K97" s="85"/>
      <c r="L97" s="85"/>
      <c r="M97" s="85"/>
      <c r="N97" s="85"/>
      <c r="O97" s="85"/>
      <c r="P97" s="85"/>
    </row>
  </sheetData>
  <sheetProtection algorithmName="SHA-512" hashValue="z180nYsobe83HMKpGZnujC6AcBZ31cQz2ysdMdvATnkD/3n9JOjWQXi5O94oc+umnuSuBy06SScSkRckM1RIqw==" saltValue="BhxROS4RB/OGCZIEDQT6yA==" spinCount="100000" sheet="1" objects="1" scenarios="1"/>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Q14:U14 G18:M18 W20:AC65492 W16:AC16 W11:AC12 O18:U18 Q11:U12 W18:AC18 Q16:U16">
      <formula1>1</formula1>
      <formula2>5</formula2>
    </dataValidation>
  </dataValidations>
  <printOptions horizontalCentered="1"/>
  <pageMargins left="0.39370078740157483" right="0.39370078740157483" top="0.74803149606299213" bottom="0.74803149606299213" header="0.31496062992125984" footer="0.31496062992125984"/>
  <pageSetup scale="68"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AL32"/>
  <sheetViews>
    <sheetView showGridLines="0" tabSelected="1" topLeftCell="A8" zoomScale="70" zoomScaleNormal="70" workbookViewId="0">
      <pane xSplit="6" ySplit="2" topLeftCell="J12" activePane="bottomRight" state="frozen"/>
      <selection activeCell="A8" sqref="A8"/>
      <selection pane="topRight" activeCell="G8" sqref="G8"/>
      <selection pane="bottomLeft" activeCell="A10" sqref="A10"/>
      <selection pane="bottomRight" activeCell="K14" sqref="K14"/>
    </sheetView>
  </sheetViews>
  <sheetFormatPr baseColWidth="10" defaultColWidth="11.42578125" defaultRowHeight="12.75" x14ac:dyDescent="0.2"/>
  <cols>
    <col min="1" max="1" width="1" style="289" customWidth="1"/>
    <col min="2" max="2" width="5" style="289" customWidth="1"/>
    <col min="3" max="3" width="55" style="290" customWidth="1"/>
    <col min="4" max="4" width="19.85546875" style="290" customWidth="1"/>
    <col min="5" max="5" width="7.140625" style="290" bestFit="1" customWidth="1"/>
    <col min="6" max="6" width="11.5703125" style="290" customWidth="1"/>
    <col min="7" max="7" width="24.42578125" style="290" customWidth="1"/>
    <col min="8" max="9" width="34.5703125" style="290" customWidth="1"/>
    <col min="10" max="10" width="14" style="290" customWidth="1"/>
    <col min="11" max="11" width="67.42578125" style="291" customWidth="1"/>
    <col min="12" max="12" width="24.85546875" style="290" customWidth="1"/>
    <col min="13" max="13" width="20.28515625" style="290" hidden="1" customWidth="1"/>
    <col min="14" max="14" width="8.28515625" style="290" customWidth="1"/>
    <col min="15" max="36" width="8.7109375" style="292" hidden="1" customWidth="1"/>
    <col min="37" max="37" width="40.28515625" style="292" customWidth="1"/>
    <col min="38" max="38" width="27.7109375" style="289" customWidth="1"/>
    <col min="39" max="39" width="37.140625" style="289" bestFit="1" customWidth="1"/>
    <col min="40" max="40" width="20.85546875" style="289" customWidth="1"/>
    <col min="41" max="255" width="9.140625" style="289" customWidth="1"/>
    <col min="256" max="16384" width="11.42578125" style="289"/>
  </cols>
  <sheetData>
    <row r="1" spans="2:38" ht="13.5" thickBot="1" x14ac:dyDescent="0.25"/>
    <row r="2" spans="2:38" ht="20.100000000000001" customHeight="1" x14ac:dyDescent="0.2">
      <c r="C2" s="293"/>
      <c r="D2" s="255" t="s">
        <v>0</v>
      </c>
      <c r="E2" s="256"/>
      <c r="F2" s="256"/>
      <c r="G2" s="256"/>
      <c r="H2" s="256"/>
      <c r="I2" s="256"/>
      <c r="J2" s="256"/>
      <c r="K2" s="257"/>
      <c r="L2" s="294" t="str">
        <f>Proyecto!K2</f>
        <v>Código: GC-F-015</v>
      </c>
      <c r="M2" s="295"/>
      <c r="N2" s="296"/>
      <c r="O2" s="297"/>
      <c r="P2" s="297"/>
      <c r="Q2" s="297"/>
      <c r="R2" s="297"/>
      <c r="S2" s="297"/>
      <c r="T2" s="297"/>
      <c r="U2" s="297"/>
      <c r="V2" s="297"/>
      <c r="W2" s="297"/>
      <c r="X2" s="297"/>
      <c r="Y2" s="297"/>
      <c r="Z2" s="297"/>
      <c r="AA2" s="297"/>
      <c r="AB2" s="297"/>
      <c r="AC2" s="297"/>
      <c r="AD2" s="297"/>
      <c r="AE2" s="297"/>
      <c r="AF2" s="297"/>
      <c r="AG2" s="297"/>
      <c r="AH2" s="297"/>
      <c r="AI2" s="297"/>
      <c r="AJ2" s="297"/>
      <c r="AK2" s="297"/>
    </row>
    <row r="3" spans="2:38" ht="20.100000000000001" customHeight="1" x14ac:dyDescent="0.2">
      <c r="C3" s="298"/>
      <c r="D3" s="249" t="s">
        <v>2</v>
      </c>
      <c r="E3" s="250"/>
      <c r="F3" s="250"/>
      <c r="G3" s="250"/>
      <c r="H3" s="250"/>
      <c r="I3" s="250"/>
      <c r="J3" s="250"/>
      <c r="K3" s="251"/>
      <c r="L3" s="299" t="str">
        <f>Proyecto!K3</f>
        <v>Fecha: 17 de septiembre de 2014</v>
      </c>
      <c r="M3" s="300"/>
      <c r="N3" s="296"/>
      <c r="O3" s="297"/>
      <c r="P3" s="297"/>
      <c r="Q3" s="297"/>
      <c r="R3" s="297"/>
      <c r="S3" s="297"/>
      <c r="T3" s="297"/>
      <c r="U3" s="297"/>
      <c r="V3" s="297"/>
      <c r="W3" s="297"/>
      <c r="X3" s="297"/>
      <c r="Y3" s="297"/>
      <c r="Z3" s="297"/>
      <c r="AA3" s="297"/>
      <c r="AB3" s="297"/>
      <c r="AC3" s="297"/>
      <c r="AD3" s="297"/>
      <c r="AE3" s="297"/>
      <c r="AF3" s="297"/>
      <c r="AG3" s="297"/>
      <c r="AH3" s="297"/>
      <c r="AI3" s="297"/>
      <c r="AJ3" s="297"/>
      <c r="AK3" s="297"/>
    </row>
    <row r="4" spans="2:38" ht="20.100000000000001" customHeight="1" x14ac:dyDescent="0.2">
      <c r="C4" s="298"/>
      <c r="D4" s="249" t="s">
        <v>4</v>
      </c>
      <c r="E4" s="250"/>
      <c r="F4" s="250"/>
      <c r="G4" s="250"/>
      <c r="H4" s="250"/>
      <c r="I4" s="250"/>
      <c r="J4" s="250"/>
      <c r="K4" s="251"/>
      <c r="L4" s="299" t="str">
        <f>Proyecto!K4</f>
        <v>Versión 001</v>
      </c>
      <c r="M4" s="300"/>
      <c r="N4" s="296"/>
      <c r="O4" s="297"/>
      <c r="P4" s="297"/>
      <c r="Q4" s="297"/>
      <c r="R4" s="297"/>
      <c r="S4" s="297"/>
      <c r="T4" s="297"/>
      <c r="U4" s="297"/>
      <c r="V4" s="297"/>
      <c r="W4" s="297"/>
      <c r="X4" s="297"/>
      <c r="Y4" s="297"/>
      <c r="Z4" s="297"/>
      <c r="AA4" s="297"/>
      <c r="AB4" s="297"/>
      <c r="AC4" s="297"/>
      <c r="AD4" s="297"/>
      <c r="AE4" s="297"/>
      <c r="AF4" s="297"/>
      <c r="AG4" s="297"/>
      <c r="AH4" s="297"/>
      <c r="AI4" s="297"/>
      <c r="AJ4" s="297"/>
      <c r="AK4" s="297"/>
    </row>
    <row r="5" spans="2:38" ht="20.100000000000001" customHeight="1" thickBot="1" x14ac:dyDescent="0.25">
      <c r="C5" s="301"/>
      <c r="D5" s="252" t="s">
        <v>6</v>
      </c>
      <c r="E5" s="253"/>
      <c r="F5" s="253"/>
      <c r="G5" s="253"/>
      <c r="H5" s="253"/>
      <c r="I5" s="253"/>
      <c r="J5" s="253"/>
      <c r="K5" s="254"/>
      <c r="L5" s="302" t="s">
        <v>103</v>
      </c>
      <c r="M5" s="303"/>
      <c r="N5" s="296"/>
      <c r="O5" s="297"/>
      <c r="P5" s="297"/>
      <c r="Q5" s="297"/>
      <c r="R5" s="297"/>
      <c r="S5" s="297"/>
      <c r="T5" s="297"/>
      <c r="U5" s="297"/>
      <c r="V5" s="297"/>
      <c r="W5" s="297"/>
      <c r="X5" s="297"/>
      <c r="Y5" s="297"/>
      <c r="Z5" s="297"/>
      <c r="AA5" s="297"/>
      <c r="AB5" s="297"/>
      <c r="AC5" s="297"/>
      <c r="AD5" s="297"/>
      <c r="AE5" s="297"/>
      <c r="AF5" s="297"/>
      <c r="AG5" s="297"/>
      <c r="AH5" s="297"/>
      <c r="AI5" s="297"/>
      <c r="AJ5" s="297"/>
      <c r="AK5" s="297"/>
    </row>
    <row r="6" spans="2:38" x14ac:dyDescent="0.2">
      <c r="C6" s="62"/>
      <c r="D6" s="62"/>
      <c r="E6" s="62"/>
      <c r="F6" s="62"/>
    </row>
    <row r="7" spans="2:38" ht="22.5" customHeight="1" x14ac:dyDescent="0.2">
      <c r="C7" s="304" t="s">
        <v>104</v>
      </c>
      <c r="D7" s="305" t="str">
        <f>Proyecto!$E$7</f>
        <v>Relacionamiento pedagógico con los grupos de interés.</v>
      </c>
      <c r="E7" s="305"/>
      <c r="F7" s="305"/>
      <c r="G7" s="305"/>
      <c r="H7" s="305"/>
      <c r="I7" s="305"/>
      <c r="J7" s="305"/>
      <c r="K7" s="305"/>
      <c r="L7" s="305"/>
      <c r="M7" s="306"/>
      <c r="N7" s="307"/>
      <c r="O7" s="290"/>
      <c r="P7" s="290"/>
      <c r="Q7" s="290"/>
      <c r="R7" s="290"/>
      <c r="S7" s="290"/>
      <c r="T7" s="290"/>
      <c r="U7" s="290"/>
      <c r="V7" s="290"/>
      <c r="W7" s="290"/>
      <c r="X7" s="290"/>
      <c r="Y7" s="290"/>
      <c r="Z7" s="290"/>
      <c r="AA7" s="290"/>
      <c r="AB7" s="290"/>
      <c r="AC7" s="290"/>
      <c r="AD7" s="290"/>
      <c r="AE7" s="290"/>
      <c r="AF7" s="290"/>
      <c r="AG7" s="290"/>
      <c r="AH7" s="290"/>
      <c r="AI7" s="290"/>
      <c r="AJ7" s="290"/>
      <c r="AK7" s="290"/>
    </row>
    <row r="8" spans="2:38" ht="13.5" thickBot="1" x14ac:dyDescent="0.25">
      <c r="O8" s="308" t="s">
        <v>253</v>
      </c>
      <c r="P8" s="308"/>
      <c r="Q8" s="308" t="s">
        <v>254</v>
      </c>
      <c r="R8" s="308"/>
      <c r="S8" s="308" t="s">
        <v>255</v>
      </c>
      <c r="T8" s="308"/>
      <c r="U8" s="308" t="s">
        <v>256</v>
      </c>
      <c r="V8" s="308"/>
      <c r="W8" s="308" t="s">
        <v>257</v>
      </c>
      <c r="X8" s="308"/>
      <c r="Y8" s="308" t="s">
        <v>258</v>
      </c>
      <c r="Z8" s="308"/>
      <c r="AA8" s="308" t="s">
        <v>259</v>
      </c>
      <c r="AB8" s="308"/>
      <c r="AC8" s="308" t="s">
        <v>260</v>
      </c>
      <c r="AD8" s="308"/>
      <c r="AE8" s="308" t="s">
        <v>261</v>
      </c>
      <c r="AF8" s="308"/>
      <c r="AG8" s="308" t="s">
        <v>262</v>
      </c>
      <c r="AH8" s="308"/>
      <c r="AI8" s="308" t="s">
        <v>263</v>
      </c>
      <c r="AJ8" s="308"/>
    </row>
    <row r="9" spans="2:38" ht="66.75" customHeight="1" x14ac:dyDescent="0.2">
      <c r="B9" s="65" t="s">
        <v>105</v>
      </c>
      <c r="C9" s="65" t="s">
        <v>106</v>
      </c>
      <c r="D9" s="65" t="s">
        <v>107</v>
      </c>
      <c r="E9" s="65" t="s">
        <v>108</v>
      </c>
      <c r="F9" s="66" t="s">
        <v>109</v>
      </c>
      <c r="G9" s="65" t="s">
        <v>110</v>
      </c>
      <c r="H9" s="67" t="s">
        <v>111</v>
      </c>
      <c r="I9" s="67" t="s">
        <v>112</v>
      </c>
      <c r="J9" s="67" t="s">
        <v>113</v>
      </c>
      <c r="K9" s="66" t="s">
        <v>114</v>
      </c>
      <c r="L9" s="68" t="s">
        <v>235</v>
      </c>
      <c r="M9" s="277" t="s">
        <v>236</v>
      </c>
      <c r="N9" s="283" t="s">
        <v>236</v>
      </c>
      <c r="O9" s="309" t="s">
        <v>264</v>
      </c>
      <c r="P9" s="68" t="s">
        <v>265</v>
      </c>
      <c r="Q9" s="68" t="s">
        <v>264</v>
      </c>
      <c r="R9" s="68" t="s">
        <v>265</v>
      </c>
      <c r="S9" s="68" t="s">
        <v>264</v>
      </c>
      <c r="T9" s="68" t="s">
        <v>265</v>
      </c>
      <c r="U9" s="68" t="s">
        <v>264</v>
      </c>
      <c r="V9" s="68" t="s">
        <v>265</v>
      </c>
      <c r="W9" s="68" t="s">
        <v>264</v>
      </c>
      <c r="X9" s="68" t="s">
        <v>265</v>
      </c>
      <c r="Y9" s="68" t="s">
        <v>264</v>
      </c>
      <c r="Z9" s="68" t="s">
        <v>265</v>
      </c>
      <c r="AA9" s="68" t="s">
        <v>264</v>
      </c>
      <c r="AB9" s="68" t="s">
        <v>265</v>
      </c>
      <c r="AC9" s="68" t="s">
        <v>264</v>
      </c>
      <c r="AD9" s="68" t="s">
        <v>265</v>
      </c>
      <c r="AE9" s="68" t="s">
        <v>264</v>
      </c>
      <c r="AF9" s="68" t="s">
        <v>265</v>
      </c>
      <c r="AG9" s="68" t="s">
        <v>264</v>
      </c>
      <c r="AH9" s="68" t="s">
        <v>265</v>
      </c>
      <c r="AI9" s="68" t="s">
        <v>264</v>
      </c>
      <c r="AJ9" s="68" t="s">
        <v>265</v>
      </c>
      <c r="AK9" s="310"/>
    </row>
    <row r="10" spans="2:38" s="322" customFormat="1" ht="138" customHeight="1" x14ac:dyDescent="0.2">
      <c r="B10" s="311">
        <v>1</v>
      </c>
      <c r="C10" s="124" t="s">
        <v>243</v>
      </c>
      <c r="D10" s="312" t="s">
        <v>244</v>
      </c>
      <c r="E10" s="313">
        <v>1</v>
      </c>
      <c r="F10" s="314">
        <v>0.1</v>
      </c>
      <c r="G10" s="312" t="s">
        <v>168</v>
      </c>
      <c r="H10" s="315">
        <v>44958</v>
      </c>
      <c r="I10" s="315">
        <v>45275</v>
      </c>
      <c r="J10" s="316">
        <f>+(I10-H10)/7</f>
        <v>45.285714285714285</v>
      </c>
      <c r="K10" s="317" t="s">
        <v>268</v>
      </c>
      <c r="L10" s="318">
        <v>45275</v>
      </c>
      <c r="M10" s="127">
        <f>+P10+R10+T10+V10+X10+Z10+AB10+AD10+AF10+AH10+AJ10</f>
        <v>0.95</v>
      </c>
      <c r="N10" s="284">
        <f>+M10*F10</f>
        <v>9.5000000000000001E-2</v>
      </c>
      <c r="O10" s="281">
        <v>0.1</v>
      </c>
      <c r="P10" s="319">
        <v>0.1</v>
      </c>
      <c r="Q10" s="128">
        <v>0.1</v>
      </c>
      <c r="R10" s="319">
        <v>0.1</v>
      </c>
      <c r="S10" s="128">
        <v>0.1</v>
      </c>
      <c r="T10" s="319">
        <v>0.1</v>
      </c>
      <c r="U10" s="128">
        <v>0.1</v>
      </c>
      <c r="V10" s="319">
        <v>0.1</v>
      </c>
      <c r="W10" s="128">
        <v>0.1</v>
      </c>
      <c r="X10" s="319">
        <v>0.1</v>
      </c>
      <c r="Y10" s="128">
        <v>0.1</v>
      </c>
      <c r="Z10" s="319">
        <v>0.1</v>
      </c>
      <c r="AA10" s="128">
        <v>0.1</v>
      </c>
      <c r="AB10" s="319">
        <v>0.1</v>
      </c>
      <c r="AC10" s="128">
        <v>0.1</v>
      </c>
      <c r="AD10" s="319">
        <v>0.1</v>
      </c>
      <c r="AE10" s="128">
        <v>0.1</v>
      </c>
      <c r="AF10" s="319">
        <v>0.1</v>
      </c>
      <c r="AG10" s="128">
        <v>0.05</v>
      </c>
      <c r="AH10" s="319">
        <v>0.05</v>
      </c>
      <c r="AI10" s="128">
        <v>0.05</v>
      </c>
      <c r="AJ10" s="319">
        <v>0</v>
      </c>
      <c r="AK10" s="320"/>
      <c r="AL10" s="321"/>
    </row>
    <row r="11" spans="2:38" s="322" customFormat="1" ht="123" customHeight="1" x14ac:dyDescent="0.2">
      <c r="B11" s="311">
        <v>2</v>
      </c>
      <c r="C11" s="124" t="s">
        <v>246</v>
      </c>
      <c r="D11" s="312" t="s">
        <v>250</v>
      </c>
      <c r="E11" s="313">
        <v>4</v>
      </c>
      <c r="F11" s="314">
        <v>0.3</v>
      </c>
      <c r="G11" s="312" t="s">
        <v>168</v>
      </c>
      <c r="H11" s="315">
        <v>44958</v>
      </c>
      <c r="I11" s="315">
        <v>45275</v>
      </c>
      <c r="J11" s="316">
        <f>+(I11-H11)/7</f>
        <v>45.285714285714285</v>
      </c>
      <c r="K11" s="323" t="s">
        <v>269</v>
      </c>
      <c r="L11" s="318">
        <v>45275</v>
      </c>
      <c r="M11" s="127">
        <f t="shared" ref="M11:M14" si="0">+P11+R11+T11+V11+X11+Z11+AB11+AD11+AF11+AH11+AJ11</f>
        <v>0.95</v>
      </c>
      <c r="N11" s="285">
        <f t="shared" ref="N11:N14" si="1">+M11*F11</f>
        <v>0.28499999999999998</v>
      </c>
      <c r="O11" s="281">
        <v>0.1</v>
      </c>
      <c r="P11" s="319">
        <v>0.1</v>
      </c>
      <c r="Q11" s="128">
        <v>0.1</v>
      </c>
      <c r="R11" s="319">
        <v>0.1</v>
      </c>
      <c r="S11" s="128">
        <v>0.1</v>
      </c>
      <c r="T11" s="319">
        <v>0.1</v>
      </c>
      <c r="U11" s="128">
        <v>0.1</v>
      </c>
      <c r="V11" s="319">
        <v>0.1</v>
      </c>
      <c r="W11" s="128">
        <v>0.1</v>
      </c>
      <c r="X11" s="319">
        <v>0.1</v>
      </c>
      <c r="Y11" s="128">
        <v>0.1</v>
      </c>
      <c r="Z11" s="319">
        <v>0.1</v>
      </c>
      <c r="AA11" s="128">
        <v>0.1</v>
      </c>
      <c r="AB11" s="319">
        <v>0.1</v>
      </c>
      <c r="AC11" s="128">
        <v>0.1</v>
      </c>
      <c r="AD11" s="319">
        <v>0.1</v>
      </c>
      <c r="AE11" s="128">
        <v>0.1</v>
      </c>
      <c r="AF11" s="319">
        <v>0.1</v>
      </c>
      <c r="AG11" s="128">
        <v>0.05</v>
      </c>
      <c r="AH11" s="319">
        <v>2.5000000000000001E-2</v>
      </c>
      <c r="AI11" s="128">
        <v>0.05</v>
      </c>
      <c r="AJ11" s="319">
        <v>2.5000000000000001E-2</v>
      </c>
      <c r="AK11" s="320"/>
      <c r="AL11" s="321"/>
    </row>
    <row r="12" spans="2:38" s="322" customFormat="1" ht="96.75" customHeight="1" x14ac:dyDescent="0.2">
      <c r="B12" s="311">
        <v>3</v>
      </c>
      <c r="C12" s="124" t="s">
        <v>245</v>
      </c>
      <c r="D12" s="312" t="s">
        <v>167</v>
      </c>
      <c r="E12" s="313">
        <v>3</v>
      </c>
      <c r="F12" s="314">
        <v>0.3</v>
      </c>
      <c r="G12" s="312" t="s">
        <v>168</v>
      </c>
      <c r="H12" s="315">
        <v>44958</v>
      </c>
      <c r="I12" s="315">
        <v>45275</v>
      </c>
      <c r="J12" s="316">
        <f t="shared" ref="J12:J13" si="2">+(I12-H12)/7</f>
        <v>45.285714285714285</v>
      </c>
      <c r="K12" s="323" t="s">
        <v>270</v>
      </c>
      <c r="L12" s="318">
        <v>45275</v>
      </c>
      <c r="M12" s="127">
        <f t="shared" si="0"/>
        <v>0.95</v>
      </c>
      <c r="N12" s="285">
        <f t="shared" si="1"/>
        <v>0.28499999999999998</v>
      </c>
      <c r="O12" s="281">
        <v>0.1</v>
      </c>
      <c r="P12" s="319">
        <v>0.1</v>
      </c>
      <c r="Q12" s="128">
        <v>0.1</v>
      </c>
      <c r="R12" s="319">
        <v>0.1</v>
      </c>
      <c r="S12" s="128">
        <v>0.1</v>
      </c>
      <c r="T12" s="319">
        <v>0.1</v>
      </c>
      <c r="U12" s="128">
        <v>0.1</v>
      </c>
      <c r="V12" s="319">
        <v>0.1</v>
      </c>
      <c r="W12" s="128">
        <v>0.1</v>
      </c>
      <c r="X12" s="319">
        <v>0.1</v>
      </c>
      <c r="Y12" s="128">
        <v>0.1</v>
      </c>
      <c r="Z12" s="319">
        <v>0.1</v>
      </c>
      <c r="AA12" s="128">
        <v>0.1</v>
      </c>
      <c r="AB12" s="319">
        <v>0.1</v>
      </c>
      <c r="AC12" s="128">
        <v>0.1</v>
      </c>
      <c r="AD12" s="319">
        <v>0.1</v>
      </c>
      <c r="AE12" s="128">
        <v>0.1</v>
      </c>
      <c r="AF12" s="319">
        <v>0.1</v>
      </c>
      <c r="AG12" s="128">
        <v>0.05</v>
      </c>
      <c r="AH12" s="319">
        <v>0.05</v>
      </c>
      <c r="AI12" s="128">
        <v>0.05</v>
      </c>
      <c r="AJ12" s="319">
        <v>0</v>
      </c>
      <c r="AK12" s="320"/>
      <c r="AL12" s="321"/>
    </row>
    <row r="13" spans="2:38" s="322" customFormat="1" ht="99" customHeight="1" x14ac:dyDescent="0.2">
      <c r="B13" s="311">
        <v>4</v>
      </c>
      <c r="C13" s="124" t="s">
        <v>232</v>
      </c>
      <c r="D13" s="312" t="s">
        <v>166</v>
      </c>
      <c r="E13" s="313">
        <v>2</v>
      </c>
      <c r="F13" s="314">
        <v>0.2</v>
      </c>
      <c r="G13" s="312" t="s">
        <v>168</v>
      </c>
      <c r="H13" s="315">
        <v>44958</v>
      </c>
      <c r="I13" s="315">
        <v>45275</v>
      </c>
      <c r="J13" s="316">
        <f t="shared" si="2"/>
        <v>45.285714285714285</v>
      </c>
      <c r="K13" s="323" t="s">
        <v>271</v>
      </c>
      <c r="L13" s="318">
        <v>45275</v>
      </c>
      <c r="M13" s="127">
        <f t="shared" si="0"/>
        <v>1</v>
      </c>
      <c r="N13" s="285">
        <f t="shared" si="1"/>
        <v>0.2</v>
      </c>
      <c r="O13" s="281">
        <v>0.1</v>
      </c>
      <c r="P13" s="319">
        <v>0.1</v>
      </c>
      <c r="Q13" s="128">
        <v>0.1</v>
      </c>
      <c r="R13" s="319">
        <v>0.1</v>
      </c>
      <c r="S13" s="128">
        <v>0.1</v>
      </c>
      <c r="T13" s="319">
        <v>0.1</v>
      </c>
      <c r="U13" s="128">
        <v>0.1</v>
      </c>
      <c r="V13" s="319">
        <v>0.1</v>
      </c>
      <c r="W13" s="128">
        <v>0.1</v>
      </c>
      <c r="X13" s="319">
        <v>0.1</v>
      </c>
      <c r="Y13" s="128">
        <v>0.1</v>
      </c>
      <c r="Z13" s="319">
        <v>0.1</v>
      </c>
      <c r="AA13" s="128">
        <v>0.1</v>
      </c>
      <c r="AB13" s="319">
        <v>0.1</v>
      </c>
      <c r="AC13" s="128">
        <v>0.1</v>
      </c>
      <c r="AD13" s="319">
        <v>0.1</v>
      </c>
      <c r="AE13" s="128">
        <v>0.1</v>
      </c>
      <c r="AF13" s="319">
        <v>0.1</v>
      </c>
      <c r="AG13" s="128">
        <v>0.05</v>
      </c>
      <c r="AH13" s="319">
        <v>0.05</v>
      </c>
      <c r="AI13" s="128">
        <v>0.05</v>
      </c>
      <c r="AJ13" s="319">
        <v>0.05</v>
      </c>
      <c r="AK13" s="320"/>
      <c r="AL13" s="321"/>
    </row>
    <row r="14" spans="2:38" s="322" customFormat="1" ht="140.25" customHeight="1" x14ac:dyDescent="0.2">
      <c r="B14" s="311">
        <v>5</v>
      </c>
      <c r="C14" s="324" t="s">
        <v>247</v>
      </c>
      <c r="D14" s="312" t="s">
        <v>248</v>
      </c>
      <c r="E14" s="325">
        <v>1</v>
      </c>
      <c r="F14" s="326">
        <v>0.1</v>
      </c>
      <c r="G14" s="312" t="s">
        <v>168</v>
      </c>
      <c r="H14" s="315">
        <v>44958</v>
      </c>
      <c r="I14" s="315">
        <v>45275</v>
      </c>
      <c r="J14" s="316">
        <f t="shared" ref="J14" si="3">+(I14-H14)/7</f>
        <v>45.285714285714285</v>
      </c>
      <c r="K14" s="323" t="s">
        <v>267</v>
      </c>
      <c r="L14" s="318">
        <v>45275</v>
      </c>
      <c r="M14" s="127">
        <f t="shared" si="0"/>
        <v>1</v>
      </c>
      <c r="N14" s="285">
        <f t="shared" si="1"/>
        <v>0.1</v>
      </c>
      <c r="O14" s="281">
        <v>0.1</v>
      </c>
      <c r="P14" s="319">
        <v>0.1</v>
      </c>
      <c r="Q14" s="128">
        <v>0.1</v>
      </c>
      <c r="R14" s="319">
        <v>0.1</v>
      </c>
      <c r="S14" s="128">
        <v>0.1</v>
      </c>
      <c r="T14" s="319">
        <v>0.1</v>
      </c>
      <c r="U14" s="128">
        <v>0.1</v>
      </c>
      <c r="V14" s="319">
        <v>0.1</v>
      </c>
      <c r="W14" s="128">
        <v>0.1</v>
      </c>
      <c r="X14" s="319">
        <v>0.1</v>
      </c>
      <c r="Y14" s="128">
        <v>0.1</v>
      </c>
      <c r="Z14" s="319">
        <v>0.1</v>
      </c>
      <c r="AA14" s="128">
        <v>0.1</v>
      </c>
      <c r="AB14" s="319">
        <v>0.1</v>
      </c>
      <c r="AC14" s="128">
        <v>0.1</v>
      </c>
      <c r="AD14" s="319">
        <v>0.1</v>
      </c>
      <c r="AE14" s="128">
        <v>0.1</v>
      </c>
      <c r="AF14" s="319">
        <v>0.1</v>
      </c>
      <c r="AG14" s="128">
        <v>0.05</v>
      </c>
      <c r="AH14" s="319">
        <v>0.05</v>
      </c>
      <c r="AI14" s="128">
        <v>0.05</v>
      </c>
      <c r="AJ14" s="319">
        <v>0.05</v>
      </c>
      <c r="AK14" s="320"/>
      <c r="AL14" s="321"/>
    </row>
    <row r="15" spans="2:38" s="322" customFormat="1" ht="15.75" x14ac:dyDescent="0.2">
      <c r="B15" s="311">
        <v>6</v>
      </c>
      <c r="C15" s="324"/>
      <c r="D15" s="312"/>
      <c r="E15" s="325"/>
      <c r="F15" s="326"/>
      <c r="G15" s="312"/>
      <c r="H15" s="315"/>
      <c r="I15" s="315"/>
      <c r="J15" s="327"/>
      <c r="K15" s="328"/>
      <c r="L15" s="329"/>
      <c r="M15" s="278"/>
      <c r="N15" s="286"/>
      <c r="O15" s="281"/>
      <c r="P15" s="319"/>
      <c r="Q15" s="128"/>
      <c r="R15" s="319"/>
      <c r="S15" s="128"/>
      <c r="T15" s="319"/>
      <c r="U15" s="128"/>
      <c r="V15" s="319"/>
      <c r="W15" s="128"/>
      <c r="X15" s="319"/>
      <c r="Y15" s="128"/>
      <c r="Z15" s="319"/>
      <c r="AA15" s="128"/>
      <c r="AB15" s="319"/>
      <c r="AC15" s="128"/>
      <c r="AD15" s="319"/>
      <c r="AE15" s="128"/>
      <c r="AF15" s="319"/>
      <c r="AG15" s="128"/>
      <c r="AH15" s="319"/>
      <c r="AI15" s="128"/>
      <c r="AJ15" s="319"/>
      <c r="AK15" s="320"/>
      <c r="AL15" s="321"/>
    </row>
    <row r="16" spans="2:38" s="322" customFormat="1" ht="15.75" hidden="1" customHeight="1" x14ac:dyDescent="0.2">
      <c r="B16" s="311">
        <v>7</v>
      </c>
      <c r="C16" s="324"/>
      <c r="D16" s="312"/>
      <c r="E16" s="325"/>
      <c r="F16" s="326"/>
      <c r="G16" s="312"/>
      <c r="H16" s="315"/>
      <c r="I16" s="315"/>
      <c r="J16" s="327"/>
      <c r="K16" s="328"/>
      <c r="L16" s="329"/>
      <c r="M16" s="279"/>
      <c r="N16" s="287"/>
      <c r="O16" s="281"/>
      <c r="P16" s="319"/>
      <c r="Q16" s="128"/>
      <c r="R16" s="319"/>
      <c r="S16" s="128"/>
      <c r="T16" s="319"/>
      <c r="U16" s="128"/>
      <c r="V16" s="319"/>
      <c r="W16" s="128"/>
      <c r="X16" s="319"/>
      <c r="Y16" s="128"/>
      <c r="Z16" s="319"/>
      <c r="AA16" s="128"/>
      <c r="AB16" s="319"/>
      <c r="AC16" s="128"/>
      <c r="AD16" s="319"/>
      <c r="AE16" s="128"/>
      <c r="AF16" s="319"/>
      <c r="AG16" s="128"/>
      <c r="AH16" s="319"/>
      <c r="AI16" s="128"/>
      <c r="AJ16" s="319"/>
      <c r="AK16" s="320"/>
      <c r="AL16" s="321"/>
    </row>
    <row r="17" spans="2:38" s="322" customFormat="1" ht="15.75" hidden="1" customHeight="1" x14ac:dyDescent="0.2">
      <c r="B17" s="311">
        <v>8</v>
      </c>
      <c r="C17" s="330"/>
      <c r="D17" s="312"/>
      <c r="E17" s="325"/>
      <c r="F17" s="326"/>
      <c r="G17" s="312"/>
      <c r="H17" s="315"/>
      <c r="I17" s="315"/>
      <c r="J17" s="327"/>
      <c r="K17" s="328"/>
      <c r="L17" s="329"/>
      <c r="M17" s="278"/>
      <c r="N17" s="286"/>
      <c r="O17" s="281"/>
      <c r="P17" s="319"/>
      <c r="Q17" s="128"/>
      <c r="R17" s="319"/>
      <c r="S17" s="128"/>
      <c r="T17" s="319"/>
      <c r="U17" s="128"/>
      <c r="V17" s="319"/>
      <c r="W17" s="128"/>
      <c r="X17" s="319"/>
      <c r="Y17" s="128"/>
      <c r="Z17" s="319"/>
      <c r="AA17" s="128"/>
      <c r="AB17" s="319"/>
      <c r="AC17" s="128"/>
      <c r="AD17" s="319"/>
      <c r="AE17" s="128"/>
      <c r="AF17" s="319"/>
      <c r="AG17" s="128"/>
      <c r="AH17" s="319"/>
      <c r="AI17" s="128"/>
      <c r="AJ17" s="319"/>
      <c r="AK17" s="320"/>
      <c r="AL17" s="321"/>
    </row>
    <row r="18" spans="2:38" s="322" customFormat="1" ht="15.75" hidden="1" customHeight="1" x14ac:dyDescent="0.2">
      <c r="B18" s="311">
        <v>8</v>
      </c>
      <c r="C18" s="324"/>
      <c r="D18" s="312"/>
      <c r="E18" s="325"/>
      <c r="F18" s="326"/>
      <c r="G18" s="312"/>
      <c r="H18" s="315"/>
      <c r="I18" s="315"/>
      <c r="J18" s="327"/>
      <c r="K18" s="328"/>
      <c r="L18" s="329"/>
      <c r="M18" s="278"/>
      <c r="N18" s="286"/>
      <c r="O18" s="281"/>
      <c r="P18" s="319"/>
      <c r="Q18" s="128"/>
      <c r="R18" s="319"/>
      <c r="S18" s="128"/>
      <c r="T18" s="319"/>
      <c r="U18" s="128"/>
      <c r="V18" s="319"/>
      <c r="W18" s="128"/>
      <c r="X18" s="319"/>
      <c r="Y18" s="128"/>
      <c r="Z18" s="319"/>
      <c r="AA18" s="128"/>
      <c r="AB18" s="319"/>
      <c r="AC18" s="128"/>
      <c r="AD18" s="319"/>
      <c r="AE18" s="128"/>
      <c r="AF18" s="319"/>
      <c r="AG18" s="128"/>
      <c r="AH18" s="319"/>
      <c r="AI18" s="128"/>
      <c r="AJ18" s="319"/>
      <c r="AK18" s="320"/>
      <c r="AL18" s="321"/>
    </row>
    <row r="19" spans="2:38" s="322" customFormat="1" ht="28.5" customHeight="1" thickBot="1" x14ac:dyDescent="0.25">
      <c r="C19" s="331"/>
      <c r="D19" s="331"/>
      <c r="E19" s="331"/>
      <c r="F19" s="332">
        <f>SUM(F10:F18)</f>
        <v>0.99999999999999989</v>
      </c>
      <c r="G19" s="331"/>
      <c r="H19" s="331"/>
      <c r="I19" s="331"/>
      <c r="J19" s="333"/>
      <c r="K19" s="334"/>
      <c r="L19" s="331"/>
      <c r="M19" s="280">
        <f>SUM(M10:M18)</f>
        <v>4.8499999999999996</v>
      </c>
      <c r="N19" s="288">
        <f>SUM(N10:N18)</f>
        <v>0.96499999999999997</v>
      </c>
      <c r="O19" s="282">
        <f t="shared" ref="O19:AJ19" si="4">SUM(O10:O18)</f>
        <v>0.5</v>
      </c>
      <c r="P19" s="129">
        <f t="shared" si="4"/>
        <v>0.5</v>
      </c>
      <c r="Q19" s="129">
        <f t="shared" si="4"/>
        <v>0.5</v>
      </c>
      <c r="R19" s="129">
        <f t="shared" si="4"/>
        <v>0.5</v>
      </c>
      <c r="S19" s="129">
        <f t="shared" si="4"/>
        <v>0.5</v>
      </c>
      <c r="T19" s="129">
        <f t="shared" si="4"/>
        <v>0.5</v>
      </c>
      <c r="U19" s="129">
        <f t="shared" si="4"/>
        <v>0.5</v>
      </c>
      <c r="V19" s="129">
        <f t="shared" si="4"/>
        <v>0.5</v>
      </c>
      <c r="W19" s="129">
        <f t="shared" si="4"/>
        <v>0.5</v>
      </c>
      <c r="X19" s="129">
        <f t="shared" si="4"/>
        <v>0.5</v>
      </c>
      <c r="Y19" s="129">
        <f t="shared" si="4"/>
        <v>0.5</v>
      </c>
      <c r="Z19" s="129">
        <f t="shared" si="4"/>
        <v>0.5</v>
      </c>
      <c r="AA19" s="129">
        <f t="shared" si="4"/>
        <v>0.5</v>
      </c>
      <c r="AB19" s="129">
        <f t="shared" si="4"/>
        <v>0.5</v>
      </c>
      <c r="AC19" s="129">
        <f t="shared" si="4"/>
        <v>0.5</v>
      </c>
      <c r="AD19" s="129">
        <f t="shared" si="4"/>
        <v>0.5</v>
      </c>
      <c r="AE19" s="129">
        <f t="shared" si="4"/>
        <v>0.5</v>
      </c>
      <c r="AF19" s="129">
        <f t="shared" si="4"/>
        <v>0.5</v>
      </c>
      <c r="AG19" s="129">
        <f t="shared" si="4"/>
        <v>0.25</v>
      </c>
      <c r="AH19" s="129">
        <f t="shared" si="4"/>
        <v>0.22499999999999998</v>
      </c>
      <c r="AI19" s="129">
        <f t="shared" si="4"/>
        <v>0.25</v>
      </c>
      <c r="AJ19" s="129">
        <f t="shared" si="4"/>
        <v>0.125</v>
      </c>
      <c r="AK19" s="335"/>
      <c r="AL19" s="336"/>
    </row>
    <row r="20" spans="2:38" s="337" customFormat="1" ht="21.75" hidden="1" customHeight="1" x14ac:dyDescent="0.2">
      <c r="C20" s="338"/>
      <c r="D20" s="338"/>
      <c r="E20" s="338"/>
      <c r="F20" s="338"/>
      <c r="G20" s="338"/>
      <c r="H20" s="338"/>
      <c r="I20" s="338"/>
      <c r="J20" s="339"/>
      <c r="K20" s="340"/>
      <c r="L20" s="338"/>
      <c r="M20" s="341">
        <f>+O19+Q19+S19+U19+W19+Y19+AA19+AC19+AE19+AG19+AI19</f>
        <v>5</v>
      </c>
      <c r="N20" s="341"/>
      <c r="O20" s="342">
        <f>+(O10*$F10)+(O11*$F11)+(O12*$F12)+(O13*$F13)+(O14*$F14)</f>
        <v>0.1</v>
      </c>
      <c r="P20" s="292"/>
      <c r="Q20" s="342">
        <f>+(Q10*$F10)+(Q11*$F11)+(Q12*$F12)+(Q13*$F13)+(Q14*$F14)</f>
        <v>0.1</v>
      </c>
      <c r="R20" s="292"/>
      <c r="S20" s="342">
        <f>+(S10*$F10)+(S11*$F11)+(S12*$F12)+(S13*$F13)+(S14*$F14)</f>
        <v>0.1</v>
      </c>
      <c r="T20" s="292"/>
      <c r="U20" s="342">
        <f>+(U10*$F10)+(U11*$F11)+(U12*$F12)+(U13*$F13)+(U14*$F14)</f>
        <v>0.1</v>
      </c>
      <c r="V20" s="292"/>
      <c r="W20" s="342">
        <f>+(W10*$F10)+(W11*$F11)+(W12*$F12)+(W13*$F13)+(W14*$F14)</f>
        <v>0.1</v>
      </c>
      <c r="X20" s="292"/>
      <c r="Y20" s="342">
        <f>+(Y10*$F10)+(Y11*$F11)+(Y12*$F12)+(Y13*$F13)+(Y14*$F14)</f>
        <v>0.1</v>
      </c>
      <c r="Z20" s="292"/>
      <c r="AA20" s="342">
        <f>+(AA10*$F10)+(AA11*$F11)+(AA12*$F12)+(AA13*$F13)+(AA14*$F14)</f>
        <v>0.1</v>
      </c>
      <c r="AB20" s="292"/>
      <c r="AC20" s="342">
        <f>+(AC10*$F10)+(AC11*$F11)+(AC12*$F12)+(AC13*$F13)+(AC14*$F14)</f>
        <v>0.1</v>
      </c>
      <c r="AD20" s="292"/>
      <c r="AE20" s="342">
        <f>+(AE10*$F10)+(AE11*$F11)+(AE12*$F12)+(AE13*$F13)+(AE14*$F14)</f>
        <v>0.1</v>
      </c>
      <c r="AF20" s="292"/>
      <c r="AG20" s="342">
        <f>+(AG10*$F10)+(AG11*$F11)+(AG12*$F12)+(AG13*$F13)+(AG14*$F14)</f>
        <v>0.05</v>
      </c>
      <c r="AH20" s="292"/>
      <c r="AI20" s="342">
        <f>+(AI10*$F10)+(AI11*$F11)+(AI12*$F12)+(AI13*$F13)+(AI14*$F14)</f>
        <v>0.05</v>
      </c>
      <c r="AJ20" s="292"/>
      <c r="AK20" s="343"/>
      <c r="AL20" s="344"/>
    </row>
    <row r="21" spans="2:38" s="345" customFormat="1" ht="27" hidden="1" customHeight="1" x14ac:dyDescent="0.25">
      <c r="C21" s="338"/>
      <c r="D21" s="338"/>
      <c r="E21" s="338"/>
      <c r="F21" s="338"/>
      <c r="G21" s="338"/>
      <c r="H21" s="338"/>
      <c r="I21" s="338"/>
      <c r="J21" s="338"/>
      <c r="L21" s="338"/>
      <c r="M21" s="341">
        <f>+O20+Q20+S20+U20+W20+Y20+AA20+AC20+AE20+AG20+AI20</f>
        <v>1</v>
      </c>
      <c r="N21" s="346"/>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347"/>
      <c r="AL21" s="348"/>
    </row>
    <row r="22" spans="2:38" s="348" customFormat="1" ht="15.75" x14ac:dyDescent="0.25">
      <c r="C22" s="349"/>
      <c r="D22" s="349"/>
      <c r="E22" s="349"/>
      <c r="F22" s="349"/>
      <c r="G22" s="349"/>
      <c r="H22" s="349"/>
      <c r="I22" s="349"/>
      <c r="J22" s="349"/>
      <c r="K22" s="350"/>
      <c r="L22" s="349"/>
      <c r="M22" s="349"/>
      <c r="N22" s="349"/>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347"/>
    </row>
    <row r="23" spans="2:38" s="348" customFormat="1" ht="15.75" x14ac:dyDescent="0.25">
      <c r="C23" s="349"/>
      <c r="D23" s="349"/>
      <c r="E23" s="349"/>
      <c r="F23" s="349"/>
      <c r="G23" s="349"/>
      <c r="H23" s="349"/>
      <c r="I23" s="349"/>
      <c r="J23" s="349"/>
      <c r="K23" s="350"/>
      <c r="L23" s="349"/>
      <c r="M23" s="349"/>
      <c r="N23" s="349"/>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347"/>
    </row>
    <row r="24" spans="2:38" s="348" customFormat="1" ht="15.75" x14ac:dyDescent="0.25">
      <c r="C24" s="349"/>
      <c r="D24" s="349"/>
      <c r="E24" s="349"/>
      <c r="F24" s="349"/>
      <c r="G24" s="349"/>
      <c r="H24" s="349"/>
      <c r="I24" s="349"/>
      <c r="J24" s="349"/>
      <c r="K24" s="350"/>
      <c r="L24" s="349"/>
      <c r="M24" s="351"/>
      <c r="N24" s="351"/>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347"/>
    </row>
    <row r="25" spans="2:38" s="348" customFormat="1" ht="15.75" x14ac:dyDescent="0.25">
      <c r="C25" s="349"/>
      <c r="D25" s="349"/>
      <c r="E25" s="349"/>
      <c r="F25" s="349"/>
      <c r="G25" s="349"/>
      <c r="H25" s="349"/>
      <c r="I25" s="349"/>
      <c r="J25" s="349"/>
      <c r="K25" s="350"/>
      <c r="L25" s="349"/>
      <c r="M25" s="352"/>
      <c r="N25" s="35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347"/>
    </row>
    <row r="26" spans="2:38" s="348" customFormat="1" ht="15.75" x14ac:dyDescent="0.2">
      <c r="C26" s="349"/>
      <c r="D26" s="349"/>
      <c r="E26" s="349"/>
      <c r="F26" s="349"/>
      <c r="G26" s="349"/>
      <c r="H26" s="349"/>
      <c r="I26" s="349"/>
      <c r="J26" s="349"/>
      <c r="K26" s="350"/>
      <c r="L26" s="349"/>
      <c r="M26" s="349"/>
      <c r="N26" s="349"/>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89"/>
    </row>
    <row r="30" spans="2:38" x14ac:dyDescent="0.2">
      <c r="O30" s="290"/>
      <c r="P30" s="290"/>
      <c r="Q30" s="290"/>
      <c r="R30" s="290"/>
      <c r="S30" s="290"/>
      <c r="T30" s="290"/>
      <c r="U30" s="290"/>
      <c r="V30" s="290"/>
      <c r="W30" s="290"/>
      <c r="X30" s="290"/>
      <c r="Y30" s="290"/>
      <c r="Z30" s="290"/>
      <c r="AA30" s="290"/>
      <c r="AB30" s="290"/>
      <c r="AC30" s="290"/>
      <c r="AD30" s="290"/>
      <c r="AE30" s="290"/>
      <c r="AF30" s="290"/>
      <c r="AG30" s="290"/>
      <c r="AH30" s="290"/>
      <c r="AI30" s="290"/>
      <c r="AJ30" s="290"/>
    </row>
    <row r="32" spans="2:38" x14ac:dyDescent="0.2">
      <c r="M32" s="353"/>
      <c r="N32" s="353"/>
      <c r="AK32" s="290"/>
    </row>
  </sheetData>
  <sheetProtection algorithmName="SHA-512" hashValue="jy0dk1s5387lVlQ/Sfboi55SlKlzZx2j3bBl/UMcnmm+8fIONNaE8t0yaIU5mosLXfyn/j87uy6wVf6AZE6igw==" saltValue="VyTCcnjfddiyZDH+CpgWbQ==" spinCount="100000" sheet="1" objects="1" scenarios="1"/>
  <mergeCells count="21">
    <mergeCell ref="AI8:AJ8"/>
    <mergeCell ref="Y8:Z8"/>
    <mergeCell ref="AA8:AB8"/>
    <mergeCell ref="AC8:AD8"/>
    <mergeCell ref="AE8:AF8"/>
    <mergeCell ref="AG8:AH8"/>
    <mergeCell ref="O8:P8"/>
    <mergeCell ref="Q8:R8"/>
    <mergeCell ref="S8:T8"/>
    <mergeCell ref="U8:V8"/>
    <mergeCell ref="W8:X8"/>
    <mergeCell ref="C2:C5"/>
    <mergeCell ref="D3:K3"/>
    <mergeCell ref="D4:K4"/>
    <mergeCell ref="D5:K5"/>
    <mergeCell ref="D7:M7"/>
    <mergeCell ref="L2:M2"/>
    <mergeCell ref="L3:M3"/>
    <mergeCell ref="L4:M4"/>
    <mergeCell ref="L5:M5"/>
    <mergeCell ref="D2:K2"/>
  </mergeCells>
  <dataValidations count="1">
    <dataValidation type="whole" allowBlank="1" showInputMessage="1" showErrorMessage="1" sqref="G8:L8 G19:J65381 L19:L65381 K19:K20 K22:K65381">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28" fitToHeight="0" orientation="landscape" r:id="rId1"/>
  <headerFooter>
    <oddHeader>Página &amp;P de &amp;F</oddHeader>
    <oddFooter>Preparado por N.Johanna Rodríguez A &amp;D&amp;RPágina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topLeftCell="A2" zoomScale="90" zoomScaleNormal="90" workbookViewId="0">
      <selection activeCell="D7" sqref="D7:P7"/>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61"/>
      <c r="C2" s="262"/>
      <c r="D2" s="258" t="s">
        <v>0</v>
      </c>
      <c r="E2" s="241"/>
      <c r="F2" s="241"/>
      <c r="G2" s="241"/>
      <c r="H2" s="241"/>
      <c r="I2" s="241"/>
      <c r="J2" s="241"/>
      <c r="K2" s="54"/>
      <c r="L2" s="54"/>
      <c r="M2" s="267" t="str">
        <f>Proyecto!K2</f>
        <v>Código: GC-F-015</v>
      </c>
      <c r="N2" s="235"/>
      <c r="O2" s="235"/>
      <c r="P2" s="236"/>
      <c r="Q2" s="70"/>
      <c r="R2" s="9"/>
      <c r="S2" s="9"/>
      <c r="T2" s="9" t="s">
        <v>115</v>
      </c>
      <c r="U2" s="12"/>
      <c r="V2" s="70"/>
      <c r="W2" s="70"/>
      <c r="X2" s="70"/>
      <c r="Y2" s="70"/>
      <c r="Z2" s="70"/>
      <c r="AA2" s="70"/>
      <c r="AB2" s="70"/>
      <c r="AC2" s="70"/>
      <c r="AD2" s="70"/>
      <c r="AE2" s="13"/>
    </row>
    <row r="3" spans="2:31" s="10" customFormat="1" ht="23.25" customHeight="1" x14ac:dyDescent="0.2">
      <c r="B3" s="263"/>
      <c r="C3" s="264"/>
      <c r="D3" s="259" t="s">
        <v>2</v>
      </c>
      <c r="E3" s="244"/>
      <c r="F3" s="244"/>
      <c r="G3" s="244"/>
      <c r="H3" s="244"/>
      <c r="I3" s="244"/>
      <c r="J3" s="244"/>
      <c r="K3" s="53"/>
      <c r="L3" s="53"/>
      <c r="M3" s="268" t="str">
        <f>Proyecto!K3</f>
        <v>Fecha: 17 de septiembre de 2014</v>
      </c>
      <c r="N3" s="231"/>
      <c r="O3" s="231"/>
      <c r="P3" s="237"/>
      <c r="Q3" s="70"/>
      <c r="R3" s="9"/>
      <c r="S3" s="9"/>
      <c r="T3" s="9" t="s">
        <v>116</v>
      </c>
      <c r="U3" s="12"/>
      <c r="V3" s="70"/>
      <c r="W3" s="70"/>
      <c r="X3" s="70"/>
      <c r="Y3" s="70"/>
      <c r="Z3" s="70"/>
      <c r="AA3" s="70"/>
      <c r="AB3" s="70"/>
      <c r="AC3" s="70"/>
      <c r="AD3" s="70"/>
      <c r="AE3" s="13"/>
    </row>
    <row r="4" spans="2:31" s="10" customFormat="1" ht="24" customHeight="1" x14ac:dyDescent="0.2">
      <c r="B4" s="263"/>
      <c r="C4" s="264"/>
      <c r="D4" s="259" t="s">
        <v>4</v>
      </c>
      <c r="E4" s="244"/>
      <c r="F4" s="244"/>
      <c r="G4" s="244"/>
      <c r="H4" s="244"/>
      <c r="I4" s="244"/>
      <c r="J4" s="244"/>
      <c r="K4" s="53"/>
      <c r="L4" s="53"/>
      <c r="M4" s="268" t="str">
        <f>Proyecto!K4</f>
        <v>Versión 001</v>
      </c>
      <c r="N4" s="231"/>
      <c r="O4" s="231"/>
      <c r="P4" s="237"/>
      <c r="Q4" s="70"/>
      <c r="R4" s="9"/>
      <c r="S4" s="70"/>
      <c r="T4" s="9" t="s">
        <v>117</v>
      </c>
      <c r="U4" s="12"/>
      <c r="V4" s="70"/>
      <c r="W4" s="70"/>
      <c r="X4" s="70"/>
      <c r="Y4" s="70"/>
      <c r="Z4" s="70"/>
      <c r="AA4" s="70"/>
      <c r="AB4" s="70"/>
      <c r="AC4" s="70"/>
      <c r="AD4" s="70"/>
      <c r="AE4" s="13"/>
    </row>
    <row r="5" spans="2:31" s="10" customFormat="1" ht="22.5" customHeight="1" thickBot="1" x14ac:dyDescent="0.25">
      <c r="B5" s="265"/>
      <c r="C5" s="266"/>
      <c r="D5" s="260" t="s">
        <v>6</v>
      </c>
      <c r="E5" s="247"/>
      <c r="F5" s="247"/>
      <c r="G5" s="247"/>
      <c r="H5" s="247"/>
      <c r="I5" s="247"/>
      <c r="J5" s="247"/>
      <c r="K5" s="55"/>
      <c r="L5" s="55"/>
      <c r="M5" s="269" t="s">
        <v>118</v>
      </c>
      <c r="N5" s="238"/>
      <c r="O5" s="238"/>
      <c r="P5" s="239"/>
      <c r="Q5" s="70"/>
      <c r="R5" s="9"/>
      <c r="S5" s="70"/>
      <c r="T5" s="9" t="s">
        <v>119</v>
      </c>
      <c r="U5" s="9"/>
      <c r="V5" s="70"/>
      <c r="W5" s="70"/>
      <c r="X5" s="70"/>
      <c r="Y5" s="70"/>
      <c r="Z5" s="70"/>
      <c r="AA5" s="70"/>
      <c r="AB5" s="70"/>
      <c r="AC5" s="70"/>
      <c r="AD5" s="70"/>
      <c r="AE5" s="13"/>
    </row>
    <row r="6" spans="2:31" ht="5.25" customHeight="1" x14ac:dyDescent="0.2">
      <c r="B6" s="24"/>
      <c r="C6" s="24"/>
      <c r="D6" s="24"/>
      <c r="E6" s="24"/>
      <c r="F6" s="24"/>
      <c r="G6" s="24"/>
      <c r="H6" s="24"/>
      <c r="I6" s="24"/>
      <c r="J6" s="24"/>
      <c r="K6" s="24"/>
      <c r="L6" s="24"/>
      <c r="M6" s="24"/>
      <c r="N6" s="24"/>
      <c r="O6" s="24"/>
      <c r="P6" s="24"/>
      <c r="T6" s="5"/>
    </row>
    <row r="7" spans="2:31" ht="29.25" customHeight="1" x14ac:dyDescent="0.2">
      <c r="B7" s="130" t="s">
        <v>8</v>
      </c>
      <c r="C7" s="130"/>
      <c r="D7" s="195" t="str">
        <f>Proyecto!$E$7</f>
        <v>Relacionamiento pedagógico con los grupos de interés.</v>
      </c>
      <c r="E7" s="195"/>
      <c r="F7" s="195"/>
      <c r="G7" s="195"/>
      <c r="H7" s="195"/>
      <c r="I7" s="195"/>
      <c r="J7" s="195"/>
      <c r="K7" s="195"/>
      <c r="L7" s="195"/>
      <c r="M7" s="195"/>
      <c r="N7" s="195"/>
      <c r="O7" s="195"/>
      <c r="P7" s="195"/>
      <c r="AE7" s="1"/>
    </row>
    <row r="8" spans="2:31" ht="6.75" customHeight="1" x14ac:dyDescent="0.2">
      <c r="B8" s="6"/>
      <c r="C8" s="6"/>
      <c r="D8" s="7"/>
      <c r="E8" s="7"/>
      <c r="F8" s="7"/>
      <c r="G8" s="7"/>
      <c r="H8" s="7"/>
      <c r="I8" s="7"/>
      <c r="J8" s="7"/>
      <c r="K8" s="7"/>
      <c r="L8" s="7"/>
      <c r="M8" s="7"/>
      <c r="N8" s="7"/>
      <c r="O8" s="7"/>
      <c r="P8" s="7"/>
      <c r="AE8" s="1"/>
    </row>
    <row r="10" spans="2:31" ht="21.95" customHeight="1" x14ac:dyDescent="0.2">
      <c r="B10" s="175" t="s">
        <v>120</v>
      </c>
      <c r="C10" s="175"/>
      <c r="D10" s="175"/>
      <c r="E10" s="175"/>
      <c r="F10" s="175"/>
      <c r="G10" s="175"/>
      <c r="H10" s="175"/>
      <c r="I10" s="175"/>
      <c r="J10" s="175"/>
      <c r="K10" s="175"/>
      <c r="L10" s="175"/>
      <c r="M10" s="175"/>
      <c r="N10" s="175"/>
      <c r="O10" s="175"/>
      <c r="P10" s="175"/>
    </row>
    <row r="11" spans="2:31" ht="21.95" customHeight="1" x14ac:dyDescent="0.2">
      <c r="B11" s="172" t="s">
        <v>30</v>
      </c>
      <c r="C11" s="172"/>
      <c r="D11" s="172"/>
      <c r="E11" s="172"/>
      <c r="F11" s="71" t="s">
        <v>233</v>
      </c>
      <c r="G11" s="172" t="s">
        <v>234</v>
      </c>
      <c r="H11" s="172"/>
      <c r="I11" s="172"/>
      <c r="J11" s="172"/>
      <c r="K11" s="60"/>
      <c r="L11" s="60"/>
      <c r="M11" s="172" t="s">
        <v>121</v>
      </c>
      <c r="N11" s="172"/>
      <c r="O11" s="172"/>
      <c r="P11" s="172"/>
    </row>
    <row r="12" spans="2:31" s="85" customFormat="1" ht="60" customHeight="1" x14ac:dyDescent="0.25">
      <c r="B12" s="276" t="s">
        <v>237</v>
      </c>
      <c r="C12" s="276"/>
      <c r="D12" s="276"/>
      <c r="E12" s="276"/>
      <c r="F12" s="107" t="s">
        <v>116</v>
      </c>
      <c r="G12" s="270" t="s">
        <v>238</v>
      </c>
      <c r="H12" s="271"/>
      <c r="I12" s="271"/>
      <c r="J12" s="272"/>
      <c r="K12" s="116"/>
      <c r="L12" s="116"/>
      <c r="M12" s="273" t="s">
        <v>239</v>
      </c>
      <c r="N12" s="274"/>
      <c r="O12" s="274"/>
      <c r="P12" s="275"/>
      <c r="R12" s="123"/>
      <c r="U12" s="123"/>
      <c r="AE12" s="113"/>
    </row>
    <row r="13" spans="2:31" s="85" customFormat="1" ht="60" customHeight="1" x14ac:dyDescent="0.25">
      <c r="B13" s="234"/>
      <c r="C13" s="234"/>
      <c r="D13" s="234"/>
      <c r="E13" s="234"/>
      <c r="F13" s="95"/>
      <c r="G13" s="270"/>
      <c r="H13" s="271"/>
      <c r="I13" s="271"/>
      <c r="J13" s="272"/>
      <c r="K13" s="116"/>
      <c r="L13" s="116"/>
      <c r="M13" s="273"/>
      <c r="N13" s="274"/>
      <c r="O13" s="274"/>
      <c r="P13" s="275"/>
      <c r="R13" s="123"/>
      <c r="U13" s="123"/>
      <c r="AE13" s="113"/>
    </row>
    <row r="15" spans="2:31" ht="21.95" customHeight="1" x14ac:dyDescent="0.2">
      <c r="B15" s="175" t="s">
        <v>122</v>
      </c>
      <c r="C15" s="175"/>
      <c r="D15" s="175"/>
      <c r="E15" s="175"/>
      <c r="F15" s="175"/>
      <c r="G15" s="175"/>
      <c r="H15" s="175"/>
      <c r="I15" s="175"/>
      <c r="J15" s="175"/>
      <c r="K15" s="175"/>
      <c r="L15" s="175"/>
      <c r="M15" s="175"/>
      <c r="N15" s="175"/>
      <c r="O15" s="175"/>
      <c r="P15" s="175"/>
    </row>
  </sheetData>
  <mergeCells count="22">
    <mergeCell ref="B13:E13"/>
    <mergeCell ref="G13:J13"/>
    <mergeCell ref="M13:P13"/>
    <mergeCell ref="B15:P15"/>
    <mergeCell ref="B11:E11"/>
    <mergeCell ref="G11:J11"/>
    <mergeCell ref="M11:P11"/>
    <mergeCell ref="B12:E12"/>
    <mergeCell ref="G12:J12"/>
    <mergeCell ref="M12:P12"/>
    <mergeCell ref="D2:J2"/>
    <mergeCell ref="D3:J3"/>
    <mergeCell ref="D4:J4"/>
    <mergeCell ref="D5:J5"/>
    <mergeCell ref="B10:P10"/>
    <mergeCell ref="B2:C5"/>
    <mergeCell ref="M2:P2"/>
    <mergeCell ref="M3:P3"/>
    <mergeCell ref="M4:P4"/>
    <mergeCell ref="M5:P5"/>
    <mergeCell ref="B7:C7"/>
    <mergeCell ref="D7:P7"/>
  </mergeCells>
  <conditionalFormatting sqref="F13">
    <cfRule type="containsText" dxfId="7" priority="9" operator="containsText" text="Extremo">
      <formula>NOT(ISERROR(SEARCH("Extremo",F13)))</formula>
    </cfRule>
    <cfRule type="containsText" dxfId="6" priority="10" operator="containsText" text="Alto">
      <formula>NOT(ISERROR(SEARCH("Alto",F13)))</formula>
    </cfRule>
    <cfRule type="containsText" dxfId="5" priority="11" operator="containsText" text="Medio">
      <formula>NOT(ISERROR(SEARCH("Medio",F13)))</formula>
    </cfRule>
    <cfRule type="containsText" dxfId="4" priority="12" operator="containsText" text="Bajo">
      <formula>NOT(ISERROR(SEARCH("Bajo",F13)))</formula>
    </cfRule>
  </conditionalFormatting>
  <conditionalFormatting sqref="F12">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6:P65502 O9:P9 O14:P14 G14:M14 G16:M65502 G9:M9 W9:AC65502 Q9:U65502">
      <formula1>1</formula1>
      <formula2>5</formula2>
    </dataValidation>
    <dataValidation type="list" allowBlank="1" showInputMessage="1" showErrorMessage="1" sqref="F12:F13">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G11" sqref="G11"/>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20" t="s">
        <v>123</v>
      </c>
      <c r="C4" s="20" t="s">
        <v>124</v>
      </c>
      <c r="E4" s="20" t="s">
        <v>125</v>
      </c>
      <c r="G4" s="20" t="s">
        <v>126</v>
      </c>
      <c r="I4" s="20" t="s">
        <v>127</v>
      </c>
      <c r="K4" s="20" t="s">
        <v>128</v>
      </c>
      <c r="M4" s="20"/>
      <c r="O4" s="20" t="s">
        <v>129</v>
      </c>
      <c r="Q4" s="20" t="s">
        <v>34</v>
      </c>
    </row>
    <row r="5" spans="1:17" x14ac:dyDescent="0.2">
      <c r="A5" t="s">
        <v>26</v>
      </c>
      <c r="C5" s="19" t="s">
        <v>37</v>
      </c>
      <c r="E5" s="19" t="s">
        <v>40</v>
      </c>
      <c r="G5" s="19" t="s">
        <v>58</v>
      </c>
      <c r="I5" s="19" t="s">
        <v>59</v>
      </c>
      <c r="K5" s="19" t="s">
        <v>75</v>
      </c>
      <c r="M5" t="s">
        <v>130</v>
      </c>
      <c r="O5" s="19" t="s">
        <v>131</v>
      </c>
      <c r="Q5" t="s">
        <v>132</v>
      </c>
    </row>
    <row r="6" spans="1:17" x14ac:dyDescent="0.2">
      <c r="A6" t="s">
        <v>27</v>
      </c>
      <c r="C6" s="19" t="s">
        <v>133</v>
      </c>
      <c r="E6" s="19" t="s">
        <v>134</v>
      </c>
      <c r="G6" s="19" t="s">
        <v>60</v>
      </c>
      <c r="I6" s="19" t="s">
        <v>76</v>
      </c>
      <c r="K6" s="19" t="s">
        <v>77</v>
      </c>
      <c r="M6" t="s">
        <v>46</v>
      </c>
      <c r="O6" s="19" t="s">
        <v>135</v>
      </c>
      <c r="Q6" t="s">
        <v>136</v>
      </c>
    </row>
    <row r="7" spans="1:17" x14ac:dyDescent="0.2">
      <c r="C7" s="19" t="s">
        <v>137</v>
      </c>
      <c r="G7" s="19" t="s">
        <v>138</v>
      </c>
      <c r="K7" s="21" t="s">
        <v>139</v>
      </c>
      <c r="O7" s="21" t="s">
        <v>140</v>
      </c>
      <c r="Q7" t="s">
        <v>141</v>
      </c>
    </row>
    <row r="8" spans="1:17" x14ac:dyDescent="0.2">
      <c r="G8" s="19" t="s">
        <v>175</v>
      </c>
      <c r="O8" s="21" t="s">
        <v>86</v>
      </c>
      <c r="Q8" t="s">
        <v>39</v>
      </c>
    </row>
    <row r="9" spans="1:17" x14ac:dyDescent="0.2">
      <c r="G9" s="21" t="s">
        <v>176</v>
      </c>
      <c r="O9" s="21" t="s">
        <v>142</v>
      </c>
      <c r="Q9" t="s">
        <v>143</v>
      </c>
    </row>
    <row r="10" spans="1:17" x14ac:dyDescent="0.2">
      <c r="G10" s="21" t="s">
        <v>177</v>
      </c>
      <c r="O10" s="21" t="s">
        <v>144</v>
      </c>
      <c r="Q10" t="s">
        <v>145</v>
      </c>
    </row>
    <row r="11" spans="1:17" x14ac:dyDescent="0.2">
      <c r="O11" s="21" t="s">
        <v>146</v>
      </c>
      <c r="Q11" t="s">
        <v>147</v>
      </c>
    </row>
    <row r="12" spans="1:17" x14ac:dyDescent="0.2">
      <c r="Q12" t="s">
        <v>148</v>
      </c>
    </row>
    <row r="14" spans="1:17" x14ac:dyDescent="0.2">
      <c r="Q14" s="20" t="s">
        <v>149</v>
      </c>
    </row>
    <row r="15" spans="1:17" x14ac:dyDescent="0.2">
      <c r="Q15" t="s">
        <v>132</v>
      </c>
    </row>
    <row r="16" spans="1:17" x14ac:dyDescent="0.2">
      <c r="Q16" t="s">
        <v>136</v>
      </c>
    </row>
    <row r="17" spans="17:17" x14ac:dyDescent="0.2">
      <c r="Q17" t="s">
        <v>141</v>
      </c>
    </row>
    <row r="18" spans="17:17" x14ac:dyDescent="0.2">
      <c r="Q18" t="s">
        <v>39</v>
      </c>
    </row>
    <row r="19" spans="17:17" x14ac:dyDescent="0.2">
      <c r="Q19" t="s">
        <v>143</v>
      </c>
    </row>
    <row r="20" spans="17:17" x14ac:dyDescent="0.2">
      <c r="Q20" t="s">
        <v>145</v>
      </c>
    </row>
    <row r="21" spans="17:17" x14ac:dyDescent="0.2">
      <c r="Q21" t="s">
        <v>147</v>
      </c>
    </row>
    <row r="22" spans="17:17" x14ac:dyDescent="0.2">
      <c r="Q22" t="s">
        <v>148</v>
      </c>
    </row>
    <row r="23" spans="17:17" x14ac:dyDescent="0.2">
      <c r="Q23" s="19" t="s">
        <v>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80" zoomScaleNormal="80" workbookViewId="0">
      <selection activeCell="D12" sqref="D12"/>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141"/>
      <c r="C2" s="142"/>
      <c r="D2" s="143" t="s">
        <v>0</v>
      </c>
      <c r="E2" s="144"/>
      <c r="F2" s="144"/>
      <c r="G2" s="144"/>
      <c r="H2" s="144"/>
      <c r="I2" s="144"/>
      <c r="J2" s="145"/>
      <c r="K2" s="131" t="s">
        <v>1</v>
      </c>
      <c r="L2" s="169"/>
      <c r="M2" s="131" t="str">
        <f>Proyecto!K2</f>
        <v>Código: GC-F-015</v>
      </c>
      <c r="N2" s="164"/>
      <c r="O2" s="164"/>
      <c r="P2" s="132"/>
      <c r="Q2" s="70"/>
      <c r="R2" s="9"/>
      <c r="S2" s="9"/>
      <c r="T2" s="9"/>
      <c r="U2" s="12"/>
      <c r="V2" s="70"/>
      <c r="W2" s="70"/>
      <c r="X2" s="70"/>
      <c r="Y2" s="70"/>
      <c r="Z2" s="70"/>
      <c r="AA2" s="70"/>
      <c r="AB2" s="70"/>
      <c r="AC2" s="70"/>
      <c r="AD2" s="70"/>
      <c r="AE2" s="13"/>
    </row>
    <row r="3" spans="2:31" s="10" customFormat="1" ht="23.25" customHeight="1" x14ac:dyDescent="0.2">
      <c r="B3" s="137"/>
      <c r="C3" s="138"/>
      <c r="D3" s="146" t="s">
        <v>2</v>
      </c>
      <c r="E3" s="147"/>
      <c r="F3" s="147"/>
      <c r="G3" s="147"/>
      <c r="H3" s="147"/>
      <c r="I3" s="147"/>
      <c r="J3" s="148"/>
      <c r="K3" s="133" t="s">
        <v>3</v>
      </c>
      <c r="L3" s="170"/>
      <c r="M3" s="165" t="str">
        <f>Proyecto!K3</f>
        <v>Fecha: 17 de septiembre de 2014</v>
      </c>
      <c r="N3" s="166"/>
      <c r="O3" s="166"/>
      <c r="P3" s="167"/>
      <c r="Q3" s="70"/>
      <c r="R3" s="9"/>
      <c r="S3" s="9"/>
      <c r="T3" s="9"/>
      <c r="U3" s="12"/>
      <c r="V3" s="70"/>
      <c r="W3" s="70"/>
      <c r="X3" s="70"/>
      <c r="Y3" s="70"/>
      <c r="Z3" s="70"/>
      <c r="AA3" s="70"/>
      <c r="AB3" s="70"/>
      <c r="AC3" s="70"/>
      <c r="AD3" s="70"/>
      <c r="AE3" s="13"/>
    </row>
    <row r="4" spans="2:31" s="10" customFormat="1" ht="24" customHeight="1" x14ac:dyDescent="0.2">
      <c r="B4" s="137"/>
      <c r="C4" s="138"/>
      <c r="D4" s="146" t="s">
        <v>4</v>
      </c>
      <c r="E4" s="147"/>
      <c r="F4" s="147"/>
      <c r="G4" s="147"/>
      <c r="H4" s="147"/>
      <c r="I4" s="147"/>
      <c r="J4" s="148"/>
      <c r="K4" s="133" t="s">
        <v>5</v>
      </c>
      <c r="L4" s="170"/>
      <c r="M4" s="133" t="str">
        <f>Proyecto!K4</f>
        <v>Versión 001</v>
      </c>
      <c r="N4" s="168"/>
      <c r="O4" s="168"/>
      <c r="P4" s="134"/>
      <c r="Q4" s="70"/>
      <c r="R4" s="9"/>
      <c r="S4" s="70"/>
      <c r="T4" s="70"/>
      <c r="U4" s="12"/>
      <c r="V4" s="70"/>
      <c r="W4" s="70"/>
      <c r="X4" s="70"/>
      <c r="Y4" s="70"/>
      <c r="Z4" s="70"/>
      <c r="AA4" s="70"/>
      <c r="AB4" s="70"/>
      <c r="AC4" s="70"/>
      <c r="AD4" s="70"/>
      <c r="AE4" s="13"/>
    </row>
    <row r="5" spans="2:31" s="10" customFormat="1" ht="22.5" customHeight="1" thickBot="1" x14ac:dyDescent="0.25">
      <c r="B5" s="139"/>
      <c r="C5" s="140"/>
      <c r="D5" s="149" t="s">
        <v>6</v>
      </c>
      <c r="E5" s="150"/>
      <c r="F5" s="150"/>
      <c r="G5" s="150"/>
      <c r="H5" s="150"/>
      <c r="I5" s="150"/>
      <c r="J5" s="151"/>
      <c r="K5" s="135" t="s">
        <v>20</v>
      </c>
      <c r="L5" s="163"/>
      <c r="M5" s="156" t="s">
        <v>21</v>
      </c>
      <c r="N5" s="157"/>
      <c r="O5" s="157"/>
      <c r="P5" s="158"/>
      <c r="Q5" s="70"/>
      <c r="R5" s="9"/>
      <c r="S5" s="70"/>
      <c r="T5" s="70"/>
      <c r="U5" s="9"/>
      <c r="V5" s="70"/>
      <c r="W5" s="70"/>
      <c r="X5" s="70"/>
      <c r="Y5" s="70"/>
      <c r="Z5" s="70"/>
      <c r="AA5" s="70"/>
      <c r="AB5" s="70"/>
      <c r="AC5" s="70"/>
      <c r="AD5" s="70"/>
      <c r="AE5" s="13"/>
    </row>
    <row r="6" spans="2:31" ht="5.25" customHeight="1" x14ac:dyDescent="0.2">
      <c r="B6" s="24"/>
      <c r="C6" s="24"/>
      <c r="D6" s="24"/>
      <c r="E6" s="24"/>
      <c r="F6" s="24"/>
      <c r="G6" s="24"/>
      <c r="H6" s="24"/>
      <c r="I6" s="24"/>
      <c r="J6" s="24"/>
      <c r="K6" s="24"/>
      <c r="L6" s="24"/>
      <c r="M6" s="24"/>
      <c r="N6" s="24"/>
      <c r="O6" s="24"/>
      <c r="P6" s="24"/>
    </row>
    <row r="7" spans="2:31" ht="33.75" customHeight="1" x14ac:dyDescent="0.2">
      <c r="B7" s="130" t="s">
        <v>8</v>
      </c>
      <c r="C7" s="130"/>
      <c r="D7" s="159" t="str">
        <f>+Proyecto!E7</f>
        <v>Relacionamiento pedagógico con los grupos de interés.</v>
      </c>
      <c r="E7" s="159"/>
      <c r="F7" s="159"/>
      <c r="G7" s="159"/>
      <c r="H7" s="159"/>
      <c r="I7" s="159"/>
      <c r="J7" s="159"/>
      <c r="K7" s="159"/>
      <c r="L7" s="159"/>
      <c r="M7" s="159"/>
      <c r="N7" s="159"/>
      <c r="O7" s="159"/>
      <c r="P7" s="159"/>
      <c r="AE7" s="1"/>
    </row>
    <row r="8" spans="2:31" ht="6.75" customHeight="1" x14ac:dyDescent="0.2">
      <c r="B8" s="6"/>
      <c r="C8" s="6"/>
      <c r="D8" s="64"/>
      <c r="E8" s="64"/>
      <c r="F8" s="64"/>
      <c r="G8" s="64"/>
      <c r="H8" s="64"/>
      <c r="I8" s="64"/>
      <c r="J8" s="64"/>
      <c r="K8" s="64"/>
      <c r="L8" s="64"/>
      <c r="M8" s="64"/>
      <c r="N8" s="64"/>
      <c r="O8" s="64"/>
      <c r="P8" s="64"/>
      <c r="AE8" s="1"/>
    </row>
    <row r="9" spans="2:31" ht="51" customHeight="1" x14ac:dyDescent="0.2">
      <c r="B9" s="161" t="s">
        <v>22</v>
      </c>
      <c r="C9" s="162"/>
      <c r="D9" s="160" t="s">
        <v>171</v>
      </c>
      <c r="E9" s="160"/>
      <c r="F9" s="160"/>
      <c r="G9" s="160"/>
      <c r="H9" s="160"/>
      <c r="I9" s="160"/>
      <c r="J9" s="160"/>
      <c r="K9" s="160"/>
      <c r="L9" s="160"/>
      <c r="M9" s="160"/>
      <c r="N9" s="160"/>
      <c r="O9" s="160"/>
      <c r="P9" s="160"/>
      <c r="AE9" s="1"/>
    </row>
    <row r="10" spans="2:31" customFormat="1" ht="7.5" customHeight="1" x14ac:dyDescent="0.2">
      <c r="D10" s="81"/>
      <c r="E10" s="81"/>
      <c r="F10" s="81"/>
      <c r="G10" s="81"/>
      <c r="H10" s="81"/>
      <c r="I10" s="81"/>
      <c r="J10" s="81"/>
      <c r="K10" s="81"/>
      <c r="L10" s="81"/>
      <c r="M10" s="81"/>
      <c r="N10" s="81"/>
      <c r="O10" s="81"/>
      <c r="P10" s="81"/>
    </row>
    <row r="11" spans="2:31" ht="53.25" customHeight="1" x14ac:dyDescent="0.2">
      <c r="B11" s="161" t="s">
        <v>23</v>
      </c>
      <c r="C11" s="162"/>
      <c r="D11" s="160" t="s">
        <v>266</v>
      </c>
      <c r="E11" s="160"/>
      <c r="F11" s="160"/>
      <c r="G11" s="160"/>
      <c r="H11" s="160"/>
      <c r="I11" s="160"/>
      <c r="J11" s="160"/>
      <c r="K11" s="160"/>
      <c r="L11" s="160"/>
      <c r="M11" s="160"/>
      <c r="N11" s="160"/>
      <c r="O11" s="160"/>
      <c r="P11" s="160"/>
      <c r="AE11" s="1"/>
    </row>
    <row r="12" spans="2:31" s="3" customFormat="1" ht="5.25" customHeight="1" x14ac:dyDescent="0.2">
      <c r="B12" s="8"/>
      <c r="C12" s="8"/>
      <c r="D12" s="74"/>
      <c r="E12" s="74"/>
      <c r="F12" s="74"/>
      <c r="G12" s="74"/>
      <c r="H12" s="74"/>
      <c r="I12" s="74"/>
      <c r="J12" s="74"/>
      <c r="K12" s="74"/>
      <c r="L12" s="74"/>
      <c r="M12" s="74"/>
      <c r="N12" s="74"/>
      <c r="O12" s="74"/>
      <c r="P12" s="74"/>
      <c r="Q12" s="70"/>
      <c r="R12" s="9"/>
      <c r="S12" s="70"/>
      <c r="T12" s="70"/>
      <c r="U12" s="9"/>
      <c r="V12" s="70"/>
      <c r="W12" s="70"/>
      <c r="X12" s="70"/>
      <c r="Y12" s="70"/>
      <c r="Z12" s="70"/>
      <c r="AA12" s="70"/>
      <c r="AB12" s="70"/>
      <c r="AC12" s="70"/>
      <c r="AD12" s="70"/>
      <c r="AE12" s="70"/>
    </row>
    <row r="13" spans="2:31" ht="22.5" customHeight="1" x14ac:dyDescent="0.2">
      <c r="B13" s="153" t="s">
        <v>24</v>
      </c>
      <c r="C13" s="153"/>
      <c r="D13" s="71" t="s">
        <v>25</v>
      </c>
      <c r="E13" s="155" t="s">
        <v>155</v>
      </c>
      <c r="F13" s="155"/>
      <c r="G13" s="155"/>
      <c r="H13" s="155"/>
      <c r="I13" s="155"/>
      <c r="J13" s="155"/>
      <c r="K13" s="155"/>
      <c r="L13" s="155"/>
      <c r="M13" s="155"/>
      <c r="N13" s="155"/>
      <c r="O13" s="155"/>
      <c r="P13" s="155"/>
      <c r="AE13" s="1"/>
    </row>
    <row r="14" spans="2:31" s="25" customFormat="1" ht="29.25" customHeight="1" x14ac:dyDescent="0.2">
      <c r="B14" s="154"/>
      <c r="C14" s="154"/>
      <c r="D14" s="72" t="s">
        <v>26</v>
      </c>
      <c r="E14" s="155"/>
      <c r="F14" s="155"/>
      <c r="G14" s="155"/>
      <c r="H14" s="155"/>
      <c r="I14" s="155"/>
      <c r="J14" s="155"/>
      <c r="K14" s="155"/>
      <c r="L14" s="155"/>
      <c r="M14" s="155"/>
      <c r="N14" s="155"/>
      <c r="O14" s="155"/>
      <c r="P14" s="155"/>
      <c r="Q14" s="70"/>
      <c r="R14" s="9"/>
      <c r="S14" s="70"/>
      <c r="T14" s="70"/>
      <c r="U14" s="9"/>
      <c r="V14" s="70"/>
      <c r="W14" s="70"/>
      <c r="X14" s="70"/>
      <c r="Y14" s="70"/>
      <c r="Z14" s="70"/>
      <c r="AA14" s="70"/>
      <c r="AB14" s="70"/>
      <c r="AC14" s="70"/>
      <c r="AD14" s="70"/>
      <c r="AE14" s="70"/>
    </row>
    <row r="15" spans="2:31" ht="15.75" x14ac:dyDescent="0.2">
      <c r="E15" s="86"/>
      <c r="F15" s="86"/>
      <c r="G15" s="86"/>
      <c r="H15" s="86"/>
      <c r="I15" s="86"/>
      <c r="J15" s="86"/>
      <c r="K15" s="86"/>
      <c r="L15" s="86"/>
      <c r="M15" s="86"/>
      <c r="N15" s="86"/>
      <c r="O15" s="86"/>
      <c r="P15" s="86"/>
    </row>
    <row r="16" spans="2:31" ht="22.5" customHeight="1" x14ac:dyDescent="0.2">
      <c r="B16" s="153" t="s">
        <v>24</v>
      </c>
      <c r="C16" s="153"/>
      <c r="D16" s="71" t="s">
        <v>25</v>
      </c>
      <c r="E16" s="155" t="s">
        <v>169</v>
      </c>
      <c r="F16" s="155"/>
      <c r="G16" s="155"/>
      <c r="H16" s="155"/>
      <c r="I16" s="155"/>
      <c r="J16" s="155"/>
      <c r="K16" s="155"/>
      <c r="L16" s="155"/>
      <c r="M16" s="155"/>
      <c r="N16" s="155"/>
      <c r="O16" s="155"/>
      <c r="P16" s="155"/>
      <c r="AE16" s="1"/>
    </row>
    <row r="17" spans="2:21" s="63" customFormat="1" ht="30" customHeight="1" x14ac:dyDescent="0.2">
      <c r="B17" s="154"/>
      <c r="C17" s="154"/>
      <c r="D17" s="72" t="s">
        <v>27</v>
      </c>
      <c r="E17" s="155"/>
      <c r="F17" s="155"/>
      <c r="G17" s="155"/>
      <c r="H17" s="155"/>
      <c r="I17" s="155"/>
      <c r="J17" s="155"/>
      <c r="K17" s="155"/>
      <c r="L17" s="155"/>
      <c r="M17" s="155"/>
      <c r="N17" s="155"/>
      <c r="O17" s="155"/>
      <c r="P17" s="155"/>
      <c r="Q17" s="70"/>
      <c r="R17" s="9"/>
      <c r="S17" s="70"/>
      <c r="T17" s="70"/>
      <c r="U17" s="9"/>
    </row>
    <row r="18" spans="2:21" ht="8.25" customHeight="1" x14ac:dyDescent="0.2">
      <c r="E18" s="86"/>
      <c r="F18" s="86"/>
      <c r="G18" s="86"/>
      <c r="H18" s="86"/>
      <c r="I18" s="86"/>
      <c r="J18" s="86"/>
      <c r="K18" s="86"/>
      <c r="L18" s="86"/>
      <c r="M18" s="86"/>
      <c r="N18" s="86"/>
      <c r="O18" s="86"/>
      <c r="P18" s="86"/>
    </row>
    <row r="19" spans="2:21" x14ac:dyDescent="0.2">
      <c r="B19" s="153" t="s">
        <v>24</v>
      </c>
      <c r="C19" s="153"/>
      <c r="D19" s="77" t="s">
        <v>25</v>
      </c>
      <c r="E19" s="155" t="s">
        <v>170</v>
      </c>
      <c r="F19" s="155"/>
      <c r="G19" s="155"/>
      <c r="H19" s="155"/>
      <c r="I19" s="155"/>
      <c r="J19" s="155"/>
      <c r="K19" s="155"/>
      <c r="L19" s="155"/>
      <c r="M19" s="155"/>
      <c r="N19" s="155"/>
      <c r="O19" s="155"/>
      <c r="P19" s="155"/>
    </row>
    <row r="20" spans="2:21" ht="40.5" customHeight="1" x14ac:dyDescent="0.2">
      <c r="B20" s="154"/>
      <c r="C20" s="154"/>
      <c r="D20" s="78" t="s">
        <v>27</v>
      </c>
      <c r="E20" s="155"/>
      <c r="F20" s="155"/>
      <c r="G20" s="155"/>
      <c r="H20" s="155"/>
      <c r="I20" s="155"/>
      <c r="J20" s="155"/>
      <c r="K20" s="155"/>
      <c r="L20" s="155"/>
      <c r="M20" s="155"/>
      <c r="N20" s="155"/>
      <c r="O20" s="155"/>
      <c r="P20" s="155"/>
    </row>
    <row r="21" spans="2:21" ht="6" customHeight="1" x14ac:dyDescent="0.2"/>
    <row r="22" spans="2:21" x14ac:dyDescent="0.2">
      <c r="B22" s="153" t="s">
        <v>24</v>
      </c>
      <c r="C22" s="153"/>
      <c r="D22" s="125" t="s">
        <v>25</v>
      </c>
      <c r="E22" s="155" t="s">
        <v>247</v>
      </c>
      <c r="F22" s="155"/>
      <c r="G22" s="155"/>
      <c r="H22" s="155"/>
      <c r="I22" s="155"/>
      <c r="J22" s="155"/>
      <c r="K22" s="155"/>
      <c r="L22" s="155"/>
      <c r="M22" s="155"/>
      <c r="N22" s="155"/>
      <c r="O22" s="155"/>
      <c r="P22" s="155"/>
    </row>
    <row r="23" spans="2:21" ht="48" customHeight="1" x14ac:dyDescent="0.2">
      <c r="B23" s="154"/>
      <c r="C23" s="154"/>
      <c r="D23" s="82" t="s">
        <v>27</v>
      </c>
      <c r="E23" s="155"/>
      <c r="F23" s="155"/>
      <c r="G23" s="155"/>
      <c r="H23" s="155"/>
      <c r="I23" s="155"/>
      <c r="J23" s="155"/>
      <c r="K23" s="155"/>
      <c r="L23" s="155"/>
      <c r="M23" s="155"/>
      <c r="N23" s="155"/>
      <c r="O23" s="155"/>
      <c r="P23" s="155"/>
    </row>
  </sheetData>
  <mergeCells count="30">
    <mergeCell ref="E13:P14"/>
    <mergeCell ref="B13:C14"/>
    <mergeCell ref="D5:J5"/>
    <mergeCell ref="K5:L5"/>
    <mergeCell ref="B2:C2"/>
    <mergeCell ref="B3:C3"/>
    <mergeCell ref="B4:C4"/>
    <mergeCell ref="M2:P2"/>
    <mergeCell ref="M3:P3"/>
    <mergeCell ref="M4:P4"/>
    <mergeCell ref="D2:J2"/>
    <mergeCell ref="K2:L2"/>
    <mergeCell ref="D3:J3"/>
    <mergeCell ref="K3:L3"/>
    <mergeCell ref="D4:J4"/>
    <mergeCell ref="K4:L4"/>
    <mergeCell ref="M5:P5"/>
    <mergeCell ref="D7:P7"/>
    <mergeCell ref="B5:C5"/>
    <mergeCell ref="D11:P11"/>
    <mergeCell ref="D9:P9"/>
    <mergeCell ref="B7:C7"/>
    <mergeCell ref="B11:C11"/>
    <mergeCell ref="B9:C9"/>
    <mergeCell ref="B22:C23"/>
    <mergeCell ref="E22:P23"/>
    <mergeCell ref="B19:C20"/>
    <mergeCell ref="E19:P20"/>
    <mergeCell ref="B16:C17"/>
    <mergeCell ref="E16:P17"/>
  </mergeCells>
  <dataValidations count="1">
    <dataValidation type="whole" allowBlank="1" showInputMessage="1" showErrorMessage="1" sqref="W15:AC15 G15:M15 O15:U15 G24:M65470 O18:U18 G18:M18 G21:M21 Q19:U65470 W18:AC65470 O21:P21 O24:P65470">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13" sqref="D13:I13"/>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8"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16" customFormat="1" ht="26.25" customHeight="1" thickBot="1" x14ac:dyDescent="0.25">
      <c r="B2" s="141"/>
      <c r="C2" s="142"/>
      <c r="D2" s="177" t="s">
        <v>0</v>
      </c>
      <c r="E2" s="178"/>
      <c r="F2" s="178"/>
      <c r="G2" s="178"/>
      <c r="H2" s="179"/>
      <c r="I2" s="35" t="str">
        <f>Proyecto!K2</f>
        <v>Código: GC-F-015</v>
      </c>
      <c r="J2" s="17"/>
      <c r="K2" s="17"/>
      <c r="L2" s="17"/>
      <c r="M2" s="70"/>
      <c r="N2" s="70"/>
      <c r="O2" s="70"/>
      <c r="P2" s="70"/>
      <c r="Q2" s="70"/>
      <c r="R2" s="70"/>
      <c r="S2" s="70"/>
      <c r="T2" s="13"/>
      <c r="U2" s="70"/>
      <c r="V2" s="70"/>
      <c r="W2" s="70"/>
      <c r="X2" s="70"/>
    </row>
    <row r="3" spans="2:24" s="16" customFormat="1" ht="23.25" customHeight="1" thickBot="1" x14ac:dyDescent="0.25">
      <c r="B3" s="137"/>
      <c r="C3" s="138"/>
      <c r="D3" s="177" t="s">
        <v>2</v>
      </c>
      <c r="E3" s="178"/>
      <c r="F3" s="178"/>
      <c r="G3" s="178"/>
      <c r="H3" s="179"/>
      <c r="I3" s="36" t="str">
        <f>Proyecto!K3</f>
        <v>Fecha: 17 de septiembre de 2014</v>
      </c>
      <c r="J3" s="17"/>
      <c r="K3" s="17"/>
      <c r="L3" s="17"/>
      <c r="M3" s="70"/>
      <c r="N3" s="70"/>
      <c r="O3" s="70"/>
      <c r="P3" s="70"/>
      <c r="Q3" s="70"/>
      <c r="R3" s="70"/>
      <c r="S3" s="70"/>
      <c r="T3" s="13"/>
      <c r="U3" s="70"/>
      <c r="V3" s="70"/>
      <c r="W3" s="70"/>
      <c r="X3" s="70"/>
    </row>
    <row r="4" spans="2:24" s="16" customFormat="1" ht="24" customHeight="1" thickBot="1" x14ac:dyDescent="0.25">
      <c r="B4" s="137"/>
      <c r="C4" s="138"/>
      <c r="D4" s="177" t="s">
        <v>4</v>
      </c>
      <c r="E4" s="178"/>
      <c r="F4" s="178"/>
      <c r="G4" s="178"/>
      <c r="H4" s="179"/>
      <c r="I4" s="36" t="str">
        <f>Proyecto!K4</f>
        <v>Versión 001</v>
      </c>
      <c r="J4" s="17"/>
      <c r="K4" s="17"/>
      <c r="L4" s="17"/>
      <c r="M4" s="70"/>
      <c r="N4" s="70"/>
      <c r="O4" s="70"/>
      <c r="P4" s="70"/>
      <c r="Q4" s="70"/>
      <c r="R4" s="70"/>
      <c r="S4" s="70"/>
      <c r="T4" s="13"/>
      <c r="U4" s="70"/>
      <c r="V4" s="70"/>
      <c r="W4" s="70"/>
      <c r="X4" s="70"/>
    </row>
    <row r="5" spans="2:24" s="16" customFormat="1" ht="22.5" customHeight="1" thickBot="1" x14ac:dyDescent="0.25">
      <c r="B5" s="139"/>
      <c r="C5" s="140"/>
      <c r="D5" s="180" t="s">
        <v>6</v>
      </c>
      <c r="E5" s="181"/>
      <c r="F5" s="181"/>
      <c r="G5" s="181"/>
      <c r="H5" s="182"/>
      <c r="I5" s="37" t="s">
        <v>28</v>
      </c>
      <c r="J5" s="17"/>
      <c r="K5" s="17"/>
      <c r="L5" s="17"/>
      <c r="M5" s="70"/>
      <c r="N5" s="70"/>
      <c r="O5" s="70"/>
      <c r="P5" s="70"/>
      <c r="Q5" s="70"/>
      <c r="R5" s="70"/>
      <c r="S5" s="70"/>
      <c r="T5" s="13"/>
      <c r="U5" s="70"/>
      <c r="V5" s="70"/>
      <c r="W5" s="70"/>
      <c r="X5" s="70"/>
    </row>
    <row r="6" spans="2:24" ht="5.25" customHeight="1" x14ac:dyDescent="0.2">
      <c r="B6" s="24"/>
      <c r="C6" s="24"/>
      <c r="D6" s="24"/>
      <c r="E6" s="24"/>
      <c r="F6" s="24"/>
      <c r="G6" s="24"/>
      <c r="H6" s="24"/>
      <c r="I6" s="24"/>
    </row>
    <row r="7" spans="2:24" ht="30" customHeight="1" x14ac:dyDescent="0.2">
      <c r="B7" s="130" t="s">
        <v>8</v>
      </c>
      <c r="C7" s="130"/>
      <c r="D7" s="171" t="str">
        <f>Proyecto!$E$7</f>
        <v>Relacionamiento pedagógico con los grupos de interés.</v>
      </c>
      <c r="E7" s="171"/>
      <c r="F7" s="171"/>
      <c r="G7" s="171"/>
      <c r="H7" s="171"/>
      <c r="I7" s="171"/>
      <c r="X7" s="1"/>
    </row>
    <row r="8" spans="2:24" s="16" customFormat="1" ht="10.5" customHeight="1" x14ac:dyDescent="0.2">
      <c r="B8" s="8"/>
      <c r="C8" s="8"/>
      <c r="D8" s="4"/>
      <c r="E8" s="4"/>
      <c r="F8" s="4"/>
      <c r="G8" s="4"/>
      <c r="H8" s="4"/>
      <c r="I8" s="4"/>
      <c r="J8" s="70"/>
      <c r="K8" s="70"/>
      <c r="L8" s="70"/>
      <c r="M8" s="70"/>
      <c r="N8" s="17"/>
      <c r="O8" s="70"/>
      <c r="P8" s="70"/>
      <c r="Q8" s="70"/>
      <c r="R8" s="70"/>
      <c r="S8" s="70"/>
      <c r="T8" s="70"/>
      <c r="U8" s="70"/>
      <c r="V8" s="70"/>
      <c r="W8" s="70"/>
      <c r="X8" s="70"/>
    </row>
    <row r="9" spans="2:24" ht="18.75" customHeight="1" x14ac:dyDescent="0.2">
      <c r="B9" s="175" t="s">
        <v>29</v>
      </c>
      <c r="C9" s="175"/>
      <c r="D9" s="175"/>
      <c r="E9" s="175"/>
      <c r="F9" s="175"/>
      <c r="G9" s="175"/>
      <c r="H9" s="175"/>
      <c r="I9" s="175"/>
      <c r="X9" s="1"/>
    </row>
    <row r="10" spans="2:24" ht="40.5" customHeight="1" x14ac:dyDescent="0.2">
      <c r="B10" s="172" t="s">
        <v>30</v>
      </c>
      <c r="C10" s="172"/>
      <c r="D10" s="176" t="s">
        <v>31</v>
      </c>
      <c r="E10" s="176"/>
      <c r="F10" s="176"/>
      <c r="G10" s="176"/>
      <c r="H10" s="176"/>
      <c r="I10" s="176"/>
      <c r="X10" s="1"/>
    </row>
    <row r="11" spans="2:24" ht="22.5" customHeight="1" x14ac:dyDescent="0.2">
      <c r="B11" s="172" t="s">
        <v>25</v>
      </c>
      <c r="C11" s="172"/>
      <c r="D11" s="172" t="s">
        <v>32</v>
      </c>
      <c r="E11" s="172"/>
      <c r="F11" s="71" t="s">
        <v>33</v>
      </c>
      <c r="G11" s="71" t="s">
        <v>34</v>
      </c>
      <c r="H11" s="71" t="s">
        <v>35</v>
      </c>
      <c r="I11" s="71" t="s">
        <v>36</v>
      </c>
      <c r="X11" s="1"/>
    </row>
    <row r="12" spans="2:24" ht="91.5" customHeight="1" x14ac:dyDescent="0.2">
      <c r="B12" s="174" t="s">
        <v>37</v>
      </c>
      <c r="C12" s="174"/>
      <c r="D12" s="174" t="s">
        <v>38</v>
      </c>
      <c r="E12" s="174"/>
      <c r="F12" s="87">
        <v>1</v>
      </c>
      <c r="G12" s="88" t="s">
        <v>39</v>
      </c>
      <c r="H12" s="88" t="s">
        <v>40</v>
      </c>
      <c r="I12" s="88" t="s">
        <v>41</v>
      </c>
      <c r="X12" s="1"/>
    </row>
    <row r="13" spans="2:24" ht="22.5" customHeight="1" x14ac:dyDescent="0.2">
      <c r="B13" s="172" t="s">
        <v>42</v>
      </c>
      <c r="C13" s="172"/>
      <c r="D13" s="173" t="s">
        <v>43</v>
      </c>
      <c r="E13" s="173"/>
      <c r="F13" s="173"/>
      <c r="G13" s="173"/>
      <c r="H13" s="173"/>
      <c r="I13" s="173"/>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4"/>
  <sheetViews>
    <sheetView showGridLines="0" topLeftCell="A5" zoomScale="110" zoomScaleNormal="110" workbookViewId="0">
      <selection activeCell="C17" sqref="C17"/>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5" customWidth="1"/>
    <col min="9" max="9" width="1" style="1" customWidth="1"/>
    <col min="10" max="10" width="1.42578125" style="1" customWidth="1"/>
    <col min="11" max="11" width="1.140625" style="5"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4" customFormat="1" ht="26.25" customHeight="1" thickBot="1" x14ac:dyDescent="0.25">
      <c r="A2" s="70"/>
      <c r="B2" s="44"/>
      <c r="C2" s="193" t="s">
        <v>0</v>
      </c>
      <c r="D2" s="194"/>
      <c r="E2" s="194"/>
      <c r="F2" s="194"/>
      <c r="G2" s="183" t="str">
        <f>Proyecto!K2</f>
        <v>Código: GC-F-015</v>
      </c>
      <c r="H2" s="184"/>
      <c r="I2" s="184"/>
      <c r="J2" s="184"/>
      <c r="K2" s="184"/>
      <c r="L2" s="185"/>
      <c r="M2" s="70"/>
      <c r="N2" s="70"/>
      <c r="O2" s="70"/>
      <c r="P2" s="70"/>
      <c r="Q2" s="70"/>
      <c r="R2" s="70"/>
      <c r="S2" s="70"/>
      <c r="T2" s="70"/>
      <c r="U2" s="13"/>
    </row>
    <row r="3" spans="1:21" s="14" customFormat="1" ht="23.25" customHeight="1" thickBot="1" x14ac:dyDescent="0.25">
      <c r="A3" s="70"/>
      <c r="B3" s="46"/>
      <c r="C3" s="193" t="s">
        <v>2</v>
      </c>
      <c r="D3" s="194"/>
      <c r="E3" s="194"/>
      <c r="F3" s="194"/>
      <c r="G3" s="186" t="str">
        <f>Proyecto!K3</f>
        <v>Fecha: 17 de septiembre de 2014</v>
      </c>
      <c r="H3" s="187"/>
      <c r="I3" s="187"/>
      <c r="J3" s="187"/>
      <c r="K3" s="187"/>
      <c r="L3" s="188"/>
      <c r="M3" s="70"/>
      <c r="N3" s="70"/>
      <c r="O3" s="70"/>
      <c r="P3" s="70"/>
      <c r="Q3" s="70"/>
      <c r="R3" s="70"/>
      <c r="S3" s="70"/>
      <c r="T3" s="70"/>
      <c r="U3" s="13"/>
    </row>
    <row r="4" spans="1:21" s="14" customFormat="1" ht="24" customHeight="1" thickBot="1" x14ac:dyDescent="0.25">
      <c r="A4" s="70"/>
      <c r="B4" s="46"/>
      <c r="C4" s="193" t="s">
        <v>4</v>
      </c>
      <c r="D4" s="194"/>
      <c r="E4" s="194"/>
      <c r="F4" s="194"/>
      <c r="G4" s="189" t="str">
        <f>Proyecto!K4</f>
        <v>Versión 001</v>
      </c>
      <c r="H4" s="190"/>
      <c r="I4" s="190"/>
      <c r="J4" s="190"/>
      <c r="K4" s="190"/>
      <c r="L4" s="191"/>
      <c r="M4" s="70"/>
      <c r="N4" s="70"/>
      <c r="O4" s="70"/>
      <c r="P4" s="70"/>
      <c r="Q4" s="70"/>
      <c r="R4" s="70"/>
      <c r="S4" s="70"/>
      <c r="T4" s="70"/>
      <c r="U4" s="13"/>
    </row>
    <row r="5" spans="1:21" s="14" customFormat="1" ht="22.5" customHeight="1" thickBot="1" x14ac:dyDescent="0.25">
      <c r="A5" s="70"/>
      <c r="B5" s="48"/>
      <c r="C5" s="193" t="s">
        <v>6</v>
      </c>
      <c r="D5" s="194"/>
      <c r="E5" s="194"/>
      <c r="F5" s="194"/>
      <c r="G5" s="186" t="s">
        <v>44</v>
      </c>
      <c r="H5" s="187"/>
      <c r="I5" s="187"/>
      <c r="J5" s="187"/>
      <c r="K5" s="187"/>
      <c r="L5" s="188"/>
      <c r="M5" s="70"/>
      <c r="N5" s="70"/>
      <c r="O5" s="70"/>
      <c r="P5" s="70"/>
      <c r="Q5" s="70"/>
      <c r="R5" s="70"/>
      <c r="S5" s="70"/>
      <c r="T5" s="70"/>
      <c r="U5" s="13"/>
    </row>
    <row r="6" spans="1:21" ht="5.25" customHeight="1" x14ac:dyDescent="0.2">
      <c r="A6" s="5" t="str">
        <f>Proyecto!$E$7</f>
        <v>Relacionamiento pedagógico con los grupos de interés.</v>
      </c>
      <c r="B6" s="24"/>
      <c r="C6" s="24"/>
      <c r="D6" s="24"/>
      <c r="E6" s="24"/>
      <c r="F6" s="24"/>
    </row>
    <row r="7" spans="1:21" ht="29.25" customHeight="1" x14ac:dyDescent="0.2">
      <c r="B7" s="69" t="s">
        <v>8</v>
      </c>
      <c r="C7" s="192" t="str">
        <f>Proyecto!$E$7</f>
        <v>Relacionamiento pedagógico con los grupos de interés.</v>
      </c>
      <c r="D7" s="192"/>
      <c r="E7" s="192"/>
      <c r="F7" s="192"/>
      <c r="U7" s="1"/>
    </row>
    <row r="8" spans="1:21" ht="15.75" x14ac:dyDescent="0.2">
      <c r="B8" s="70"/>
      <c r="C8" s="85"/>
      <c r="D8" s="85"/>
      <c r="E8" s="85"/>
      <c r="F8" s="85"/>
    </row>
    <row r="9" spans="1:21" ht="15.75" x14ac:dyDescent="0.2">
      <c r="C9" s="85"/>
      <c r="D9" s="85"/>
      <c r="E9" s="85"/>
      <c r="F9" s="85"/>
    </row>
    <row r="10" spans="1:21" ht="18" customHeight="1" x14ac:dyDescent="0.2">
      <c r="B10" s="69" t="s">
        <v>45</v>
      </c>
      <c r="C10" s="94" t="s">
        <v>46</v>
      </c>
      <c r="D10" s="85"/>
      <c r="E10" s="85"/>
      <c r="F10" s="85"/>
    </row>
    <row r="11" spans="1:21" ht="6" customHeight="1" x14ac:dyDescent="0.2">
      <c r="C11" s="85"/>
      <c r="D11" s="85"/>
      <c r="E11" s="85"/>
      <c r="F11" s="85"/>
    </row>
    <row r="12" spans="1:21" ht="46.5" customHeight="1" x14ac:dyDescent="0.2">
      <c r="B12" s="69" t="s">
        <v>273</v>
      </c>
      <c r="C12" s="89" t="s">
        <v>272</v>
      </c>
      <c r="D12" s="85"/>
      <c r="E12" s="85"/>
      <c r="F12" s="85"/>
    </row>
    <row r="13" spans="1:21" ht="6" customHeight="1" x14ac:dyDescent="0.2">
      <c r="C13" s="85"/>
      <c r="D13" s="85"/>
      <c r="E13" s="85"/>
      <c r="F13" s="85"/>
    </row>
    <row r="14" spans="1:21" ht="18" customHeight="1" x14ac:dyDescent="0.2">
      <c r="B14" s="69" t="s">
        <v>47</v>
      </c>
      <c r="C14" s="90"/>
      <c r="D14" s="85"/>
      <c r="E14" s="85"/>
      <c r="F14" s="85"/>
    </row>
    <row r="15" spans="1:21" ht="6" customHeight="1" x14ac:dyDescent="0.2">
      <c r="C15" s="85"/>
      <c r="D15" s="85"/>
      <c r="E15" s="85"/>
      <c r="F15" s="85"/>
    </row>
    <row r="16" spans="1:21" ht="18" customHeight="1" x14ac:dyDescent="0.2">
      <c r="B16" s="69" t="s">
        <v>48</v>
      </c>
      <c r="C16" s="91">
        <v>119605911</v>
      </c>
      <c r="D16" s="85"/>
      <c r="E16" s="85"/>
      <c r="F16" s="85"/>
    </row>
    <row r="17" spans="2:6" ht="6" customHeight="1" x14ac:dyDescent="0.2">
      <c r="C17" s="85"/>
      <c r="D17" s="85"/>
      <c r="E17" s="85"/>
      <c r="F17" s="85"/>
    </row>
    <row r="18" spans="2:6" ht="18" customHeight="1" x14ac:dyDescent="0.2">
      <c r="B18" s="69" t="s">
        <v>49</v>
      </c>
      <c r="C18" s="92">
        <v>119605911</v>
      </c>
      <c r="D18" s="85"/>
      <c r="E18" s="85"/>
      <c r="F18" s="85"/>
    </row>
    <row r="19" spans="2:6" ht="6" customHeight="1" x14ac:dyDescent="0.2">
      <c r="C19" s="85"/>
      <c r="D19" s="85"/>
      <c r="E19" s="85"/>
      <c r="F19" s="85"/>
    </row>
    <row r="20" spans="2:6" ht="18" customHeight="1" x14ac:dyDescent="0.2">
      <c r="B20" s="69" t="s">
        <v>50</v>
      </c>
      <c r="C20" s="92">
        <v>119605911</v>
      </c>
      <c r="D20" s="85"/>
      <c r="E20" s="85"/>
      <c r="F20" s="85"/>
    </row>
    <row r="21" spans="2:6" ht="15.75" x14ac:dyDescent="0.2">
      <c r="C21" s="85"/>
      <c r="D21" s="85"/>
      <c r="E21" s="85"/>
      <c r="F21" s="85"/>
    </row>
    <row r="22" spans="2:6" ht="15.75" x14ac:dyDescent="0.2">
      <c r="C22" s="85"/>
      <c r="D22" s="85"/>
      <c r="E22" s="85"/>
      <c r="F22" s="85"/>
    </row>
    <row r="23" spans="2:6" ht="15.75" x14ac:dyDescent="0.2">
      <c r="C23" s="85"/>
      <c r="D23" s="85"/>
      <c r="E23" s="85"/>
      <c r="F23" s="85"/>
    </row>
    <row r="24" spans="2:6" ht="15.75" x14ac:dyDescent="0.2">
      <c r="C24" s="93"/>
      <c r="D24" s="85"/>
      <c r="E24" s="85"/>
      <c r="F24" s="85"/>
    </row>
    <row r="25" spans="2:6" ht="15.75" x14ac:dyDescent="0.2">
      <c r="C25" s="85"/>
      <c r="D25" s="85"/>
      <c r="E25" s="85"/>
      <c r="F25" s="85"/>
    </row>
    <row r="26" spans="2:6" ht="15.75" x14ac:dyDescent="0.2">
      <c r="C26" s="85"/>
      <c r="D26" s="85"/>
      <c r="E26" s="85"/>
      <c r="F26" s="85"/>
    </row>
    <row r="27" spans="2:6" ht="15.75" x14ac:dyDescent="0.2">
      <c r="C27" s="85"/>
      <c r="D27" s="85"/>
      <c r="E27" s="85"/>
      <c r="F27" s="85"/>
    </row>
    <row r="28" spans="2:6" ht="15.75" x14ac:dyDescent="0.2">
      <c r="C28" s="85"/>
      <c r="D28" s="85"/>
      <c r="E28" s="85"/>
      <c r="F28" s="85"/>
    </row>
    <row r="29" spans="2:6" ht="15.75" x14ac:dyDescent="0.2">
      <c r="C29" s="85"/>
      <c r="D29" s="85"/>
      <c r="E29" s="85"/>
      <c r="F29" s="85"/>
    </row>
    <row r="30" spans="2:6" ht="15.75" x14ac:dyDescent="0.2">
      <c r="C30" s="85"/>
      <c r="D30" s="85"/>
      <c r="E30" s="85"/>
      <c r="F30" s="85"/>
    </row>
    <row r="31" spans="2:6" ht="15.75" x14ac:dyDescent="0.2">
      <c r="C31" s="85"/>
      <c r="D31" s="85"/>
      <c r="E31" s="85"/>
      <c r="F31" s="85"/>
    </row>
    <row r="32" spans="2:6" ht="15.75" x14ac:dyDescent="0.2">
      <c r="C32" s="85"/>
      <c r="D32" s="85"/>
      <c r="E32" s="85"/>
      <c r="F32" s="85"/>
    </row>
    <row r="33" spans="3:6" ht="15.75" x14ac:dyDescent="0.2">
      <c r="C33" s="85"/>
      <c r="D33" s="85"/>
      <c r="E33" s="85"/>
      <c r="F33" s="85"/>
    </row>
    <row r="34" spans="3:6" ht="15.75" x14ac:dyDescent="0.2">
      <c r="C34" s="85"/>
      <c r="D34" s="85"/>
      <c r="E34" s="85"/>
      <c r="F34" s="85"/>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31"/>
  <sheetViews>
    <sheetView showGridLines="0" topLeftCell="A11" zoomScale="80" zoomScaleNormal="80" workbookViewId="0">
      <selection activeCell="C15" sqref="C15"/>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5" customWidth="1"/>
    <col min="10" max="10" width="1" style="1" customWidth="1"/>
    <col min="11" max="11" width="1.42578125" style="1" customWidth="1"/>
    <col min="12" max="12" width="1.140625" style="5"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0" customFormat="1" ht="26.25" customHeight="1" thickBot="1" x14ac:dyDescent="0.25">
      <c r="B2" s="38"/>
      <c r="C2" s="180" t="s">
        <v>0</v>
      </c>
      <c r="D2" s="181"/>
      <c r="E2" s="181"/>
      <c r="F2" s="182"/>
      <c r="G2" s="35" t="str">
        <f>Proyecto!K2</f>
        <v>Código: GC-F-015</v>
      </c>
      <c r="H2" s="9"/>
      <c r="I2" s="9"/>
      <c r="J2" s="12"/>
      <c r="K2" s="70"/>
      <c r="L2" s="70"/>
      <c r="M2" s="70"/>
      <c r="N2" s="70"/>
      <c r="O2" s="70"/>
      <c r="P2" s="70"/>
      <c r="Q2" s="70"/>
      <c r="R2" s="70"/>
      <c r="S2" s="70"/>
      <c r="T2" s="13"/>
      <c r="U2" s="70"/>
      <c r="V2" s="70"/>
    </row>
    <row r="3" spans="2:22" s="10" customFormat="1" ht="23.25" customHeight="1" thickBot="1" x14ac:dyDescent="0.25">
      <c r="B3" s="39"/>
      <c r="C3" s="180" t="s">
        <v>2</v>
      </c>
      <c r="D3" s="181"/>
      <c r="E3" s="181"/>
      <c r="F3" s="182"/>
      <c r="G3" s="36" t="str">
        <f>Proyecto!K3</f>
        <v>Fecha: 17 de septiembre de 2014</v>
      </c>
      <c r="H3" s="9"/>
      <c r="I3" s="9"/>
      <c r="J3" s="12"/>
      <c r="K3" s="70"/>
      <c r="L3" s="70"/>
      <c r="M3" s="70"/>
      <c r="N3" s="70"/>
      <c r="O3" s="70"/>
      <c r="P3" s="70"/>
      <c r="Q3" s="70"/>
      <c r="R3" s="70"/>
      <c r="S3" s="70"/>
      <c r="T3" s="13"/>
      <c r="U3" s="70"/>
      <c r="V3" s="70"/>
    </row>
    <row r="4" spans="2:22" s="10" customFormat="1" ht="24" customHeight="1" thickBot="1" x14ac:dyDescent="0.25">
      <c r="B4" s="39"/>
      <c r="C4" s="180" t="s">
        <v>4</v>
      </c>
      <c r="D4" s="181"/>
      <c r="E4" s="181"/>
      <c r="F4" s="182"/>
      <c r="G4" s="36" t="str">
        <f>Proyecto!K4</f>
        <v>Versión 001</v>
      </c>
      <c r="H4" s="70"/>
      <c r="I4" s="70"/>
      <c r="J4" s="12"/>
      <c r="K4" s="70"/>
      <c r="L4" s="70"/>
      <c r="M4" s="70"/>
      <c r="N4" s="70"/>
      <c r="O4" s="70"/>
      <c r="P4" s="70"/>
      <c r="Q4" s="70"/>
      <c r="R4" s="70"/>
      <c r="S4" s="70"/>
      <c r="T4" s="13"/>
      <c r="U4" s="70"/>
      <c r="V4" s="70"/>
    </row>
    <row r="5" spans="2:22" s="10" customFormat="1" ht="22.5" customHeight="1" thickBot="1" x14ac:dyDescent="0.25">
      <c r="B5" s="40"/>
      <c r="C5" s="180" t="s">
        <v>6</v>
      </c>
      <c r="D5" s="181"/>
      <c r="E5" s="181"/>
      <c r="F5" s="182"/>
      <c r="G5" s="37" t="s">
        <v>51</v>
      </c>
      <c r="H5" s="70"/>
      <c r="I5" s="70"/>
      <c r="J5" s="9"/>
      <c r="K5" s="70"/>
      <c r="L5" s="70"/>
      <c r="M5" s="70"/>
      <c r="N5" s="70"/>
      <c r="O5" s="70"/>
      <c r="P5" s="70"/>
      <c r="Q5" s="70"/>
      <c r="R5" s="70"/>
      <c r="S5" s="70"/>
      <c r="T5" s="13"/>
      <c r="U5" s="70"/>
      <c r="V5" s="70"/>
    </row>
    <row r="6" spans="2:22" ht="5.25" customHeight="1" x14ac:dyDescent="0.2">
      <c r="B6" s="24"/>
      <c r="C6" s="24"/>
      <c r="D6" s="24"/>
      <c r="E6" s="24"/>
      <c r="F6" s="24"/>
      <c r="G6" s="24"/>
    </row>
    <row r="7" spans="2:22" ht="29.25" customHeight="1" x14ac:dyDescent="0.2">
      <c r="B7" s="69" t="s">
        <v>8</v>
      </c>
      <c r="C7" s="195" t="str">
        <f>Proyecto!$E$7</f>
        <v>Relacionamiento pedagógico con los grupos de interés.</v>
      </c>
      <c r="D7" s="195"/>
      <c r="E7" s="195"/>
      <c r="F7" s="195"/>
      <c r="G7" s="195"/>
      <c r="V7" s="1"/>
    </row>
    <row r="9" spans="2:22" ht="18" customHeight="1" x14ac:dyDescent="0.2">
      <c r="B9" s="175" t="s">
        <v>52</v>
      </c>
      <c r="C9" s="175"/>
      <c r="D9" s="175"/>
      <c r="E9" s="175"/>
      <c r="F9" s="175"/>
      <c r="G9" s="175"/>
    </row>
    <row r="10" spans="2:22" customFormat="1" ht="15" customHeight="1" x14ac:dyDescent="0.2"/>
    <row r="11" spans="2:22" ht="27.75" customHeight="1" x14ac:dyDescent="0.2">
      <c r="B11" s="71" t="s">
        <v>53</v>
      </c>
      <c r="C11" s="71" t="s">
        <v>54</v>
      </c>
      <c r="D11" s="71" t="s">
        <v>55</v>
      </c>
      <c r="E11" s="71" t="s">
        <v>56</v>
      </c>
      <c r="F11" s="175" t="s">
        <v>57</v>
      </c>
      <c r="G11" s="175"/>
    </row>
    <row r="12" spans="2:22" ht="98.25" customHeight="1" x14ac:dyDescent="0.2">
      <c r="B12" s="95" t="s">
        <v>58</v>
      </c>
      <c r="C12" s="88" t="s">
        <v>154</v>
      </c>
      <c r="D12" s="96" t="s">
        <v>150</v>
      </c>
      <c r="E12" s="95" t="s">
        <v>59</v>
      </c>
      <c r="F12" s="160" t="s">
        <v>172</v>
      </c>
      <c r="G12" s="160"/>
    </row>
    <row r="13" spans="2:22" ht="165" customHeight="1" x14ac:dyDescent="0.2">
      <c r="B13" s="95" t="s">
        <v>60</v>
      </c>
      <c r="C13" s="88" t="s">
        <v>240</v>
      </c>
      <c r="D13" s="96" t="s">
        <v>151</v>
      </c>
      <c r="E13" s="95" t="s">
        <v>59</v>
      </c>
      <c r="F13" s="155" t="s">
        <v>173</v>
      </c>
      <c r="G13" s="155"/>
    </row>
    <row r="14" spans="2:22" ht="99" customHeight="1" x14ac:dyDescent="0.2">
      <c r="B14" s="95" t="s">
        <v>61</v>
      </c>
      <c r="C14" s="88" t="s">
        <v>156</v>
      </c>
      <c r="D14" s="96" t="s">
        <v>152</v>
      </c>
      <c r="E14" s="95" t="s">
        <v>59</v>
      </c>
      <c r="F14" s="155" t="s">
        <v>174</v>
      </c>
      <c r="G14" s="155"/>
    </row>
    <row r="15" spans="2:22" ht="15.75" x14ac:dyDescent="0.2">
      <c r="B15" s="95"/>
      <c r="C15" s="95"/>
      <c r="D15" s="96"/>
      <c r="E15" s="95"/>
      <c r="F15" s="155"/>
      <c r="G15" s="155"/>
    </row>
    <row r="16" spans="2:22" ht="15.75" x14ac:dyDescent="0.2">
      <c r="B16" s="85"/>
      <c r="C16" s="85"/>
      <c r="D16" s="85"/>
      <c r="E16" s="85"/>
      <c r="F16" s="85"/>
      <c r="G16" s="85"/>
    </row>
    <row r="17" spans="2:7" ht="15.75" x14ac:dyDescent="0.2">
      <c r="B17" s="85"/>
      <c r="C17" s="85"/>
      <c r="D17" s="85"/>
      <c r="E17" s="85"/>
      <c r="F17" s="85"/>
      <c r="G17" s="85"/>
    </row>
    <row r="18" spans="2:7" ht="15.75" x14ac:dyDescent="0.2">
      <c r="B18" s="85"/>
      <c r="C18" s="85"/>
      <c r="D18" s="85"/>
      <c r="E18" s="85"/>
      <c r="F18" s="85"/>
      <c r="G18" s="85"/>
    </row>
    <row r="19" spans="2:7" ht="15.75" x14ac:dyDescent="0.2">
      <c r="B19" s="85"/>
      <c r="C19" s="85"/>
      <c r="D19" s="85"/>
      <c r="E19" s="85"/>
      <c r="F19" s="85"/>
      <c r="G19" s="85"/>
    </row>
    <row r="20" spans="2:7" ht="15.75" x14ac:dyDescent="0.2">
      <c r="B20" s="85"/>
      <c r="C20" s="85"/>
      <c r="D20" s="85"/>
      <c r="E20" s="85"/>
      <c r="F20" s="85"/>
      <c r="G20" s="85"/>
    </row>
    <row r="21" spans="2:7" ht="15.75" x14ac:dyDescent="0.2">
      <c r="B21" s="85"/>
      <c r="C21" s="85"/>
      <c r="D21" s="85"/>
      <c r="E21" s="85"/>
      <c r="F21" s="85"/>
      <c r="G21" s="85"/>
    </row>
    <row r="22" spans="2:7" ht="15.75" x14ac:dyDescent="0.2">
      <c r="B22" s="85"/>
      <c r="C22" s="85"/>
      <c r="D22" s="85"/>
      <c r="E22" s="85"/>
      <c r="F22" s="85"/>
      <c r="G22" s="85"/>
    </row>
    <row r="23" spans="2:7" ht="15.75" x14ac:dyDescent="0.2">
      <c r="B23" s="85"/>
      <c r="C23" s="85"/>
      <c r="D23" s="85"/>
      <c r="E23" s="85"/>
      <c r="F23" s="85"/>
      <c r="G23" s="85"/>
    </row>
    <row r="24" spans="2:7" ht="15.75" x14ac:dyDescent="0.2">
      <c r="B24" s="85"/>
      <c r="C24" s="85"/>
      <c r="D24" s="85"/>
      <c r="E24" s="85"/>
      <c r="F24" s="85"/>
      <c r="G24" s="85"/>
    </row>
    <row r="25" spans="2:7" ht="15.75" x14ac:dyDescent="0.2">
      <c r="B25" s="85"/>
      <c r="C25" s="85"/>
      <c r="D25" s="85"/>
      <c r="E25" s="85"/>
      <c r="F25" s="85"/>
      <c r="G25" s="85"/>
    </row>
    <row r="26" spans="2:7" ht="15.75" x14ac:dyDescent="0.2">
      <c r="B26" s="85"/>
      <c r="C26" s="85"/>
      <c r="D26" s="85"/>
      <c r="E26" s="85"/>
      <c r="F26" s="85"/>
      <c r="G26" s="85"/>
    </row>
    <row r="27" spans="2:7" ht="15.75" x14ac:dyDescent="0.2">
      <c r="B27" s="85"/>
      <c r="C27" s="85"/>
      <c r="D27" s="85"/>
      <c r="E27" s="85"/>
      <c r="F27" s="85"/>
      <c r="G27" s="85"/>
    </row>
    <row r="28" spans="2:7" ht="15.75" x14ac:dyDescent="0.2">
      <c r="B28" s="85"/>
      <c r="C28" s="85"/>
      <c r="D28" s="85"/>
      <c r="E28" s="85"/>
      <c r="F28" s="85"/>
      <c r="G28" s="85"/>
    </row>
    <row r="29" spans="2:7" ht="15.75" x14ac:dyDescent="0.2">
      <c r="B29" s="85"/>
      <c r="C29" s="85"/>
      <c r="D29" s="85"/>
      <c r="E29" s="85"/>
      <c r="F29" s="85"/>
      <c r="G29" s="85"/>
    </row>
    <row r="30" spans="2:7" ht="15.75" x14ac:dyDescent="0.2">
      <c r="B30" s="85"/>
      <c r="C30" s="85"/>
      <c r="D30" s="85"/>
      <c r="E30" s="85"/>
      <c r="F30" s="85"/>
      <c r="G30" s="85"/>
    </row>
    <row r="31" spans="2:7" ht="15.75" x14ac:dyDescent="0.2">
      <c r="B31" s="85"/>
      <c r="C31" s="85"/>
      <c r="D31" s="85"/>
      <c r="E31" s="85"/>
      <c r="F31" s="85"/>
      <c r="G31" s="85"/>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H8:L65484 E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25"/>
  <sheetViews>
    <sheetView topLeftCell="A5" zoomScale="80" zoomScaleNormal="80" workbookViewId="0">
      <selection activeCell="B16" sqref="B16"/>
    </sheetView>
  </sheetViews>
  <sheetFormatPr baseColWidth="10" defaultColWidth="11.42578125" defaultRowHeight="12.75" x14ac:dyDescent="0.2"/>
  <cols>
    <col min="1" max="1" width="5" style="41" customWidth="1"/>
    <col min="2" max="2" width="38.28515625" style="41" customWidth="1"/>
    <col min="3" max="3" width="25" style="41" customWidth="1"/>
    <col min="4" max="4" width="11.42578125" style="41"/>
    <col min="5" max="5" width="40.42578125" style="41" customWidth="1"/>
    <col min="6" max="6" width="20.7109375" style="41" customWidth="1"/>
    <col min="7" max="7" width="25.42578125" style="41" customWidth="1"/>
    <col min="8" max="8" width="15" style="41" customWidth="1"/>
    <col min="9" max="16384" width="11.42578125" style="41"/>
  </cols>
  <sheetData>
    <row r="1" spans="2:8" ht="13.5" thickBot="1" x14ac:dyDescent="0.25"/>
    <row r="2" spans="2:8" ht="18" customHeight="1" thickBot="1" x14ac:dyDescent="0.25">
      <c r="B2" s="44"/>
      <c r="C2" s="193" t="s">
        <v>0</v>
      </c>
      <c r="D2" s="194"/>
      <c r="E2" s="194"/>
      <c r="F2" s="194"/>
      <c r="G2" s="183" t="str">
        <f>Proyecto!K2</f>
        <v>Código: GC-F-015</v>
      </c>
      <c r="H2" s="185"/>
    </row>
    <row r="3" spans="2:8" ht="19.5" customHeight="1" thickBot="1" x14ac:dyDescent="0.25">
      <c r="B3" s="46"/>
      <c r="C3" s="193" t="s">
        <v>2</v>
      </c>
      <c r="D3" s="194"/>
      <c r="E3" s="194"/>
      <c r="F3" s="194"/>
      <c r="G3" s="186" t="str">
        <f>Proyecto!K3</f>
        <v>Fecha: 17 de septiembre de 2014</v>
      </c>
      <c r="H3" s="188"/>
    </row>
    <row r="4" spans="2:8" ht="19.5" customHeight="1" thickBot="1" x14ac:dyDescent="0.25">
      <c r="B4" s="46"/>
      <c r="C4" s="193" t="s">
        <v>4</v>
      </c>
      <c r="D4" s="194"/>
      <c r="E4" s="194"/>
      <c r="F4" s="194"/>
      <c r="G4" s="189" t="str">
        <f>Proyecto!K4</f>
        <v>Versión 001</v>
      </c>
      <c r="H4" s="191"/>
    </row>
    <row r="5" spans="2:8" ht="21.75" customHeight="1" thickBot="1" x14ac:dyDescent="0.25">
      <c r="B5" s="48"/>
      <c r="C5" s="193" t="s">
        <v>6</v>
      </c>
      <c r="D5" s="194"/>
      <c r="E5" s="194"/>
      <c r="F5" s="194"/>
      <c r="G5" s="186" t="s">
        <v>62</v>
      </c>
      <c r="H5" s="188"/>
    </row>
    <row r="6" spans="2:8" ht="21" customHeight="1" x14ac:dyDescent="0.2"/>
    <row r="7" spans="2:8" ht="22.5" customHeight="1" x14ac:dyDescent="0.2">
      <c r="B7" s="196" t="s">
        <v>63</v>
      </c>
      <c r="C7" s="197"/>
      <c r="D7" s="197"/>
      <c r="E7" s="197"/>
      <c r="F7" s="197"/>
      <c r="G7" s="197"/>
      <c r="H7" s="197"/>
    </row>
    <row r="8" spans="2:8" ht="114" customHeight="1" x14ac:dyDescent="0.2">
      <c r="B8" s="198" t="s">
        <v>64</v>
      </c>
      <c r="C8" s="199"/>
      <c r="D8" s="199"/>
      <c r="E8" s="199"/>
      <c r="F8" s="199"/>
      <c r="G8" s="199"/>
      <c r="H8" s="199"/>
    </row>
    <row r="9" spans="2:8" x14ac:dyDescent="0.2">
      <c r="B9" s="42"/>
    </row>
    <row r="11" spans="2:8" ht="22.5" customHeight="1" x14ac:dyDescent="0.2">
      <c r="B11" s="200" t="s">
        <v>65</v>
      </c>
      <c r="C11" s="201"/>
      <c r="E11" s="196" t="s">
        <v>66</v>
      </c>
      <c r="F11" s="197"/>
      <c r="G11" s="197"/>
      <c r="H11" s="197"/>
    </row>
    <row r="13" spans="2:8" ht="20.25" customHeight="1" x14ac:dyDescent="0.2">
      <c r="B13" s="22" t="s">
        <v>54</v>
      </c>
      <c r="C13" s="22" t="s">
        <v>53</v>
      </c>
      <c r="D13" s="43"/>
      <c r="E13" s="22" t="s">
        <v>54</v>
      </c>
      <c r="F13" s="22" t="s">
        <v>53</v>
      </c>
      <c r="G13" s="22" t="s">
        <v>67</v>
      </c>
      <c r="H13" s="22" t="s">
        <v>68</v>
      </c>
    </row>
    <row r="14" spans="2:8" s="61" customFormat="1" ht="34.5" customHeight="1" x14ac:dyDescent="0.2">
      <c r="B14" s="97" t="str">
        <f>+'Recursos Humanos'!C12</f>
        <v>Santiago Londoño</v>
      </c>
      <c r="C14" s="107" t="s">
        <v>58</v>
      </c>
      <c r="D14" s="98"/>
      <c r="E14" s="97" t="s">
        <v>157</v>
      </c>
      <c r="F14" s="88"/>
      <c r="G14" s="99"/>
      <c r="H14" s="88"/>
    </row>
    <row r="15" spans="2:8" s="61" customFormat="1" ht="32.25" customHeight="1" x14ac:dyDescent="0.2">
      <c r="B15" s="97" t="str">
        <f>+'Recursos Humanos'!C13</f>
        <v>Oscar Daniel Salamanca Perez</v>
      </c>
      <c r="C15" s="107" t="s">
        <v>60</v>
      </c>
      <c r="D15" s="98"/>
      <c r="E15" s="100"/>
      <c r="F15" s="101"/>
      <c r="G15" s="101"/>
      <c r="H15" s="101"/>
    </row>
    <row r="16" spans="2:8" s="61" customFormat="1" ht="33.75" customHeight="1" x14ac:dyDescent="0.2">
      <c r="B16" s="102" t="str">
        <f>+'Recursos Humanos'!C14</f>
        <v>Manuela Roldan Velez</v>
      </c>
      <c r="C16" s="107" t="s">
        <v>138</v>
      </c>
      <c r="D16" s="98"/>
      <c r="E16" s="103"/>
      <c r="F16" s="104"/>
      <c r="G16" s="104"/>
      <c r="H16" s="104"/>
    </row>
    <row r="17" spans="2:8" s="61" customFormat="1" ht="30.75" customHeight="1" x14ac:dyDescent="0.25">
      <c r="B17" s="102"/>
      <c r="C17" s="108"/>
      <c r="D17" s="98"/>
      <c r="E17" s="103"/>
      <c r="F17" s="104"/>
      <c r="G17" s="104"/>
      <c r="H17" s="104"/>
    </row>
    <row r="18" spans="2:8" s="61" customFormat="1" ht="23.1" customHeight="1" x14ac:dyDescent="0.2">
      <c r="B18" s="96"/>
      <c r="C18" s="109"/>
      <c r="D18" s="98"/>
      <c r="E18" s="103"/>
      <c r="F18" s="104"/>
      <c r="G18" s="104"/>
      <c r="H18" s="104"/>
    </row>
    <row r="19" spans="2:8" ht="23.1" customHeight="1" x14ac:dyDescent="0.25">
      <c r="B19" s="96"/>
      <c r="C19" s="109"/>
      <c r="D19" s="106"/>
      <c r="E19" s="106"/>
      <c r="F19" s="106"/>
      <c r="G19" s="106"/>
      <c r="H19" s="106"/>
    </row>
    <row r="20" spans="2:8" ht="23.1" customHeight="1" x14ac:dyDescent="0.25">
      <c r="B20" s="96"/>
      <c r="C20" s="109"/>
      <c r="D20" s="106"/>
      <c r="E20" s="106"/>
      <c r="F20" s="106"/>
      <c r="G20" s="106"/>
      <c r="H20" s="106"/>
    </row>
    <row r="21" spans="2:8" ht="23.1" customHeight="1" x14ac:dyDescent="0.25">
      <c r="B21" s="105"/>
      <c r="C21" s="108"/>
      <c r="D21" s="106"/>
      <c r="E21" s="106"/>
      <c r="F21" s="106"/>
      <c r="G21" s="106"/>
      <c r="H21" s="106"/>
    </row>
    <row r="22" spans="2:8" ht="23.1" customHeight="1" x14ac:dyDescent="0.25">
      <c r="B22" s="105"/>
      <c r="C22" s="108"/>
      <c r="D22" s="106"/>
      <c r="E22" s="106"/>
      <c r="F22" s="106"/>
      <c r="G22" s="106"/>
      <c r="H22" s="106"/>
    </row>
    <row r="23" spans="2:8" ht="23.1" customHeight="1" x14ac:dyDescent="0.25">
      <c r="B23" s="105"/>
      <c r="C23" s="108"/>
      <c r="D23" s="106"/>
      <c r="E23" s="106"/>
      <c r="F23" s="106"/>
      <c r="G23" s="106"/>
      <c r="H23" s="106"/>
    </row>
    <row r="24" spans="2:8" ht="23.1" customHeight="1" x14ac:dyDescent="0.25">
      <c r="B24" s="105"/>
      <c r="C24" s="108"/>
      <c r="D24" s="106"/>
      <c r="E24" s="106"/>
      <c r="F24" s="106"/>
      <c r="G24" s="106"/>
      <c r="H24" s="106"/>
    </row>
    <row r="25" spans="2:8" ht="15.75" x14ac:dyDescent="0.25">
      <c r="B25" s="106"/>
      <c r="C25" s="106"/>
      <c r="D25" s="106"/>
      <c r="E25" s="106"/>
      <c r="F25" s="106"/>
      <c r="G25" s="106"/>
      <c r="H25" s="106"/>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8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tocar'!$G$5:$G$11</xm:f>
          </x14:formula1>
          <xm:sqref>C14:C24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8"/>
  <sheetViews>
    <sheetView showGridLines="0" topLeftCell="A20" zoomScale="80" zoomScaleNormal="80" workbookViewId="0">
      <selection activeCell="G31" sqref="G31"/>
    </sheetView>
  </sheetViews>
  <sheetFormatPr baseColWidth="10" defaultColWidth="11.42578125" defaultRowHeight="12" x14ac:dyDescent="0.2"/>
  <cols>
    <col min="1" max="1" width="1.140625" style="1" customWidth="1"/>
    <col min="2" max="2" width="14.42578125" style="1" customWidth="1"/>
    <col min="3" max="3" width="30.7109375" style="1" customWidth="1"/>
    <col min="4" max="4" width="33" style="1" customWidth="1"/>
    <col min="5" max="5" width="23.140625" style="1" customWidth="1"/>
    <col min="6" max="6" width="43.5703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218"/>
      <c r="C2" s="219"/>
      <c r="D2" s="209" t="s">
        <v>0</v>
      </c>
      <c r="E2" s="210"/>
      <c r="F2" s="210"/>
      <c r="G2" s="211"/>
      <c r="H2" s="45" t="str">
        <f>Proyecto!K2</f>
        <v>Código: GC-F-015</v>
      </c>
      <c r="I2" s="70"/>
      <c r="J2" s="70"/>
      <c r="K2" s="70"/>
      <c r="L2" s="70"/>
      <c r="M2" s="70"/>
      <c r="N2" s="70"/>
      <c r="O2" s="70"/>
      <c r="P2" s="13"/>
    </row>
    <row r="3" spans="2:16" s="10" customFormat="1" ht="23.25" customHeight="1" thickBot="1" x14ac:dyDescent="0.25">
      <c r="B3" s="220"/>
      <c r="C3" s="208"/>
      <c r="D3" s="212" t="s">
        <v>2</v>
      </c>
      <c r="E3" s="213"/>
      <c r="F3" s="213"/>
      <c r="G3" s="214"/>
      <c r="H3" s="49" t="str">
        <f>Proyecto!K3</f>
        <v>Fecha: 17 de septiembre de 2014</v>
      </c>
      <c r="I3" s="70"/>
      <c r="J3" s="70"/>
      <c r="K3" s="70"/>
      <c r="L3" s="70"/>
      <c r="M3" s="70"/>
      <c r="N3" s="70"/>
      <c r="O3" s="70"/>
      <c r="P3" s="13"/>
    </row>
    <row r="4" spans="2:16" s="10" customFormat="1" ht="24" customHeight="1" thickBot="1" x14ac:dyDescent="0.25">
      <c r="B4" s="220"/>
      <c r="C4" s="208"/>
      <c r="D4" s="215" t="s">
        <v>4</v>
      </c>
      <c r="E4" s="216"/>
      <c r="F4" s="216"/>
      <c r="G4" s="217"/>
      <c r="H4" s="47" t="str">
        <f>Proyecto!K4</f>
        <v>Versión 001</v>
      </c>
      <c r="I4" s="70"/>
      <c r="J4" s="70"/>
      <c r="K4" s="70"/>
      <c r="L4" s="70"/>
      <c r="M4" s="70"/>
      <c r="N4" s="70"/>
      <c r="O4" s="70"/>
      <c r="P4" s="13"/>
    </row>
    <row r="5" spans="2:16" s="10" customFormat="1" ht="22.5" customHeight="1" thickBot="1" x14ac:dyDescent="0.25">
      <c r="B5" s="221"/>
      <c r="C5" s="222"/>
      <c r="D5" s="212" t="s">
        <v>6</v>
      </c>
      <c r="E5" s="213"/>
      <c r="F5" s="213"/>
      <c r="G5" s="214"/>
      <c r="H5" s="49" t="s">
        <v>69</v>
      </c>
      <c r="I5" s="70"/>
      <c r="J5" s="70"/>
      <c r="K5" s="70"/>
      <c r="L5" s="70"/>
      <c r="M5" s="70"/>
      <c r="N5" s="70"/>
      <c r="O5" s="70"/>
      <c r="P5" s="13"/>
    </row>
    <row r="6" spans="2:16" ht="5.25" customHeight="1" x14ac:dyDescent="0.2">
      <c r="B6" s="24"/>
      <c r="C6" s="24"/>
      <c r="D6" s="24"/>
      <c r="E6" s="24"/>
      <c r="F6" s="24"/>
      <c r="G6" s="24"/>
      <c r="H6" s="24"/>
    </row>
    <row r="7" spans="2:16" ht="29.25" customHeight="1" x14ac:dyDescent="0.2">
      <c r="B7" s="130" t="s">
        <v>8</v>
      </c>
      <c r="C7" s="130"/>
      <c r="D7" s="195" t="str">
        <f>Proyecto!$E$7</f>
        <v>Relacionamiento pedagógico con los grupos de interés.</v>
      </c>
      <c r="E7" s="195"/>
      <c r="F7" s="195"/>
      <c r="G7" s="195"/>
      <c r="H7" s="195"/>
      <c r="O7" s="202"/>
      <c r="P7" s="203"/>
    </row>
    <row r="8" spans="2:16" customFormat="1" ht="19.5" customHeight="1" x14ac:dyDescent="0.2"/>
    <row r="9" spans="2:16" ht="30" customHeight="1" x14ac:dyDescent="0.2">
      <c r="B9" s="206" t="s">
        <v>14</v>
      </c>
      <c r="C9" s="207"/>
      <c r="D9" s="207"/>
      <c r="E9" s="207"/>
      <c r="F9" s="207"/>
      <c r="G9" s="207"/>
      <c r="H9" s="207"/>
    </row>
    <row r="10" spans="2:16" ht="9.75" customHeight="1" x14ac:dyDescent="0.2">
      <c r="B10" s="208"/>
      <c r="C10" s="208"/>
      <c r="D10" s="208"/>
      <c r="E10" s="208"/>
      <c r="F10" s="208"/>
      <c r="G10" s="208"/>
      <c r="H10" s="208"/>
      <c r="P10" s="1"/>
    </row>
    <row r="11" spans="2:16" ht="25.5" customHeight="1" x14ac:dyDescent="0.2">
      <c r="B11" s="172" t="s">
        <v>54</v>
      </c>
      <c r="C11" s="172"/>
      <c r="D11" s="71" t="s">
        <v>70</v>
      </c>
      <c r="E11" s="73" t="s">
        <v>71</v>
      </c>
      <c r="F11" s="71" t="s">
        <v>72</v>
      </c>
      <c r="G11" s="71" t="s">
        <v>73</v>
      </c>
      <c r="H11" s="71" t="s">
        <v>74</v>
      </c>
      <c r="P11" s="1"/>
    </row>
    <row r="12" spans="2:16" s="85" customFormat="1" ht="38.1" customHeight="1" x14ac:dyDescent="0.25">
      <c r="B12" s="204" t="s">
        <v>158</v>
      </c>
      <c r="C12" s="205"/>
      <c r="D12" s="112" t="s">
        <v>159</v>
      </c>
      <c r="E12" s="95">
        <v>6012201000</v>
      </c>
      <c r="F12" s="99" t="s">
        <v>220</v>
      </c>
      <c r="G12" s="88" t="s">
        <v>59</v>
      </c>
      <c r="H12" s="88" t="s">
        <v>75</v>
      </c>
      <c r="O12" s="114"/>
    </row>
    <row r="13" spans="2:16" s="85" customFormat="1" ht="38.1" customHeight="1" x14ac:dyDescent="0.25">
      <c r="B13" s="204" t="s">
        <v>154</v>
      </c>
      <c r="C13" s="205"/>
      <c r="D13" s="88" t="s">
        <v>160</v>
      </c>
      <c r="E13" s="95">
        <v>6012201000</v>
      </c>
      <c r="F13" s="99" t="s">
        <v>178</v>
      </c>
      <c r="G13" s="88" t="s">
        <v>59</v>
      </c>
      <c r="H13" s="88" t="s">
        <v>75</v>
      </c>
      <c r="O13" s="114"/>
    </row>
    <row r="14" spans="2:16" s="85" customFormat="1" ht="38.1" customHeight="1" x14ac:dyDescent="0.25">
      <c r="B14" s="174" t="s">
        <v>156</v>
      </c>
      <c r="C14" s="174"/>
      <c r="D14" s="88" t="s">
        <v>179</v>
      </c>
      <c r="E14" s="95">
        <v>6012201000</v>
      </c>
      <c r="F14" s="99" t="s">
        <v>180</v>
      </c>
      <c r="G14" s="88" t="s">
        <v>59</v>
      </c>
      <c r="H14" s="88" t="s">
        <v>75</v>
      </c>
      <c r="O14" s="114"/>
    </row>
    <row r="15" spans="2:16" s="85" customFormat="1" ht="38.1" customHeight="1" x14ac:dyDescent="0.25">
      <c r="B15" s="204" t="s">
        <v>181</v>
      </c>
      <c r="C15" s="205"/>
      <c r="D15" s="88" t="s">
        <v>182</v>
      </c>
      <c r="E15" s="95">
        <v>6012201000</v>
      </c>
      <c r="F15" s="99" t="s">
        <v>183</v>
      </c>
      <c r="G15" s="88" t="s">
        <v>59</v>
      </c>
      <c r="H15" s="88" t="s">
        <v>75</v>
      </c>
      <c r="O15" s="114"/>
    </row>
    <row r="16" spans="2:16" s="85" customFormat="1" ht="38.1" customHeight="1" x14ac:dyDescent="0.25">
      <c r="B16" s="223" t="s">
        <v>184</v>
      </c>
      <c r="C16" s="224"/>
      <c r="D16" s="110" t="s">
        <v>185</v>
      </c>
      <c r="E16" s="95">
        <v>6012201000</v>
      </c>
      <c r="F16" s="99" t="s">
        <v>186</v>
      </c>
      <c r="G16" s="88" t="s">
        <v>59</v>
      </c>
      <c r="H16" s="88" t="s">
        <v>75</v>
      </c>
      <c r="O16" s="114"/>
    </row>
    <row r="17" spans="2:16" s="85" customFormat="1" ht="38.1" customHeight="1" x14ac:dyDescent="0.25">
      <c r="B17" s="225" t="s">
        <v>187</v>
      </c>
      <c r="C17" s="226"/>
      <c r="D17" s="88" t="s">
        <v>188</v>
      </c>
      <c r="E17" s="95">
        <v>6012201000</v>
      </c>
      <c r="F17" s="99" t="s">
        <v>189</v>
      </c>
      <c r="G17" s="88" t="s">
        <v>59</v>
      </c>
      <c r="H17" s="88" t="s">
        <v>75</v>
      </c>
      <c r="O17" s="114"/>
    </row>
    <row r="18" spans="2:16" s="85" customFormat="1" ht="38.1" customHeight="1" x14ac:dyDescent="0.25">
      <c r="B18" s="204" t="s">
        <v>190</v>
      </c>
      <c r="C18" s="205"/>
      <c r="D18" s="88" t="s">
        <v>191</v>
      </c>
      <c r="E18" s="95">
        <v>6012201000</v>
      </c>
      <c r="F18" s="99" t="s">
        <v>192</v>
      </c>
      <c r="G18" s="88" t="s">
        <v>59</v>
      </c>
      <c r="H18" s="88" t="s">
        <v>75</v>
      </c>
      <c r="O18" s="114"/>
    </row>
    <row r="19" spans="2:16" s="85" customFormat="1" ht="45.75" customHeight="1" x14ac:dyDescent="0.25">
      <c r="B19" s="204" t="s">
        <v>193</v>
      </c>
      <c r="C19" s="205"/>
      <c r="D19" s="95" t="s">
        <v>194</v>
      </c>
      <c r="E19" s="95">
        <v>6012201000</v>
      </c>
      <c r="F19" s="111" t="s">
        <v>195</v>
      </c>
      <c r="G19" s="88" t="s">
        <v>59</v>
      </c>
      <c r="H19" s="88" t="s">
        <v>75</v>
      </c>
      <c r="O19" s="114"/>
    </row>
    <row r="20" spans="2:16" s="85" customFormat="1" ht="38.1" customHeight="1" x14ac:dyDescent="0.25">
      <c r="B20" s="204" t="s">
        <v>196</v>
      </c>
      <c r="C20" s="205"/>
      <c r="D20" s="95" t="s">
        <v>197</v>
      </c>
      <c r="E20" s="95">
        <v>6012201000</v>
      </c>
      <c r="F20" s="111" t="s">
        <v>198</v>
      </c>
      <c r="G20" s="88" t="s">
        <v>59</v>
      </c>
      <c r="H20" s="88" t="s">
        <v>75</v>
      </c>
      <c r="O20" s="114"/>
    </row>
    <row r="21" spans="2:16" s="85" customFormat="1" ht="38.1" customHeight="1" x14ac:dyDescent="0.25">
      <c r="B21" s="204" t="s">
        <v>199</v>
      </c>
      <c r="C21" s="205"/>
      <c r="D21" s="95" t="s">
        <v>200</v>
      </c>
      <c r="E21" s="95">
        <v>6012201000</v>
      </c>
      <c r="F21" s="111" t="s">
        <v>201</v>
      </c>
      <c r="G21" s="88" t="s">
        <v>59</v>
      </c>
      <c r="H21" s="88" t="s">
        <v>75</v>
      </c>
      <c r="O21" s="114"/>
    </row>
    <row r="22" spans="2:16" s="85" customFormat="1" ht="49.5" customHeight="1" x14ac:dyDescent="0.25">
      <c r="B22" s="204" t="s">
        <v>202</v>
      </c>
      <c r="C22" s="205"/>
      <c r="D22" s="95" t="s">
        <v>194</v>
      </c>
      <c r="E22" s="95">
        <v>6012201000</v>
      </c>
      <c r="F22" s="111" t="s">
        <v>203</v>
      </c>
      <c r="G22" s="88" t="s">
        <v>59</v>
      </c>
      <c r="H22" s="88" t="s">
        <v>75</v>
      </c>
      <c r="P22" s="114"/>
    </row>
    <row r="23" spans="2:16" s="85" customFormat="1" ht="38.1" customHeight="1" x14ac:dyDescent="0.25">
      <c r="B23" s="204" t="s">
        <v>204</v>
      </c>
      <c r="C23" s="205"/>
      <c r="D23" s="95" t="s">
        <v>205</v>
      </c>
      <c r="E23" s="95">
        <v>6012201000</v>
      </c>
      <c r="F23" s="111" t="s">
        <v>206</v>
      </c>
      <c r="G23" s="88" t="s">
        <v>59</v>
      </c>
      <c r="H23" s="88" t="s">
        <v>75</v>
      </c>
      <c r="P23" s="114"/>
    </row>
    <row r="24" spans="2:16" s="85" customFormat="1" ht="38.1" customHeight="1" x14ac:dyDescent="0.25">
      <c r="B24" s="204" t="s">
        <v>251</v>
      </c>
      <c r="C24" s="205"/>
      <c r="D24" s="95" t="s">
        <v>207</v>
      </c>
      <c r="E24" s="95">
        <v>6012201000</v>
      </c>
      <c r="F24" s="126" t="s">
        <v>252</v>
      </c>
      <c r="G24" s="88" t="s">
        <v>59</v>
      </c>
      <c r="H24" s="88" t="s">
        <v>75</v>
      </c>
      <c r="P24" s="114"/>
    </row>
    <row r="25" spans="2:16" s="85" customFormat="1" ht="38.1" customHeight="1" x14ac:dyDescent="0.25">
      <c r="B25" s="204" t="s">
        <v>208</v>
      </c>
      <c r="C25" s="205"/>
      <c r="D25" s="88" t="s">
        <v>209</v>
      </c>
      <c r="E25" s="95">
        <v>6012201000</v>
      </c>
      <c r="F25" s="99" t="s">
        <v>210</v>
      </c>
      <c r="G25" s="88" t="s">
        <v>59</v>
      </c>
      <c r="H25" s="88" t="s">
        <v>75</v>
      </c>
      <c r="P25" s="114"/>
    </row>
    <row r="26" spans="2:16" s="85" customFormat="1" ht="38.1" customHeight="1" x14ac:dyDescent="0.25">
      <c r="B26" s="204" t="s">
        <v>211</v>
      </c>
      <c r="C26" s="205"/>
      <c r="D26" s="88" t="s">
        <v>212</v>
      </c>
      <c r="E26" s="95">
        <v>6012201000</v>
      </c>
      <c r="F26" s="99" t="s">
        <v>213</v>
      </c>
      <c r="G26" s="88" t="s">
        <v>59</v>
      </c>
      <c r="H26" s="88" t="s">
        <v>75</v>
      </c>
      <c r="P26" s="114"/>
    </row>
    <row r="27" spans="2:16" s="85" customFormat="1" ht="38.1" customHeight="1" x14ac:dyDescent="0.25">
      <c r="B27" s="204" t="s">
        <v>214</v>
      </c>
      <c r="C27" s="205"/>
      <c r="D27" s="88" t="s">
        <v>215</v>
      </c>
      <c r="E27" s="95">
        <v>6012201000</v>
      </c>
      <c r="F27" s="99" t="s">
        <v>216</v>
      </c>
      <c r="G27" s="88" t="s">
        <v>59</v>
      </c>
      <c r="H27" s="88" t="s">
        <v>75</v>
      </c>
      <c r="P27" s="114"/>
    </row>
    <row r="28" spans="2:16" s="85" customFormat="1" ht="38.1" customHeight="1" x14ac:dyDescent="0.25">
      <c r="B28" s="204" t="s">
        <v>217</v>
      </c>
      <c r="C28" s="205"/>
      <c r="D28" s="88" t="s">
        <v>218</v>
      </c>
      <c r="E28" s="95">
        <v>6012201000</v>
      </c>
      <c r="F28" s="99" t="s">
        <v>219</v>
      </c>
      <c r="G28" s="88" t="s">
        <v>59</v>
      </c>
      <c r="H28" s="88" t="s">
        <v>75</v>
      </c>
      <c r="P28" s="114"/>
    </row>
  </sheetData>
  <mergeCells count="28">
    <mergeCell ref="B13:C13"/>
    <mergeCell ref="B20:C20"/>
    <mergeCell ref="B19:C19"/>
    <mergeCell ref="B14:C14"/>
    <mergeCell ref="B16:C16"/>
    <mergeCell ref="B15:C15"/>
    <mergeCell ref="B17:C17"/>
    <mergeCell ref="D2:G2"/>
    <mergeCell ref="D3:G3"/>
    <mergeCell ref="D4:G4"/>
    <mergeCell ref="D5:G5"/>
    <mergeCell ref="B2:C5"/>
    <mergeCell ref="O7:P7"/>
    <mergeCell ref="B22:C22"/>
    <mergeCell ref="B24:C24"/>
    <mergeCell ref="B26:C26"/>
    <mergeCell ref="B28:C28"/>
    <mergeCell ref="B25:C25"/>
    <mergeCell ref="B23:C23"/>
    <mergeCell ref="B27:C27"/>
    <mergeCell ref="B7:C7"/>
    <mergeCell ref="D7:H7"/>
    <mergeCell ref="B9:H9"/>
    <mergeCell ref="B21:C21"/>
    <mergeCell ref="B12:C12"/>
    <mergeCell ref="B11:C11"/>
    <mergeCell ref="B10:H10"/>
    <mergeCell ref="B18:C18"/>
  </mergeCells>
  <conditionalFormatting sqref="D11">
    <cfRule type="cellIs" dxfId="34" priority="88" stopIfTrue="1" operator="equal">
      <formula>"Alto"</formula>
    </cfRule>
    <cfRule type="cellIs" dxfId="33" priority="89" stopIfTrue="1" operator="equal">
      <formula>"Medio"</formula>
    </cfRule>
    <cfRule type="cellIs" dxfId="32" priority="90" stopIfTrue="1" operator="equal">
      <formula>"Bajo"</formula>
    </cfRule>
  </conditionalFormatting>
  <conditionalFormatting sqref="D12">
    <cfRule type="cellIs" dxfId="31" priority="22" stopIfTrue="1" operator="equal">
      <formula>"Alto"</formula>
    </cfRule>
    <cfRule type="cellIs" dxfId="30" priority="23" stopIfTrue="1" operator="equal">
      <formula>"Medio"</formula>
    </cfRule>
    <cfRule type="cellIs" dxfId="29" priority="24" stopIfTrue="1" operator="equal">
      <formula>"Bajo"</formula>
    </cfRule>
  </conditionalFormatting>
  <conditionalFormatting sqref="D16">
    <cfRule type="cellIs" dxfId="28" priority="16" stopIfTrue="1" operator="equal">
      <formula>"Alto"</formula>
    </cfRule>
    <cfRule type="cellIs" dxfId="27" priority="17" stopIfTrue="1" operator="equal">
      <formula>"Medio"</formula>
    </cfRule>
    <cfRule type="cellIs" dxfId="26" priority="18" stopIfTrue="1" operator="equal">
      <formula>"Bajo"</formula>
    </cfRule>
  </conditionalFormatting>
  <conditionalFormatting sqref="D14">
    <cfRule type="cellIs" dxfId="25" priority="13" stopIfTrue="1" operator="equal">
      <formula>"Alto"</formula>
    </cfRule>
    <cfRule type="cellIs" dxfId="24" priority="14" stopIfTrue="1" operator="equal">
      <formula>"Medio"</formula>
    </cfRule>
    <cfRule type="cellIs" dxfId="23" priority="15" stopIfTrue="1" operator="equal">
      <formula>"Bajo"</formula>
    </cfRule>
  </conditionalFormatting>
  <conditionalFormatting sqref="D15">
    <cfRule type="cellIs" dxfId="22" priority="10" stopIfTrue="1" operator="equal">
      <formula>"Alto"</formula>
    </cfRule>
    <cfRule type="cellIs" dxfId="21" priority="11" stopIfTrue="1" operator="equal">
      <formula>"Medio"</formula>
    </cfRule>
    <cfRule type="cellIs" dxfId="20" priority="12" stopIfTrue="1" operator="equal">
      <formula>"Bajo"</formula>
    </cfRule>
  </conditionalFormatting>
  <conditionalFormatting sqref="D27:D28">
    <cfRule type="cellIs" dxfId="19" priority="7" stopIfTrue="1" operator="equal">
      <formula>"Alto"</formula>
    </cfRule>
    <cfRule type="cellIs" dxfId="18" priority="8" stopIfTrue="1" operator="equal">
      <formula>"Medio"</formula>
    </cfRule>
    <cfRule type="cellIs" dxfId="17" priority="9" stopIfTrue="1" operator="equal">
      <formula>"Bajo"</formula>
    </cfRule>
  </conditionalFormatting>
  <conditionalFormatting sqref="D25:D26">
    <cfRule type="cellIs" dxfId="16" priority="4" stopIfTrue="1" operator="equal">
      <formula>"Alto"</formula>
    </cfRule>
    <cfRule type="cellIs" dxfId="15" priority="5" stopIfTrue="1" operator="equal">
      <formula>"Medio"</formula>
    </cfRule>
    <cfRule type="cellIs" dxfId="14" priority="6" stopIfTrue="1" operator="equal">
      <formula>"Bajo"</formula>
    </cfRule>
  </conditionalFormatting>
  <conditionalFormatting sqref="D13">
    <cfRule type="cellIs" dxfId="13" priority="1" stopIfTrue="1" operator="equal">
      <formula>"Alto"</formula>
    </cfRule>
    <cfRule type="cellIs" dxfId="12" priority="2" stopIfTrue="1" operator="equal">
      <formula>"Medio"</formula>
    </cfRule>
    <cfRule type="cellIs" dxfId="11" priority="3" stopIfTrue="1" operator="equal">
      <formula>"Bajo"</formula>
    </cfRule>
  </conditionalFormatting>
  <dataValidations count="1">
    <dataValidation type="whole" allowBlank="1" showInputMessage="1" showErrorMessage="1" sqref="I9:N9 I22:N65501 F29:H65501">
      <formula1>1</formula1>
      <formula2>5</formula2>
    </dataValidation>
  </dataValidations>
  <hyperlinks>
    <hyperlink ref="F25" r:id="rId1"/>
    <hyperlink ref="F23" r:id="rId2"/>
    <hyperlink ref="F26" r:id="rId3"/>
    <hyperlink ref="F27" r:id="rId4"/>
    <hyperlink ref="F28" r:id="rId5"/>
    <hyperlink ref="F13" r:id="rId6"/>
    <hyperlink ref="F15" r:id="rId7"/>
    <hyperlink ref="F16" r:id="rId8"/>
    <hyperlink ref="F17" r:id="rId9"/>
    <hyperlink ref="F18" r:id="rId10"/>
    <hyperlink ref="F19" r:id="rId11"/>
    <hyperlink ref="F20" r:id="rId12"/>
    <hyperlink ref="F21" r:id="rId13"/>
    <hyperlink ref="F22" r:id="rId14"/>
    <hyperlink ref="F14" r:id="rId15"/>
    <hyperlink ref="F24" r:id="rId16"/>
  </hyperlinks>
  <printOptions horizontalCentered="1"/>
  <pageMargins left="0.39370078740157483" right="0.39370078740157483" top="0.74803149606299213" bottom="0.74803149606299213" header="0.31496062992125984" footer="0.31496062992125984"/>
  <pageSetup paperSize="5" scale="88" fitToHeight="0" orientation="landscape" r:id="rId17"/>
  <headerFooter>
    <oddHeader>&amp;A</oddHeader>
  </headerFooter>
  <drawing r:id="rId18"/>
  <legacyDrawing r:id="rId19"/>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H12:H28</xm:sqref>
        </x14:dataValidation>
        <x14:dataValidation type="list" allowBlank="1" showInputMessage="1" showErrorMessage="1">
          <x14:formula1>
            <xm:f>'No tocar'!$I$5:$I$6</xm:f>
          </x14:formula1>
          <xm:sqref>G12:G28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9"/>
  <sheetViews>
    <sheetView showGridLines="0" topLeftCell="A10" zoomScale="80" zoomScaleNormal="80" workbookViewId="0">
      <selection activeCell="F16" sqref="F16"/>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51"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44"/>
      <c r="C2" s="193" t="s">
        <v>0</v>
      </c>
      <c r="D2" s="194"/>
      <c r="E2" s="194"/>
      <c r="F2" s="194"/>
      <c r="G2" s="51" t="str">
        <f>Proyecto!K2</f>
        <v>Código: GC-F-015</v>
      </c>
      <c r="H2" s="50"/>
      <c r="I2" s="70"/>
      <c r="J2" s="70"/>
      <c r="K2" s="70"/>
      <c r="L2" s="70"/>
      <c r="M2" s="70"/>
      <c r="N2" s="70"/>
      <c r="O2" s="70"/>
      <c r="P2" s="13"/>
    </row>
    <row r="3" spans="2:16" s="10" customFormat="1" ht="23.25" customHeight="1" thickBot="1" x14ac:dyDescent="0.25">
      <c r="B3" s="46"/>
      <c r="C3" s="193" t="s">
        <v>2</v>
      </c>
      <c r="D3" s="194"/>
      <c r="E3" s="194"/>
      <c r="F3" s="194"/>
      <c r="G3" s="49" t="str">
        <f>Proyecto!K3</f>
        <v>Fecha: 17 de septiembre de 2014</v>
      </c>
      <c r="H3" s="50"/>
      <c r="I3" s="70"/>
      <c r="J3" s="70"/>
      <c r="K3" s="70"/>
      <c r="L3" s="70"/>
      <c r="M3" s="70"/>
      <c r="N3" s="70"/>
      <c r="O3" s="70"/>
      <c r="P3" s="13"/>
    </row>
    <row r="4" spans="2:16" s="10" customFormat="1" ht="24" customHeight="1" thickBot="1" x14ac:dyDescent="0.25">
      <c r="B4" s="46"/>
      <c r="C4" s="193" t="s">
        <v>4</v>
      </c>
      <c r="D4" s="194"/>
      <c r="E4" s="194"/>
      <c r="F4" s="194"/>
      <c r="G4" s="49" t="str">
        <f>Proyecto!K4</f>
        <v>Versión 001</v>
      </c>
      <c r="H4" s="50"/>
      <c r="I4" s="70"/>
      <c r="J4" s="70"/>
      <c r="K4" s="70"/>
      <c r="L4" s="70"/>
      <c r="M4" s="70"/>
      <c r="N4" s="70"/>
      <c r="O4" s="70"/>
      <c r="P4" s="13"/>
    </row>
    <row r="5" spans="2:16" s="10" customFormat="1" ht="22.5" customHeight="1" thickBot="1" x14ac:dyDescent="0.25">
      <c r="B5" s="48"/>
      <c r="C5" s="193" t="s">
        <v>6</v>
      </c>
      <c r="D5" s="194"/>
      <c r="E5" s="194"/>
      <c r="F5" s="194"/>
      <c r="G5" s="52" t="s">
        <v>78</v>
      </c>
      <c r="H5" s="50"/>
      <c r="I5" s="70"/>
      <c r="J5" s="70"/>
      <c r="K5" s="70"/>
      <c r="L5" s="70"/>
      <c r="M5" s="70"/>
      <c r="N5" s="70"/>
      <c r="O5" s="70"/>
      <c r="P5" s="13"/>
    </row>
    <row r="6" spans="2:16" ht="5.25" customHeight="1" x14ac:dyDescent="0.2">
      <c r="B6" s="24"/>
      <c r="C6" s="24"/>
      <c r="D6" s="24"/>
      <c r="E6" s="24"/>
      <c r="F6" s="24"/>
    </row>
    <row r="7" spans="2:16" ht="29.25" customHeight="1" x14ac:dyDescent="0.2">
      <c r="B7" s="69" t="s">
        <v>8</v>
      </c>
      <c r="C7" s="230" t="str">
        <f>Proyecto!$E$7</f>
        <v>Relacionamiento pedagógico con los grupos de interés.</v>
      </c>
      <c r="D7" s="230"/>
      <c r="E7" s="230"/>
      <c r="F7" s="230"/>
      <c r="G7" s="75"/>
      <c r="P7" s="1"/>
    </row>
    <row r="8" spans="2:16" ht="6.75" customHeight="1" x14ac:dyDescent="0.2">
      <c r="B8" s="6"/>
      <c r="C8" s="7"/>
      <c r="D8" s="7"/>
      <c r="E8" s="7"/>
      <c r="F8" s="7"/>
      <c r="P8" s="1"/>
    </row>
    <row r="9" spans="2:16" x14ac:dyDescent="0.2">
      <c r="B9" s="138"/>
      <c r="C9" s="138"/>
    </row>
    <row r="10" spans="2:16" ht="20.25" customHeight="1" x14ac:dyDescent="0.2">
      <c r="B10" s="227" t="s">
        <v>79</v>
      </c>
      <c r="C10" s="228"/>
      <c r="D10" s="228"/>
      <c r="E10" s="228"/>
      <c r="F10" s="228"/>
      <c r="G10" s="229"/>
    </row>
    <row r="11" spans="2:16" customFormat="1" ht="15" customHeight="1" x14ac:dyDescent="0.2"/>
    <row r="12" spans="2:16" ht="24.75" customHeight="1" x14ac:dyDescent="0.2">
      <c r="B12" s="77" t="s">
        <v>80</v>
      </c>
      <c r="C12" s="77" t="s">
        <v>81</v>
      </c>
      <c r="D12" s="77" t="s">
        <v>82</v>
      </c>
      <c r="E12" s="77" t="s">
        <v>83</v>
      </c>
      <c r="F12" s="77" t="s">
        <v>84</v>
      </c>
      <c r="G12" s="77" t="s">
        <v>85</v>
      </c>
    </row>
    <row r="13" spans="2:16" ht="54" customHeight="1" x14ac:dyDescent="0.2">
      <c r="B13" s="97" t="s">
        <v>161</v>
      </c>
      <c r="C13" s="115" t="s">
        <v>86</v>
      </c>
      <c r="D13" s="120" t="s">
        <v>222</v>
      </c>
      <c r="E13" s="95" t="s">
        <v>145</v>
      </c>
      <c r="F13" s="107" t="s">
        <v>228</v>
      </c>
      <c r="G13" s="110" t="s">
        <v>221</v>
      </c>
    </row>
    <row r="14" spans="2:16" ht="87.75" customHeight="1" x14ac:dyDescent="0.2">
      <c r="B14" s="121" t="s">
        <v>228</v>
      </c>
      <c r="C14" s="115" t="s">
        <v>165</v>
      </c>
      <c r="D14" s="120" t="s">
        <v>223</v>
      </c>
      <c r="E14" s="95" t="s">
        <v>87</v>
      </c>
      <c r="F14" s="95" t="s">
        <v>224</v>
      </c>
      <c r="G14" s="95" t="s">
        <v>162</v>
      </c>
    </row>
    <row r="15" spans="2:16" ht="54" customHeight="1" x14ac:dyDescent="0.2">
      <c r="B15" s="116" t="s">
        <v>241</v>
      </c>
      <c r="C15" s="115" t="s">
        <v>165</v>
      </c>
      <c r="D15" s="120" t="s">
        <v>225</v>
      </c>
      <c r="E15" s="95" t="s">
        <v>87</v>
      </c>
      <c r="F15" s="88" t="s">
        <v>242</v>
      </c>
      <c r="G15" s="88" t="s">
        <v>162</v>
      </c>
    </row>
    <row r="16" spans="2:16" ht="54" customHeight="1" x14ac:dyDescent="0.2">
      <c r="B16" s="118" t="s">
        <v>164</v>
      </c>
      <c r="C16" s="115" t="s">
        <v>165</v>
      </c>
      <c r="D16" s="120" t="s">
        <v>227</v>
      </c>
      <c r="E16" s="95" t="s">
        <v>87</v>
      </c>
      <c r="F16" s="88" t="s">
        <v>226</v>
      </c>
      <c r="G16" s="110" t="s">
        <v>162</v>
      </c>
    </row>
    <row r="17" spans="2:7" ht="75" customHeight="1" x14ac:dyDescent="0.2">
      <c r="B17" s="117" t="s">
        <v>163</v>
      </c>
      <c r="C17" s="115" t="s">
        <v>165</v>
      </c>
      <c r="D17" s="120" t="s">
        <v>227</v>
      </c>
      <c r="E17" s="95" t="s">
        <v>87</v>
      </c>
      <c r="F17" s="88" t="s">
        <v>226</v>
      </c>
      <c r="G17" s="88" t="s">
        <v>162</v>
      </c>
    </row>
    <row r="18" spans="2:7" ht="31.5" customHeight="1" x14ac:dyDescent="0.2">
      <c r="B18" s="118"/>
      <c r="C18" s="115"/>
      <c r="D18" s="110"/>
      <c r="E18" s="95"/>
      <c r="F18" s="110"/>
      <c r="G18" s="110"/>
    </row>
    <row r="19" spans="2:7" ht="30" customHeight="1" x14ac:dyDescent="0.2">
      <c r="B19" s="118"/>
      <c r="C19" s="110"/>
      <c r="D19" s="110"/>
      <c r="E19" s="119"/>
      <c r="F19" s="119"/>
      <c r="G19" s="119"/>
    </row>
    <row r="20" spans="2:7" ht="30" customHeight="1" x14ac:dyDescent="0.2">
      <c r="B20" s="118"/>
      <c r="C20" s="110"/>
      <c r="D20" s="95"/>
      <c r="E20" s="119"/>
      <c r="F20" s="119"/>
      <c r="G20" s="119"/>
    </row>
    <row r="21" spans="2:7" ht="30" customHeight="1" x14ac:dyDescent="0.2">
      <c r="B21" s="118"/>
      <c r="C21" s="110"/>
      <c r="D21" s="95"/>
      <c r="E21" s="119"/>
      <c r="F21" s="95"/>
      <c r="G21" s="119"/>
    </row>
    <row r="22" spans="2:7" ht="30" customHeight="1" x14ac:dyDescent="0.2">
      <c r="B22" s="118"/>
      <c r="C22" s="110"/>
      <c r="D22" s="95"/>
      <c r="E22" s="119"/>
      <c r="F22" s="95"/>
      <c r="G22" s="119"/>
    </row>
    <row r="23" spans="2:7" ht="30" customHeight="1" x14ac:dyDescent="0.2">
      <c r="B23" s="118"/>
      <c r="C23" s="110"/>
      <c r="D23" s="95"/>
      <c r="E23" s="119"/>
      <c r="F23" s="95"/>
      <c r="G23" s="119"/>
    </row>
    <row r="24" spans="2:7" ht="30" customHeight="1" x14ac:dyDescent="0.2">
      <c r="B24" s="118"/>
      <c r="C24" s="110"/>
      <c r="D24" s="95"/>
      <c r="E24" s="119"/>
      <c r="F24" s="95"/>
      <c r="G24" s="119"/>
    </row>
    <row r="25" spans="2:7" ht="30" customHeight="1" x14ac:dyDescent="0.2">
      <c r="B25" s="118"/>
      <c r="C25" s="110"/>
      <c r="D25" s="95"/>
      <c r="E25" s="119"/>
      <c r="F25" s="95"/>
      <c r="G25" s="119"/>
    </row>
    <row r="26" spans="2:7" ht="30" customHeight="1" x14ac:dyDescent="0.2">
      <c r="B26" s="118"/>
      <c r="C26" s="110"/>
      <c r="D26" s="95"/>
      <c r="E26" s="119"/>
      <c r="F26" s="95"/>
      <c r="G26" s="119"/>
    </row>
    <row r="27" spans="2:7" ht="30" customHeight="1" x14ac:dyDescent="0.2">
      <c r="B27" s="118"/>
      <c r="C27" s="110"/>
      <c r="D27" s="95"/>
      <c r="E27" s="119"/>
      <c r="F27" s="95"/>
      <c r="G27" s="119"/>
    </row>
    <row r="28" spans="2:7" ht="30" customHeight="1" x14ac:dyDescent="0.2">
      <c r="B28" s="118"/>
      <c r="C28" s="110"/>
      <c r="D28" s="95"/>
      <c r="E28" s="119"/>
      <c r="F28" s="95"/>
      <c r="G28" s="119"/>
    </row>
    <row r="29" spans="2:7" ht="30" customHeight="1" x14ac:dyDescent="0.2">
      <c r="B29" s="118"/>
      <c r="C29" s="110"/>
      <c r="D29" s="95"/>
      <c r="E29" s="119"/>
      <c r="F29" s="95"/>
      <c r="G29" s="119"/>
    </row>
  </sheetData>
  <mergeCells count="7">
    <mergeCell ref="B10:G10"/>
    <mergeCell ref="B9:C9"/>
    <mergeCell ref="C7:F7"/>
    <mergeCell ref="C2:F2"/>
    <mergeCell ref="C3:F3"/>
    <mergeCell ref="C4:F4"/>
    <mergeCell ref="C5:F5"/>
  </mergeCells>
  <dataValidations count="1">
    <dataValidation type="whole" allowBlank="1" showInputMessage="1" showErrorMessage="1" sqref="E9 E30:E65505 G11 G9 G30:G65505 H9:N6550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6"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tocar'!$O$5:$O$13</xm:f>
          </x14:formula1>
          <xm:sqref>C13:C29</xm:sqref>
        </x14:dataValidation>
        <x14:dataValidation type="list" allowBlank="1" showInputMessage="1" showErrorMessage="1">
          <x14:formula1>
            <xm:f>'No tocar'!$Q$15:$Q$23</xm:f>
          </x14:formula1>
          <xm:sqref>E13:E29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zoomScale="90" zoomScaleNormal="90" workbookViewId="0">
      <selection activeCell="B13" sqref="B13:C13"/>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42578125" style="1" customWidth="1"/>
    <col min="7" max="7" width="19.42578125" style="1" customWidth="1"/>
    <col min="8" max="8" width="17.7109375" style="1" bestFit="1" customWidth="1"/>
    <col min="9" max="9" width="7.7109375" style="1" customWidth="1"/>
    <col min="10" max="10" width="0.7109375" style="5" customWidth="1"/>
    <col min="11" max="11" width="1" style="1" customWidth="1"/>
    <col min="12" max="12" width="1.42578125" style="1" customWidth="1"/>
    <col min="13" max="13" width="1.140625" style="5"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0" customFormat="1" ht="26.25" customHeight="1" thickBot="1" x14ac:dyDescent="0.25">
      <c r="B2" s="44"/>
      <c r="C2" s="193" t="s">
        <v>0</v>
      </c>
      <c r="D2" s="194"/>
      <c r="E2" s="194"/>
      <c r="F2" s="194"/>
      <c r="G2" s="183" t="str">
        <f>Proyecto!K2</f>
        <v>Código: GC-F-015</v>
      </c>
      <c r="H2" s="185"/>
      <c r="I2" s="70"/>
      <c r="J2" s="9"/>
      <c r="K2" s="9"/>
      <c r="L2" s="9"/>
      <c r="M2" s="12"/>
      <c r="N2" s="70"/>
      <c r="O2" s="70"/>
      <c r="P2" s="70"/>
      <c r="Q2" s="70"/>
      <c r="R2" s="70"/>
      <c r="S2" s="70"/>
      <c r="T2" s="70"/>
      <c r="U2" s="70"/>
      <c r="V2" s="70"/>
      <c r="W2" s="13"/>
    </row>
    <row r="3" spans="2:23" s="10" customFormat="1" ht="23.25" customHeight="1" thickBot="1" x14ac:dyDescent="0.25">
      <c r="B3" s="46"/>
      <c r="C3" s="193" t="s">
        <v>2</v>
      </c>
      <c r="D3" s="194"/>
      <c r="E3" s="194"/>
      <c r="F3" s="194"/>
      <c r="G3" s="186" t="str">
        <f>Proyecto!K3</f>
        <v>Fecha: 17 de septiembre de 2014</v>
      </c>
      <c r="H3" s="188"/>
      <c r="I3" s="70"/>
      <c r="J3" s="9"/>
      <c r="K3" s="9"/>
      <c r="L3" s="9"/>
      <c r="M3" s="12"/>
      <c r="N3" s="70"/>
      <c r="O3" s="70"/>
      <c r="P3" s="70"/>
      <c r="Q3" s="70"/>
      <c r="R3" s="70"/>
      <c r="S3" s="70"/>
      <c r="T3" s="70"/>
      <c r="U3" s="70"/>
      <c r="V3" s="70"/>
      <c r="W3" s="13"/>
    </row>
    <row r="4" spans="2:23" s="10" customFormat="1" ht="24" customHeight="1" thickBot="1" x14ac:dyDescent="0.25">
      <c r="B4" s="46"/>
      <c r="C4" s="193" t="s">
        <v>4</v>
      </c>
      <c r="D4" s="194"/>
      <c r="E4" s="194"/>
      <c r="F4" s="194"/>
      <c r="G4" s="189" t="str">
        <f>Proyecto!K4</f>
        <v>Versión 001</v>
      </c>
      <c r="H4" s="191"/>
      <c r="I4" s="70"/>
      <c r="J4" s="9"/>
      <c r="K4" s="70"/>
      <c r="L4" s="70"/>
      <c r="M4" s="12"/>
      <c r="N4" s="70"/>
      <c r="O4" s="70"/>
      <c r="P4" s="70"/>
      <c r="Q4" s="70"/>
      <c r="R4" s="70"/>
      <c r="S4" s="70"/>
      <c r="T4" s="70"/>
      <c r="U4" s="70"/>
      <c r="V4" s="70"/>
      <c r="W4" s="13"/>
    </row>
    <row r="5" spans="2:23" s="10" customFormat="1" ht="22.5" customHeight="1" thickBot="1" x14ac:dyDescent="0.25">
      <c r="B5" s="48"/>
      <c r="C5" s="193" t="s">
        <v>6</v>
      </c>
      <c r="D5" s="194"/>
      <c r="E5" s="194"/>
      <c r="F5" s="194"/>
      <c r="G5" s="186" t="s">
        <v>88</v>
      </c>
      <c r="H5" s="188"/>
      <c r="I5" s="70"/>
      <c r="J5" s="9"/>
      <c r="K5" s="70"/>
      <c r="L5" s="70"/>
      <c r="M5" s="9"/>
      <c r="N5" s="70"/>
      <c r="O5" s="70"/>
      <c r="P5" s="70"/>
      <c r="Q5" s="70"/>
      <c r="R5" s="70"/>
      <c r="S5" s="70"/>
      <c r="T5" s="70"/>
      <c r="U5" s="70"/>
      <c r="V5" s="70"/>
      <c r="W5" s="13"/>
    </row>
    <row r="6" spans="2:23" ht="5.25" customHeight="1" x14ac:dyDescent="0.2">
      <c r="B6" s="24"/>
      <c r="C6" s="24"/>
      <c r="D6" s="24"/>
      <c r="E6" s="24"/>
      <c r="F6" s="24"/>
      <c r="G6" s="24"/>
      <c r="H6" s="24"/>
    </row>
    <row r="7" spans="2:23" ht="29.25" customHeight="1" x14ac:dyDescent="0.2">
      <c r="B7" s="23" t="s">
        <v>8</v>
      </c>
      <c r="C7" s="195" t="str">
        <f>Proyecto!$E$7</f>
        <v>Relacionamiento pedagógico con los grupos de interés.</v>
      </c>
      <c r="D7" s="195"/>
      <c r="E7" s="195"/>
      <c r="F7" s="195"/>
      <c r="G7" s="195"/>
      <c r="H7" s="195"/>
      <c r="W7" s="1"/>
    </row>
    <row r="9" spans="2:23" ht="15" customHeight="1" x14ac:dyDescent="0.2">
      <c r="B9" s="175" t="s">
        <v>89</v>
      </c>
      <c r="C9" s="175"/>
      <c r="D9" s="175"/>
      <c r="E9" s="175"/>
      <c r="F9" s="175"/>
      <c r="G9" s="175"/>
      <c r="H9" s="175"/>
    </row>
    <row r="10" spans="2:23" customFormat="1" ht="15" customHeight="1" x14ac:dyDescent="0.2"/>
    <row r="11" spans="2:23" ht="33.75" customHeight="1" x14ac:dyDescent="0.2">
      <c r="B11" s="172" t="s">
        <v>90</v>
      </c>
      <c r="C11" s="172"/>
      <c r="D11" s="71" t="s">
        <v>91</v>
      </c>
      <c r="E11" s="71" t="s">
        <v>92</v>
      </c>
      <c r="F11" s="71" t="s">
        <v>93</v>
      </c>
      <c r="G11" s="71" t="s">
        <v>94</v>
      </c>
      <c r="H11" s="71" t="s">
        <v>95</v>
      </c>
    </row>
    <row r="12" spans="2:23" ht="39.950000000000003" customHeight="1" x14ac:dyDescent="0.2">
      <c r="B12" s="202" t="s">
        <v>130</v>
      </c>
      <c r="C12" s="203"/>
      <c r="D12" s="83"/>
      <c r="E12" s="83"/>
      <c r="F12" s="83"/>
      <c r="G12" s="84"/>
      <c r="H12" s="82"/>
    </row>
    <row r="13" spans="2:23" ht="39.950000000000003" customHeight="1" x14ac:dyDescent="0.2">
      <c r="B13" s="231"/>
      <c r="C13" s="231"/>
      <c r="D13" s="82"/>
      <c r="E13" s="83"/>
      <c r="F13" s="83"/>
      <c r="G13" s="84"/>
      <c r="H13" s="82"/>
    </row>
    <row r="14" spans="2:23" ht="39.950000000000003" customHeight="1" x14ac:dyDescent="0.2">
      <c r="B14" s="231"/>
      <c r="C14" s="231"/>
      <c r="D14" s="82"/>
      <c r="E14" s="83"/>
      <c r="F14" s="83"/>
      <c r="G14" s="84"/>
      <c r="H14" s="82"/>
    </row>
    <row r="15" spans="2:23" ht="39.950000000000003" customHeight="1" x14ac:dyDescent="0.2">
      <c r="B15" s="231"/>
      <c r="C15" s="231"/>
      <c r="D15" s="82"/>
      <c r="E15" s="83"/>
      <c r="F15" s="83"/>
      <c r="G15" s="84"/>
      <c r="H15" s="82"/>
    </row>
    <row r="16" spans="2:23" x14ac:dyDescent="0.2">
      <c r="B16" s="79"/>
      <c r="C16" s="79"/>
    </row>
  </sheetData>
  <mergeCells count="15">
    <mergeCell ref="C7:H7"/>
    <mergeCell ref="C2:F2"/>
    <mergeCell ref="G2:H2"/>
    <mergeCell ref="C3:F3"/>
    <mergeCell ref="G3:H3"/>
    <mergeCell ref="C4:F4"/>
    <mergeCell ref="G4:H4"/>
    <mergeCell ref="C5:F5"/>
    <mergeCell ref="G5:H5"/>
    <mergeCell ref="B13:C13"/>
    <mergeCell ref="B14:C14"/>
    <mergeCell ref="B15:C15"/>
    <mergeCell ref="B12:C12"/>
    <mergeCell ref="B9:H9"/>
    <mergeCell ref="B11:C11"/>
  </mergeCells>
  <conditionalFormatting sqref="E12:E15">
    <cfRule type="cellIs" dxfId="10" priority="19" stopIfTrue="1" operator="equal">
      <formula>"Alto"</formula>
    </cfRule>
    <cfRule type="cellIs" dxfId="9" priority="20" stopIfTrue="1" operator="equal">
      <formula>"Medio"</formula>
    </cfRule>
    <cfRule type="cellIs" dxfId="8" priority="21" stopIfTrue="1" operator="equal">
      <formula>"Bajo"</formula>
    </cfRule>
  </conditionalFormatting>
  <dataValidations count="1">
    <dataValidation type="whole" allowBlank="1" showInputMessage="1" showErrorMessage="1" sqref="F8:G8 O8:U65495 I8:M65495 G13:G65495 F16:F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92"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76CD46FF-15CE-4B87-962F-49D7241576E1}">
  <ds:schemaRefs>
    <ds:schemaRef ds:uri="http://schemas.microsoft.com/office/2006/documentManagement/types"/>
    <ds:schemaRef ds:uri="http://schemas.microsoft.com/sharepoint/v3"/>
    <ds:schemaRef ds:uri="http://schemas.microsoft.com/sharepoint/v4"/>
    <ds:schemaRef ds:uri="ff8e3638-9d45-4162-afb4-6d390653d547"/>
    <ds:schemaRef ds:uri="http://schemas.openxmlformats.org/package/2006/metadata/core-properties"/>
    <ds:schemaRef ds:uri="http://www.w3.org/XML/1998/namespace"/>
    <ds:schemaRef ds:uri="http://schemas.microsoft.com/office/infopath/2007/PartnerControls"/>
    <ds:schemaRef ds:uri="http://purl.org/dc/dcmitype/"/>
    <ds:schemaRef ds:uri="http://purl.org/dc/term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17C2068-ED21-4236-AE69-FFF3263DB1EC}">
  <ds:schemaRefs>
    <ds:schemaRef ds:uri="office.server.policy"/>
  </ds:schemaRefs>
</ds:datastoreItem>
</file>

<file path=customXml/itemProps3.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4.xml><?xml version="1.0" encoding="utf-8"?>
<ds:datastoreItem xmlns:ds="http://schemas.openxmlformats.org/officeDocument/2006/customXml" ds:itemID="{0EF123FF-C3D9-4F82-9DD9-A906135DA4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51146C6-4E27-450A-903D-B7074CD54F46}">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EDT_02</dc:title>
  <dc:subject/>
  <dc:creator>Bibiana Coy Paez</dc:creator>
  <cp:keywords>Despacho</cp:keywords>
  <dc:description/>
  <cp:lastModifiedBy>Bibiana Coy Paez</cp:lastModifiedBy>
  <cp:revision/>
  <dcterms:created xsi:type="dcterms:W3CDTF">2009-01-14T13:57:13Z</dcterms:created>
  <dcterms:modified xsi:type="dcterms:W3CDTF">2024-08-01T03:59:11Z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